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Carlos Almeida\Documents\GitHub\Grafimpac\Fase II - Ejecucion\8000 Pruebas de cumplimiento tributario\"/>
    </mc:Choice>
  </mc:AlternateContent>
  <xr:revisionPtr revIDLastSave="0" documentId="8_{8DC26F98-93D7-4286-A9F6-841066223CD1}" xr6:coauthVersionLast="47" xr6:coauthVersionMax="47" xr10:uidLastSave="{00000000-0000-0000-0000-000000000000}"/>
  <bookViews>
    <workbookView xWindow="-120" yWindow="-120" windowWidth="20730" windowHeight="11160" tabRatio="718" xr2:uid="{00000000-000D-0000-FFFF-FFFF00000000}"/>
  </bookViews>
  <sheets>
    <sheet name="3330 Sumaria" sheetId="3" r:id="rId1"/>
    <sheet name="Anexo 4" sheetId="26" r:id="rId2"/>
    <sheet name="Anexo 5" sheetId="28" r:id="rId3"/>
    <sheet name="Anexo 6" sheetId="35" r:id="rId4"/>
    <sheet name="Control de Fechas IVA" sheetId="16" r:id="rId5"/>
    <sheet name="Control de Fechas RENTA" sheetId="17" r:id="rId6"/>
    <sheet name="Anexos Transaccionales" sheetId="38" r:id="rId7"/>
    <sheet name="3330-1 Revisión Reemb. Gastos" sheetId="48" r:id="rId8"/>
    <sheet name="3330-2 Revisión prov Utilidades" sheetId="47" r:id="rId9"/>
    <sheet name="3330-3 Otras Retenciones" sheetId="39" r:id="rId10"/>
    <sheet name="Tickmarks" sheetId="2"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s>
  <definedNames>
    <definedName name="\0" localSheetId="7">#REF!</definedName>
    <definedName name="\0">#REF!</definedName>
    <definedName name="\a" localSheetId="7">#REF!</definedName>
    <definedName name="\a" localSheetId="1">#REF!</definedName>
    <definedName name="\a" localSheetId="2">#REF!</definedName>
    <definedName name="\a" localSheetId="3">#REF!</definedName>
    <definedName name="\a">#REF!</definedName>
    <definedName name="\d" localSheetId="7">#REF!</definedName>
    <definedName name="\d">#REF!</definedName>
    <definedName name="\m" localSheetId="7">#REF!</definedName>
    <definedName name="\m">#REF!</definedName>
    <definedName name="\p" localSheetId="7">'[1]Bco. Internacional'!#REF!</definedName>
    <definedName name="\p">'[1]Bco. Internacional'!#REF!</definedName>
    <definedName name="__" localSheetId="7">#REF!</definedName>
    <definedName name="__">#REF!</definedName>
    <definedName name="___A320000" localSheetId="7">#REF!</definedName>
    <definedName name="___A320000">#REF!</definedName>
    <definedName name="___A66000" localSheetId="7">#REF!</definedName>
    <definedName name="___A66000">#REF!</definedName>
    <definedName name="___A69000" localSheetId="7">#REF!</definedName>
    <definedName name="___A69000">#REF!</definedName>
    <definedName name="___A70000" localSheetId="7">#REF!</definedName>
    <definedName name="___A70000">#REF!</definedName>
    <definedName name="___A99999" localSheetId="7">#REF!</definedName>
    <definedName name="___A99999">#REF!</definedName>
    <definedName name="___M151060" localSheetId="7">#REF!</definedName>
    <definedName name="___M151060">#REF!</definedName>
    <definedName name="___M152040" localSheetId="7">#REF!</definedName>
    <definedName name="___M152040">#REF!</definedName>
    <definedName name="___M152050" localSheetId="7">'[2]Det. Rec. Prov. Locales {PPC}'!#REF!</definedName>
    <definedName name="___M152050">'[2]Det. Rec. Prov. Locales {PPC}'!#REF!</definedName>
    <definedName name="___MM11055" localSheetId="7">#REF!</definedName>
    <definedName name="___MM11055">#REF!</definedName>
    <definedName name="___MM23616" localSheetId="7">#REF!</definedName>
    <definedName name="___MM23616">#REF!</definedName>
    <definedName name="___RSE1" localSheetId="7">#REF!</definedName>
    <definedName name="___RSE1">#REF!</definedName>
    <definedName name="___RSE2" localSheetId="7">#REF!</definedName>
    <definedName name="___RSE2">#REF!</definedName>
    <definedName name="__A320000">[3]CoberturaSeg!$A$32009</definedName>
    <definedName name="__A66000">[3]CoberturaSeg!$A$65009</definedName>
    <definedName name="__A69000">[3]CoberturaSeg!$A$65009</definedName>
    <definedName name="__A70000">[3]CoberturaSeg!$A$50009</definedName>
    <definedName name="__A99999">[3]CoberturaSeg!$A$32009</definedName>
    <definedName name="__DAT1" localSheetId="7">#REF!</definedName>
    <definedName name="__DAT1">#REF!</definedName>
    <definedName name="__DAT10" localSheetId="7">#REF!</definedName>
    <definedName name="__DAT10">#REF!</definedName>
    <definedName name="__DAT11" localSheetId="7">#REF!</definedName>
    <definedName name="__DAT11">#REF!</definedName>
    <definedName name="__DAT12" localSheetId="7">#REF!</definedName>
    <definedName name="__DAT12">#REF!</definedName>
    <definedName name="__DAT13" localSheetId="7">#REF!</definedName>
    <definedName name="__DAT13">#REF!</definedName>
    <definedName name="__DAT14" localSheetId="7">#REF!</definedName>
    <definedName name="__DAT14">#REF!</definedName>
    <definedName name="__DAT15" localSheetId="7">#REF!</definedName>
    <definedName name="__DAT15">#REF!</definedName>
    <definedName name="__DAT16" localSheetId="7">#REF!</definedName>
    <definedName name="__DAT16">#REF!</definedName>
    <definedName name="__DAT17" localSheetId="7">#REF!</definedName>
    <definedName name="__DAT17">#REF!</definedName>
    <definedName name="__DAT18" localSheetId="7">#REF!</definedName>
    <definedName name="__DAT18">#REF!</definedName>
    <definedName name="__DAT2" localSheetId="7">#REF!</definedName>
    <definedName name="__DAT2">#REF!</definedName>
    <definedName name="__DAT3" localSheetId="7">#REF!</definedName>
    <definedName name="__DAT3">#REF!</definedName>
    <definedName name="__DAT4" localSheetId="7">#REF!</definedName>
    <definedName name="__DAT4">#REF!</definedName>
    <definedName name="__DAT5" localSheetId="7">#REF!</definedName>
    <definedName name="__DAT5">#REF!</definedName>
    <definedName name="__DAT6" localSheetId="7">#REF!</definedName>
    <definedName name="__DAT6">#REF!</definedName>
    <definedName name="__DAT7" localSheetId="7">#REF!</definedName>
    <definedName name="__DAT7">#REF!</definedName>
    <definedName name="__DAT8" localSheetId="7">#REF!</definedName>
    <definedName name="__DAT8">#REF!</definedName>
    <definedName name="__DAT9" localSheetId="7">#REF!</definedName>
    <definedName name="__DAT9">#REF!</definedName>
    <definedName name="__M151060" localSheetId="7">#REF!</definedName>
    <definedName name="__M151060">#REF!</definedName>
    <definedName name="__M152040" localSheetId="7">#REF!</definedName>
    <definedName name="__M152040">#REF!</definedName>
    <definedName name="__M152050" localSheetId="7">'[2]Det. Rec. Prov. Locales {PPC}'!#REF!</definedName>
    <definedName name="__M152050">'[2]Det. Rec. Prov. Locales {PPC}'!#REF!</definedName>
    <definedName name="__MM11055" localSheetId="7">#REF!</definedName>
    <definedName name="__MM11055">#REF!</definedName>
    <definedName name="__MM23616" localSheetId="7">#REF!</definedName>
    <definedName name="__MM23616">#REF!</definedName>
    <definedName name="__ND1" localSheetId="7">#REF!</definedName>
    <definedName name="__ND1">#REF!</definedName>
    <definedName name="__ND2" hidden="1">{#N/A,#N/A,FALSE,"Aging Summary";#N/A,#N/A,FALSE,"Ratio Analysis";#N/A,#N/A,FALSE,"Test 120 Day Accts";#N/A,#N/A,FALSE,"Tickmarks"}</definedName>
    <definedName name="__ND3" localSheetId="7" hidden="1">#REF!</definedName>
    <definedName name="__ND3" hidden="1">#REF!</definedName>
    <definedName name="__OB98008" localSheetId="7">'[4]OBB 31-dic-00'!#REF!</definedName>
    <definedName name="__OB98008">'[4]OBB 31-dic-00'!#REF!</definedName>
    <definedName name="__OB98025" localSheetId="7">'[4]OBB 31-dic-00'!#REF!</definedName>
    <definedName name="__OB98025">'[4]OBB 31-dic-00'!#REF!</definedName>
    <definedName name="__Pag1" localSheetId="7">#REF!</definedName>
    <definedName name="__Pag1">#REF!</definedName>
    <definedName name="__pr1" localSheetId="7">#REF!</definedName>
    <definedName name="__pr1">#REF!</definedName>
    <definedName name="__RSE1" localSheetId="7">#REF!</definedName>
    <definedName name="__RSE1">#REF!</definedName>
    <definedName name="__RSE2" localSheetId="7">#REF!</definedName>
    <definedName name="__RSE2">#REF!</definedName>
    <definedName name="_02" localSheetId="7">#REF!</definedName>
    <definedName name="_02">#REF!</definedName>
    <definedName name="_10" localSheetId="7">#REF!</definedName>
    <definedName name="_10">#REF!</definedName>
    <definedName name="_1001" localSheetId="7">#REF!</definedName>
    <definedName name="_1001">#REF!</definedName>
    <definedName name="_100101" localSheetId="7">#REF!</definedName>
    <definedName name="_100101">#REF!</definedName>
    <definedName name="_10010101" localSheetId="7">#REF!</definedName>
    <definedName name="_10010101">#REF!</definedName>
    <definedName name="_1001010101" localSheetId="7">#REF!</definedName>
    <definedName name="_1001010101">#REF!</definedName>
    <definedName name="_1001010102" localSheetId="7">#REF!</definedName>
    <definedName name="_1001010102">#REF!</definedName>
    <definedName name="_10010102" localSheetId="7">#REF!</definedName>
    <definedName name="_10010102">#REF!</definedName>
    <definedName name="_1001010201" localSheetId="7">#REF!</definedName>
    <definedName name="_1001010201">#REF!</definedName>
    <definedName name="_1001010202" localSheetId="7">#REF!</definedName>
    <definedName name="_1001010202">#REF!</definedName>
    <definedName name="_10010103" localSheetId="7">#REF!</definedName>
    <definedName name="_10010103">#REF!</definedName>
    <definedName name="_1001010301" localSheetId="7">#REF!</definedName>
    <definedName name="_1001010301">#REF!</definedName>
    <definedName name="_1001010302" localSheetId="7">#REF!</definedName>
    <definedName name="_1001010302">#REF!</definedName>
    <definedName name="_10010104" localSheetId="7">#REF!</definedName>
    <definedName name="_10010104">#REF!</definedName>
    <definedName name="_1001010401" localSheetId="7">#REF!</definedName>
    <definedName name="_1001010401">#REF!</definedName>
    <definedName name="_1001010402" localSheetId="7">#REF!</definedName>
    <definedName name="_1001010402">#REF!</definedName>
    <definedName name="_100102" localSheetId="7">#REF!</definedName>
    <definedName name="_100102">#REF!</definedName>
    <definedName name="_100103" localSheetId="7">#REF!</definedName>
    <definedName name="_100103">#REF!</definedName>
    <definedName name="_100104" localSheetId="7">#REF!</definedName>
    <definedName name="_100104">#REF!</definedName>
    <definedName name="_10010401" localSheetId="7">#REF!</definedName>
    <definedName name="_10010401">#REF!</definedName>
    <definedName name="_1001040101" localSheetId="7">#REF!</definedName>
    <definedName name="_1001040101">#REF!</definedName>
    <definedName name="_1001040102" localSheetId="7">#REF!</definedName>
    <definedName name="_1001040102">#REF!</definedName>
    <definedName name="_10010402" localSheetId="7">#REF!</definedName>
    <definedName name="_10010402">#REF!</definedName>
    <definedName name="_100105" localSheetId="7">#REF!</definedName>
    <definedName name="_100105">#REF!</definedName>
    <definedName name="_100106" localSheetId="7">#REF!</definedName>
    <definedName name="_100106">#REF!</definedName>
    <definedName name="_100107" localSheetId="7">#REF!</definedName>
    <definedName name="_100107">#REF!</definedName>
    <definedName name="_100108" localSheetId="7">#REF!</definedName>
    <definedName name="_100108">#REF!</definedName>
    <definedName name="_100109" localSheetId="7">#REF!</definedName>
    <definedName name="_100109">#REF!</definedName>
    <definedName name="_10010901" localSheetId="7">#REF!</definedName>
    <definedName name="_10010901">#REF!</definedName>
    <definedName name="_1001090101" localSheetId="7">#REF!</definedName>
    <definedName name="_1001090101">#REF!</definedName>
    <definedName name="_10010902" localSheetId="7">#REF!</definedName>
    <definedName name="_10010902">#REF!</definedName>
    <definedName name="_1001090201" localSheetId="7">#REF!</definedName>
    <definedName name="_1001090201">#REF!</definedName>
    <definedName name="_1002" localSheetId="7">#REF!</definedName>
    <definedName name="_1002">#REF!</definedName>
    <definedName name="_100201" localSheetId="7">#REF!</definedName>
    <definedName name="_100201">#REF!</definedName>
    <definedName name="_10020101" localSheetId="7">#REF!</definedName>
    <definedName name="_10020101">#REF!</definedName>
    <definedName name="_1002010101" localSheetId="7">#REF!</definedName>
    <definedName name="_1002010101">#REF!</definedName>
    <definedName name="_1002010102" localSheetId="7">#REF!</definedName>
    <definedName name="_1002010102">#REF!</definedName>
    <definedName name="_100202" localSheetId="7">#REF!</definedName>
    <definedName name="_100202">#REF!</definedName>
    <definedName name="_10020201" localSheetId="7">#REF!</definedName>
    <definedName name="_10020201">#REF!</definedName>
    <definedName name="_1002020101" localSheetId="7">#REF!</definedName>
    <definedName name="_1002020101">#REF!</definedName>
    <definedName name="_1002020102" localSheetId="7">#REF!</definedName>
    <definedName name="_1002020102">#REF!</definedName>
    <definedName name="_1002020103" localSheetId="7">#REF!</definedName>
    <definedName name="_1002020103">#REF!</definedName>
    <definedName name="_1002020104" localSheetId="7">#REF!</definedName>
    <definedName name="_1002020104">#REF!</definedName>
    <definedName name="_1002020105" localSheetId="7">#REF!</definedName>
    <definedName name="_1002020105">#REF!</definedName>
    <definedName name="_10020202" localSheetId="7">#REF!</definedName>
    <definedName name="_10020202">#REF!</definedName>
    <definedName name="_1002020201" localSheetId="7">#REF!</definedName>
    <definedName name="_1002020201">#REF!</definedName>
    <definedName name="_1002020202" localSheetId="7">#REF!</definedName>
    <definedName name="_1002020202">#REF!</definedName>
    <definedName name="_1002020203" localSheetId="7">#REF!</definedName>
    <definedName name="_1002020203">#REF!</definedName>
    <definedName name="_10020203" localSheetId="7">#REF!</definedName>
    <definedName name="_10020203">#REF!</definedName>
    <definedName name="_1002020301" localSheetId="7">#REF!</definedName>
    <definedName name="_1002020301">#REF!</definedName>
    <definedName name="_10020204" localSheetId="7">#REF!</definedName>
    <definedName name="_10020204">#REF!</definedName>
    <definedName name="_1002020401" localSheetId="7">#REF!</definedName>
    <definedName name="_1002020401">#REF!</definedName>
    <definedName name="_1002020402" localSheetId="7">#REF!</definedName>
    <definedName name="_1002020402">#REF!</definedName>
    <definedName name="_1002020403" localSheetId="7">#REF!</definedName>
    <definedName name="_1002020403">#REF!</definedName>
    <definedName name="_1002020404" localSheetId="7">#REF!</definedName>
    <definedName name="_1002020404">#REF!</definedName>
    <definedName name="_1002020405" localSheetId="7">#REF!</definedName>
    <definedName name="_1002020405">#REF!</definedName>
    <definedName name="_100203" localSheetId="7">#REF!</definedName>
    <definedName name="_100203">#REF!</definedName>
    <definedName name="_100204" localSheetId="7">#REF!</definedName>
    <definedName name="_100204">#REF!</definedName>
    <definedName name="_10020401" localSheetId="7">#REF!</definedName>
    <definedName name="_10020401">#REF!</definedName>
    <definedName name="_100205" localSheetId="7">#REF!</definedName>
    <definedName name="_100205">#REF!</definedName>
    <definedName name="_10020501" localSheetId="7">#REF!</definedName>
    <definedName name="_10020501">#REF!</definedName>
    <definedName name="_1002050101" localSheetId="7">#REF!</definedName>
    <definedName name="_1002050101">#REF!</definedName>
    <definedName name="_1002050102" localSheetId="7">#REF!</definedName>
    <definedName name="_1002050102">#REF!</definedName>
    <definedName name="_1002050103" localSheetId="7">#REF!</definedName>
    <definedName name="_1002050103">#REF!</definedName>
    <definedName name="_1002050104" localSheetId="7">#REF!</definedName>
    <definedName name="_1002050104">#REF!</definedName>
    <definedName name="_1002050105" localSheetId="7">#REF!</definedName>
    <definedName name="_1002050105">#REF!</definedName>
    <definedName name="_1002050106" localSheetId="7">#REF!</definedName>
    <definedName name="_1002050106">#REF!</definedName>
    <definedName name="_10020502" localSheetId="7">#REF!</definedName>
    <definedName name="_10020502">#REF!</definedName>
    <definedName name="_1002050201" localSheetId="7">#REF!</definedName>
    <definedName name="_1002050201">#REF!</definedName>
    <definedName name="_1002050202" localSheetId="7">#REF!</definedName>
    <definedName name="_1002050202">#REF!</definedName>
    <definedName name="_1002050203" localSheetId="7">#REF!</definedName>
    <definedName name="_1002050203">#REF!</definedName>
    <definedName name="_100206" localSheetId="7">#REF!</definedName>
    <definedName name="_100206">#REF!</definedName>
    <definedName name="_10020601" localSheetId="7">#REF!</definedName>
    <definedName name="_10020601">#REF!</definedName>
    <definedName name="_1002060101" localSheetId="7">#REF!</definedName>
    <definedName name="_1002060101">#REF!</definedName>
    <definedName name="_1002060102" localSheetId="7">#REF!</definedName>
    <definedName name="_1002060102">#REF!</definedName>
    <definedName name="_1002060103" localSheetId="7">#REF!</definedName>
    <definedName name="_1002060103">#REF!</definedName>
    <definedName name="_100207" localSheetId="7">#REF!</definedName>
    <definedName name="_100207">#REF!</definedName>
    <definedName name="_10020701" localSheetId="7">#REF!</definedName>
    <definedName name="_10020701">#REF!</definedName>
    <definedName name="_1002070101" localSheetId="7">#REF!</definedName>
    <definedName name="_1002070101">#REF!</definedName>
    <definedName name="_1002070102" localSheetId="7">#REF!</definedName>
    <definedName name="_1002070102">#REF!</definedName>
    <definedName name="_1002070103" localSheetId="7">#REF!</definedName>
    <definedName name="_1002070103">#REF!</definedName>
    <definedName name="_1002070104" localSheetId="7">#REF!</definedName>
    <definedName name="_1002070104">#REF!</definedName>
    <definedName name="_1002070105" localSheetId="7">#REF!</definedName>
    <definedName name="_1002070105">#REF!</definedName>
    <definedName name="_1002070106" localSheetId="7">#REF!</definedName>
    <definedName name="_1002070106">#REF!</definedName>
    <definedName name="_10020702" localSheetId="7">#REF!</definedName>
    <definedName name="_10020702">#REF!</definedName>
    <definedName name="_1002070201" localSheetId="7">#REF!</definedName>
    <definedName name="_1002070201">#REF!</definedName>
    <definedName name="_100208" localSheetId="7">#REF!</definedName>
    <definedName name="_100208">#REF!</definedName>
    <definedName name="_11050501._Pananorte" localSheetId="7">#REF!</definedName>
    <definedName name="_11050501._Pananorte">#REF!</definedName>
    <definedName name="_15">[5]ER!$P$167</definedName>
    <definedName name="_20" localSheetId="7">#REF!</definedName>
    <definedName name="_20">#REF!</definedName>
    <definedName name="_2001" localSheetId="7">#REF!</definedName>
    <definedName name="_2001">#REF!</definedName>
    <definedName name="_200101" localSheetId="7">#REF!</definedName>
    <definedName name="_200101">#REF!</definedName>
    <definedName name="_20010101" localSheetId="7">#REF!</definedName>
    <definedName name="_20010101">#REF!</definedName>
    <definedName name="_2001010101" localSheetId="7">#REF!</definedName>
    <definedName name="_2001010101">#REF!</definedName>
    <definedName name="_20010102" localSheetId="7">#REF!</definedName>
    <definedName name="_20010102">#REF!</definedName>
    <definedName name="_2001010201" localSheetId="7">#REF!</definedName>
    <definedName name="_2001010201">#REF!</definedName>
    <definedName name="_20010103" localSheetId="7">#REF!</definedName>
    <definedName name="_20010103">#REF!</definedName>
    <definedName name="_2001010301" localSheetId="7">#REF!</definedName>
    <definedName name="_2001010301">#REF!</definedName>
    <definedName name="_2001010302" localSheetId="7">#REF!</definedName>
    <definedName name="_2001010302">#REF!</definedName>
    <definedName name="_200102" localSheetId="7">#REF!</definedName>
    <definedName name="_200102">#REF!</definedName>
    <definedName name="_20010201" localSheetId="7">#REF!</definedName>
    <definedName name="_20010201">#REF!</definedName>
    <definedName name="_200103" localSheetId="7">#REF!</definedName>
    <definedName name="_200103">#REF!</definedName>
    <definedName name="_20010301" localSheetId="7">#REF!</definedName>
    <definedName name="_20010301">#REF!</definedName>
    <definedName name="_2001030101" localSheetId="7">#REF!</definedName>
    <definedName name="_2001030101">#REF!</definedName>
    <definedName name="_2001030102" localSheetId="7">#REF!</definedName>
    <definedName name="_2001030102">#REF!</definedName>
    <definedName name="_200104" localSheetId="7">#REF!</definedName>
    <definedName name="_200104">#REF!</definedName>
    <definedName name="_2002" localSheetId="7">#REF!</definedName>
    <definedName name="_2002">#REF!</definedName>
    <definedName name="_200201" localSheetId="7">#REF!</definedName>
    <definedName name="_200201">#REF!</definedName>
    <definedName name="_2003" localSheetId="7">#REF!</definedName>
    <definedName name="_2003">#REF!</definedName>
    <definedName name="_200301" localSheetId="7">#REF!</definedName>
    <definedName name="_200301">#REF!</definedName>
    <definedName name="_2004" localSheetId="7">#REF!</definedName>
    <definedName name="_2004">#REF!</definedName>
    <definedName name="_200401" localSheetId="7">#REF!</definedName>
    <definedName name="_200401">#REF!</definedName>
    <definedName name="_25">[5]ER!$P$166</definedName>
    <definedName name="_30" localSheetId="7">#REF!</definedName>
    <definedName name="_30">#REF!</definedName>
    <definedName name="_3001" localSheetId="7">#REF!</definedName>
    <definedName name="_3001">#REF!</definedName>
    <definedName name="_300101" localSheetId="7">#REF!</definedName>
    <definedName name="_300101">#REF!</definedName>
    <definedName name="_300102" localSheetId="7">#REF!</definedName>
    <definedName name="_300102">#REF!</definedName>
    <definedName name="_300103" localSheetId="7">#REF!</definedName>
    <definedName name="_300103">#REF!</definedName>
    <definedName name="_30010301" localSheetId="7">#REF!</definedName>
    <definedName name="_30010301">#REF!</definedName>
    <definedName name="_30010302" localSheetId="7">#REF!</definedName>
    <definedName name="_30010302">#REF!</definedName>
    <definedName name="_300104" localSheetId="7">#REF!</definedName>
    <definedName name="_300104">#REF!</definedName>
    <definedName name="_300105" localSheetId="7">#REF!</definedName>
    <definedName name="_300105">#REF!</definedName>
    <definedName name="_300106" localSheetId="7">#REF!</definedName>
    <definedName name="_300106">#REF!</definedName>
    <definedName name="_3002" localSheetId="7">#REF!</definedName>
    <definedName name="_3002">#REF!</definedName>
    <definedName name="_300201" localSheetId="7">#REF!</definedName>
    <definedName name="_300201">#REF!</definedName>
    <definedName name="_30020101" localSheetId="7">#REF!</definedName>
    <definedName name="_30020101">#REF!</definedName>
    <definedName name="_30020102" localSheetId="7">#REF!</definedName>
    <definedName name="_30020102">#REF!</definedName>
    <definedName name="_30020103" localSheetId="7">#REF!</definedName>
    <definedName name="_30020103">#REF!</definedName>
    <definedName name="_3002010301" localSheetId="7">#REF!</definedName>
    <definedName name="_3002010301">#REF!</definedName>
    <definedName name="_3002010302" localSheetId="7">#REF!</definedName>
    <definedName name="_3002010302">#REF!</definedName>
    <definedName name="_3002010303" localSheetId="7">#REF!</definedName>
    <definedName name="_3002010303">#REF!</definedName>
    <definedName name="_30020104" localSheetId="7">#REF!</definedName>
    <definedName name="_30020104">#REF!</definedName>
    <definedName name="_3002010401" localSheetId="7">#REF!</definedName>
    <definedName name="_3002010401">#REF!</definedName>
    <definedName name="_30020105" localSheetId="7">#REF!</definedName>
    <definedName name="_30020105">#REF!</definedName>
    <definedName name="_3002010501" localSheetId="7">#REF!</definedName>
    <definedName name="_3002010501">#REF!</definedName>
    <definedName name="_3002010502" localSheetId="7">#REF!</definedName>
    <definedName name="_3002010502">#REF!</definedName>
    <definedName name="_3002010503" localSheetId="7">#REF!</definedName>
    <definedName name="_3002010503">#REF!</definedName>
    <definedName name="_30020106" localSheetId="7">#REF!</definedName>
    <definedName name="_30020106">#REF!</definedName>
    <definedName name="_3002010601" localSheetId="7">#REF!</definedName>
    <definedName name="_3002010601">#REF!</definedName>
    <definedName name="_3002010602" localSheetId="7">#REF!</definedName>
    <definedName name="_3002010602">#REF!</definedName>
    <definedName name="_3002010603" localSheetId="7">#REF!</definedName>
    <definedName name="_3002010603">#REF!</definedName>
    <definedName name="_30020107" localSheetId="7">#REF!</definedName>
    <definedName name="_30020107">#REF!</definedName>
    <definedName name="_3002010701" localSheetId="7">#REF!</definedName>
    <definedName name="_3002010701">#REF!</definedName>
    <definedName name="_3002010702" localSheetId="7">#REF!</definedName>
    <definedName name="_3002010702">#REF!</definedName>
    <definedName name="_3002010703" localSheetId="7">#REF!</definedName>
    <definedName name="_3002010703">#REF!</definedName>
    <definedName name="_3002010704" localSheetId="7">#REF!</definedName>
    <definedName name="_3002010704">#REF!</definedName>
    <definedName name="_300202" localSheetId="7">#REF!</definedName>
    <definedName name="_300202">#REF!</definedName>
    <definedName name="_300203" localSheetId="7">#REF!</definedName>
    <definedName name="_300203">#REF!</definedName>
    <definedName name="_300204" localSheetId="7">#REF!</definedName>
    <definedName name="_300204">#REF!</definedName>
    <definedName name="_30020401" localSheetId="7">#REF!</definedName>
    <definedName name="_30020401">#REF!</definedName>
    <definedName name="_3002040101" localSheetId="7">#REF!</definedName>
    <definedName name="_3002040101">#REF!</definedName>
    <definedName name="_3002040102" localSheetId="7">#REF!</definedName>
    <definedName name="_3002040102">#REF!</definedName>
    <definedName name="_3002040103" localSheetId="7">#REF!</definedName>
    <definedName name="_3002040103">#REF!</definedName>
    <definedName name="_3002040104" localSheetId="7">#REF!</definedName>
    <definedName name="_3002040104">#REF!</definedName>
    <definedName name="_3002040105" localSheetId="7">#REF!</definedName>
    <definedName name="_3002040105">#REF!</definedName>
    <definedName name="_3002040106" localSheetId="7">#REF!</definedName>
    <definedName name="_3002040106">#REF!</definedName>
    <definedName name="_3002040107" localSheetId="7">#REF!</definedName>
    <definedName name="_3002040107">#REF!</definedName>
    <definedName name="_3002040108" localSheetId="7">#REF!</definedName>
    <definedName name="_3002040108">#REF!</definedName>
    <definedName name="_3002040109" localSheetId="7">#REF!</definedName>
    <definedName name="_3002040109">#REF!</definedName>
    <definedName name="_3002040110" localSheetId="7">#REF!</definedName>
    <definedName name="_3002040110">#REF!</definedName>
    <definedName name="_3002040111" localSheetId="7">#REF!</definedName>
    <definedName name="_3002040111">#REF!</definedName>
    <definedName name="_3002040112" localSheetId="7">#REF!</definedName>
    <definedName name="_3002040112">#REF!</definedName>
    <definedName name="_3002040113" localSheetId="7">#REF!</definedName>
    <definedName name="_3002040113">#REF!</definedName>
    <definedName name="_3002040114" localSheetId="7">#REF!</definedName>
    <definedName name="_3002040114">#REF!</definedName>
    <definedName name="_3002040115" localSheetId="7">#REF!</definedName>
    <definedName name="_3002040115">#REF!</definedName>
    <definedName name="_3002040116" localSheetId="7">#REF!</definedName>
    <definedName name="_3002040116">#REF!</definedName>
    <definedName name="_3002040117" localSheetId="7">#REF!</definedName>
    <definedName name="_3002040117">#REF!</definedName>
    <definedName name="_3002040118" localSheetId="7">#REF!</definedName>
    <definedName name="_3002040118">#REF!</definedName>
    <definedName name="_3002040119" localSheetId="7">#REF!</definedName>
    <definedName name="_3002040119">#REF!</definedName>
    <definedName name="_3002040120" localSheetId="7">#REF!</definedName>
    <definedName name="_3002040120">#REF!</definedName>
    <definedName name="_3002040121" localSheetId="7">#REF!</definedName>
    <definedName name="_3002040121">#REF!</definedName>
    <definedName name="_3002040122" localSheetId="7">#REF!</definedName>
    <definedName name="_3002040122">#REF!</definedName>
    <definedName name="_3002040123" localSheetId="7">#REF!</definedName>
    <definedName name="_3002040123">#REF!</definedName>
    <definedName name="_30020402" localSheetId="7">#REF!</definedName>
    <definedName name="_30020402">#REF!</definedName>
    <definedName name="_3002040201" localSheetId="7">#REF!</definedName>
    <definedName name="_3002040201">#REF!</definedName>
    <definedName name="_3002040202" localSheetId="7">#REF!</definedName>
    <definedName name="_3002040202">#REF!</definedName>
    <definedName name="_3002040203" localSheetId="7">#REF!</definedName>
    <definedName name="_3002040203">#REF!</definedName>
    <definedName name="_3002040204" localSheetId="7">#REF!</definedName>
    <definedName name="_3002040204">#REF!</definedName>
    <definedName name="_3002040205" localSheetId="7">#REF!</definedName>
    <definedName name="_3002040205">#REF!</definedName>
    <definedName name="_3002040206" localSheetId="7">#REF!</definedName>
    <definedName name="_3002040206">#REF!</definedName>
    <definedName name="_3002040207" localSheetId="7">#REF!</definedName>
    <definedName name="_3002040207">#REF!</definedName>
    <definedName name="_300205" localSheetId="7">#REF!</definedName>
    <definedName name="_300205">#REF!</definedName>
    <definedName name="_30020501" localSheetId="7">#REF!</definedName>
    <definedName name="_30020501">#REF!</definedName>
    <definedName name="_3002050101" localSheetId="7">#REF!</definedName>
    <definedName name="_3002050101">#REF!</definedName>
    <definedName name="_3002050102" localSheetId="7">#REF!</definedName>
    <definedName name="_3002050102">#REF!</definedName>
    <definedName name="_3002050103" localSheetId="7">#REF!</definedName>
    <definedName name="_3002050103">#REF!</definedName>
    <definedName name="_3002050104" localSheetId="7">#REF!</definedName>
    <definedName name="_3002050104">#REF!</definedName>
    <definedName name="_300206" localSheetId="7">#REF!</definedName>
    <definedName name="_300206">#REF!</definedName>
    <definedName name="_30020601" localSheetId="7">#REF!</definedName>
    <definedName name="_30020601">#REF!</definedName>
    <definedName name="_300207" localSheetId="7">#REF!</definedName>
    <definedName name="_300207">#REF!</definedName>
    <definedName name="_30020701" localSheetId="7">#REF!</definedName>
    <definedName name="_30020701">#REF!</definedName>
    <definedName name="_3002070101" localSheetId="7">#REF!</definedName>
    <definedName name="_3002070101">#REF!</definedName>
    <definedName name="_30020702" localSheetId="7">#REF!</definedName>
    <definedName name="_30020702">#REF!</definedName>
    <definedName name="_3002070201" localSheetId="7">#REF!</definedName>
    <definedName name="_3002070201">#REF!</definedName>
    <definedName name="_3002070202" localSheetId="7">#REF!</definedName>
    <definedName name="_3002070202">#REF!</definedName>
    <definedName name="_300208" localSheetId="7">#REF!</definedName>
    <definedName name="_300208">#REF!</definedName>
    <definedName name="_40">[6]ER!$H$9</definedName>
    <definedName name="_4001">[5]ER!$P$9</definedName>
    <definedName name="_400101" localSheetId="7">#REF!</definedName>
    <definedName name="_400101">#REF!</definedName>
    <definedName name="_40010101" localSheetId="7">#REF!</definedName>
    <definedName name="_40010101">#REF!</definedName>
    <definedName name="_40010102" localSheetId="7">#REF!</definedName>
    <definedName name="_40010102">#REF!</definedName>
    <definedName name="_400102" localSheetId="7">#REF!</definedName>
    <definedName name="_400102">#REF!</definedName>
    <definedName name="_4002">[6]ER!$H$15</definedName>
    <definedName name="_400201" localSheetId="7">#REF!</definedName>
    <definedName name="_400201">#REF!</definedName>
    <definedName name="_40020101" localSheetId="7">#REF!</definedName>
    <definedName name="_40020101">#REF!</definedName>
    <definedName name="_400202" localSheetId="7">#REF!</definedName>
    <definedName name="_400202">#REF!</definedName>
    <definedName name="_40020201" localSheetId="7">#REF!</definedName>
    <definedName name="_40020201">#REF!</definedName>
    <definedName name="_50">[6]ER!$H$20</definedName>
    <definedName name="_5001" localSheetId="7">#REF!</definedName>
    <definedName name="_5001">#REF!</definedName>
    <definedName name="_500101" localSheetId="7">#REF!</definedName>
    <definedName name="_500101">#REF!</definedName>
    <definedName name="_50010101">[6]ER!$H$23</definedName>
    <definedName name="_5002" localSheetId="7">#REF!</definedName>
    <definedName name="_5002">#REF!</definedName>
    <definedName name="_500201" localSheetId="7">#REF!</definedName>
    <definedName name="_500201">#REF!</definedName>
    <definedName name="_50020101" localSheetId="7">#REF!</definedName>
    <definedName name="_50020101">#REF!</definedName>
    <definedName name="_50020102" localSheetId="7">#REF!</definedName>
    <definedName name="_50020102">#REF!</definedName>
    <definedName name="_50020103" localSheetId="7">#REF!</definedName>
    <definedName name="_50020103">#REF!</definedName>
    <definedName name="_50020104" localSheetId="7">#REF!</definedName>
    <definedName name="_50020104">#REF!</definedName>
    <definedName name="_50020105" localSheetId="7">#REF!</definedName>
    <definedName name="_50020105">#REF!</definedName>
    <definedName name="_50020106" localSheetId="7">#REF!</definedName>
    <definedName name="_50020106">#REF!</definedName>
    <definedName name="_50020107" localSheetId="7">#REF!</definedName>
    <definedName name="_50020107">#REF!</definedName>
    <definedName name="_50020108" localSheetId="7">#REF!</definedName>
    <definedName name="_50020108">#REF!</definedName>
    <definedName name="_50020109" localSheetId="7">#REF!</definedName>
    <definedName name="_50020109">#REF!</definedName>
    <definedName name="_50020110" localSheetId="7">#REF!</definedName>
    <definedName name="_50020110">#REF!</definedName>
    <definedName name="_50020111" localSheetId="7">#REF!</definedName>
    <definedName name="_50020111">#REF!</definedName>
    <definedName name="_5002011101" localSheetId="7">#REF!</definedName>
    <definedName name="_5002011101">#REF!</definedName>
    <definedName name="_5002011102" localSheetId="7">#REF!</definedName>
    <definedName name="_5002011102">#REF!</definedName>
    <definedName name="_50020112" localSheetId="7">#REF!</definedName>
    <definedName name="_50020112">#REF!</definedName>
    <definedName name="_50020113" localSheetId="7">#REF!</definedName>
    <definedName name="_50020113">#REF!</definedName>
    <definedName name="_50020114" localSheetId="7">#REF!</definedName>
    <definedName name="_50020114">#REF!</definedName>
    <definedName name="_50020115" localSheetId="7">#REF!</definedName>
    <definedName name="_50020115">#REF!</definedName>
    <definedName name="_50020116" localSheetId="7">#REF!</definedName>
    <definedName name="_50020116">#REF!</definedName>
    <definedName name="_50020117" localSheetId="7">#REF!</definedName>
    <definedName name="_50020117">#REF!</definedName>
    <definedName name="_50020118" localSheetId="7">#REF!</definedName>
    <definedName name="_50020118">#REF!</definedName>
    <definedName name="_50020119" localSheetId="7">#REF!</definedName>
    <definedName name="_50020119">#REF!</definedName>
    <definedName name="_50020120" localSheetId="7">#REF!</definedName>
    <definedName name="_50020120">#REF!</definedName>
    <definedName name="_50020121" localSheetId="7">#REF!</definedName>
    <definedName name="_50020121">#REF!</definedName>
    <definedName name="_50020122" localSheetId="7">#REF!</definedName>
    <definedName name="_50020122">#REF!</definedName>
    <definedName name="_50020123" localSheetId="7">#REF!</definedName>
    <definedName name="_50020123">#REF!</definedName>
    <definedName name="_5002012301" localSheetId="7">#REF!</definedName>
    <definedName name="_5002012301">#REF!</definedName>
    <definedName name="_50020124" localSheetId="7">#REF!</definedName>
    <definedName name="_50020124">#REF!</definedName>
    <definedName name="_50020125" localSheetId="7">#REF!</definedName>
    <definedName name="_50020125">#REF!</definedName>
    <definedName name="_50020126" localSheetId="7">#REF!</definedName>
    <definedName name="_50020126">#REF!</definedName>
    <definedName name="_50020127" localSheetId="7">#REF!</definedName>
    <definedName name="_50020127">#REF!</definedName>
    <definedName name="_50020128" localSheetId="7">#REF!</definedName>
    <definedName name="_50020128">#REF!</definedName>
    <definedName name="_5002012801" localSheetId="7">#REF!</definedName>
    <definedName name="_5002012801">#REF!</definedName>
    <definedName name="_5002012802" localSheetId="7">#REF!</definedName>
    <definedName name="_5002012802">#REF!</definedName>
    <definedName name="_5002012803" localSheetId="7">#REF!</definedName>
    <definedName name="_5002012803">#REF!</definedName>
    <definedName name="_5002012804" localSheetId="7">#REF!</definedName>
    <definedName name="_5002012804">#REF!</definedName>
    <definedName name="_5002012805" localSheetId="7">#REF!</definedName>
    <definedName name="_5002012805">#REF!</definedName>
    <definedName name="_5002012806" localSheetId="7">#REF!</definedName>
    <definedName name="_5002012806">#REF!</definedName>
    <definedName name="_5002012807" localSheetId="7">#REF!</definedName>
    <definedName name="_5002012807">#REF!</definedName>
    <definedName name="_5002012808" localSheetId="7">#REF!</definedName>
    <definedName name="_5002012808">#REF!</definedName>
    <definedName name="_5002012809" localSheetId="7">#REF!</definedName>
    <definedName name="_5002012809">#REF!</definedName>
    <definedName name="_5002012810" localSheetId="7">#REF!</definedName>
    <definedName name="_5002012810">#REF!</definedName>
    <definedName name="_5002012811" localSheetId="7">#REF!</definedName>
    <definedName name="_5002012811">#REF!</definedName>
    <definedName name="_5002012812" localSheetId="7">#REF!</definedName>
    <definedName name="_5002012812">#REF!</definedName>
    <definedName name="_500202" localSheetId="7">#REF!</definedName>
    <definedName name="_500202">#REF!</definedName>
    <definedName name="_50020201" localSheetId="7">#REF!</definedName>
    <definedName name="_50020201">#REF!</definedName>
    <definedName name="_50020202" localSheetId="7">#REF!</definedName>
    <definedName name="_50020202">#REF!</definedName>
    <definedName name="_50020203" localSheetId="7">#REF!</definedName>
    <definedName name="_50020203">#REF!</definedName>
    <definedName name="_50020204" localSheetId="7">#REF!</definedName>
    <definedName name="_50020204">#REF!</definedName>
    <definedName name="_50020205" localSheetId="7">#REF!</definedName>
    <definedName name="_50020205">#REF!</definedName>
    <definedName name="_50020206" localSheetId="7">#REF!</definedName>
    <definedName name="_50020206">#REF!</definedName>
    <definedName name="_50020207" localSheetId="7">#REF!</definedName>
    <definedName name="_50020207">#REF!</definedName>
    <definedName name="_50020208" localSheetId="7">#REF!</definedName>
    <definedName name="_50020208">#REF!</definedName>
    <definedName name="_50020209" localSheetId="7">#REF!</definedName>
    <definedName name="_50020209">#REF!</definedName>
    <definedName name="_50020210" localSheetId="7">#REF!</definedName>
    <definedName name="_50020210">#REF!</definedName>
    <definedName name="_5002021001" localSheetId="7">#REF!</definedName>
    <definedName name="_5002021001">#REF!</definedName>
    <definedName name="_5002021002" localSheetId="7">#REF!</definedName>
    <definedName name="_5002021002">#REF!</definedName>
    <definedName name="_5002021003" localSheetId="7">#REF!</definedName>
    <definedName name="_5002021003">#REF!</definedName>
    <definedName name="_5002021004" localSheetId="7">#REF!</definedName>
    <definedName name="_5002021004">#REF!</definedName>
    <definedName name="_5002021005" localSheetId="7">#REF!</definedName>
    <definedName name="_5002021005">#REF!</definedName>
    <definedName name="_50020211" localSheetId="7">#REF!</definedName>
    <definedName name="_50020211">#REF!</definedName>
    <definedName name="_50020212" localSheetId="7">#REF!</definedName>
    <definedName name="_50020212">#REF!</definedName>
    <definedName name="_50020213" localSheetId="7">#REF!</definedName>
    <definedName name="_50020213">#REF!</definedName>
    <definedName name="_50020214" localSheetId="7">#REF!</definedName>
    <definedName name="_50020214">#REF!</definedName>
    <definedName name="_5002021401" localSheetId="7">#REF!</definedName>
    <definedName name="_5002021401">#REF!</definedName>
    <definedName name="_5002021402" localSheetId="7">#REF!</definedName>
    <definedName name="_5002021402">#REF!</definedName>
    <definedName name="_50020215" localSheetId="7">#REF!</definedName>
    <definedName name="_50020215">#REF!</definedName>
    <definedName name="_50020216" localSheetId="7">#REF!</definedName>
    <definedName name="_50020216">#REF!</definedName>
    <definedName name="_50020218" localSheetId="7">#REF!</definedName>
    <definedName name="_50020218">#REF!</definedName>
    <definedName name="_50020219" localSheetId="7">#REF!</definedName>
    <definedName name="_50020219">#REF!</definedName>
    <definedName name="_50020220" localSheetId="7">#REF!</definedName>
    <definedName name="_50020220">#REF!</definedName>
    <definedName name="_50020221" localSheetId="7">#REF!</definedName>
    <definedName name="_50020221">#REF!</definedName>
    <definedName name="_50020222" localSheetId="7">#REF!</definedName>
    <definedName name="_50020222">#REF!</definedName>
    <definedName name="_50020223" localSheetId="7">#REF!</definedName>
    <definedName name="_50020223">#REF!</definedName>
    <definedName name="_50020224" localSheetId="7">#REF!</definedName>
    <definedName name="_50020224">#REF!</definedName>
    <definedName name="_50020225" localSheetId="7">#REF!</definedName>
    <definedName name="_50020225">#REF!</definedName>
    <definedName name="_50020226" localSheetId="7">#REF!</definedName>
    <definedName name="_50020226">#REF!</definedName>
    <definedName name="_50020227" localSheetId="7">#REF!</definedName>
    <definedName name="_50020227">#REF!</definedName>
    <definedName name="_5002022701" localSheetId="7">#REF!</definedName>
    <definedName name="_5002022701">#REF!</definedName>
    <definedName name="_5002022702" localSheetId="7">#REF!</definedName>
    <definedName name="_5002022702">#REF!</definedName>
    <definedName name="_50020228">[5]ER!$P$105</definedName>
    <definedName name="_5002022801" localSheetId="7">#REF!</definedName>
    <definedName name="_5002022801">#REF!</definedName>
    <definedName name="_5002022802" localSheetId="7">#REF!</definedName>
    <definedName name="_5002022802">#REF!</definedName>
    <definedName name="_50020229" localSheetId="7">#REF!</definedName>
    <definedName name="_50020229">#REF!</definedName>
    <definedName name="_50020230" localSheetId="7">#REF!</definedName>
    <definedName name="_50020230">#REF!</definedName>
    <definedName name="_50020231" localSheetId="7">#REF!</definedName>
    <definedName name="_50020231">#REF!</definedName>
    <definedName name="_50020232" localSheetId="7">#REF!</definedName>
    <definedName name="_50020232">#REF!</definedName>
    <definedName name="_50020233" localSheetId="7">#REF!</definedName>
    <definedName name="_50020233">#REF!</definedName>
    <definedName name="_50020234" localSheetId="7">#REF!</definedName>
    <definedName name="_50020234">#REF!</definedName>
    <definedName name="_50020235" localSheetId="7">#REF!</definedName>
    <definedName name="_50020235">#REF!</definedName>
    <definedName name="_50020236" localSheetId="7">#REF!</definedName>
    <definedName name="_50020236">#REF!</definedName>
    <definedName name="_50020237" localSheetId="7">#REF!</definedName>
    <definedName name="_50020237">#REF!</definedName>
    <definedName name="_50020238" localSheetId="7">#REF!</definedName>
    <definedName name="_50020238">#REF!</definedName>
    <definedName name="_50020239" localSheetId="7">#REF!</definedName>
    <definedName name="_50020239">#REF!</definedName>
    <definedName name="_50020240" localSheetId="7">#REF!</definedName>
    <definedName name="_50020240">#REF!</definedName>
    <definedName name="_50020241" localSheetId="7">#REF!</definedName>
    <definedName name="_50020241">#REF!</definedName>
    <definedName name="_50020242" localSheetId="7">#REF!</definedName>
    <definedName name="_50020242">#REF!</definedName>
    <definedName name="_500203" localSheetId="7">#REF!</definedName>
    <definedName name="_500203">#REF!</definedName>
    <definedName name="_50020301" localSheetId="7">#REF!</definedName>
    <definedName name="_50020301">#REF!</definedName>
    <definedName name="_50020302" localSheetId="7">#REF!</definedName>
    <definedName name="_50020302">#REF!</definedName>
    <definedName name="_50020303" localSheetId="7">#REF!</definedName>
    <definedName name="_50020303">#REF!</definedName>
    <definedName name="_50020304" localSheetId="7">#REF!</definedName>
    <definedName name="_50020304">#REF!</definedName>
    <definedName name="_50020305" localSheetId="7">#REF!</definedName>
    <definedName name="_50020305">#REF!</definedName>
    <definedName name="_50020306" localSheetId="7">#REF!</definedName>
    <definedName name="_50020306">#REF!</definedName>
    <definedName name="_50020307" localSheetId="7">#REF!</definedName>
    <definedName name="_50020307">#REF!</definedName>
    <definedName name="_50020308" localSheetId="7">#REF!</definedName>
    <definedName name="_50020308">#REF!</definedName>
    <definedName name="_50020309" localSheetId="7">#REF!</definedName>
    <definedName name="_50020309">#REF!</definedName>
    <definedName name="_50020310" localSheetId="7">#REF!</definedName>
    <definedName name="_50020310">#REF!</definedName>
    <definedName name="_5003" localSheetId="7">#REF!</definedName>
    <definedName name="_5003">#REF!</definedName>
    <definedName name="_500301" localSheetId="7">#REF!</definedName>
    <definedName name="_500301">#REF!</definedName>
    <definedName name="_50030101" localSheetId="7">#REF!</definedName>
    <definedName name="_50030101">#REF!</definedName>
    <definedName name="_50030102" localSheetId="7">#REF!</definedName>
    <definedName name="_50030102">#REF!</definedName>
    <definedName name="_500302" localSheetId="7">#REF!</definedName>
    <definedName name="_500302">#REF!</definedName>
    <definedName name="_50030201" localSheetId="7">#REF!</definedName>
    <definedName name="_50030201">#REF!</definedName>
    <definedName name="_50030202" localSheetId="7">#REF!</definedName>
    <definedName name="_50030202">#REF!</definedName>
    <definedName name="_50030203" localSheetId="7">#REF!</definedName>
    <definedName name="_50030203">#REF!</definedName>
    <definedName name="_50030204" localSheetId="7">#REF!</definedName>
    <definedName name="_50030204">#REF!</definedName>
    <definedName name="_50030205" localSheetId="7">#REF!</definedName>
    <definedName name="_50030205">#REF!</definedName>
    <definedName name="_500303">[5]ER!$P$146</definedName>
    <definedName name="_500304">[5]ER!$P$147</definedName>
    <definedName name="_500305">[5]ER!$P$148</definedName>
    <definedName name="_a" localSheetId="7">#REF!</definedName>
    <definedName name="_a">#REF!</definedName>
    <definedName name="_a_1" localSheetId="7">#REF!</definedName>
    <definedName name="_a_1">#REF!</definedName>
    <definedName name="_a_12" localSheetId="7">#REF!</definedName>
    <definedName name="_a_12">#REF!</definedName>
    <definedName name="_a_13" localSheetId="7">#REF!</definedName>
    <definedName name="_a_13">#REF!</definedName>
    <definedName name="_a_15" localSheetId="7">#REF!</definedName>
    <definedName name="_a_15">#REF!</definedName>
    <definedName name="_a_16" localSheetId="7">#REF!</definedName>
    <definedName name="_a_16">#REF!</definedName>
    <definedName name="_a_16_1" localSheetId="7">#REF!</definedName>
    <definedName name="_a_16_1">#REF!</definedName>
    <definedName name="_a_22" localSheetId="7">#REF!</definedName>
    <definedName name="_a_22">#REF!</definedName>
    <definedName name="_a_8" localSheetId="7">#REF!</definedName>
    <definedName name="_a_8">#REF!</definedName>
    <definedName name="_A320000">[3]CoberturaSeg!$A$32009</definedName>
    <definedName name="_A66000">[3]CoberturaSeg!$A$65009</definedName>
    <definedName name="_A69000">[3]CoberturaSeg!$A$65009</definedName>
    <definedName name="_A70000">[3]CoberturaSeg!$A$50009</definedName>
    <definedName name="_A99999">[3]CoberturaSeg!$A$32009</definedName>
    <definedName name="_DAT1" localSheetId="7">#REF!</definedName>
    <definedName name="_DAT1">#REF!</definedName>
    <definedName name="_DAT10" localSheetId="7">#REF!</definedName>
    <definedName name="_DAT10">#REF!</definedName>
    <definedName name="_DAT11" localSheetId="7">#REF!</definedName>
    <definedName name="_DAT11">#REF!</definedName>
    <definedName name="_DAT12" localSheetId="7">#REF!</definedName>
    <definedName name="_DAT12">#REF!</definedName>
    <definedName name="_DAT13" localSheetId="7">#REF!</definedName>
    <definedName name="_DAT13">#REF!</definedName>
    <definedName name="_DAT14" localSheetId="7">#REF!</definedName>
    <definedName name="_DAT14">#REF!</definedName>
    <definedName name="_DAT15" localSheetId="7">#REF!</definedName>
    <definedName name="_DAT15">#REF!</definedName>
    <definedName name="_DAT16" localSheetId="7">#REF!</definedName>
    <definedName name="_DAT16">#REF!</definedName>
    <definedName name="_DAT17" localSheetId="7">#REF!</definedName>
    <definedName name="_DAT17">#REF!</definedName>
    <definedName name="_DAT18" localSheetId="7">#REF!</definedName>
    <definedName name="_DAT18">#REF!</definedName>
    <definedName name="_DAT2" localSheetId="7">#REF!</definedName>
    <definedName name="_DAT2">#REF!</definedName>
    <definedName name="_DAT3" localSheetId="7">#REF!</definedName>
    <definedName name="_DAT3">#REF!</definedName>
    <definedName name="_DAT4" localSheetId="7">#REF!</definedName>
    <definedName name="_DAT4">#REF!</definedName>
    <definedName name="_DAT5" localSheetId="7">#REF!</definedName>
    <definedName name="_DAT5">#REF!</definedName>
    <definedName name="_DAT6" localSheetId="7">#REF!</definedName>
    <definedName name="_DAT6">#REF!</definedName>
    <definedName name="_DAT7" localSheetId="7">#REF!</definedName>
    <definedName name="_DAT7">#REF!</definedName>
    <definedName name="_DAT8" localSheetId="7">#REF!</definedName>
    <definedName name="_DAT8">#REF!</definedName>
    <definedName name="_DAT9" localSheetId="7">#REF!</definedName>
    <definedName name="_DAT9">#REF!</definedName>
    <definedName name="_Fill" localSheetId="7" hidden="1">#REF!</definedName>
    <definedName name="_Fill" hidden="1">#REF!</definedName>
    <definedName name="_xlnm._FilterDatabase" localSheetId="0" hidden="1">'3330 Sumaria'!$A$23:$O$42</definedName>
    <definedName name="_xlnm._FilterDatabase" localSheetId="7" hidden="1">#REF!</definedName>
    <definedName name="_xlnm._FilterDatabase" hidden="1">#REF!</definedName>
    <definedName name="_Key1" localSheetId="7" hidden="1">#REF!</definedName>
    <definedName name="_Key1" hidden="1">#REF!</definedName>
    <definedName name="_Key2" localSheetId="7" hidden="1">#REF!</definedName>
    <definedName name="_Key2" hidden="1">#REF!</definedName>
    <definedName name="_M151060" localSheetId="7">#REF!</definedName>
    <definedName name="_M151060">#REF!</definedName>
    <definedName name="_M152040" localSheetId="7">#REF!</definedName>
    <definedName name="_M152040">#REF!</definedName>
    <definedName name="_M152050" localSheetId="7">'[2]Det. Rec. Prov. Locales {PPC}'!#REF!</definedName>
    <definedName name="_M152050">'[2]Det. Rec. Prov. Locales {PPC}'!#REF!</definedName>
    <definedName name="_MM11055" localSheetId="7">#REF!</definedName>
    <definedName name="_MM11055">#REF!</definedName>
    <definedName name="_MM23616" localSheetId="7">#REF!</definedName>
    <definedName name="_MM23616">#REF!</definedName>
    <definedName name="_ND1" localSheetId="7">#REF!</definedName>
    <definedName name="_ND1">#REF!</definedName>
    <definedName name="_ND2" hidden="1">{#N/A,#N/A,FALSE,"Aging Summary";#N/A,#N/A,FALSE,"Ratio Analysis";#N/A,#N/A,FALSE,"Test 120 Day Accts";#N/A,#N/A,FALSE,"Tickmarks"}</definedName>
    <definedName name="_ND3" localSheetId="7" hidden="1">#REF!</definedName>
    <definedName name="_ND3" hidden="1">#REF!</definedName>
    <definedName name="_OB98008" localSheetId="7">'[4]OBB 31-dic-00'!#REF!</definedName>
    <definedName name="_OB98008">'[4]OBB 31-dic-00'!#REF!</definedName>
    <definedName name="_OB98025" localSheetId="7">'[4]OBB 31-dic-00'!#REF!</definedName>
    <definedName name="_OB98025">'[4]OBB 31-dic-00'!#REF!</definedName>
    <definedName name="_Order1" hidden="1">255</definedName>
    <definedName name="_Order2" hidden="1">255</definedName>
    <definedName name="_Pag1" localSheetId="7">#REF!</definedName>
    <definedName name="_Pag1">#REF!</definedName>
    <definedName name="_pr1" localSheetId="7">#REF!</definedName>
    <definedName name="_pr1">#REF!</definedName>
    <definedName name="_RAN1" localSheetId="7">#REF!</definedName>
    <definedName name="_RAN1">#REF!</definedName>
    <definedName name="_RAN2" localSheetId="7">#REF!</definedName>
    <definedName name="_RAN2">#REF!</definedName>
    <definedName name="_RAN3" localSheetId="7">#REF!</definedName>
    <definedName name="_RAN3">#REF!</definedName>
    <definedName name="_RAN4" localSheetId="7">#REF!</definedName>
    <definedName name="_RAN4">#REF!</definedName>
    <definedName name="_Regression_Int" hidden="1">1</definedName>
    <definedName name="_RSE1" localSheetId="7">#REF!</definedName>
    <definedName name="_RSE1">#REF!</definedName>
    <definedName name="_RSE2" localSheetId="7">#REF!</definedName>
    <definedName name="_RSE2">#REF!</definedName>
    <definedName name="_RSE3">'[7]CMA Calculations- Figure 5440.1'!$I$201</definedName>
    <definedName name="_Sort" localSheetId="7" hidden="1">#REF!</definedName>
    <definedName name="_Sort" hidden="1">#REF!</definedName>
    <definedName name="a" hidden="1">{#N/A,#N/A,FALSE,"Aging Summary";#N/A,#N/A,FALSE,"Ratio Analysis";#N/A,#N/A,FALSE,"Test 120 Day Accts";#N/A,#N/A,FALSE,"Tickmarks"}</definedName>
    <definedName name="A_impresión_IM" localSheetId="7">#REF!</definedName>
    <definedName name="A_impresión_IM" localSheetId="1">#REF!</definedName>
    <definedName name="A_impresión_IM" localSheetId="2">#REF!</definedName>
    <definedName name="A_impresión_IM" localSheetId="3">#REF!</definedName>
    <definedName name="A_impresión_IM">#REF!</definedName>
    <definedName name="A_impresión_IM_16" localSheetId="7">#REF!</definedName>
    <definedName name="A_impresión_IM_16">#REF!</definedName>
    <definedName name="A_impresión_IM_22" localSheetId="7">#REF!</definedName>
    <definedName name="A_impresión_IM_22">#REF!</definedName>
    <definedName name="A_impresión_IM_8" localSheetId="7">#REF!</definedName>
    <definedName name="A_impresión_IM_8">#REF!</definedName>
    <definedName name="A_IMPRESIÝN_IM" localSheetId="7">#REF!</definedName>
    <definedName name="A_IMPRESIÝN_IM">#REF!</definedName>
    <definedName name="aa" localSheetId="1" hidden="1">{#N/A,#N/A,FALSE,"Aging Summary";#N/A,#N/A,FALSE,"Ratio Analysis";#N/A,#N/A,FALSE,"Test 120 Day Accts";#N/A,#N/A,FALSE,"Tickmarks"}</definedName>
    <definedName name="aa" localSheetId="2" hidden="1">{#N/A,#N/A,FALSE,"Aging Summary";#N/A,#N/A,FALSE,"Ratio Analysis";#N/A,#N/A,FALSE,"Test 120 Day Accts";#N/A,#N/A,FALSE,"Tickmarks"}</definedName>
    <definedName name="aa" localSheetId="3" hidden="1">{#N/A,#N/A,FALSE,"Aging Summary";#N/A,#N/A,FALSE,"Ratio Analysis";#N/A,#N/A,FALSE,"Test 120 Day Accts";#N/A,#N/A,FALSE,"Tickmarks"}</definedName>
    <definedName name="aa" hidden="1">{#N/A,#N/A,FALSE,"Aging Summary";#N/A,#N/A,FALSE,"Ratio Analysis";#N/A,#N/A,FALSE,"Test 120 Day Accts";#N/A,#N/A,FALSE,"Tickmarks"}</definedName>
    <definedName name="aaa" localSheetId="7">#REF!</definedName>
    <definedName name="aaa">#REF!</definedName>
    <definedName name="AB" hidden="1">{#N/A,#N/A,FALSE,"Aging Summary";#N/A,#N/A,FALSE,"Ratio Analysis";#N/A,#N/A,FALSE,"Test 120 Day Accts";#N/A,#N/A,FALSE,"Tickmarks"}</definedName>
    <definedName name="abei" localSheetId="7">#REF!</definedName>
    <definedName name="abei">#REF!</definedName>
    <definedName name="Abr">9100</definedName>
    <definedName name="Account_Balance" localSheetId="7">#REF!</definedName>
    <definedName name="Account_Balance">#REF!</definedName>
    <definedName name="Activos" localSheetId="7">#REF!</definedName>
    <definedName name="Activos">#REF!</definedName>
    <definedName name="Acum.Dol." localSheetId="7">'[8]LISTADO 09 01'!#REF!</definedName>
    <definedName name="Acum.Dol.">'[8]LISTADO 09 01'!#REF!</definedName>
    <definedName name="Acum.Suc." localSheetId="7">'[8]LISTADO 09 01'!#REF!</definedName>
    <definedName name="Acum.Suc.">'[8]LISTADO 09 01'!#REF!</definedName>
    <definedName name="ACUMUL">[9]INDICES!$A$1:$AQ$50</definedName>
    <definedName name="ADC" localSheetId="7">#REF!</definedName>
    <definedName name="ADC">#REF!</definedName>
    <definedName name="ADR" localSheetId="7">#REF!</definedName>
    <definedName name="ADR">#REF!</definedName>
    <definedName name="afdsafdsa" hidden="1">{#N/A,#N/A,FALSE,"Aging Summary";#N/A,#N/A,FALSE,"Ratio Analysis";#N/A,#N/A,FALSE,"Test 120 Day Accts";#N/A,#N/A,FALSE,"Tickmarks"}</definedName>
    <definedName name="Ago">11000</definedName>
    <definedName name="Ajuste_en_ventas_para_EBTIDA_20" localSheetId="7">#REF!</definedName>
    <definedName name="Ajuste_en_ventas_para_EBTIDA_20">#REF!</definedName>
    <definedName name="ALCANCE" localSheetId="7">#REF!</definedName>
    <definedName name="ALCANCE">#REF!</definedName>
    <definedName name="alex" hidden="1">[10]XREF!$3:$3</definedName>
    <definedName name="amorper" localSheetId="7">#REF!</definedName>
    <definedName name="amorper">#REF!</definedName>
    <definedName name="Amortización" localSheetId="1" hidden="1">{#N/A,#N/A,FALSE,"Aging Summary";#N/A,#N/A,FALSE,"Ratio Analysis";#N/A,#N/A,FALSE,"Test 120 Day Accts";#N/A,#N/A,FALSE,"Tickmarks"}</definedName>
    <definedName name="Amortización" localSheetId="2" hidden="1">{#N/A,#N/A,FALSE,"Aging Summary";#N/A,#N/A,FALSE,"Ratio Analysis";#N/A,#N/A,FALSE,"Test 120 Day Accts";#N/A,#N/A,FALSE,"Tickmarks"}</definedName>
    <definedName name="Amortización" localSheetId="3" hidden="1">{#N/A,#N/A,FALSE,"Aging Summary";#N/A,#N/A,FALSE,"Ratio Analysis";#N/A,#N/A,FALSE,"Test 120 Day Accts";#N/A,#N/A,FALSE,"Tickmarks"}</definedName>
    <definedName name="Amortización" hidden="1">{#N/A,#N/A,FALSE,"Aging Summary";#N/A,#N/A,FALSE,"Ratio Analysis";#N/A,#N/A,FALSE,"Test 120 Day Accts";#N/A,#N/A,FALSE,"Tickmarks"}</definedName>
    <definedName name="analadic" localSheetId="7">#REF!</definedName>
    <definedName name="analadic">#REF!</definedName>
    <definedName name="Analiisis" localSheetId="7">#REF!</definedName>
    <definedName name="Analiisis">#REF!</definedName>
    <definedName name="analisis" localSheetId="7">#REF!</definedName>
    <definedName name="analisis">#REF!</definedName>
    <definedName name="Análisis" localSheetId="7" hidden="1">#REF!</definedName>
    <definedName name="Análisis" hidden="1">#REF!</definedName>
    <definedName name="analisisgastos" localSheetId="7" hidden="1">#REF!</definedName>
    <definedName name="analisisgastos" hidden="1">#REF!</definedName>
    <definedName name="anexo1" localSheetId="7">#REF!</definedName>
    <definedName name="anexo1">#REF!</definedName>
    <definedName name="anexodos" localSheetId="7">#REF!</definedName>
    <definedName name="anexodos">#REF!</definedName>
    <definedName name="anexos" localSheetId="7" hidden="1">[11]XREF!#REF!</definedName>
    <definedName name="anexos" localSheetId="1" hidden="1">[11]XREF!#REF!</definedName>
    <definedName name="anexos" localSheetId="2" hidden="1">[11]XREF!#REF!</definedName>
    <definedName name="anexos" localSheetId="3" hidden="1">[11]XREF!#REF!</definedName>
    <definedName name="anexos" hidden="1">[11]XREF!#REF!</definedName>
    <definedName name="Año">[5]ER!$N$154</definedName>
    <definedName name="APSUMMARY" localSheetId="7">#REF!</definedName>
    <definedName name="APSUMMARY">#REF!</definedName>
    <definedName name="APT" hidden="1">{#N/A,#N/A,FALSE,"Aging Summary";#N/A,#N/A,FALSE,"Ratio Analysis";#N/A,#N/A,FALSE,"Test 120 Day Accts";#N/A,#N/A,FALSE,"Tickmarks"}</definedName>
    <definedName name="aptgastos" hidden="1">{#N/A,#N/A,FALSE,"Aging Summary";#N/A,#N/A,FALSE,"Ratio Analysis";#N/A,#N/A,FALSE,"Test 120 Day Accts";#N/A,#N/A,FALSE,"Tickmarks"}</definedName>
    <definedName name="AR" localSheetId="7">#REF!</definedName>
    <definedName name="AR">#REF!</definedName>
    <definedName name="ARA_Threshold" localSheetId="1">#REF!</definedName>
    <definedName name="ARA_Threshold" localSheetId="2">#REF!</definedName>
    <definedName name="ARA_Threshold" localSheetId="3">#REF!</definedName>
    <definedName name="ARA_Threshold">[12]Lead!$P$2</definedName>
    <definedName name="ARA_Threshold_12" localSheetId="7">#REF!</definedName>
    <definedName name="ARA_Threshold_12">#REF!</definedName>
    <definedName name="ARA_Threshold_13" localSheetId="7">#REF!</definedName>
    <definedName name="ARA_Threshold_13">#REF!</definedName>
    <definedName name="ARA_Threshold_15" localSheetId="7">#REF!</definedName>
    <definedName name="ARA_Threshold_15">#REF!</definedName>
    <definedName name="ARA_Threshold_16" localSheetId="7">#REF!</definedName>
    <definedName name="ARA_Threshold_16">#REF!</definedName>
    <definedName name="ARA_Threshold_2" localSheetId="7">#REF!</definedName>
    <definedName name="ARA_Threshold_2">#REF!</definedName>
    <definedName name="ARA_Threshold_8" localSheetId="7">#REF!</definedName>
    <definedName name="ARA_Threshold_8">#REF!</definedName>
    <definedName name="_xlnm.Print_Area" localSheetId="7">#REF!</definedName>
    <definedName name="_xlnm.Print_Area" localSheetId="1">'Anexo 4'!$A$1:$AF$91</definedName>
    <definedName name="_xlnm.Print_Area" localSheetId="2">'Anexo 5'!$A$1:$P$91</definedName>
    <definedName name="_xlnm.Print_Area" localSheetId="3">'Anexo 6'!$A$1:$R$123</definedName>
    <definedName name="_xlnm.Print_Area" localSheetId="4">'Control de Fechas IVA'!$A$12:$N$63</definedName>
    <definedName name="_xlnm.Print_Area" localSheetId="5">'Control de Fechas RENTA'!$A$12:$O$61</definedName>
    <definedName name="_xlnm.Print_Area">#REF!</definedName>
    <definedName name="ARP_Threshold" localSheetId="1">#REF!</definedName>
    <definedName name="ARP_Threshold" localSheetId="2">#REF!</definedName>
    <definedName name="ARP_Threshold" localSheetId="3">#REF!</definedName>
    <definedName name="ARP_Threshold">[12]Lead!$O$2</definedName>
    <definedName name="ARP_Threshold_12" localSheetId="7">#REF!</definedName>
    <definedName name="ARP_Threshold_12">#REF!</definedName>
    <definedName name="ARP_Threshold_13" localSheetId="7">#REF!</definedName>
    <definedName name="ARP_Threshold_13">#REF!</definedName>
    <definedName name="ARP_Threshold_15" localSheetId="7">#REF!</definedName>
    <definedName name="ARP_Threshold_15">#REF!</definedName>
    <definedName name="ARP_Threshold_16" localSheetId="7">#REF!</definedName>
    <definedName name="ARP_Threshold_16">#REF!</definedName>
    <definedName name="ARP_Threshold_2" localSheetId="7">#REF!</definedName>
    <definedName name="ARP_Threshold_2">#REF!</definedName>
    <definedName name="ARP_Threshold_8" localSheetId="7">#REF!</definedName>
    <definedName name="ARP_Threshold_8">#REF!</definedName>
    <definedName name="as" hidden="1">12</definedName>
    <definedName name="AS2DocOpenMode" hidden="1">"AS2DocumentEdit"</definedName>
    <definedName name="AS2HasNoAutoHeaderFooter" hidden="1">" "</definedName>
    <definedName name="AS2LinkLS" hidden="1">[13]Links!A1</definedName>
    <definedName name="AS2NamedRange" hidden="1">21</definedName>
    <definedName name="AS2ReportLS" localSheetId="1" hidden="1">2</definedName>
    <definedName name="AS2ReportLS" localSheetId="2" hidden="1">2</definedName>
    <definedName name="AS2ReportLS" localSheetId="3" hidden="1">2</definedName>
    <definedName name="AS2ReportLS" hidden="1">1</definedName>
    <definedName name="AS2StaticLS" localSheetId="7" hidden="1">#REF!</definedName>
    <definedName name="AS2StaticLS" localSheetId="1" hidden="1">#REF!</definedName>
    <definedName name="AS2StaticLS" localSheetId="2" hidden="1">#REF!</definedName>
    <definedName name="AS2StaticLS" localSheetId="3" hidden="1">#REF!</definedName>
    <definedName name="AS2StaticLS" hidden="1">#REF!</definedName>
    <definedName name="AS2SyncStepLS" localSheetId="1" hidden="1">3</definedName>
    <definedName name="AS2SyncStepLS" localSheetId="2" hidden="1">3</definedName>
    <definedName name="AS2SyncStepLS" localSheetId="3" hidden="1">3</definedName>
    <definedName name="AS2SyncStepLS" hidden="1">0</definedName>
    <definedName name="AS2TickmarkLS" localSheetId="7" hidden="1">#REF!</definedName>
    <definedName name="AS2TickmarkLS" hidden="1">#REF!</definedName>
    <definedName name="AS2VersionLS" localSheetId="1" hidden="1">220</definedName>
    <definedName name="AS2VersionLS" localSheetId="2" hidden="1">220</definedName>
    <definedName name="AS2VersionLS" localSheetId="3" hidden="1">220</definedName>
    <definedName name="AS2VersionLS" hidden="1">300</definedName>
    <definedName name="asad">'[14]Calc. dep.'!$A$1</definedName>
    <definedName name="asd" hidden="1">{#N/A,#N/A,FALSE,"Aging Summary";#N/A,#N/A,FALSE,"Ratio Analysis";#N/A,#N/A,FALSE,"Test 120 Day Accts";#N/A,#N/A,FALSE,"Tickmarks"}</definedName>
    <definedName name="ASDF" localSheetId="7" hidden="1">'[15]Detalle gastos Sep01-Ago02'!#REF!</definedName>
    <definedName name="ASDF" hidden="1">'[15]Detalle gastos Sep01-Ago02'!#REF!</definedName>
    <definedName name="asdsadsafc" hidden="1">4</definedName>
    <definedName name="axdsd" localSheetId="7" hidden="1">#REF!</definedName>
    <definedName name="axdsd" hidden="1">#REF!</definedName>
    <definedName name="az" hidden="1">7</definedName>
    <definedName name="B" localSheetId="7">#REF!</definedName>
    <definedName name="B">#REF!</definedName>
    <definedName name="BAL">#N/A</definedName>
    <definedName name="_xlnm.Database" localSheetId="7">#REF!</definedName>
    <definedName name="_xlnm.Database">#REF!</definedName>
    <definedName name="basic_level">'[16]Tabla del Límite'!$A$6:$C$11</definedName>
    <definedName name="bb" localSheetId="7" hidden="1">#REF!</definedName>
    <definedName name="bb" hidden="1">#REF!</definedName>
    <definedName name="BC">20050</definedName>
    <definedName name="BELL" localSheetId="7" hidden="1">#REF!</definedName>
    <definedName name="BELL" hidden="1">#REF!</definedName>
    <definedName name="BG_Del" hidden="1">15</definedName>
    <definedName name="BG_Ins" hidden="1">4</definedName>
    <definedName name="BG_Mod" hidden="1">6</definedName>
    <definedName name="BGR_INFRAESTRUCTURA" localSheetId="7">#REF!</definedName>
    <definedName name="BGR_INFRAESTRUCTURA">#REF!</definedName>
    <definedName name="BPM_CAPACITACION">[5]ER!$O$176</definedName>
    <definedName name="BPM_Cuenta_CAPACITACION">[5]ER!$B$176</definedName>
    <definedName name="BPM_Cuenta_VIATICOS_Y_MOV">[5]ER!$B$177</definedName>
    <definedName name="BPM_VIATICOS_Y_MOV">[5]ER!$O$177</definedName>
    <definedName name="BUV" localSheetId="7">#REF!</definedName>
    <definedName name="BUV">#REF!</definedName>
    <definedName name="C_" localSheetId="7">#REF!</definedName>
    <definedName name="C_">#REF!</definedName>
    <definedName name="CALL_CENTER" localSheetId="7">#REF!</definedName>
    <definedName name="CALL_CENTER">#REF!</definedName>
    <definedName name="CARLOS" localSheetId="7">'[17]1134'!#REF!</definedName>
    <definedName name="CARLOS">'[17]1134'!#REF!</definedName>
    <definedName name="CASH" localSheetId="7">#REF!</definedName>
    <definedName name="CASH">#REF!</definedName>
    <definedName name="cc" localSheetId="7" hidden="1">#REF!</definedName>
    <definedName name="cc" hidden="1">#REF!</definedName>
    <definedName name="Centro_de_Costos_BPM">[5]ER!$B$178</definedName>
    <definedName name="CFRQ" localSheetId="7">#REF!</definedName>
    <definedName name="CFRQ">#REF!</definedName>
    <definedName name="CHE" localSheetId="7">#REF!</definedName>
    <definedName name="CHE">#REF!</definedName>
    <definedName name="cia">'[18]CON.BANC '!$A$1</definedName>
    <definedName name="Cierre">37590</definedName>
    <definedName name="Cierre_01_03">37652</definedName>
    <definedName name="Cierre_01_04">38017</definedName>
    <definedName name="Cierre_02_03">37680</definedName>
    <definedName name="Cierre_02_04">38046</definedName>
    <definedName name="Cierre_03_03">37711</definedName>
    <definedName name="Cierre_03_04">38077</definedName>
    <definedName name="Cierre_04_03">37741</definedName>
    <definedName name="Cierre_04_04">38107</definedName>
    <definedName name="Cierre_05_03">37772</definedName>
    <definedName name="Cierre_05_04">38138</definedName>
    <definedName name="Cierre_06_03">37802</definedName>
    <definedName name="Cierre_06_04">38168</definedName>
    <definedName name="Cierre_07_03">37833</definedName>
    <definedName name="Cierre_07_04">38199</definedName>
    <definedName name="Cierre_08_03">37864</definedName>
    <definedName name="Cierre_08_04">38230</definedName>
    <definedName name="Cierre_09_03">37894</definedName>
    <definedName name="Cierre_09_04">38260</definedName>
    <definedName name="Cierre_10_03">37925</definedName>
    <definedName name="Cierre_10_04">38291</definedName>
    <definedName name="Cierre_11_03">37955</definedName>
    <definedName name="Cierre_12_01">37256</definedName>
    <definedName name="Cierre_12_02">37621</definedName>
    <definedName name="Cierre_12_03">37986</definedName>
    <definedName name="clave">[19]Inicio!#REF!</definedName>
    <definedName name="cld" localSheetId="7" hidden="1">#REF!</definedName>
    <definedName name="cld" hidden="1">#REF!</definedName>
    <definedName name="client">[6]ER!$H$156</definedName>
    <definedName name="CLIENTES" localSheetId="7">'[20]PGO 1 ABR '!#REF!</definedName>
    <definedName name="CLIENTES">'[20]PGO 1 ABR '!#REF!</definedName>
    <definedName name="Clients_Population_Total" localSheetId="7">#REF!</definedName>
    <definedName name="Clients_Population_Total">#REF!</definedName>
    <definedName name="Codigo" localSheetId="7">#REF!</definedName>
    <definedName name="Codigo">#REF!</definedName>
    <definedName name="Código" localSheetId="7">#REF!</definedName>
    <definedName name="Código">#REF!</definedName>
    <definedName name="Computed_Sample_Population_Total" localSheetId="7">#REF!</definedName>
    <definedName name="Computed_Sample_Population_Total">#REF!</definedName>
    <definedName name="concil.iva" hidden="1">{#N/A,#N/A,FALSE,"Aging Summary";#N/A,#N/A,FALSE,"Ratio Analysis";#N/A,#N/A,FALSE,"Test 120 Day Accts";#N/A,#N/A,FALSE,"Tickmarks"}</definedName>
    <definedName name="concil.renta" hidden="1">{#N/A,#N/A,FALSE,"Aging Summary";#N/A,#N/A,FALSE,"Ratio Analysis";#N/A,#N/A,FALSE,"Test 120 Day Accts";#N/A,#N/A,FALSE,"Tickmarks"}</definedName>
    <definedName name="Consulta1" localSheetId="7">#REF!</definedName>
    <definedName name="Consulta1">#REF!</definedName>
    <definedName name="Correcion" localSheetId="7">#REF!</definedName>
    <definedName name="Correcion">#REF!</definedName>
    <definedName name="cost_of_sales">[6]ER!$H$149</definedName>
    <definedName name="COSTO_CORREGIDO" localSheetId="7">'[8]LISTADO 09 01'!#REF!</definedName>
    <definedName name="COSTO_CORREGIDO">'[8]LISTADO 09 01'!#REF!</definedName>
    <definedName name="Costos" localSheetId="7">#REF!</definedName>
    <definedName name="Costos">#REF!</definedName>
    <definedName name="costoss" hidden="1">{#N/A,#N/A,FALSE,"Aging Summary";#N/A,#N/A,FALSE,"Ratio Analysis";#N/A,#N/A,FALSE,"Test 120 Day Accts";#N/A,#N/A,FALSE,"Tickmarks"}</definedName>
    <definedName name="cris" localSheetId="7">#REF!</definedName>
    <definedName name="cris">#REF!</definedName>
    <definedName name="cs" localSheetId="7">#REF!</definedName>
    <definedName name="cs">#REF!</definedName>
    <definedName name="CT">'[21]CREDITO TRIBUTARIO'!$1:$1048576</definedName>
    <definedName name="CxCVARIOS" localSheetId="7">#REF!</definedName>
    <definedName name="CxCVARIOS">#REF!</definedName>
    <definedName name="CY_Accounts_Receivable">[22]Balance!$C$8</definedName>
    <definedName name="CY_Administration">'[22]Estado de Resultados'!$B$11</definedName>
    <definedName name="CY_Cash">[22]Balance!$C$6</definedName>
    <definedName name="CY_Cash_Div_Dec" localSheetId="7">'[23]Income Statement'!#REF!</definedName>
    <definedName name="CY_Cash_Div_Dec">'[23]Income Statement'!#REF!</definedName>
    <definedName name="CY_CASH_DIVIDENDS_DECLARED__per_common_share" localSheetId="7">'[23]Income Statement'!#REF!</definedName>
    <definedName name="CY_CASH_DIVIDENDS_DECLARED__per_common_share">'[23]Income Statement'!#REF!</definedName>
    <definedName name="CY_Common_Equity">[22]Balance!$C$32</definedName>
    <definedName name="CY_Cost_of_Sales">'[22]Estado de Resultados'!$B$7</definedName>
    <definedName name="CY_Current_Liabilities">[22]Balance!$C$24</definedName>
    <definedName name="CY_Depreciation">'[22]Estado de Resultados'!$B$15</definedName>
    <definedName name="CY_Disc._Ops.">'[24]Income Statement'!$C$28</definedName>
    <definedName name="CY_Earnings_per_share" localSheetId="7">[23]Ratios!#REF!</definedName>
    <definedName name="CY_Earnings_per_share">[23]Ratios!#REF!</definedName>
    <definedName name="CY_Extraord.">'[24]Income Statement'!$C$32</definedName>
    <definedName name="CY_Gross_Profit">'[22]Estado de Resultados'!$B$9</definedName>
    <definedName name="CY_INC_AFT_TAX">'[24]Income Statement'!$C$26</definedName>
    <definedName name="CY_INC_BEF_EXTRAORD">'[24]Income Statement'!$C$30</definedName>
    <definedName name="CY_Inc_Bef_Tax">'[22]Estado de Resultados'!$B$22</definedName>
    <definedName name="CY_Intangible_Assets">[22]Balance!$C$18</definedName>
    <definedName name="CY_Interest_Expense">'[22]Estado de Resultados'!$B$19</definedName>
    <definedName name="CY_Inventory">[22]Balance!$C$12</definedName>
    <definedName name="CY_LIABIL_EQUITY">[22]Balance!$C$37</definedName>
    <definedName name="CY_lik_Equity" localSheetId="7">#REF!</definedName>
    <definedName name="CY_lik_Equity">#REF!</definedName>
    <definedName name="CY_lik_Income" localSheetId="7">#REF!</definedName>
    <definedName name="CY_lik_Income">#REF!</definedName>
    <definedName name="CY_lik_Liabs" localSheetId="7">#REF!</definedName>
    <definedName name="CY_lik_Liabs">#REF!</definedName>
    <definedName name="CY_lik_RetEarn_bf" localSheetId="7">#REF!</definedName>
    <definedName name="CY_lik_RetEarn_bf">#REF!</definedName>
    <definedName name="CY_Long_term_Debt__excl_Dfd_Taxes">'[24]Balance Sheet'!$C$29</definedName>
    <definedName name="CY_LT_Debt">[22]Balance!$C$25</definedName>
    <definedName name="CY_Market_Value_of_Equity">'[22]Estado de Resultados'!$B$31</definedName>
    <definedName name="CY_Marketable_Sec">[22]Balance!$C$7</definedName>
    <definedName name="CY_NET_INCOME">'[24]Income Statement'!$C$34</definedName>
    <definedName name="CY_NET_PROFIT">'[22]Estado de Resultados'!$B$26</definedName>
    <definedName name="CY_Net_Revenue">'[22]Estado de Resultados'!$B$6</definedName>
    <definedName name="CY_Operating_Income">'[22]Estado de Resultados'!$B$17</definedName>
    <definedName name="CY_Other">'[22]Estado de Resultados'!$B$14</definedName>
    <definedName name="CY_Other_Curr_Assets">[22]Balance!$C$13</definedName>
    <definedName name="CY_Other_LT_Assets">[22]Balance!$C$19</definedName>
    <definedName name="CY_Other_LT_Liabilities">[22]Balance!$C$26</definedName>
    <definedName name="CY_Preferred_Stock">[22]Balance!$C$31</definedName>
    <definedName name="CY_QUICK_ASSETS">[22]Balance!$C$10</definedName>
    <definedName name="CY_Retained_Earnings">[22]Balance!$C$33</definedName>
    <definedName name="CY_Selling">'[22]Estado de Resultados'!$B$12</definedName>
    <definedName name="CY_Tangible_Assets">[22]Balance!$C$17</definedName>
    <definedName name="CY_Tangible_Net_Worth">'[22]Estado de Resultados'!$B$33</definedName>
    <definedName name="CY_Taxes">'[22]Estado de Resultados'!$B$24</definedName>
    <definedName name="CY_TOTAL_ASSETS">[22]Balance!$C$22</definedName>
    <definedName name="CY_TOTAL_CURR_ASSETS">[22]Balance!$C$15</definedName>
    <definedName name="CY_TOTAL_DEBT">[22]Balance!$C$29</definedName>
    <definedName name="CY_TOTAL_EQUITY">[22]Balance!$C$35</definedName>
    <definedName name="CY_Trade_Payables">'[24]Balance Sheet'!$C$27</definedName>
    <definedName name="CY_tx_all_Equity" localSheetId="7">#REF!</definedName>
    <definedName name="CY_tx_all_Equity">#REF!</definedName>
    <definedName name="CY_tx_all_Income" localSheetId="7">#REF!</definedName>
    <definedName name="CY_tx_all_Income">#REF!</definedName>
    <definedName name="CY_tx_all_Liabs" localSheetId="7">#REF!</definedName>
    <definedName name="CY_tx_all_Liabs">#REF!</definedName>
    <definedName name="CY_tx_all_RetEarn_bf" localSheetId="7">#REF!</definedName>
    <definedName name="CY_tx_all_RetEarn_bf">#REF!</definedName>
    <definedName name="CY_tx_knw_Equity" localSheetId="7">#REF!</definedName>
    <definedName name="CY_tx_knw_Equity">#REF!</definedName>
    <definedName name="CY_tx_knw_Income" localSheetId="7">#REF!</definedName>
    <definedName name="CY_tx_knw_Income">#REF!</definedName>
    <definedName name="CY_tx_knw_Liabs" localSheetId="7">#REF!</definedName>
    <definedName name="CY_tx_knw_Liabs">#REF!</definedName>
    <definedName name="CY_tx_knw_RetEarn_bf" localSheetId="7">#REF!</definedName>
    <definedName name="CY_tx_knw_RetEarn_bf">#REF!</definedName>
    <definedName name="CY_tx_lik_Equity" localSheetId="7">#REF!</definedName>
    <definedName name="CY_tx_lik_Equity">#REF!</definedName>
    <definedName name="CY_tx_lik_Income" localSheetId="7">#REF!</definedName>
    <definedName name="CY_tx_lik_Income">#REF!</definedName>
    <definedName name="CY_tx_lik_Liabs" localSheetId="7">#REF!</definedName>
    <definedName name="CY_tx_lik_Liabs">#REF!</definedName>
    <definedName name="CY_tx_lik_RetEarn_bf" localSheetId="7">#REF!</definedName>
    <definedName name="CY_tx_lik_RetEarn_bf">#REF!</definedName>
    <definedName name="CY_Weighted_Average" localSheetId="7">'[23]Income Statement'!#REF!</definedName>
    <definedName name="CY_Weighted_Average">'[23]Income Statement'!#REF!</definedName>
    <definedName name="CY_Working_Capital">'[22]Estado de Resultados'!$B$32</definedName>
    <definedName name="CY_Year_Income_Statement">'[24]Income Statement'!$C$3</definedName>
    <definedName name="D" localSheetId="7">#REF!</definedName>
    <definedName name="D">#REF!</definedName>
    <definedName name="daara" localSheetId="7" hidden="1">#REF!</definedName>
    <definedName name="daara" hidden="1">#REF!</definedName>
    <definedName name="Dac">[25]Lead!$K$1:$K$95</definedName>
    <definedName name="dads">[26]CMA_Calculations!$H$10</definedName>
    <definedName name="dasdfdsafsa" localSheetId="7">[14]Costo!#REF!</definedName>
    <definedName name="dasdfdsafsa">[14]Costo!#REF!</definedName>
    <definedName name="Database_MI" localSheetId="7">#REF!</definedName>
    <definedName name="Database_MI">#REF!</definedName>
    <definedName name="dc" localSheetId="7" hidden="1">#REF!</definedName>
    <definedName name="dc" hidden="1">#REF!</definedName>
    <definedName name="dd" localSheetId="7" hidden="1">#REF!</definedName>
    <definedName name="dd" hidden="1">#REF!</definedName>
    <definedName name="dddd" localSheetId="7">#REF!</definedName>
    <definedName name="dddd">#REF!</definedName>
    <definedName name="ddfdf" hidden="1">{#N/A,#N/A,FALSE,"Aging Summary";#N/A,#N/A,FALSE,"Ratio Analysis";#N/A,#N/A,FALSE,"Test 120 Day Accts";#N/A,#N/A,FALSE,"Tickmarks"}</definedName>
    <definedName name="deae" localSheetId="7" hidden="1">#REF!</definedName>
    <definedName name="deae" hidden="1">#REF!</definedName>
    <definedName name="deg" localSheetId="7">#REF!</definedName>
    <definedName name="deg">#REF!</definedName>
    <definedName name="deloi" hidden="1">2</definedName>
    <definedName name="DEP" localSheetId="7">#REF!</definedName>
    <definedName name="DEP">#REF!</definedName>
    <definedName name="Dep." hidden="1">[27]XREF!$3:$3</definedName>
    <definedName name="Dep.S_." localSheetId="7">'[8]LISTADO 09 01'!#REF!</definedName>
    <definedName name="Dep.S_.">'[8]LISTADO 09 01'!#REF!</definedName>
    <definedName name="Dep.U_." localSheetId="7">'[8]LISTADO 09 01'!#REF!</definedName>
    <definedName name="Dep.U_.">'[8]LISTADO 09 01'!#REF!</definedName>
    <definedName name="Depósitos" localSheetId="7">'3330-1 Revisión Reemb. Gastos'!TextRefCopy43</definedName>
    <definedName name="Depósitos">TextRefCopy43</definedName>
    <definedName name="DEPRECIACION_CORREGIDA" localSheetId="7">'[8]LISTADO 09 01'!#REF!</definedName>
    <definedName name="DEPRECIACION_CORREGIDA">'[8]LISTADO 09 01'!#REF!</definedName>
    <definedName name="depreciaciones">[6]ER!$H$157</definedName>
    <definedName name="Descripcion" localSheetId="7">#REF!</definedName>
    <definedName name="Descripcion">#REF!</definedName>
    <definedName name="DESDE" localSheetId="7" hidden="1">#REF!</definedName>
    <definedName name="DESDE" hidden="1">#REF!</definedName>
    <definedName name="DESS" localSheetId="7" hidden="1">#REF!</definedName>
    <definedName name="DESS" hidden="1">#REF!</definedName>
    <definedName name="DEVOL_INFLACIÓN" localSheetId="7">#REF!</definedName>
    <definedName name="DEVOL_INFLACIÓN">#REF!</definedName>
    <definedName name="dfd" hidden="1">[28]XREF!$4:$4</definedName>
    <definedName name="dfdfd" hidden="1">3</definedName>
    <definedName name="dfdfdgdg" hidden="1">7</definedName>
    <definedName name="dfdff" localSheetId="7" hidden="1">[29]Detalle!#REF!</definedName>
    <definedName name="dfdff" hidden="1">[29]Detalle!#REF!</definedName>
    <definedName name="dfdkf" hidden="1">[28]XREF!$3:$3</definedName>
    <definedName name="Día_de_Cierre" localSheetId="7">#REF!</definedName>
    <definedName name="Día_de_Cierre">#REF!</definedName>
    <definedName name="diana" localSheetId="7">'[30]Costo+Reexp'!#REF!</definedName>
    <definedName name="diana">'[30]Costo+Reexp'!#REF!</definedName>
    <definedName name="Dic">20050</definedName>
    <definedName name="dieg" localSheetId="7">#REF!</definedName>
    <definedName name="dieg">#REF!</definedName>
    <definedName name="Diego">[25]Lead!$H$1:$H$95</definedName>
    <definedName name="diferences" localSheetId="7">#REF!</definedName>
    <definedName name="diferences">#REF!</definedName>
    <definedName name="Diferenciaresidual" localSheetId="7">#REF!</definedName>
    <definedName name="Diferenciaresidual">#REF!</definedName>
    <definedName name="Difference" localSheetId="7">#REF!</definedName>
    <definedName name="Difference">#REF!</definedName>
    <definedName name="Disaggregations" localSheetId="7">#REF!</definedName>
    <definedName name="Disaggregations">#REF!</definedName>
    <definedName name="disgregadas" localSheetId="7">#REF!</definedName>
    <definedName name="disgregadas">#REF!</definedName>
    <definedName name="djfiefj" hidden="1">2</definedName>
    <definedName name="dkfdk" hidden="1">[28]XREF!$2:$2</definedName>
    <definedName name="dkfie" hidden="1">11</definedName>
    <definedName name="DME_BeforeCloseCompleted" hidden="1">"Falso"</definedName>
    <definedName name="DME_Dirty" hidden="1">"Falso"</definedName>
    <definedName name="DME_DocumentFlags" hidden="1">"1"</definedName>
    <definedName name="DME_DocumentID" hidden="1">"::ODMA\DME-MSE\ECU1-33373"</definedName>
    <definedName name="DME_DocumentOpened" hidden="1">"Verdadero"</definedName>
    <definedName name="DME_DocumentTitle" hidden="1">"ECU1-33373 - Clientes y Deudores agosto-03"</definedName>
    <definedName name="DME_LocalFile" hidden="1">"Verdadero"</definedName>
    <definedName name="DME_NextWindowNumber" hidden="1">"2"</definedName>
    <definedName name="DME_ODMALinks1" hidden="1">"::ODMA\DME-MSE\ECU1-1176=C:\DOCUME~1\ec00065\CONFIG~1\Temp\Dme\ECU1-1176.xls"</definedName>
    <definedName name="DME_ODMALinks2" hidden="1">"::ODMA\DME-MSE\ECU1-4961=C:\WINDOWS\TEMP\Dme\ECU1-4961.xls"</definedName>
    <definedName name="DME_ODMALinks3" hidden="1">"::ODMA\DME-MSE\ECU1-41787=C:\DOCUME~1\ec00007\CONFIG~1\Temp\Dme\ECU1-41787.xls"</definedName>
    <definedName name="DME_ODMALinksCount" hidden="1">"1"</definedName>
    <definedName name="Dolares" localSheetId="7">'[8]LISTADO 09 01'!#REF!</definedName>
    <definedName name="Dolares">'[8]LISTADO 09 01'!#REF!</definedName>
    <definedName name="Dollar_Threshold">[22]Balance!$F$3</definedName>
    <definedName name="dore" hidden="1">3</definedName>
    <definedName name="dsad" localSheetId="7" hidden="1">'[31]Balance Gral.'!#REF!</definedName>
    <definedName name="dsad" hidden="1">'[31]Balance Gral.'!#REF!</definedName>
    <definedName name="dsfsdf" localSheetId="7">#REF!</definedName>
    <definedName name="dsfsdf">#REF!</definedName>
    <definedName name="DTT" localSheetId="7">'[23]Income Statement'!#REF!</definedName>
    <definedName name="DTT">'[23]Income Statement'!#REF!</definedName>
    <definedName name="dvdve" localSheetId="7">#REF!</definedName>
    <definedName name="dvdve">#REF!</definedName>
    <definedName name="e" localSheetId="7">#REF!</definedName>
    <definedName name="e">#REF!</definedName>
    <definedName name="ed" localSheetId="7">#REF!</definedName>
    <definedName name="ed">#REF!</definedName>
    <definedName name="EDYTH" localSheetId="7">#REF!</definedName>
    <definedName name="EDYTH">#REF!</definedName>
    <definedName name="ee" localSheetId="7">#REF!</definedName>
    <definedName name="ee">#REF!</definedName>
    <definedName name="eere" hidden="1">[32]XREF!$A$2</definedName>
    <definedName name="ef" localSheetId="7">#REF!</definedName>
    <definedName name="ef">#REF!</definedName>
    <definedName name="efe" localSheetId="7">#REF!</definedName>
    <definedName name="efe">#REF!</definedName>
    <definedName name="efefe" localSheetId="7">#REF!</definedName>
    <definedName name="efefe">#REF!</definedName>
    <definedName name="efefed" localSheetId="7" hidden="1">'[32]Seg.Act.Fijos (Prel.)'!#REF!</definedName>
    <definedName name="efefed" hidden="1">'[32]Seg.Act.Fijos (Prel.)'!#REF!</definedName>
    <definedName name="eggr" localSheetId="7">#REF!</definedName>
    <definedName name="eggr">#REF!</definedName>
    <definedName name="eifjeifje" localSheetId="7">#REF!</definedName>
    <definedName name="eifjeifje">#REF!</definedName>
    <definedName name="electricity">[6]ER!$H$158</definedName>
    <definedName name="eli" localSheetId="7">#REF!</definedName>
    <definedName name="eli">#REF!</definedName>
    <definedName name="ELY" localSheetId="7">'[17]1134'!#REF!</definedName>
    <definedName name="ELY">'[17]1134'!#REF!</definedName>
    <definedName name="Empresa">'[33]Datos Iniciales'!$C$12</definedName>
    <definedName name="Ene">25000</definedName>
    <definedName name="Ene00">25000</definedName>
    <definedName name="ENLACES" localSheetId="7">#REF!</definedName>
    <definedName name="ENLACES">#REF!</definedName>
    <definedName name="er">'[34]Detalle Gtos.'!$J$60</definedName>
    <definedName name="erer" hidden="1">5</definedName>
    <definedName name="Excel_BuiltIn__FilterDatabase_12" localSheetId="7">'[35]Anexo 9'!#REF!</definedName>
    <definedName name="Excel_BuiltIn__FilterDatabase_12">'[35]Anexo 9'!#REF!</definedName>
    <definedName name="Excel_BuiltIn_Database" localSheetId="7">#REF!</definedName>
    <definedName name="Excel_BuiltIn_Database">#REF!</definedName>
    <definedName name="Excel_BuiltIn_Database_15" localSheetId="7">#REF!</definedName>
    <definedName name="Excel_BuiltIn_Database_15">#REF!</definedName>
    <definedName name="Excel_BuiltIn_Database_8" localSheetId="7">#REF!</definedName>
    <definedName name="Excel_BuiltIn_Database_8">#REF!</definedName>
    <definedName name="Excel_BuiltIn_Print_Area" localSheetId="7">#REF!</definedName>
    <definedName name="Excel_BuiltIn_Print_Area">#REF!</definedName>
    <definedName name="Excel_BuiltIn_Print_Area_24" localSheetId="7">#REF!</definedName>
    <definedName name="Excel_BuiltIn_Print_Area_24">#REF!</definedName>
    <definedName name="Expected_balance" localSheetId="7">#REF!</definedName>
    <definedName name="Expected_balance">#REF!</definedName>
    <definedName name="FABY" localSheetId="7">'[17]1134'!#REF!</definedName>
    <definedName name="FABY">'[17]1134'!#REF!</definedName>
    <definedName name="FactorR" localSheetId="7">#REF!</definedName>
    <definedName name="FactorR">#REF!</definedName>
    <definedName name="FEB">7300</definedName>
    <definedName name="fecha" localSheetId="7">#REF!</definedName>
    <definedName name="fecha">#REF!</definedName>
    <definedName name="Fecha_Inicial">[19]Inicio!#REF!</definedName>
    <definedName name="fefe" localSheetId="7">#REF!</definedName>
    <definedName name="fefe">#REF!</definedName>
    <definedName name="fefef" localSheetId="7">#REF!</definedName>
    <definedName name="fefef">#REF!</definedName>
    <definedName name="FERDONOSO" localSheetId="7">'[17]1134'!#REF!</definedName>
    <definedName name="FERDONOSO">'[17]1134'!#REF!</definedName>
    <definedName name="FERMUÑOZ" localSheetId="7">'[17]1134'!#REF!</definedName>
    <definedName name="FERMUÑOZ">'[17]1134'!#REF!</definedName>
    <definedName name="ff">[36]Lead!$I$1:$I$371</definedName>
    <definedName name="FINANCIERO_PERU" localSheetId="7">#REF!</definedName>
    <definedName name="FINANCIERO_PERU">#REF!</definedName>
    <definedName name="fkefief" hidden="1">[10]XREF!$2:$2</definedName>
    <definedName name="fr" localSheetId="7" hidden="1">#REF!</definedName>
    <definedName name="fr" hidden="1">#REF!</definedName>
    <definedName name="fs" hidden="1">18</definedName>
    <definedName name="funa" localSheetId="7">#REF!</definedName>
    <definedName name="funa">#REF!</definedName>
    <definedName name="funad" localSheetId="7">#REF!</definedName>
    <definedName name="funad">#REF!</definedName>
    <definedName name="fundagro" localSheetId="7">#REF!</definedName>
    <definedName name="fundagro">#REF!</definedName>
    <definedName name="fv" localSheetId="7" hidden="1">#REF!</definedName>
    <definedName name="fv" hidden="1">#REF!</definedName>
    <definedName name="fy" hidden="1">1</definedName>
    <definedName name="g" localSheetId="7">#REF!</definedName>
    <definedName name="g">#REF!</definedName>
    <definedName name="Gast._." localSheetId="7">'[8]LISTADO 09 01'!#REF!</definedName>
    <definedName name="Gast._.">'[8]LISTADO 09 01'!#REF!</definedName>
    <definedName name="Gast.S_." localSheetId="7">'[8]LISTADO 09 01'!#REF!</definedName>
    <definedName name="Gast.S_.">'[8]LISTADO 09 01'!#REF!</definedName>
    <definedName name="GASTO_1995" localSheetId="7">'[8]LISTADO 09 01'!#REF!</definedName>
    <definedName name="GASTO_1995">'[8]LISTADO 09 01'!#REF!</definedName>
    <definedName name="gasto1">'[37]Det. Gastos'!$I$82</definedName>
    <definedName name="Gastos" localSheetId="7" hidden="1">[38]XREF!#REF!</definedName>
    <definedName name="Gastos" hidden="1">[38]XREF!#REF!</definedName>
    <definedName name="gb" localSheetId="7" hidden="1">[39]XREF!#REF!</definedName>
    <definedName name="gb" hidden="1">[39]XREF!#REF!</definedName>
    <definedName name="gbg" localSheetId="7" hidden="1">[39]XREF!#REF!</definedName>
    <definedName name="gbg" hidden="1">[39]XREF!#REF!</definedName>
    <definedName name="ge" localSheetId="7">#REF!</definedName>
    <definedName name="ge">#REF!</definedName>
    <definedName name="gfadg">[40]Dep.Consol!$R$11</definedName>
    <definedName name="GFHT" localSheetId="7">#REF!</definedName>
    <definedName name="GFHT">#REF!</definedName>
    <definedName name="gg" hidden="1">[10]XREF!$A$11</definedName>
    <definedName name="gggrr" localSheetId="7">#REF!</definedName>
    <definedName name="gggrr">#REF!</definedName>
    <definedName name="GILBER" localSheetId="7">'[17]1134'!#REF!</definedName>
    <definedName name="GILBER">'[17]1134'!#REF!</definedName>
    <definedName name="gn" localSheetId="7" hidden="1">#REF!</definedName>
    <definedName name="gn" hidden="1">#REF!</definedName>
    <definedName name="goofie" localSheetId="7">[41]Intercompany!#REF!</definedName>
    <definedName name="goofie">[41]Intercompany!#REF!</definedName>
    <definedName name="_xlnm.Recorder" localSheetId="7">#REF!</definedName>
    <definedName name="_xlnm.Recorder">#REF!</definedName>
    <definedName name="h" hidden="1">17</definedName>
    <definedName name="HERNAN" localSheetId="7">'[17]1134'!#REF!</definedName>
    <definedName name="HERNAN">'[17]1134'!#REF!</definedName>
    <definedName name="hh" hidden="1">5</definedName>
    <definedName name="hm" localSheetId="7">#REF!</definedName>
    <definedName name="hm">#REF!</definedName>
    <definedName name="hoja" localSheetId="7">#REF!</definedName>
    <definedName name="hoja">#REF!</definedName>
    <definedName name="Hola">[25]Lead!$J$1:$J$95</definedName>
    <definedName name="HOLAÑALKW" localSheetId="7">#REF!</definedName>
    <definedName name="HOLAÑALKW">#REF!</definedName>
    <definedName name="HORAS_DESARROLLO" localSheetId="7">#REF!</definedName>
    <definedName name="HORAS_DESARROLLO">#REF!</definedName>
    <definedName name="HTML_CodePage" hidden="1">1252</definedName>
    <definedName name="HTML_Control" hidden="1">{"'Borrador 30.11.2000'!$A$1:$BB$61"}</definedName>
    <definedName name="HTML_Description" hidden="1">""</definedName>
    <definedName name="HTML_Email" hidden="1">""</definedName>
    <definedName name="HTML_Header" hidden="1">"Borrador 30.11.2000"</definedName>
    <definedName name="HTML_LastUpdate" hidden="1">"05-12-2000"</definedName>
    <definedName name="HTML_LineAfter" hidden="1">FALSE</definedName>
    <definedName name="HTML_LineBefore" hidden="1">FALSE</definedName>
    <definedName name="HTML_Name" hidden="1">"Hernan Avalos"</definedName>
    <definedName name="HTML_OBDlg2" hidden="1">TRUE</definedName>
    <definedName name="HTML_OBDlg4" hidden="1">TRUE</definedName>
    <definedName name="HTML_OS" hidden="1">0</definedName>
    <definedName name="HTML_PathFile" hidden="1">"C:\Datos Hernan\BORRADOR\HTML.htm"</definedName>
    <definedName name="HTML_Title" hidden="1">"ADC_Dic_2000"</definedName>
    <definedName name="i" localSheetId="7">#REF!</definedName>
    <definedName name="i">#REF!</definedName>
    <definedName name="ii" localSheetId="7">#REF!</definedName>
    <definedName name="ii">#REF!</definedName>
    <definedName name="iii" localSheetId="7">#REF!</definedName>
    <definedName name="iii">#REF!</definedName>
    <definedName name="imp">[6]ER!$H$161</definedName>
    <definedName name="importaciones" localSheetId="7">#REF!</definedName>
    <definedName name="importaciones">#REF!</definedName>
    <definedName name="importraciones" hidden="1">3</definedName>
    <definedName name="imprtacionsa" localSheetId="7" hidden="1">#REF!</definedName>
    <definedName name="imprtacionsa" hidden="1">#REF!</definedName>
    <definedName name="IMPTRANSITO" localSheetId="7" hidden="1">#REF!</definedName>
    <definedName name="IMPTRANSITO" hidden="1">#REF!</definedName>
    <definedName name="INCOME" localSheetId="7">#REF!</definedName>
    <definedName name="INCOME">#REF!</definedName>
    <definedName name="INCREMENTO_ENLACES" localSheetId="7">#REF!</definedName>
    <definedName name="INCREMENTO_ENLACES">#REF!</definedName>
    <definedName name="Incremento_Sueldos" localSheetId="7">#REF!</definedName>
    <definedName name="Incremento_Sueldos">#REF!</definedName>
    <definedName name="Indice" localSheetId="7">'[8]LISTADO 09 01'!#REF!</definedName>
    <definedName name="Indice">'[8]LISTADO 09 01'!#REF!</definedName>
    <definedName name="insurance">[6]ER!$H$164</definedName>
    <definedName name="interm_level">'[16]Tabla del Límite'!$D$6:$F$11</definedName>
    <definedName name="Interval" localSheetId="7">#REF!</definedName>
    <definedName name="Interval">#REF!</definedName>
    <definedName name="INV">[42]A!$H$25</definedName>
    <definedName name="INVENT" localSheetId="7">#REF!</definedName>
    <definedName name="INVENT">#REF!</definedName>
    <definedName name="Inventarios" localSheetId="7">[43]Selecc.!#REF!</definedName>
    <definedName name="Inventarios">[43]Selecc.!#REF!</definedName>
    <definedName name="j" hidden="1">{#N/A,#N/A,FALSE,"Aging Summary";#N/A,#N/A,FALSE,"Ratio Analysis";#N/A,#N/A,FALSE,"Test 120 Day Accts";#N/A,#N/A,FALSE,"Tickmarks"}</definedName>
    <definedName name="jaime" localSheetId="7">#REF!</definedName>
    <definedName name="jaime">#REF!</definedName>
    <definedName name="jfrusa" localSheetId="7">#REF!</definedName>
    <definedName name="jfrusa">#REF!</definedName>
    <definedName name="JHONNY" localSheetId="7">'[17]1134'!#REF!</definedName>
    <definedName name="JHONNY">'[17]1134'!#REF!</definedName>
    <definedName name="jj" hidden="1">[10]XREF!$4:$4</definedName>
    <definedName name="jsdhcj" hidden="1">'[37]Det. Gastos'!$J:$J</definedName>
    <definedName name="juan" hidden="1">'[37]Det. Gastos'!$E$70</definedName>
    <definedName name="juju">[41]Intercompany!$J$24</definedName>
    <definedName name="Jul">11800</definedName>
    <definedName name="Jun">9600</definedName>
    <definedName name="jy" localSheetId="7">[44]Detalle!#REF!</definedName>
    <definedName name="jy">[44]Detalle!#REF!</definedName>
    <definedName name="k" hidden="1">{#N/A,#N/A,FALSE,"Aging Summary";#N/A,#N/A,FALSE,"Ratio Analysis";#N/A,#N/A,FALSE,"Test 120 Day Accts";#N/A,#N/A,FALSE,"Tickmarks"}</definedName>
    <definedName name="karla" localSheetId="7">#REF!</definedName>
    <definedName name="karla">#REF!</definedName>
    <definedName name="kjhlkhggjhj" localSheetId="7">#REF!</definedName>
    <definedName name="kjhlkhggjhj">#REF!</definedName>
    <definedName name="kk" hidden="1">[10]XREF!$5:$5</definedName>
    <definedName name="kkdf" localSheetId="7">#REF!</definedName>
    <definedName name="kkdf">#REF!</definedName>
    <definedName name="kkkkk" hidden="1">68</definedName>
    <definedName name="kl" hidden="1">3</definedName>
    <definedName name="kmkcd" localSheetId="7" hidden="1">[39]XREF!#REF!</definedName>
    <definedName name="kmkcd" hidden="1">[39]XREF!#REF!</definedName>
    <definedName name="KOKJ" localSheetId="7">#REF!</definedName>
    <definedName name="KOKJ">#REF!</definedName>
    <definedName name="KSFJÑDSKF" hidden="1">{#N/A,#N/A,FALSE,"Aging Summary";#N/A,#N/A,FALSE,"Ratio Analysis";#N/A,#N/A,FALSE,"Test 120 Day Accts";#N/A,#N/A,FALSE,"Tickmarks"}</definedName>
    <definedName name="l" localSheetId="7">#REF!</definedName>
    <definedName name="l">#REF!</definedName>
    <definedName name="L_AcctDes">[13]Links!$E:$E</definedName>
    <definedName name="L_Adjust">[12]Links!$H:$H</definedName>
    <definedName name="L_Adjust_15">NA()</definedName>
    <definedName name="L_Adjust_8">NA()</definedName>
    <definedName name="L_Adjust_GT">[13]Links!$H$19</definedName>
    <definedName name="L_AJE_Tot">[12]Links!$G:$G</definedName>
    <definedName name="L_AJE_Tot_15">NA()</definedName>
    <definedName name="L_AJE_Tot_8">NA()</definedName>
    <definedName name="L_AJE_Tot_GT">[13]Links!$G$19</definedName>
    <definedName name="L_CompNum">[13]Links!$B:$B</definedName>
    <definedName name="L_CY_Beg">[12]Links!$F:$F</definedName>
    <definedName name="L_CY_Beg_15">NA()</definedName>
    <definedName name="L_CY_Beg_8">NA()</definedName>
    <definedName name="L_CY_Beg_GT">[13]Links!$F$19</definedName>
    <definedName name="L_CY_End">[12]Links!$J:$J</definedName>
    <definedName name="L_CY_End_15">NA()</definedName>
    <definedName name="L_CY_End_8">NA()</definedName>
    <definedName name="L_CY_End_GT">[13]Links!$J$19</definedName>
    <definedName name="L_GrpNum">[13]Links!$C:$C</definedName>
    <definedName name="L_Headings">[13]Links!$1:$1</definedName>
    <definedName name="L_KeyValue">[13]Links!$A:$A</definedName>
    <definedName name="L_PY_End">[12]Links!$K:$K</definedName>
    <definedName name="L_PY_End_15">NA()</definedName>
    <definedName name="L_PY_End_8">NA()</definedName>
    <definedName name="L_PY_End_GT">[13]Links!$K$19</definedName>
    <definedName name="L_RJE_Tot">[12]Links!$I:$I</definedName>
    <definedName name="L_RJE_Tot_15">NA()</definedName>
    <definedName name="L_RJE_Tot_8">NA()</definedName>
    <definedName name="L_RJE_Tot_GT">[13]Links!$I$19</definedName>
    <definedName name="L_RowNum">[13]Links!$D:$D</definedName>
    <definedName name="le">[44]Detalle!$E$81</definedName>
    <definedName name="legal">[6]ER!$H$155</definedName>
    <definedName name="lekfeof" localSheetId="7">'[45]Reex.'!#REF!</definedName>
    <definedName name="lekfeof">'[45]Reex.'!#REF!</definedName>
    <definedName name="limite" localSheetId="7">#REF!</definedName>
    <definedName name="limite">#REF!</definedName>
    <definedName name="ll" localSheetId="7" hidden="1">#REF!</definedName>
    <definedName name="ll" hidden="1">#REF!</definedName>
    <definedName name="lldoe" localSheetId="7" hidden="1">[39]XREF!#REF!</definedName>
    <definedName name="lldoe" hidden="1">[39]XREF!#REF!</definedName>
    <definedName name="LLIOMAR" localSheetId="7">'[17]1134'!#REF!</definedName>
    <definedName name="LLIOMAR">'[17]1134'!#REF!</definedName>
    <definedName name="lo" hidden="1">10</definedName>
    <definedName name="loja" localSheetId="7">#REF!</definedName>
    <definedName name="loja">#REF!</definedName>
    <definedName name="lore" hidden="1">3</definedName>
    <definedName name="lorena" localSheetId="7">#REF!</definedName>
    <definedName name="lorena">#REF!</definedName>
    <definedName name="LUIS" localSheetId="7">#REF!</definedName>
    <definedName name="LUIS">#REF!</definedName>
    <definedName name="LYN" localSheetId="7">#REF!</definedName>
    <definedName name="LYN">#REF!</definedName>
    <definedName name="m" localSheetId="7">'[45]Dep.Costo.'!#REF!</definedName>
    <definedName name="m">'[45]Dep.Costo.'!#REF!</definedName>
    <definedName name="M.Dolares" localSheetId="7">'[8]LISTADO 09 01'!#REF!</definedName>
    <definedName name="M.Dolares">'[8]LISTADO 09 01'!#REF!</definedName>
    <definedName name="M.Sucres" localSheetId="7">#REF!</definedName>
    <definedName name="M.Sucres">#REF!</definedName>
    <definedName name="M115105020" localSheetId="7">#REF!</definedName>
    <definedName name="M115105020">#REF!</definedName>
    <definedName name="M115202020" localSheetId="7">#REF!</definedName>
    <definedName name="M115202020">#REF!</definedName>
    <definedName name="M1155010" localSheetId="7">#REF!</definedName>
    <definedName name="M1155010">#REF!</definedName>
    <definedName name="M1189940" localSheetId="7">#REF!</definedName>
    <definedName name="M1189940">#REF!</definedName>
    <definedName name="M1262050" localSheetId="7">#REF!</definedName>
    <definedName name="M1262050">#REF!</definedName>
    <definedName name="M1262060" localSheetId="7">#REF!</definedName>
    <definedName name="M1262060">#REF!</definedName>
    <definedName name="M1262090" localSheetId="7">#REF!</definedName>
    <definedName name="M1262090">#REF!</definedName>
    <definedName name="M2311010" localSheetId="7">'[2]Det. Rec. Prov. Locales {PPC}'!#REF!</definedName>
    <definedName name="M2311010">'[2]Det. Rec. Prov. Locales {PPC}'!#REF!</definedName>
    <definedName name="M2311030" localSheetId="7">'[2]Det. Rec. Prov. Locales {PPC}'!#REF!</definedName>
    <definedName name="M2311030">'[2]Det. Rec. Prov. Locales {PPC}'!#REF!</definedName>
    <definedName name="M2311050" localSheetId="7">#REF!</definedName>
    <definedName name="M2311050">#REF!</definedName>
    <definedName name="M2312020" localSheetId="7">#REF!</definedName>
    <definedName name="M2312020">#REF!</definedName>
    <definedName name="M2351020" localSheetId="7">#REF!</definedName>
    <definedName name="M2351020">#REF!</definedName>
    <definedName name="M2395020" localSheetId="7">#REF!</definedName>
    <definedName name="M2395020">#REF!</definedName>
    <definedName name="mar" localSheetId="7">#REF!</definedName>
    <definedName name="mar">#REF!</definedName>
    <definedName name="margen">[19]Inicio!#REF!</definedName>
    <definedName name="MARTHY" localSheetId="7">'[17]1134'!#REF!</definedName>
    <definedName name="MARTHY">'[17]1134'!#REF!</definedName>
    <definedName name="Materiality" localSheetId="7">#REF!</definedName>
    <definedName name="Materiality">#REF!</definedName>
    <definedName name="May">9200</definedName>
    <definedName name="menso" localSheetId="7" hidden="1">[39]XREF!#REF!</definedName>
    <definedName name="menso" hidden="1">[39]XREF!#REF!</definedName>
    <definedName name="Mes_Final">[5]ER!$N$156</definedName>
    <definedName name="Mes_Inicial">[5]ER!$N$155</definedName>
    <definedName name="metro" localSheetId="7">#REF!</definedName>
    <definedName name="metro">#REF!</definedName>
    <definedName name="metrod" localSheetId="7">#REF!</definedName>
    <definedName name="metrod">#REF!</definedName>
    <definedName name="mio" localSheetId="7">#REF!</definedName>
    <definedName name="mio">#REF!</definedName>
    <definedName name="mis">[6]ER!$H$151</definedName>
    <definedName name="mm" hidden="1">[10]XREF!$10:$10</definedName>
    <definedName name="MM1105010" localSheetId="7">#REF!</definedName>
    <definedName name="MM1105010">#REF!</definedName>
    <definedName name="MM115202010" localSheetId="7">'[2]Det. Rec. Prov. Locales {PPC}'!#REF!</definedName>
    <definedName name="MM115202010">'[2]Det. Rec. Prov. Locales {PPC}'!#REF!</definedName>
    <definedName name="MM115202020" localSheetId="7">#REF!</definedName>
    <definedName name="MM115202020">#REF!</definedName>
    <definedName name="MM1152050" localSheetId="7">'[2]Det. Rec. Prov. Locales {PPC}'!#REF!</definedName>
    <definedName name="MM1152050">'[2]Det. Rec. Prov. Locales {PPC}'!#REF!</definedName>
    <definedName name="MM1155010" localSheetId="7">#REF!</definedName>
    <definedName name="MM1155010">#REF!</definedName>
    <definedName name="MM1183530" localSheetId="7">#REF!</definedName>
    <definedName name="MM1183530">#REF!</definedName>
    <definedName name="MM118993060" localSheetId="7">'[2]Det. Rec. Prov. Locales {PPC}'!#REF!</definedName>
    <definedName name="MM118993060">'[2]Det. Rec. Prov. Locales {PPC}'!#REF!</definedName>
    <definedName name="MM1263030" localSheetId="7">#REF!</definedName>
    <definedName name="MM1263030">#REF!</definedName>
    <definedName name="MMA" hidden="1">{#N/A,#N/A,FALSE,"Aging Summary";#N/A,#N/A,FALSE,"Ratio Analysis";#N/A,#N/A,FALSE,"Test 120 Day Accts";#N/A,#N/A,FALSE,"Tickmarks"}</definedName>
    <definedName name="MMAChGiradosDic" hidden="1">{#N/A,#N/A,FALSE,"Aging Summary";#N/A,#N/A,FALSE,"Ratio Analysis";#N/A,#N/A,FALSE,"Test 120 Day Accts";#N/A,#N/A,FALSE,"Tickmarks"}</definedName>
    <definedName name="MMADepósitosDic" hidden="1">{#N/A,#N/A,FALSE,"Aging Summary";#N/A,#N/A,FALSE,"Ratio Analysis";#N/A,#N/A,FALSE,"Test 120 Day Accts";#N/A,#N/A,FALSE,"Tickmarks"}</definedName>
    <definedName name="moderate_level">'[46]Threshold Table'!$E$11:$G$23</definedName>
    <definedName name="Monetary_Precision" localSheetId="7">#REF!</definedName>
    <definedName name="Monetary_Precision">#REF!</definedName>
    <definedName name="MONTO_CALL_CENTER" localSheetId="7">#REF!</definedName>
    <definedName name="MONTO_CALL_CENTER">#REF!</definedName>
    <definedName name="MONTO_ENLACES" localSheetId="7">#REF!</definedName>
    <definedName name="MONTO_ENLACES">#REF!</definedName>
    <definedName name="MONTO_INCREMENTO" localSheetId="7">#REF!</definedName>
    <definedName name="MONTO_INCREMENTO">#REF!</definedName>
    <definedName name="motor">[6]ER!$H$159</definedName>
    <definedName name="Mov.Inv.Lecocem2" hidden="1">{#N/A,#N/A,FALSE,"Aging Summary";#N/A,#N/A,FALSE,"Ratio Analysis";#N/A,#N/A,FALSE,"Test 120 Day Accts";#N/A,#N/A,FALSE,"Tickmarks"}</definedName>
    <definedName name="Movdepr_Edificios" hidden="1">{#N/A,#N/A,FALSE,"Aging Summary";#N/A,#N/A,FALSE,"Ratio Analysis";#N/A,#N/A,FALSE,"Test 120 Day Accts";#N/A,#N/A,FALSE,"Tickmarks"}</definedName>
    <definedName name="MP" localSheetId="7">#REF!</definedName>
    <definedName name="MP">#REF!</definedName>
    <definedName name="Murrin" localSheetId="7">#REF!</definedName>
    <definedName name="Murrin">#REF!</definedName>
    <definedName name="MYR_TEC" localSheetId="7">#REF!</definedName>
    <definedName name="MYR_TEC">#REF!</definedName>
    <definedName name="n" localSheetId="7">#REF!</definedName>
    <definedName name="n">#REF!</definedName>
    <definedName name="nada" localSheetId="7">#REF!</definedName>
    <definedName name="nada">#REF!</definedName>
    <definedName name="nada2" localSheetId="7">#REF!</definedName>
    <definedName name="nada2">#REF!</definedName>
    <definedName name="name">[36]Links!$F:$F</definedName>
    <definedName name="ND" hidden="1">{#N/A,#N/A,FALSE,"Aging Summary";#N/A,#N/A,FALSE,"Ratio Analysis";#N/A,#N/A,FALSE,"Test 120 Day Accts";#N/A,#N/A,FALSE,"Tickmarks"}</definedName>
    <definedName name="new">'[47]Proveed. Loc.'!$D$63</definedName>
    <definedName name="nmm" localSheetId="7" hidden="1">#REF!</definedName>
    <definedName name="nmm" hidden="1">#REF!</definedName>
    <definedName name="nn" hidden="1">[10]XREF!$9:$9</definedName>
    <definedName name="NNK" hidden="1">34</definedName>
    <definedName name="no" localSheetId="7" hidden="1">#REF!</definedName>
    <definedName name="no" hidden="1">#REF!</definedName>
    <definedName name="NonTop_Stratum_Value" localSheetId="7">#REF!</definedName>
    <definedName name="NonTop_Stratum_Value">#REF!</definedName>
    <definedName name="Nov">18000</definedName>
    <definedName name="NSProjectionMethodIndex">'[48]Non-Statistical Sampling Master'!$C$63</definedName>
    <definedName name="NSRequiredLevelOfEvidenceItems">'[48]Non-Statistical Sampling Master'!$C$50:$C$53</definedName>
    <definedName name="NSTargetedTestingItems">'[48]Two Step Revenue Testing Master'!$E$47</definedName>
    <definedName name="NUEVO" localSheetId="7">#REF!</definedName>
    <definedName name="NUEVO">#REF!</definedName>
    <definedName name="NUEVO_VALOR_COSTO" localSheetId="7">'[8]LISTADO 09 01'!#REF!</definedName>
    <definedName name="NUEVO_VALOR_COSTO">'[8]LISTADO 09 01'!#REF!</definedName>
    <definedName name="Number_of_Selections" localSheetId="7">#REF!</definedName>
    <definedName name="Number_of_Selections">#REF!</definedName>
    <definedName name="Numero_del_Activo" localSheetId="7">#REF!</definedName>
    <definedName name="Numero_del_Activo">#REF!</definedName>
    <definedName name="NvsASD">"V1998-04-30"</definedName>
    <definedName name="NvsAutoDrillOk">"VN"</definedName>
    <definedName name="NvsElapsedTime">0.0000418981508119032</definedName>
    <definedName name="NvsEndTime">35929.4692549769</definedName>
    <definedName name="NvsInstSpec">"%,LREAL_S/,SYTD,FCURRENCY_CD,VECS,FDEPTID,TCENTROS_DE_COSTOS,NCOMERCIAL,FACCOUNT,TNIVELES_DE_CUENTAS,NGASTOS"</definedName>
    <definedName name="NvsLayoutType">"M3"</definedName>
    <definedName name="NvsNplSpec">"%,XZF.ACCOUNT.PSDetail"</definedName>
    <definedName name="NvsPanelEffdt">"V1992-12-10"</definedName>
    <definedName name="NvsPanelSetid">"VNEWGN"</definedName>
    <definedName name="NvsParentRef">[49]INCOME!$E$31</definedName>
    <definedName name="NvsReqBU">"VOTCEL"</definedName>
    <definedName name="NvsReqBUOnly">"VY"</definedName>
    <definedName name="NvsTransLed">"VN"</definedName>
    <definedName name="NvsTreeASD">"V1998-04-30"</definedName>
    <definedName name="NvsValTbl.ACCOUNT">"GL_ACCOUNT_TBL"</definedName>
    <definedName name="NvsValTbl.BUSINESS_UNIT">"BUS_UNIT_TBL_FS"</definedName>
    <definedName name="NvsValTbl.CURRENCY_CD">"CURRENCY_CD_TBL"</definedName>
    <definedName name="NvsValTbl.DEPTID">"DEPARTMENT_TBL"</definedName>
    <definedName name="ñ" localSheetId="7" hidden="1">#REF!</definedName>
    <definedName name="ñ" hidden="1">#REF!</definedName>
    <definedName name="ññ" hidden="1">[10]XREF!$6:$6</definedName>
    <definedName name="o" localSheetId="7">#REF!</definedName>
    <definedName name="o">#REF!</definedName>
    <definedName name="Oct">16000</definedName>
    <definedName name="office">[6]ER!$H$153</definedName>
    <definedName name="OI">'[50]Payment 02_06_2006'!$A$2:$R$21</definedName>
    <definedName name="ojo" localSheetId="7" hidden="1">[51]Costo!#REF!</definedName>
    <definedName name="ojo" hidden="1">[51]Costo!#REF!</definedName>
    <definedName name="oleoducto" localSheetId="7">#REF!</definedName>
    <definedName name="oleoducto">#REF!</definedName>
    <definedName name="oo" hidden="1">22</definedName>
    <definedName name="OPER_SUC" localSheetId="7">#REF!</definedName>
    <definedName name="OPER_SUC">#REF!</definedName>
    <definedName name="orellana" localSheetId="7">#REF!</definedName>
    <definedName name="orellana">#REF!</definedName>
    <definedName name="otros" hidden="1">{#N/A,#N/A,FALSE,"Aging Summary";#N/A,#N/A,FALSE,"Ratio Analysis";#N/A,#N/A,FALSE,"Test 120 Day Accts";#N/A,#N/A,FALSE,"Tickmarks"}</definedName>
    <definedName name="p" localSheetId="7">#REF!</definedName>
    <definedName name="p">#REF!</definedName>
    <definedName name="Pagos" localSheetId="7">#REF!</definedName>
    <definedName name="Pagos">#REF!</definedName>
    <definedName name="PalAndes" localSheetId="7">#REF!</definedName>
    <definedName name="PalAndes">#REF!</definedName>
    <definedName name="PalEcuador" localSheetId="7">#REF!</definedName>
    <definedName name="PalEcuador">#REF!</definedName>
    <definedName name="passwd">[19]Inicio!#REF!</definedName>
    <definedName name="Pat" hidden="1">{#N/A,#N/A,FALSE,"Aging Summary";#N/A,#N/A,FALSE,"Ratio Analysis";#N/A,#N/A,FALSE,"Test 120 Day Accts";#N/A,#N/A,FALSE,"Tickmarks"}</definedName>
    <definedName name="pato" localSheetId="7">#REF!</definedName>
    <definedName name="pato">#REF!</definedName>
    <definedName name="peralta" localSheetId="7">#REF!</definedName>
    <definedName name="peralta">#REF!</definedName>
    <definedName name="Percent_Threshold">[22]Balance!$E$3</definedName>
    <definedName name="periodo">[19]Inicio!#REF!</definedName>
    <definedName name="PG" hidden="1">{#N/A,#N/A,FALSE,"Aging Summary";#N/A,#N/A,FALSE,"Ratio Analysis";#N/A,#N/A,FALSE,"Test 120 Day Accts";#N/A,#N/A,FALSE,"Tickmarks"}</definedName>
    <definedName name="PhasePercentage">[52]MasterTables!$B$2:$B$14</definedName>
    <definedName name="PIE">'[48]Two Step Revenue Testing Master'!$C$87</definedName>
    <definedName name="PL_Dollar_Threshold">'[22]Estado de Resultados'!$H$3</definedName>
    <definedName name="PL_Percent_Threshold">'[22]Estado de Resultados'!$G$3</definedName>
    <definedName name="pp" hidden="1">{#N/A,#N/A,FALSE,"Aging Summary";#N/A,#N/A,FALSE,"Ratio Analysis";#N/A,#N/A,FALSE,"Test 120 Day Accts";#N/A,#N/A,FALSE,"Tickmarks"}</definedName>
    <definedName name="Pre_tax_materiality" localSheetId="7">#REF!</definedName>
    <definedName name="Pre_tax_materiality">#REF!</definedName>
    <definedName name="Precisionmonetaria" localSheetId="7">#REF!</definedName>
    <definedName name="Precisionmonetaria">#REF!</definedName>
    <definedName name="PRINT_AREA_MI" localSheetId="7">#REF!</definedName>
    <definedName name="PRINT_AREA_MI">#REF!</definedName>
    <definedName name="Provis" hidden="1">{#N/A,#N/A,FALSE,"Aging Summary";#N/A,#N/A,FALSE,"Ratio Analysis";#N/A,#N/A,FALSE,"Test 120 Day Accts";#N/A,#N/A,FALSE,"Tickmarks"}</definedName>
    <definedName name="PY_Accounts_Receivable">[22]Balance!$D$8</definedName>
    <definedName name="PY_Administration">'[22]Estado de Resultados'!$C$11</definedName>
    <definedName name="PY_all_Equity" localSheetId="7">#REF!</definedName>
    <definedName name="PY_all_Equity">#REF!</definedName>
    <definedName name="PY_all_Income" localSheetId="7">#REF!</definedName>
    <definedName name="PY_all_Income">#REF!</definedName>
    <definedName name="PY_all_RetEarn" localSheetId="7">#REF!</definedName>
    <definedName name="PY_all_RetEarn">#REF!</definedName>
    <definedName name="PY_Cash">[22]Balance!$D$6</definedName>
    <definedName name="PY_Cash_Div_Dec" localSheetId="7">'[23]Income Statement'!#REF!</definedName>
    <definedName name="PY_Cash_Div_Dec">'[23]Income Statement'!#REF!</definedName>
    <definedName name="PY_CASH_DIVIDENDS_DECLARED__per_common_share" localSheetId="7">'[23]Income Statement'!#REF!</definedName>
    <definedName name="PY_CASH_DIVIDENDS_DECLARED__per_common_share">'[23]Income Statement'!#REF!</definedName>
    <definedName name="PY_Common_Equity">[22]Balance!$D$32</definedName>
    <definedName name="PY_Cost_of_Sales">'[22]Estado de Resultados'!$C$7</definedName>
    <definedName name="PY_Current_Liabilities">[22]Balance!$D$24</definedName>
    <definedName name="PY_Depreciation">'[22]Estado de Resultados'!$C$15</definedName>
    <definedName name="PY_Disc._Ops.">'[24]Income Statement'!$E$28</definedName>
    <definedName name="PY_Earnings_per_share" localSheetId="7">[23]Ratios!#REF!</definedName>
    <definedName name="PY_Earnings_per_share">[23]Ratios!#REF!</definedName>
    <definedName name="PY_Extraord.">'[24]Income Statement'!$E$32</definedName>
    <definedName name="PY_Gross_Profit">'[22]Estado de Resultados'!$C$9</definedName>
    <definedName name="PY_INC_AFT_TAX">'[24]Income Statement'!$E$26</definedName>
    <definedName name="PY_INC_BEF_EXTRAORD">'[24]Income Statement'!$E$30</definedName>
    <definedName name="PY_Inc_Bef_Tax">'[22]Estado de Resultados'!$C$22</definedName>
    <definedName name="PY_Intangible_Assets">[22]Balance!$D$18</definedName>
    <definedName name="PY_Interest_Expense">'[22]Estado de Resultados'!$C$19</definedName>
    <definedName name="PY_Inventory">[22]Balance!$D$12</definedName>
    <definedName name="PY_knw_Income" localSheetId="7">#REF!</definedName>
    <definedName name="PY_knw_Income">#REF!</definedName>
    <definedName name="PY_knw_RetEarn" localSheetId="7">#REF!</definedName>
    <definedName name="PY_knw_RetEarn">#REF!</definedName>
    <definedName name="PY_LIABIL_EQUITY">[22]Balance!$D$37</definedName>
    <definedName name="PY_lik_Income" localSheetId="7">#REF!</definedName>
    <definedName name="PY_lik_Income">#REF!</definedName>
    <definedName name="PY_lik_RetEarn" localSheetId="7">#REF!</definedName>
    <definedName name="PY_lik_RetEarn">#REF!</definedName>
    <definedName name="PY_Long_term_Debt__excl_Dfd_Taxes">'[24]Balance Sheet'!$D$29</definedName>
    <definedName name="PY_LT_Debt">[22]Balance!$D$25</definedName>
    <definedName name="PY_Market_Value_of_Equity">'[22]Estado de Resultados'!$C$31</definedName>
    <definedName name="PY_Marketable_Sec">[22]Balance!$D$7</definedName>
    <definedName name="PY_NET_INCOME">'[24]Income Statement'!$E$34</definedName>
    <definedName name="PY_NET_PROFIT">'[22]Estado de Resultados'!$C$26</definedName>
    <definedName name="PY_Net_Revenue">'[22]Estado de Resultados'!$C$6</definedName>
    <definedName name="PY_Operating_Inc">'[22]Estado de Resultados'!$C$17</definedName>
    <definedName name="PY_Operating_Income">'[22]Estado de Resultados'!$C$17</definedName>
    <definedName name="PY_Other_Curr_Assets">[22]Balance!$D$13</definedName>
    <definedName name="PY_Other_Exp">'[22]Estado de Resultados'!$C$14</definedName>
    <definedName name="PY_Other_LT_Assets">[22]Balance!$D$19</definedName>
    <definedName name="PY_Other_LT_Liabilities">[22]Balance!$D$26</definedName>
    <definedName name="PY_Preferred_Stock">[22]Balance!$D$31</definedName>
    <definedName name="PY_QUICK_ASSETS">[22]Balance!$D$10</definedName>
    <definedName name="PY_Retained_Earnings">[22]Balance!$D$33</definedName>
    <definedName name="PY_Selling">'[22]Estado de Resultados'!$C$12</definedName>
    <definedName name="PY_Tangible_Assets">[22]Balance!$D$17</definedName>
    <definedName name="PY_Tangible_Net_Worth">'[22]Estado de Resultados'!$C$33</definedName>
    <definedName name="PY_Taxes">'[22]Estado de Resultados'!$C$24</definedName>
    <definedName name="PY_tot_knw_Xfoot" localSheetId="7">#REF!</definedName>
    <definedName name="PY_tot_knw_Xfoot">#REF!</definedName>
    <definedName name="PY_tot_lik_Xfoot" localSheetId="7">#REF!</definedName>
    <definedName name="PY_tot_lik_Xfoot">#REF!</definedName>
    <definedName name="PY_TOTAL_ASSETS">[22]Balance!$D$22</definedName>
    <definedName name="PY_TOTAL_CURR_ASSETS">[22]Balance!$D$15</definedName>
    <definedName name="PY_TOTAL_DEBT">[22]Balance!$D$29</definedName>
    <definedName name="PY_TOTAL_EQUITY">[22]Balance!$D$35</definedName>
    <definedName name="PY_Trade_Payables">'[24]Balance Sheet'!$D$27</definedName>
    <definedName name="PY_tx_all_Income" localSheetId="7">#REF!</definedName>
    <definedName name="PY_tx_all_Income">#REF!</definedName>
    <definedName name="PY_tx_all_RetEarn" localSheetId="7">#REF!</definedName>
    <definedName name="PY_tx_all_RetEarn">#REF!</definedName>
    <definedName name="PY_tx_knw_Income" localSheetId="7">#REF!</definedName>
    <definedName name="PY_tx_knw_Income">#REF!</definedName>
    <definedName name="PY_tx_knw_RetEarn" localSheetId="7">#REF!</definedName>
    <definedName name="PY_tx_knw_RetEarn">#REF!</definedName>
    <definedName name="PY_tx_lik_Income" localSheetId="7">#REF!</definedName>
    <definedName name="PY_tx_lik_Income">#REF!</definedName>
    <definedName name="PY_tx_lik_RetEarn" localSheetId="7">#REF!</definedName>
    <definedName name="PY_tx_lik_RetEarn">#REF!</definedName>
    <definedName name="PY_Weighted_Average" localSheetId="7">'[23]Income Statement'!#REF!</definedName>
    <definedName name="PY_Weighted_Average">'[23]Income Statement'!#REF!</definedName>
    <definedName name="PY_Working_Capital">'[22]Estado de Resultados'!$C$32</definedName>
    <definedName name="PY_Year_Income_Statement">'[24]Income Statement'!$E$3</definedName>
    <definedName name="PY2_Accounts_Receivable">[22]Balance!$G$8</definedName>
    <definedName name="PY2_Administration">'[22]Estado de Resultados'!$I$11</definedName>
    <definedName name="PY2_Cash">[22]Balance!$G$6</definedName>
    <definedName name="PY2_Cash_Div_Dec" localSheetId="7">'[23]Income Statement'!#REF!</definedName>
    <definedName name="PY2_Cash_Div_Dec">'[23]Income Statement'!#REF!</definedName>
    <definedName name="PY2_CASH_DIVIDENDS_DECLARED__per_common_share" localSheetId="7">'[23]Income Statement'!#REF!</definedName>
    <definedName name="PY2_CASH_DIVIDENDS_DECLARED__per_common_share">'[23]Income Statement'!#REF!</definedName>
    <definedName name="PY2_Common_Equity">[22]Balance!$G$32</definedName>
    <definedName name="PY2_Cost_of_Sales">'[22]Estado de Resultados'!$I$7</definedName>
    <definedName name="PY2_Current_Liabilities">[22]Balance!$G$24</definedName>
    <definedName name="PY2_Depreciation">'[22]Estado de Resultados'!$I$15</definedName>
    <definedName name="PY2_Disc._Ops.">'[24]Income Statement'!$L$28</definedName>
    <definedName name="PY2_Earnings_per_share" localSheetId="7">[23]Ratios!#REF!</definedName>
    <definedName name="PY2_Earnings_per_share">[23]Ratios!#REF!</definedName>
    <definedName name="PY2_Extraord.">'[24]Income Statement'!$L$32</definedName>
    <definedName name="PY2_Gross_Profit">'[22]Estado de Resultados'!$I$9</definedName>
    <definedName name="PY2_INC_AFT_TAX">'[24]Income Statement'!$L$26</definedName>
    <definedName name="PY2_INC_BEF_EXTRAORD">'[24]Income Statement'!$L$30</definedName>
    <definedName name="PY2_Inc_Bef_Tax">'[22]Estado de Resultados'!$I$22</definedName>
    <definedName name="PY2_Intangible_Assets">[22]Balance!$G$18</definedName>
    <definedName name="PY2_Interest_Expense">'[22]Estado de Resultados'!$I$19</definedName>
    <definedName name="PY2_Inventory">[22]Balance!$G$12</definedName>
    <definedName name="PY2_LIABIL_EQUITY">[22]Balance!$G$37</definedName>
    <definedName name="PY2_Long_term_Debt__excl_Dfd_Taxes">'[24]Balance Sheet'!$J$29</definedName>
    <definedName name="PY2_LT_Debt">[22]Balance!$G$25</definedName>
    <definedName name="PY2_Market_Value_of_Equity" localSheetId="7">'[23]Income Statement'!#REF!</definedName>
    <definedName name="PY2_Market_Value_of_Equity">'[23]Income Statement'!#REF!</definedName>
    <definedName name="PY2_Marketable_Sec">[22]Balance!$G$7</definedName>
    <definedName name="PY2_NET_INCOME">'[24]Income Statement'!$L$34</definedName>
    <definedName name="PY2_NET_PROFIT">'[22]Estado de Resultados'!$I$26</definedName>
    <definedName name="PY2_Net_Revenue">'[22]Estado de Resultados'!$I$6</definedName>
    <definedName name="PY2_Operating_Inc">'[22]Estado de Resultados'!$I$17</definedName>
    <definedName name="PY2_Operating_Income">'[22]Estado de Resultados'!$I$17</definedName>
    <definedName name="PY2_Other_Curr_Assets">[22]Balance!$G$13</definedName>
    <definedName name="PY2_Other_Exp.">'[22]Estado de Resultados'!$I$14</definedName>
    <definedName name="PY2_Other_LT_Assets">[22]Balance!$G$19</definedName>
    <definedName name="PY2_Other_LT_Liabilities">[22]Balance!$G$26</definedName>
    <definedName name="PY2_Preferred_Stock">[22]Balance!$G$31</definedName>
    <definedName name="PY2_QUICK_ASSETS">[22]Balance!$G$10</definedName>
    <definedName name="PY2_Retained_Earnings">[22]Balance!$G$33</definedName>
    <definedName name="PY2_Selling">'[22]Estado de Resultados'!$I$12</definedName>
    <definedName name="PY2_Tangible_Assets">[22]Balance!$G$17</definedName>
    <definedName name="PY2_Tangible_Net_Worth">'[22]Estado de Resultados'!$I$33</definedName>
    <definedName name="PY2_Taxes">'[22]Estado de Resultados'!$I$24</definedName>
    <definedName name="PY2_TOTAL_ASSETS">[22]Balance!$G$22</definedName>
    <definedName name="PY2_TOTAL_CURR_ASSETS">[22]Balance!$G$15</definedName>
    <definedName name="PY2_TOTAL_DEBT">[22]Balance!$G$29</definedName>
    <definedName name="PY2_TOTAL_EQUITY">[22]Balance!$G$35</definedName>
    <definedName name="PY2_Trade_Payables">'[24]Balance Sheet'!$J$27</definedName>
    <definedName name="PY2_Weighted_Average" localSheetId="7">'[23]Income Statement'!#REF!</definedName>
    <definedName name="PY2_Weighted_Average">'[23]Income Statement'!#REF!</definedName>
    <definedName name="PY2_Working_Capital">'[22]Estado de Resultados'!$I$32</definedName>
    <definedName name="PY2_Year_Income_Statement">'[24]Income Statement'!$L$3</definedName>
    <definedName name="PY3_Administration">'[24]Income Statement'!$N$13</definedName>
    <definedName name="PY3_Cash">'[24]Balance Sheet'!$K$8</definedName>
    <definedName name="PY3_Common_Equity">'[24]Balance Sheet'!$K$35</definedName>
    <definedName name="PY3_Cost_of_Sales">'[24]Income Statement'!$N$9</definedName>
    <definedName name="PY3_Current_Liabilities">'[24]Balance Sheet'!$K$28</definedName>
    <definedName name="PY3_Depreciation">'[24]Income Statement'!$N$16</definedName>
    <definedName name="PY3_Disc._Ops.">'[24]Income Statement'!$N$28</definedName>
    <definedName name="PY3_Extraord.">'[24]Income Statement'!$N$32</definedName>
    <definedName name="PY3_Gross_Profit">'[24]Income Statement'!$N$11</definedName>
    <definedName name="PY3_INC_AFT_TAX">'[24]Income Statement'!$N$26</definedName>
    <definedName name="PY3_INC_BEF_EXTRAORD">'[24]Income Statement'!$N$30</definedName>
    <definedName name="PY3_Inc_Bef_Tax">'[24]Income Statement'!$N$22</definedName>
    <definedName name="PY3_Interest_Expense">'[24]Income Statement'!$N$20</definedName>
    <definedName name="PY3_LIABIL_EQUITY">'[24]Balance Sheet'!$K$40</definedName>
    <definedName name="PY3_Long_term_Debt__excl_Dfd_Taxes">'[24]Balance Sheet'!$K$29</definedName>
    <definedName name="PY3_NET_INCOME">'[24]Income Statement'!$N$34</definedName>
    <definedName name="PY3_Net_Revenue">'[24]Income Statement'!$N$8</definedName>
    <definedName name="PY3_Operating_Inc">'[24]Income Statement'!$N$18</definedName>
    <definedName name="PY3_Other_Exp.">'[24]Income Statement'!$N$15</definedName>
    <definedName name="PY3_QUICK_ASSETS">'[24]Balance Sheet'!$K$12</definedName>
    <definedName name="PY3_Selling">'[24]Income Statement'!$N$14</definedName>
    <definedName name="PY3_Taxes">'[24]Income Statement'!$N$24</definedName>
    <definedName name="PY3_TOTAL_ASSETS">'[24]Balance Sheet'!$K$25</definedName>
    <definedName name="PY3_TOTAL_CURR_ASSETS">'[24]Balance Sheet'!$K$18</definedName>
    <definedName name="PY3_TOTAL_DEBT">'[24]Balance Sheet'!$K$32</definedName>
    <definedName name="PY3_TOTAL_EQUITY">'[24]Balance Sheet'!$K$38</definedName>
    <definedName name="PY3_Trade_Payables">'[24]Balance Sheet'!$K$27</definedName>
    <definedName name="PY3_Year_Income_Statement">'[24]Income Statement'!$N$3</definedName>
    <definedName name="PY4_Administration" localSheetId="7">'[24]Income Statement'!#REF!</definedName>
    <definedName name="PY4_Administration">'[24]Income Statement'!#REF!</definedName>
    <definedName name="PY4_Common_Equity">'[24]Balance Sheet'!$L$35</definedName>
    <definedName name="PY4_Cost_of_Sales" localSheetId="7">'[24]Income Statement'!#REF!</definedName>
    <definedName name="PY4_Cost_of_Sales">'[24]Income Statement'!#REF!</definedName>
    <definedName name="PY4_Depreciation" localSheetId="7">'[24]Income Statement'!#REF!</definedName>
    <definedName name="PY4_Depreciation">'[24]Income Statement'!#REF!</definedName>
    <definedName name="PY4_Disc._Ops." localSheetId="7">'[24]Income Statement'!#REF!</definedName>
    <definedName name="PY4_Disc._Ops.">'[24]Income Statement'!#REF!</definedName>
    <definedName name="PY4_Extraord." localSheetId="7">'[24]Income Statement'!#REF!</definedName>
    <definedName name="PY4_Extraord.">'[24]Income Statement'!#REF!</definedName>
    <definedName name="PY4_Gross_Profit" localSheetId="7">'[24]Income Statement'!#REF!</definedName>
    <definedName name="PY4_Gross_Profit">'[24]Income Statement'!#REF!</definedName>
    <definedName name="PY4_INC_AFT_TAX" localSheetId="7">'[24]Income Statement'!#REF!</definedName>
    <definedName name="PY4_INC_AFT_TAX">'[24]Income Statement'!#REF!</definedName>
    <definedName name="PY4_INC_BEF_EXTRAORD" localSheetId="7">'[24]Income Statement'!#REF!</definedName>
    <definedName name="PY4_INC_BEF_EXTRAORD">'[24]Income Statement'!#REF!</definedName>
    <definedName name="PY4_Inc_Bef_Tax" localSheetId="7">'[24]Income Statement'!#REF!</definedName>
    <definedName name="PY4_Inc_Bef_Tax">'[24]Income Statement'!#REF!</definedName>
    <definedName name="PY4_Interest_Expense" localSheetId="7">'[24]Income Statement'!#REF!</definedName>
    <definedName name="PY4_Interest_Expense">'[24]Income Statement'!#REF!</definedName>
    <definedName name="PY4_LIABIL_EQUITY">'[24]Balance Sheet'!$L$40</definedName>
    <definedName name="PY4_NET_INCOME" localSheetId="7">'[24]Income Statement'!#REF!</definedName>
    <definedName name="PY4_NET_INCOME">'[24]Income Statement'!#REF!</definedName>
    <definedName name="PY4_Net_Revenue" localSheetId="7">'[24]Income Statement'!#REF!</definedName>
    <definedName name="PY4_Net_Revenue">'[24]Income Statement'!#REF!</definedName>
    <definedName name="PY4_Operating_Inc" localSheetId="7">'[24]Income Statement'!#REF!</definedName>
    <definedName name="PY4_Operating_Inc">'[24]Income Statement'!#REF!</definedName>
    <definedName name="PY4_Other_Exp." localSheetId="7">'[24]Income Statement'!#REF!</definedName>
    <definedName name="PY4_Other_Exp.">'[24]Income Statement'!#REF!</definedName>
    <definedName name="PY4_Selling" localSheetId="7">'[24]Income Statement'!#REF!</definedName>
    <definedName name="PY4_Selling">'[24]Income Statement'!#REF!</definedName>
    <definedName name="PY4_Taxes" localSheetId="7">'[24]Income Statement'!#REF!</definedName>
    <definedName name="PY4_Taxes">'[24]Income Statement'!#REF!</definedName>
    <definedName name="PY4_TOTAL_ASSETS">'[24]Balance Sheet'!$L$25</definedName>
    <definedName name="PY4_TOTAL_DEBT">'[24]Balance Sheet'!$L$32</definedName>
    <definedName name="PY4_TOTAL_EQUITY">'[24]Balance Sheet'!$L$38</definedName>
    <definedName name="PY4_Year_Income_Statement" localSheetId="7">'[24]Income Statement'!#REF!</definedName>
    <definedName name="PY4_Year_Income_Statement">'[24]Income Statement'!#REF!</definedName>
    <definedName name="PY5_Accounts_Receivable" localSheetId="7">'[24]Balance Sheet'!#REF!</definedName>
    <definedName name="PY5_Accounts_Receivable">'[24]Balance Sheet'!#REF!</definedName>
    <definedName name="PY5_Administration" localSheetId="7">'[24]Income Statement'!#REF!</definedName>
    <definedName name="PY5_Administration">'[24]Income Statement'!#REF!</definedName>
    <definedName name="PY5_Cash" localSheetId="7">'[24]Balance Sheet'!#REF!</definedName>
    <definedName name="PY5_Cash">'[24]Balance Sheet'!#REF!</definedName>
    <definedName name="PY5_Common_Equity" localSheetId="7">'[24]Balance Sheet'!#REF!</definedName>
    <definedName name="PY5_Common_Equity">'[24]Balance Sheet'!#REF!</definedName>
    <definedName name="PY5_Cost_of_Sales" localSheetId="7">'[24]Income Statement'!#REF!</definedName>
    <definedName name="PY5_Cost_of_Sales">'[24]Income Statement'!#REF!</definedName>
    <definedName name="PY5_Current_Liabilities" localSheetId="7">'[24]Balance Sheet'!#REF!</definedName>
    <definedName name="PY5_Current_Liabilities">'[24]Balance Sheet'!#REF!</definedName>
    <definedName name="PY5_Depreciation" localSheetId="7">'[24]Income Statement'!#REF!</definedName>
    <definedName name="PY5_Depreciation">'[24]Income Statement'!#REF!</definedName>
    <definedName name="PY5_Disc._Ops." localSheetId="7">'[24]Income Statement'!#REF!</definedName>
    <definedName name="PY5_Disc._Ops.">'[24]Income Statement'!#REF!</definedName>
    <definedName name="PY5_Extraord." localSheetId="7">'[24]Income Statement'!#REF!</definedName>
    <definedName name="PY5_Extraord.">'[24]Income Statement'!#REF!</definedName>
    <definedName name="PY5_Gross_Profit" localSheetId="7">'[24]Income Statement'!#REF!</definedName>
    <definedName name="PY5_Gross_Profit">'[24]Income Statement'!#REF!</definedName>
    <definedName name="PY5_INC_AFT_TAX" localSheetId="7">'[24]Income Statement'!#REF!</definedName>
    <definedName name="PY5_INC_AFT_TAX">'[24]Income Statement'!#REF!</definedName>
    <definedName name="PY5_INC_BEF_EXTRAORD" localSheetId="7">'[24]Income Statement'!#REF!</definedName>
    <definedName name="PY5_INC_BEF_EXTRAORD">'[24]Income Statement'!#REF!</definedName>
    <definedName name="PY5_Inc_Bef_Tax" localSheetId="7">'[24]Income Statement'!#REF!</definedName>
    <definedName name="PY5_Inc_Bef_Tax">'[24]Income Statement'!#REF!</definedName>
    <definedName name="PY5_Intangible_Assets" localSheetId="7">'[24]Balance Sheet'!#REF!</definedName>
    <definedName name="PY5_Intangible_Assets">'[24]Balance Sheet'!#REF!</definedName>
    <definedName name="PY5_Interest_Expense" localSheetId="7">'[24]Income Statement'!#REF!</definedName>
    <definedName name="PY5_Interest_Expense">'[24]Income Statement'!#REF!</definedName>
    <definedName name="PY5_Inventory" localSheetId="7">'[24]Balance Sheet'!#REF!</definedName>
    <definedName name="PY5_Inventory">'[24]Balance Sheet'!#REF!</definedName>
    <definedName name="PY5_LIABIL_EQUITY" localSheetId="7">'[24]Balance Sheet'!#REF!</definedName>
    <definedName name="PY5_LIABIL_EQUITY">'[24]Balance Sheet'!#REF!</definedName>
    <definedName name="PY5_Long_term_Debt__excl_Dfd_Taxes" localSheetId="7">'[24]Balance Sheet'!#REF!</definedName>
    <definedName name="PY5_Long_term_Debt__excl_Dfd_Taxes">'[24]Balance Sheet'!#REF!</definedName>
    <definedName name="PY5_Marketable_Sec" localSheetId="7">'[24]Balance Sheet'!#REF!</definedName>
    <definedName name="PY5_Marketable_Sec">'[24]Balance Sheet'!#REF!</definedName>
    <definedName name="PY5_NET_INCOME" localSheetId="7">'[24]Income Statement'!#REF!</definedName>
    <definedName name="PY5_NET_INCOME">'[24]Income Statement'!#REF!</definedName>
    <definedName name="PY5_Net_Revenue" localSheetId="7">'[24]Income Statement'!#REF!</definedName>
    <definedName name="PY5_Net_Revenue">'[24]Income Statement'!#REF!</definedName>
    <definedName name="PY5_Operating_Inc" localSheetId="7">'[24]Income Statement'!#REF!</definedName>
    <definedName name="PY5_Operating_Inc">'[24]Income Statement'!#REF!</definedName>
    <definedName name="PY5_Other_Curr_Assets" localSheetId="7">'[24]Balance Sheet'!#REF!</definedName>
    <definedName name="PY5_Other_Curr_Assets">'[24]Balance Sheet'!#REF!</definedName>
    <definedName name="PY5_Other_Exp." localSheetId="7">'[24]Income Statement'!#REF!</definedName>
    <definedName name="PY5_Other_Exp.">'[24]Income Statement'!#REF!</definedName>
    <definedName name="PY5_Other_LT_Assets" localSheetId="7">'[24]Balance Sheet'!#REF!</definedName>
    <definedName name="PY5_Other_LT_Assets">'[24]Balance Sheet'!#REF!</definedName>
    <definedName name="PY5_Other_LT_Liabilities" localSheetId="7">'[24]Balance Sheet'!#REF!</definedName>
    <definedName name="PY5_Other_LT_Liabilities">'[24]Balance Sheet'!#REF!</definedName>
    <definedName name="PY5_Preferred_Stock" localSheetId="7">'[24]Balance Sheet'!#REF!</definedName>
    <definedName name="PY5_Preferred_Stock">'[24]Balance Sheet'!#REF!</definedName>
    <definedName name="PY5_QUICK_ASSETS" localSheetId="7">'[24]Balance Sheet'!#REF!</definedName>
    <definedName name="PY5_QUICK_ASSETS">'[24]Balance Sheet'!#REF!</definedName>
    <definedName name="PY5_Retained_Earnings" localSheetId="7">'[24]Balance Sheet'!#REF!</definedName>
    <definedName name="PY5_Retained_Earnings">'[24]Balance Sheet'!#REF!</definedName>
    <definedName name="PY5_Selling" localSheetId="7">'[24]Income Statement'!#REF!</definedName>
    <definedName name="PY5_Selling">'[24]Income Statement'!#REF!</definedName>
    <definedName name="PY5_Tangible_Assets" localSheetId="7">'[24]Balance Sheet'!#REF!</definedName>
    <definedName name="PY5_Tangible_Assets">'[24]Balance Sheet'!#REF!</definedName>
    <definedName name="PY5_Taxes" localSheetId="7">'[24]Income Statement'!#REF!</definedName>
    <definedName name="PY5_Taxes">'[24]Income Statement'!#REF!</definedName>
    <definedName name="PY5_TOTAL_ASSETS" localSheetId="7">'[24]Balance Sheet'!#REF!</definedName>
    <definedName name="PY5_TOTAL_ASSETS">'[24]Balance Sheet'!#REF!</definedName>
    <definedName name="PY5_TOTAL_CURR_ASSETS" localSheetId="7">'[24]Balance Sheet'!#REF!</definedName>
    <definedName name="PY5_TOTAL_CURR_ASSETS">'[24]Balance Sheet'!#REF!</definedName>
    <definedName name="PY5_TOTAL_DEBT" localSheetId="7">'[24]Balance Sheet'!#REF!</definedName>
    <definedName name="PY5_TOTAL_DEBT">'[24]Balance Sheet'!#REF!</definedName>
    <definedName name="PY5_TOTAL_EQUITY" localSheetId="7">'[24]Balance Sheet'!#REF!</definedName>
    <definedName name="PY5_TOTAL_EQUITY">'[24]Balance Sheet'!#REF!</definedName>
    <definedName name="PY5_Trade_Payables" localSheetId="7">'[24]Balance Sheet'!#REF!</definedName>
    <definedName name="PY5_Trade_Payables">'[24]Balance Sheet'!#REF!</definedName>
    <definedName name="PY5_Year_Income_Statement" localSheetId="7">'[24]Income Statement'!#REF!</definedName>
    <definedName name="PY5_Year_Income_Statement">'[24]Income Statement'!#REF!</definedName>
    <definedName name="Q" localSheetId="7">#REF!</definedName>
    <definedName name="Q">#REF!</definedName>
    <definedName name="qq" localSheetId="7">#REF!</definedName>
    <definedName name="qq">#REF!</definedName>
    <definedName name="R_Factor" localSheetId="7">#REF!</definedName>
    <definedName name="R_Factor">#REF!</definedName>
    <definedName name="re">'[53]S4201-AP CO'!$A$2:$A$33</definedName>
    <definedName name="rebe" localSheetId="7">#REF!</definedName>
    <definedName name="rebe">#REF!</definedName>
    <definedName name="Reemplazos" localSheetId="7">#REF!</definedName>
    <definedName name="Reemplazos">#REF!</definedName>
    <definedName name="Ref_1" localSheetId="7">#REF!</definedName>
    <definedName name="Ref_1" localSheetId="1">#REF!</definedName>
    <definedName name="Ref_1" localSheetId="2">#REF!</definedName>
    <definedName name="Ref_1" localSheetId="3">#REF!</definedName>
    <definedName name="Ref_1">#REF!</definedName>
    <definedName name="Ref_1_16" localSheetId="7">#REF!</definedName>
    <definedName name="Ref_1_16">#REF!</definedName>
    <definedName name="Ref_1_22" localSheetId="7">#REF!</definedName>
    <definedName name="Ref_1_22">#REF!</definedName>
    <definedName name="Ref_1_4">NA()</definedName>
    <definedName name="Ref_1_5">NA()</definedName>
    <definedName name="Ref_1_8" localSheetId="7">#REF!</definedName>
    <definedName name="Ref_1_8">#REF!</definedName>
    <definedName name="Ref_10" localSheetId="7">'[30]Costo+Reexp'!#REF!</definedName>
    <definedName name="Ref_10" localSheetId="1">'[30]Costo+Reexp'!#REF!</definedName>
    <definedName name="Ref_10" localSheetId="2">'[30]Costo+Reexp'!#REF!</definedName>
    <definedName name="Ref_10" localSheetId="3">'[30]Costo+Reexp'!#REF!</definedName>
    <definedName name="Ref_10">'[30]Costo+Reexp'!#REF!</definedName>
    <definedName name="Ref_10_12">NA()</definedName>
    <definedName name="Ref_10_13">NA()</definedName>
    <definedName name="Ref_10_15">NA()</definedName>
    <definedName name="Ref_10_16">NA()</definedName>
    <definedName name="Ref_10_2">NA()</definedName>
    <definedName name="Ref_10_22" localSheetId="7">#REF!</definedName>
    <definedName name="Ref_10_22">#REF!</definedName>
    <definedName name="Ref_100" localSheetId="7">#REF!</definedName>
    <definedName name="Ref_100">#REF!</definedName>
    <definedName name="Ref_100_22" localSheetId="7">#REF!</definedName>
    <definedName name="Ref_100_22">#REF!</definedName>
    <definedName name="Ref_101" localSheetId="7">#REF!</definedName>
    <definedName name="Ref_101">#REF!</definedName>
    <definedName name="Ref_101_22" localSheetId="7">#REF!</definedName>
    <definedName name="Ref_101_22">#REF!</definedName>
    <definedName name="Ref_102" localSheetId="7">#REF!</definedName>
    <definedName name="Ref_102">#REF!</definedName>
    <definedName name="Ref_102_22" localSheetId="7">#REF!</definedName>
    <definedName name="Ref_102_22">#REF!</definedName>
    <definedName name="Ref_103" localSheetId="7">#REF!</definedName>
    <definedName name="Ref_103">#REF!</definedName>
    <definedName name="Ref_103_22" localSheetId="7">#REF!</definedName>
    <definedName name="Ref_103_22">#REF!</definedName>
    <definedName name="Ref_104" localSheetId="7">#REF!</definedName>
    <definedName name="Ref_104">#REF!</definedName>
    <definedName name="Ref_104_22" localSheetId="7">#REF!</definedName>
    <definedName name="Ref_104_22">#REF!</definedName>
    <definedName name="Ref_105" localSheetId="7">#REF!</definedName>
    <definedName name="Ref_105">#REF!</definedName>
    <definedName name="Ref_105_22" localSheetId="7">#REF!</definedName>
    <definedName name="Ref_105_22">#REF!</definedName>
    <definedName name="Ref_106" localSheetId="7">#REF!</definedName>
    <definedName name="Ref_106">#REF!</definedName>
    <definedName name="Ref_106_22" localSheetId="7">#REF!</definedName>
    <definedName name="Ref_106_22">#REF!</definedName>
    <definedName name="Ref_107" localSheetId="7">#REF!</definedName>
    <definedName name="Ref_107">#REF!</definedName>
    <definedName name="Ref_107_22" localSheetId="7">#REF!</definedName>
    <definedName name="Ref_107_22">#REF!</definedName>
    <definedName name="Ref_108" localSheetId="7">#REF!</definedName>
    <definedName name="Ref_108">#REF!</definedName>
    <definedName name="Ref_109" localSheetId="7">#REF!</definedName>
    <definedName name="Ref_109">#REF!</definedName>
    <definedName name="Ref_109_22" localSheetId="7">#REF!</definedName>
    <definedName name="Ref_109_22">#REF!</definedName>
    <definedName name="Ref_11" localSheetId="7">#REF!</definedName>
    <definedName name="Ref_11" localSheetId="1">#REF!</definedName>
    <definedName name="Ref_11" localSheetId="2">#REF!</definedName>
    <definedName name="Ref_11" localSheetId="3">#REF!</definedName>
    <definedName name="Ref_11">#REF!</definedName>
    <definedName name="Ref_11_16" localSheetId="7">#REF!</definedName>
    <definedName name="Ref_11_16">#REF!</definedName>
    <definedName name="Ref_11_22" localSheetId="7">#REF!</definedName>
    <definedName name="Ref_11_22">#REF!</definedName>
    <definedName name="Ref_11_8" localSheetId="7">#REF!</definedName>
    <definedName name="Ref_11_8">#REF!</definedName>
    <definedName name="Ref_110" localSheetId="7">#REF!</definedName>
    <definedName name="Ref_110">#REF!</definedName>
    <definedName name="Ref_111" localSheetId="7">#REF!</definedName>
    <definedName name="Ref_111">#REF!</definedName>
    <definedName name="Ref_111_22" localSheetId="7">#REF!</definedName>
    <definedName name="Ref_111_22">#REF!</definedName>
    <definedName name="Ref_112" localSheetId="7">#REF!</definedName>
    <definedName name="Ref_112">#REF!</definedName>
    <definedName name="Ref_113" localSheetId="7">#REF!</definedName>
    <definedName name="Ref_113">#REF!</definedName>
    <definedName name="Ref_113_22" localSheetId="7">#REF!</definedName>
    <definedName name="Ref_113_22">#REF!</definedName>
    <definedName name="Ref_114" localSheetId="7">#REF!</definedName>
    <definedName name="Ref_114">#REF!</definedName>
    <definedName name="Ref_114_22" localSheetId="7">#REF!</definedName>
    <definedName name="Ref_114_22">#REF!</definedName>
    <definedName name="Ref_115" localSheetId="7">#REF!</definedName>
    <definedName name="Ref_115">#REF!</definedName>
    <definedName name="Ref_116" localSheetId="7">#REF!</definedName>
    <definedName name="Ref_116">#REF!</definedName>
    <definedName name="Ref_116_22" localSheetId="7">#REF!</definedName>
    <definedName name="Ref_116_22">#REF!</definedName>
    <definedName name="Ref_117" localSheetId="7">#REF!</definedName>
    <definedName name="Ref_117">#REF!</definedName>
    <definedName name="Ref_117_22" localSheetId="7">#REF!</definedName>
    <definedName name="Ref_117_22">#REF!</definedName>
    <definedName name="Ref_118" localSheetId="7">#REF!</definedName>
    <definedName name="Ref_118">#REF!</definedName>
    <definedName name="Ref_118_22" localSheetId="7">#REF!</definedName>
    <definedName name="Ref_118_22">#REF!</definedName>
    <definedName name="Ref_119" localSheetId="7">#REF!</definedName>
    <definedName name="Ref_119">#REF!</definedName>
    <definedName name="Ref_12" localSheetId="7">'[30]Costo+Reexp'!#REF!</definedName>
    <definedName name="Ref_12" localSheetId="1">'[30]Costo+Reexp'!#REF!</definedName>
    <definedName name="Ref_12" localSheetId="2">'[30]Costo+Reexp'!#REF!</definedName>
    <definedName name="Ref_12" localSheetId="3">'[30]Costo+Reexp'!#REF!</definedName>
    <definedName name="Ref_12">'[30]Costo+Reexp'!#REF!</definedName>
    <definedName name="Ref_12_12">NA()</definedName>
    <definedName name="Ref_12_13">NA()</definedName>
    <definedName name="Ref_12_15">NA()</definedName>
    <definedName name="Ref_12_16">NA()</definedName>
    <definedName name="Ref_12_2">NA()</definedName>
    <definedName name="Ref_12_22" localSheetId="7">#REF!</definedName>
    <definedName name="Ref_12_22">#REF!</definedName>
    <definedName name="Ref_120" localSheetId="7">#REF!</definedName>
    <definedName name="Ref_120">#REF!</definedName>
    <definedName name="Ref_120_22" localSheetId="7">#REF!</definedName>
    <definedName name="Ref_120_22">#REF!</definedName>
    <definedName name="Ref_121" localSheetId="7">#REF!</definedName>
    <definedName name="Ref_121">#REF!</definedName>
    <definedName name="Ref_122" localSheetId="7">#REF!</definedName>
    <definedName name="Ref_122">#REF!</definedName>
    <definedName name="Ref_122_22" localSheetId="7">#REF!</definedName>
    <definedName name="Ref_122_22">#REF!</definedName>
    <definedName name="Ref_123" localSheetId="7">#REF!</definedName>
    <definedName name="Ref_123">#REF!</definedName>
    <definedName name="Ref_123_22" localSheetId="7">#REF!</definedName>
    <definedName name="Ref_123_22">#REF!</definedName>
    <definedName name="Ref_124" localSheetId="7">#REF!</definedName>
    <definedName name="Ref_124">#REF!</definedName>
    <definedName name="Ref_124_22" localSheetId="7">#REF!</definedName>
    <definedName name="Ref_124_22">#REF!</definedName>
    <definedName name="Ref_125" localSheetId="7">#REF!</definedName>
    <definedName name="Ref_125">#REF!</definedName>
    <definedName name="Ref_125_22" localSheetId="7">#REF!</definedName>
    <definedName name="Ref_125_22">#REF!</definedName>
    <definedName name="Ref_126" localSheetId="7">#REF!</definedName>
    <definedName name="Ref_126">#REF!</definedName>
    <definedName name="Ref_126_22" localSheetId="7">#REF!</definedName>
    <definedName name="Ref_126_22">#REF!</definedName>
    <definedName name="Ref_127" localSheetId="7">#REF!</definedName>
    <definedName name="Ref_127">#REF!</definedName>
    <definedName name="Ref_127_22" localSheetId="7">#REF!</definedName>
    <definedName name="Ref_127_22">#REF!</definedName>
    <definedName name="Ref_128" localSheetId="7">#REF!</definedName>
    <definedName name="Ref_128">#REF!</definedName>
    <definedName name="Ref_128_22" localSheetId="7">#REF!</definedName>
    <definedName name="Ref_128_22">#REF!</definedName>
    <definedName name="Ref_129" localSheetId="7">#REF!</definedName>
    <definedName name="Ref_129">#REF!</definedName>
    <definedName name="Ref_129_22" localSheetId="7">#REF!</definedName>
    <definedName name="Ref_129_22">#REF!</definedName>
    <definedName name="Ref_13" localSheetId="7">#REF!</definedName>
    <definedName name="Ref_13" localSheetId="1">#REF!</definedName>
    <definedName name="Ref_13" localSheetId="2">#REF!</definedName>
    <definedName name="Ref_13" localSheetId="3">#REF!</definedName>
    <definedName name="Ref_13">#REF!</definedName>
    <definedName name="Ref_13_16" localSheetId="7">#REF!</definedName>
    <definedName name="Ref_13_16">#REF!</definedName>
    <definedName name="Ref_13_22" localSheetId="7">#REF!</definedName>
    <definedName name="Ref_13_22">#REF!</definedName>
    <definedName name="Ref_13_8" localSheetId="7">#REF!</definedName>
    <definedName name="Ref_13_8">#REF!</definedName>
    <definedName name="Ref_130" localSheetId="7">#REF!</definedName>
    <definedName name="Ref_130">#REF!</definedName>
    <definedName name="Ref_130_22" localSheetId="7">#REF!</definedName>
    <definedName name="Ref_130_22">#REF!</definedName>
    <definedName name="Ref_131" localSheetId="7">#REF!</definedName>
    <definedName name="Ref_131">#REF!</definedName>
    <definedName name="Ref_131_22" localSheetId="7">#REF!</definedName>
    <definedName name="Ref_131_22">#REF!</definedName>
    <definedName name="Ref_132" localSheetId="7">#REF!</definedName>
    <definedName name="Ref_132">#REF!</definedName>
    <definedName name="Ref_132_22" localSheetId="7">#REF!</definedName>
    <definedName name="Ref_132_22">#REF!</definedName>
    <definedName name="Ref_133" localSheetId="7">#REF!</definedName>
    <definedName name="Ref_133">#REF!</definedName>
    <definedName name="Ref_133_22" localSheetId="7">#REF!</definedName>
    <definedName name="Ref_133_22">#REF!</definedName>
    <definedName name="Ref_134" localSheetId="7">#REF!</definedName>
    <definedName name="Ref_134">#REF!</definedName>
    <definedName name="Ref_134_22" localSheetId="7">#REF!</definedName>
    <definedName name="Ref_134_22">#REF!</definedName>
    <definedName name="Ref_135" localSheetId="7">#REF!</definedName>
    <definedName name="Ref_135">#REF!</definedName>
    <definedName name="Ref_135_22" localSheetId="7">#REF!</definedName>
    <definedName name="Ref_135_22">#REF!</definedName>
    <definedName name="Ref_136" localSheetId="7">#REF!</definedName>
    <definedName name="Ref_136">#REF!</definedName>
    <definedName name="Ref_136_22" localSheetId="7">#REF!</definedName>
    <definedName name="Ref_136_22">#REF!</definedName>
    <definedName name="Ref_137" localSheetId="7">#REF!</definedName>
    <definedName name="Ref_137">#REF!</definedName>
    <definedName name="Ref_14" localSheetId="7">#REF!</definedName>
    <definedName name="Ref_14" localSheetId="1">#REF!</definedName>
    <definedName name="Ref_14" localSheetId="2">#REF!</definedName>
    <definedName name="Ref_14" localSheetId="3">#REF!</definedName>
    <definedName name="Ref_14">#REF!</definedName>
    <definedName name="Ref_14_16" localSheetId="7">#REF!</definedName>
    <definedName name="Ref_14_16">#REF!</definedName>
    <definedName name="Ref_14_22" localSheetId="7">#REF!</definedName>
    <definedName name="Ref_14_22">#REF!</definedName>
    <definedName name="Ref_14_8" localSheetId="7">#REF!</definedName>
    <definedName name="Ref_14_8">#REF!</definedName>
    <definedName name="Ref_15" localSheetId="7">#REF!</definedName>
    <definedName name="Ref_15" localSheetId="1">#REF!</definedName>
    <definedName name="Ref_15" localSheetId="2">#REF!</definedName>
    <definedName name="Ref_15" localSheetId="3">#REF!</definedName>
    <definedName name="Ref_15">#REF!</definedName>
    <definedName name="Ref_15_16" localSheetId="7">#REF!</definedName>
    <definedName name="Ref_15_16">#REF!</definedName>
    <definedName name="Ref_15_22" localSheetId="7">#REF!</definedName>
    <definedName name="Ref_15_22">#REF!</definedName>
    <definedName name="Ref_15_8" localSheetId="7">#REF!</definedName>
    <definedName name="Ref_15_8">#REF!</definedName>
    <definedName name="Ref_150">NA()</definedName>
    <definedName name="Ref_151">NA()</definedName>
    <definedName name="Ref_152">NA()</definedName>
    <definedName name="Ref_153" localSheetId="7">#REF!</definedName>
    <definedName name="Ref_153">#REF!</definedName>
    <definedName name="Ref_154">NA()</definedName>
    <definedName name="Ref_155">NA()</definedName>
    <definedName name="Ref_156" localSheetId="7">#REF!</definedName>
    <definedName name="Ref_156">#REF!</definedName>
    <definedName name="Ref_157" localSheetId="7">#REF!</definedName>
    <definedName name="Ref_157">#REF!</definedName>
    <definedName name="Ref_158" localSheetId="7">#REF!</definedName>
    <definedName name="Ref_158">#REF!</definedName>
    <definedName name="Ref_159" localSheetId="7">#REF!</definedName>
    <definedName name="Ref_159">#REF!</definedName>
    <definedName name="Ref_16" localSheetId="7">#REF!</definedName>
    <definedName name="Ref_16" localSheetId="1">#REF!</definedName>
    <definedName name="Ref_16" localSheetId="2">#REF!</definedName>
    <definedName name="Ref_16" localSheetId="3">#REF!</definedName>
    <definedName name="Ref_16">#REF!</definedName>
    <definedName name="Ref_16_16" localSheetId="7">#REF!</definedName>
    <definedName name="Ref_16_16">#REF!</definedName>
    <definedName name="Ref_16_22" localSheetId="7">#REF!</definedName>
    <definedName name="Ref_16_22">#REF!</definedName>
    <definedName name="Ref_16_8" localSheetId="7">#REF!</definedName>
    <definedName name="Ref_16_8">#REF!</definedName>
    <definedName name="Ref_160" localSheetId="7">#REF!</definedName>
    <definedName name="Ref_160">#REF!</definedName>
    <definedName name="Ref_161" localSheetId="7">#REF!</definedName>
    <definedName name="Ref_161">#REF!</definedName>
    <definedName name="Ref_162" localSheetId="7">#REF!</definedName>
    <definedName name="Ref_162">#REF!</definedName>
    <definedName name="Ref_17" localSheetId="7">#REF!</definedName>
    <definedName name="Ref_17" localSheetId="1">#REF!</definedName>
    <definedName name="Ref_17" localSheetId="2">#REF!</definedName>
    <definedName name="Ref_17" localSheetId="3">#REF!</definedName>
    <definedName name="Ref_17">#REF!</definedName>
    <definedName name="Ref_17_16" localSheetId="7">#REF!</definedName>
    <definedName name="Ref_17_16">#REF!</definedName>
    <definedName name="Ref_17_22" localSheetId="7">#REF!</definedName>
    <definedName name="Ref_17_22">#REF!</definedName>
    <definedName name="Ref_17_8" localSheetId="7">#REF!</definedName>
    <definedName name="Ref_17_8">#REF!</definedName>
    <definedName name="Ref_18" localSheetId="7">'[30]Costo+Reexp'!#REF!</definedName>
    <definedName name="Ref_18" localSheetId="1">'[30]Costo+Reexp'!#REF!</definedName>
    <definedName name="Ref_18" localSheetId="2">'[30]Costo+Reexp'!#REF!</definedName>
    <definedName name="Ref_18" localSheetId="3">'[30]Costo+Reexp'!#REF!</definedName>
    <definedName name="Ref_18">'[30]Costo+Reexp'!#REF!</definedName>
    <definedName name="Ref_18_12">NA()</definedName>
    <definedName name="Ref_18_13">NA()</definedName>
    <definedName name="Ref_18_15">NA()</definedName>
    <definedName name="Ref_18_16">NA()</definedName>
    <definedName name="Ref_18_2">NA()</definedName>
    <definedName name="Ref_18_22" localSheetId="7">#REF!</definedName>
    <definedName name="Ref_18_22">#REF!</definedName>
    <definedName name="Ref_19" localSheetId="7">#REF!</definedName>
    <definedName name="Ref_19" localSheetId="1">#REF!</definedName>
    <definedName name="Ref_19" localSheetId="2">#REF!</definedName>
    <definedName name="Ref_19" localSheetId="3">#REF!</definedName>
    <definedName name="Ref_19">#REF!</definedName>
    <definedName name="Ref_19_16" localSheetId="7">#REF!</definedName>
    <definedName name="Ref_19_16">#REF!</definedName>
    <definedName name="Ref_19_22" localSheetId="7">#REF!</definedName>
    <definedName name="Ref_19_22">#REF!</definedName>
    <definedName name="Ref_19_8" localSheetId="7">#REF!</definedName>
    <definedName name="Ref_19_8">#REF!</definedName>
    <definedName name="Ref_2" localSheetId="7">#REF!</definedName>
    <definedName name="Ref_2" localSheetId="1">#REF!</definedName>
    <definedName name="Ref_2" localSheetId="2">#REF!</definedName>
    <definedName name="Ref_2" localSheetId="3">#REF!</definedName>
    <definedName name="Ref_2">#REF!</definedName>
    <definedName name="Ref_2_16" localSheetId="7">#REF!</definedName>
    <definedName name="Ref_2_16">#REF!</definedName>
    <definedName name="Ref_2_22" localSheetId="7">#REF!</definedName>
    <definedName name="Ref_2_22">#REF!</definedName>
    <definedName name="Ref_2_8" localSheetId="7">#REF!</definedName>
    <definedName name="Ref_2_8">#REF!</definedName>
    <definedName name="Ref_20" localSheetId="7">#REF!</definedName>
    <definedName name="Ref_20" localSheetId="1">#REF!</definedName>
    <definedName name="Ref_20" localSheetId="2">#REF!</definedName>
    <definedName name="Ref_20" localSheetId="3">#REF!</definedName>
    <definedName name="Ref_20">#REF!</definedName>
    <definedName name="Ref_20_16" localSheetId="7">#REF!</definedName>
    <definedName name="Ref_20_16">#REF!</definedName>
    <definedName name="Ref_20_8" localSheetId="7">#REF!</definedName>
    <definedName name="Ref_20_8">#REF!</definedName>
    <definedName name="Ref_21" localSheetId="7">'[30]Costo+Reexp'!#REF!</definedName>
    <definedName name="Ref_21" localSheetId="1">'[30]Costo+Reexp'!#REF!</definedName>
    <definedName name="Ref_21" localSheetId="2">'[30]Costo+Reexp'!#REF!</definedName>
    <definedName name="Ref_21" localSheetId="3">'[30]Costo+Reexp'!#REF!</definedName>
    <definedName name="Ref_21">'[30]Costo+Reexp'!#REF!</definedName>
    <definedName name="Ref_21_12">NA()</definedName>
    <definedName name="Ref_21_13">NA()</definedName>
    <definedName name="Ref_21_15">NA()</definedName>
    <definedName name="Ref_21_16">NA()</definedName>
    <definedName name="Ref_21_2">NA()</definedName>
    <definedName name="Ref_22" localSheetId="7">#REF!</definedName>
    <definedName name="Ref_22" localSheetId="1">#REF!</definedName>
    <definedName name="Ref_22" localSheetId="2">#REF!</definedName>
    <definedName name="Ref_22" localSheetId="3">#REF!</definedName>
    <definedName name="Ref_22">#REF!</definedName>
    <definedName name="Ref_22_16" localSheetId="7">#REF!</definedName>
    <definedName name="Ref_22_16">#REF!</definedName>
    <definedName name="Ref_22_8" localSheetId="7">#REF!</definedName>
    <definedName name="Ref_22_8">#REF!</definedName>
    <definedName name="Ref_23" localSheetId="7">#REF!</definedName>
    <definedName name="Ref_23">#REF!</definedName>
    <definedName name="Ref_23_15" localSheetId="7">#REF!</definedName>
    <definedName name="Ref_23_15">#REF!</definedName>
    <definedName name="Ref_23_8" localSheetId="7">#REF!</definedName>
    <definedName name="Ref_23_8">#REF!</definedName>
    <definedName name="Ref_24" localSheetId="7">#REF!</definedName>
    <definedName name="Ref_24" localSheetId="1">#REF!</definedName>
    <definedName name="Ref_24" localSheetId="2">#REF!</definedName>
    <definedName name="Ref_24" localSheetId="3">#REF!</definedName>
    <definedName name="Ref_24">#REF!</definedName>
    <definedName name="Ref_24_16" localSheetId="7">#REF!</definedName>
    <definedName name="Ref_24_16">#REF!</definedName>
    <definedName name="Ref_24_8" localSheetId="7">#REF!</definedName>
    <definedName name="Ref_24_8">#REF!</definedName>
    <definedName name="Ref_25" localSheetId="7">'[30]Costo+Reexp'!#REF!</definedName>
    <definedName name="Ref_25" localSheetId="1">'[30]Costo+Reexp'!#REF!</definedName>
    <definedName name="Ref_25" localSheetId="2">'[30]Costo+Reexp'!#REF!</definedName>
    <definedName name="Ref_25" localSheetId="3">'[30]Costo+Reexp'!#REF!</definedName>
    <definedName name="Ref_25">'[30]Costo+Reexp'!#REF!</definedName>
    <definedName name="Ref_25_12">NA()</definedName>
    <definedName name="Ref_25_13">NA()</definedName>
    <definedName name="Ref_25_15">NA()</definedName>
    <definedName name="Ref_25_16">NA()</definedName>
    <definedName name="Ref_25_2">NA()</definedName>
    <definedName name="Ref_26" localSheetId="7">#REF!</definedName>
    <definedName name="Ref_26" localSheetId="1">#REF!</definedName>
    <definedName name="Ref_26" localSheetId="2">#REF!</definedName>
    <definedName name="Ref_26" localSheetId="3">#REF!</definedName>
    <definedName name="Ref_26">#REF!</definedName>
    <definedName name="Ref_26_16" localSheetId="7">#REF!</definedName>
    <definedName name="Ref_26_16">#REF!</definedName>
    <definedName name="Ref_26_8" localSheetId="7">#REF!</definedName>
    <definedName name="Ref_26_8">#REF!</definedName>
    <definedName name="Ref_27" localSheetId="7">'[30]Costo+Reexp'!#REF!</definedName>
    <definedName name="Ref_27" localSheetId="1">'[30]Costo+Reexp'!#REF!</definedName>
    <definedName name="Ref_27" localSheetId="2">'[30]Costo+Reexp'!#REF!</definedName>
    <definedName name="Ref_27" localSheetId="3">'[30]Costo+Reexp'!#REF!</definedName>
    <definedName name="Ref_27">'[30]Costo+Reexp'!#REF!</definedName>
    <definedName name="Ref_27_12">NA()</definedName>
    <definedName name="Ref_27_13">NA()</definedName>
    <definedName name="Ref_27_15">NA()</definedName>
    <definedName name="Ref_27_16">NA()</definedName>
    <definedName name="Ref_27_2">NA()</definedName>
    <definedName name="Ref_28" localSheetId="7">#REF!</definedName>
    <definedName name="Ref_28" localSheetId="1">#REF!</definedName>
    <definedName name="Ref_28" localSheetId="2">#REF!</definedName>
    <definedName name="Ref_28" localSheetId="3">#REF!</definedName>
    <definedName name="Ref_28">#REF!</definedName>
    <definedName name="Ref_28_16" localSheetId="7">#REF!</definedName>
    <definedName name="Ref_28_16">#REF!</definedName>
    <definedName name="Ref_28_8" localSheetId="7">#REF!</definedName>
    <definedName name="Ref_28_8">#REF!</definedName>
    <definedName name="Ref_29" localSheetId="7">#REF!</definedName>
    <definedName name="Ref_29" localSheetId="1">#REF!</definedName>
    <definedName name="Ref_29" localSheetId="2">#REF!</definedName>
    <definedName name="Ref_29" localSheetId="3">#REF!</definedName>
    <definedName name="Ref_29">#REF!</definedName>
    <definedName name="Ref_29_16" localSheetId="7">#REF!</definedName>
    <definedName name="Ref_29_16">#REF!</definedName>
    <definedName name="Ref_29_8" localSheetId="7">#REF!</definedName>
    <definedName name="Ref_29_8">#REF!</definedName>
    <definedName name="Ref_3" localSheetId="7">#REF!</definedName>
    <definedName name="Ref_3" localSheetId="1">[54]A!#REF!</definedName>
    <definedName name="Ref_3" localSheetId="2">[54]A!#REF!</definedName>
    <definedName name="Ref_3" localSheetId="3">[54]A!#REF!</definedName>
    <definedName name="Ref_3">#REF!</definedName>
    <definedName name="Ref_3_15" localSheetId="7">#REF!</definedName>
    <definedName name="Ref_3_15">#REF!</definedName>
    <definedName name="Ref_3_2" localSheetId="7">#REF!</definedName>
    <definedName name="Ref_3_2">#REF!</definedName>
    <definedName name="Ref_3_22" localSheetId="7">#REF!</definedName>
    <definedName name="Ref_3_22">#REF!</definedName>
    <definedName name="Ref_3_3" localSheetId="7">#REF!</definedName>
    <definedName name="Ref_3_3">#REF!</definedName>
    <definedName name="Ref_3_8" localSheetId="7">#REF!</definedName>
    <definedName name="Ref_3_8">#REF!</definedName>
    <definedName name="Ref_30" localSheetId="7">#REF!</definedName>
    <definedName name="Ref_30" localSheetId="1">#REF!</definedName>
    <definedName name="Ref_30" localSheetId="2">#REF!</definedName>
    <definedName name="Ref_30" localSheetId="3">#REF!</definedName>
    <definedName name="Ref_30">#REF!</definedName>
    <definedName name="Ref_30_16" localSheetId="7">#REF!</definedName>
    <definedName name="Ref_30_16">#REF!</definedName>
    <definedName name="Ref_30_8" localSheetId="7">#REF!</definedName>
    <definedName name="Ref_30_8">#REF!</definedName>
    <definedName name="Ref_31" localSheetId="7">#REF!</definedName>
    <definedName name="Ref_31" localSheetId="1">#REF!</definedName>
    <definedName name="Ref_31" localSheetId="2">#REF!</definedName>
    <definedName name="Ref_31" localSheetId="3">#REF!</definedName>
    <definedName name="Ref_31">#REF!</definedName>
    <definedName name="Ref_31_16" localSheetId="7">#REF!</definedName>
    <definedName name="Ref_31_16">#REF!</definedName>
    <definedName name="Ref_31_8" localSheetId="7">#REF!</definedName>
    <definedName name="Ref_31_8">#REF!</definedName>
    <definedName name="Ref_32" localSheetId="7">#REF!</definedName>
    <definedName name="Ref_32" localSheetId="1">#REF!</definedName>
    <definedName name="Ref_32" localSheetId="2">#REF!</definedName>
    <definedName name="Ref_32" localSheetId="3">#REF!</definedName>
    <definedName name="Ref_32">#REF!</definedName>
    <definedName name="Ref_32_16" localSheetId="7">#REF!</definedName>
    <definedName name="Ref_32_16">#REF!</definedName>
    <definedName name="Ref_32_8" localSheetId="7">#REF!</definedName>
    <definedName name="Ref_32_8">#REF!</definedName>
    <definedName name="Ref_33" localSheetId="7">#REF!</definedName>
    <definedName name="Ref_33" localSheetId="1">#REF!</definedName>
    <definedName name="Ref_33" localSheetId="2">#REF!</definedName>
    <definedName name="Ref_33" localSheetId="3">#REF!</definedName>
    <definedName name="Ref_33">#REF!</definedName>
    <definedName name="Ref_33_16" localSheetId="7">#REF!</definedName>
    <definedName name="Ref_33_16">#REF!</definedName>
    <definedName name="Ref_33_8" localSheetId="7">#REF!</definedName>
    <definedName name="Ref_33_8">#REF!</definedName>
    <definedName name="Ref_34" localSheetId="7">#REF!</definedName>
    <definedName name="Ref_34" localSheetId="1">#REF!</definedName>
    <definedName name="Ref_34" localSheetId="2">#REF!</definedName>
    <definedName name="Ref_34" localSheetId="3">#REF!</definedName>
    <definedName name="Ref_34">#REF!</definedName>
    <definedName name="Ref_34_16" localSheetId="7">#REF!</definedName>
    <definedName name="Ref_34_16">#REF!</definedName>
    <definedName name="Ref_34_8" localSheetId="7">#REF!</definedName>
    <definedName name="Ref_34_8">#REF!</definedName>
    <definedName name="Ref_35" localSheetId="7">#REF!</definedName>
    <definedName name="Ref_35" localSheetId="1">#REF!</definedName>
    <definedName name="Ref_35" localSheetId="2">#REF!</definedName>
    <definedName name="Ref_35" localSheetId="3">#REF!</definedName>
    <definedName name="Ref_35">#REF!</definedName>
    <definedName name="Ref_35_16" localSheetId="7">#REF!</definedName>
    <definedName name="Ref_35_16">#REF!</definedName>
    <definedName name="Ref_35_8" localSheetId="7">#REF!</definedName>
    <definedName name="Ref_35_8">#REF!</definedName>
    <definedName name="Ref_36" localSheetId="7">#REF!</definedName>
    <definedName name="Ref_36" localSheetId="1">#REF!</definedName>
    <definedName name="Ref_36" localSheetId="2">#REF!</definedName>
    <definedName name="Ref_36" localSheetId="3">#REF!</definedName>
    <definedName name="Ref_36">#REF!</definedName>
    <definedName name="Ref_36_16" localSheetId="7">#REF!</definedName>
    <definedName name="Ref_36_16">#REF!</definedName>
    <definedName name="Ref_36_8" localSheetId="7">#REF!</definedName>
    <definedName name="Ref_36_8">#REF!</definedName>
    <definedName name="Ref_37" localSheetId="7">'[30]Costo+Reexp'!#REF!</definedName>
    <definedName name="Ref_37" localSheetId="1">'[30]Costo+Reexp'!#REF!</definedName>
    <definedName name="Ref_37" localSheetId="2">'[30]Costo+Reexp'!#REF!</definedName>
    <definedName name="Ref_37" localSheetId="3">'[30]Costo+Reexp'!#REF!</definedName>
    <definedName name="Ref_37">'[30]Costo+Reexp'!#REF!</definedName>
    <definedName name="Ref_37_12">NA()</definedName>
    <definedName name="Ref_37_13">NA()</definedName>
    <definedName name="Ref_37_15">NA()</definedName>
    <definedName name="Ref_37_16">NA()</definedName>
    <definedName name="Ref_37_2">NA()</definedName>
    <definedName name="Ref_38" localSheetId="7">'[55]Dep.Costo.'!#REF!</definedName>
    <definedName name="Ref_38">'[55]Dep.Costo.'!#REF!</definedName>
    <definedName name="Ref_38_15" localSheetId="7">#REF!</definedName>
    <definedName name="Ref_38_15">#REF!</definedName>
    <definedName name="Ref_38_8" localSheetId="7">#REF!</definedName>
    <definedName name="Ref_38_8">#REF!</definedName>
    <definedName name="Ref_39" localSheetId="7">#REF!</definedName>
    <definedName name="Ref_39" localSheetId="1">#REF!</definedName>
    <definedName name="Ref_39" localSheetId="2">#REF!</definedName>
    <definedName name="Ref_39" localSheetId="3">#REF!</definedName>
    <definedName name="Ref_39">#REF!</definedName>
    <definedName name="Ref_39_16" localSheetId="7">#REF!</definedName>
    <definedName name="Ref_39_16">#REF!</definedName>
    <definedName name="Ref_39_8" localSheetId="7">#REF!</definedName>
    <definedName name="Ref_39_8">#REF!</definedName>
    <definedName name="Ref_4" localSheetId="7">#REF!</definedName>
    <definedName name="Ref_4" localSheetId="1">#REF!</definedName>
    <definedName name="Ref_4" localSheetId="2">#REF!</definedName>
    <definedName name="Ref_4" localSheetId="3">#REF!</definedName>
    <definedName name="Ref_4">#REF!</definedName>
    <definedName name="Ref_4_16" localSheetId="7">#REF!</definedName>
    <definedName name="Ref_4_16">#REF!</definedName>
    <definedName name="Ref_4_22" localSheetId="7">#REF!</definedName>
    <definedName name="Ref_4_22">#REF!</definedName>
    <definedName name="Ref_4_8" localSheetId="7">#REF!</definedName>
    <definedName name="Ref_4_8">#REF!</definedName>
    <definedName name="Ref_40" localSheetId="7">'[30]Costo+Reexp'!#REF!</definedName>
    <definedName name="Ref_40" localSheetId="1">'[30]Costo+Reexp'!#REF!</definedName>
    <definedName name="Ref_40" localSheetId="2">'[30]Costo+Reexp'!#REF!</definedName>
    <definedName name="Ref_40" localSheetId="3">'[30]Costo+Reexp'!#REF!</definedName>
    <definedName name="Ref_40">'[30]Costo+Reexp'!#REF!</definedName>
    <definedName name="Ref_40_12">NA()</definedName>
    <definedName name="Ref_40_13">NA()</definedName>
    <definedName name="Ref_40_15">NA()</definedName>
    <definedName name="Ref_40_16">NA()</definedName>
    <definedName name="Ref_40_2">NA()</definedName>
    <definedName name="Ref_41" localSheetId="7">#REF!</definedName>
    <definedName name="Ref_41" localSheetId="1">#REF!</definedName>
    <definedName name="Ref_41" localSheetId="2">#REF!</definedName>
    <definedName name="Ref_41" localSheetId="3">#REF!</definedName>
    <definedName name="Ref_41">#REF!</definedName>
    <definedName name="Ref_41_16" localSheetId="7">#REF!</definedName>
    <definedName name="Ref_41_16">#REF!</definedName>
    <definedName name="Ref_41_8" localSheetId="7">#REF!</definedName>
    <definedName name="Ref_41_8">#REF!</definedName>
    <definedName name="Ref_42" localSheetId="7">#REF!</definedName>
    <definedName name="Ref_42" localSheetId="1">#REF!</definedName>
    <definedName name="Ref_42" localSheetId="2">#REF!</definedName>
    <definedName name="Ref_42" localSheetId="3">#REF!</definedName>
    <definedName name="Ref_42">#REF!</definedName>
    <definedName name="Ref_42_16" localSheetId="7">#REF!</definedName>
    <definedName name="Ref_42_16">#REF!</definedName>
    <definedName name="Ref_42_8" localSheetId="7">#REF!</definedName>
    <definedName name="Ref_42_8">#REF!</definedName>
    <definedName name="Ref_43" localSheetId="7">#REF!</definedName>
    <definedName name="Ref_43" localSheetId="1">#REF!</definedName>
    <definedName name="Ref_43" localSheetId="2">#REF!</definedName>
    <definedName name="Ref_43" localSheetId="3">#REF!</definedName>
    <definedName name="Ref_43">#REF!</definedName>
    <definedName name="Ref_43_16" localSheetId="7">#REF!</definedName>
    <definedName name="Ref_43_16">#REF!</definedName>
    <definedName name="Ref_43_8" localSheetId="7">#REF!</definedName>
    <definedName name="Ref_43_8">#REF!</definedName>
    <definedName name="Ref_44" localSheetId="7">#REF!</definedName>
    <definedName name="Ref_44" localSheetId="1">#REF!</definedName>
    <definedName name="Ref_44" localSheetId="2">#REF!</definedName>
    <definedName name="Ref_44" localSheetId="3">#REF!</definedName>
    <definedName name="Ref_44">#REF!</definedName>
    <definedName name="Ref_44_16" localSheetId="7">#REF!</definedName>
    <definedName name="Ref_44_16">#REF!</definedName>
    <definedName name="Ref_44_8" localSheetId="7">#REF!</definedName>
    <definedName name="Ref_44_8">#REF!</definedName>
    <definedName name="Ref_45" localSheetId="7">#REF!</definedName>
    <definedName name="Ref_45" localSheetId="1">#REF!</definedName>
    <definedName name="Ref_45" localSheetId="2">#REF!</definedName>
    <definedName name="Ref_45" localSheetId="3">#REF!</definedName>
    <definedName name="Ref_45">#REF!</definedName>
    <definedName name="Ref_45_16" localSheetId="7">#REF!</definedName>
    <definedName name="Ref_45_16">#REF!</definedName>
    <definedName name="Ref_45_8" localSheetId="7">#REF!</definedName>
    <definedName name="Ref_45_8">#REF!</definedName>
    <definedName name="Ref_46" localSheetId="7">'[30]Costo+Reexp'!#REF!</definedName>
    <definedName name="Ref_46" localSheetId="1">'[30]Costo+Reexp'!#REF!</definedName>
    <definedName name="Ref_46" localSheetId="2">'[30]Costo+Reexp'!#REF!</definedName>
    <definedName name="Ref_46" localSheetId="3">'[30]Costo+Reexp'!#REF!</definedName>
    <definedName name="Ref_46">'[30]Costo+Reexp'!#REF!</definedName>
    <definedName name="Ref_46_12">NA()</definedName>
    <definedName name="Ref_46_13">NA()</definedName>
    <definedName name="Ref_46_15">NA()</definedName>
    <definedName name="Ref_46_16">NA()</definedName>
    <definedName name="Ref_46_2">NA()</definedName>
    <definedName name="Ref_47" localSheetId="7">'[30]Costo+Reexp'!#REF!</definedName>
    <definedName name="Ref_47" localSheetId="1">'[30]Costo+Reexp'!#REF!</definedName>
    <definedName name="Ref_47" localSheetId="2">'[30]Costo+Reexp'!#REF!</definedName>
    <definedName name="Ref_47" localSheetId="3">'[30]Costo+Reexp'!#REF!</definedName>
    <definedName name="Ref_47">'[30]Costo+Reexp'!#REF!</definedName>
    <definedName name="Ref_47_12">NA()</definedName>
    <definedName name="Ref_47_13">NA()</definedName>
    <definedName name="Ref_47_15">NA()</definedName>
    <definedName name="Ref_47_16">NA()</definedName>
    <definedName name="Ref_47_2">NA()</definedName>
    <definedName name="Ref_48" localSheetId="7">'[30]Costo+Reexp'!#REF!</definedName>
    <definedName name="Ref_48" localSheetId="1">'[30]Costo+Reexp'!#REF!</definedName>
    <definedName name="Ref_48" localSheetId="2">'[30]Costo+Reexp'!#REF!</definedName>
    <definedName name="Ref_48" localSheetId="3">'[30]Costo+Reexp'!#REF!</definedName>
    <definedName name="Ref_48">'[30]Costo+Reexp'!#REF!</definedName>
    <definedName name="Ref_48_12">NA()</definedName>
    <definedName name="Ref_48_13">NA()</definedName>
    <definedName name="Ref_48_15">NA()</definedName>
    <definedName name="Ref_48_16">NA()</definedName>
    <definedName name="Ref_48_2">NA()</definedName>
    <definedName name="Ref_49" localSheetId="7">#REF!</definedName>
    <definedName name="Ref_49" localSheetId="1">#REF!</definedName>
    <definedName name="Ref_49" localSheetId="2">#REF!</definedName>
    <definedName name="Ref_49" localSheetId="3">#REF!</definedName>
    <definedName name="Ref_49">#REF!</definedName>
    <definedName name="Ref_49_16" localSheetId="7">#REF!</definedName>
    <definedName name="Ref_49_16">#REF!</definedName>
    <definedName name="Ref_49_8" localSheetId="7">#REF!</definedName>
    <definedName name="Ref_49_8">#REF!</definedName>
    <definedName name="Ref_5" localSheetId="7">#REF!</definedName>
    <definedName name="Ref_5" localSheetId="1">#REF!</definedName>
    <definedName name="Ref_5" localSheetId="2">#REF!</definedName>
    <definedName name="Ref_5" localSheetId="3">#REF!</definedName>
    <definedName name="Ref_5">#REF!</definedName>
    <definedName name="Ref_5_16" localSheetId="7">#REF!</definedName>
    <definedName name="Ref_5_16">#REF!</definedName>
    <definedName name="Ref_5_22" localSheetId="7">#REF!</definedName>
    <definedName name="Ref_5_22">#REF!</definedName>
    <definedName name="Ref_5_8" localSheetId="7">#REF!</definedName>
    <definedName name="Ref_5_8">#REF!</definedName>
    <definedName name="Ref_50" localSheetId="7">#REF!</definedName>
    <definedName name="Ref_50" localSheetId="1">#REF!</definedName>
    <definedName name="Ref_50" localSheetId="2">#REF!</definedName>
    <definedName name="Ref_50" localSheetId="3">#REF!</definedName>
    <definedName name="Ref_50">#REF!</definedName>
    <definedName name="Ref_50_16" localSheetId="7">#REF!</definedName>
    <definedName name="Ref_50_16">#REF!</definedName>
    <definedName name="Ref_50_8" localSheetId="7">#REF!</definedName>
    <definedName name="Ref_50_8">#REF!</definedName>
    <definedName name="Ref_51" localSheetId="7">#REF!</definedName>
    <definedName name="Ref_51" localSheetId="1">#REF!</definedName>
    <definedName name="Ref_51" localSheetId="2">#REF!</definedName>
    <definedName name="Ref_51" localSheetId="3">#REF!</definedName>
    <definedName name="Ref_51">#REF!</definedName>
    <definedName name="Ref_51_16" localSheetId="7">#REF!</definedName>
    <definedName name="Ref_51_16">#REF!</definedName>
    <definedName name="Ref_51_8" localSheetId="7">#REF!</definedName>
    <definedName name="Ref_51_8">#REF!</definedName>
    <definedName name="Ref_52" localSheetId="7">#REF!</definedName>
    <definedName name="Ref_52" localSheetId="1">#REF!</definedName>
    <definedName name="Ref_52" localSheetId="2">#REF!</definedName>
    <definedName name="Ref_52" localSheetId="3">#REF!</definedName>
    <definedName name="Ref_52">#REF!</definedName>
    <definedName name="Ref_52_16" localSheetId="7">#REF!</definedName>
    <definedName name="Ref_52_16">#REF!</definedName>
    <definedName name="Ref_52_8" localSheetId="7">#REF!</definedName>
    <definedName name="Ref_52_8">#REF!</definedName>
    <definedName name="Ref_53" localSheetId="7">#REF!</definedName>
    <definedName name="Ref_53" localSheetId="1">#REF!</definedName>
    <definedName name="Ref_53" localSheetId="2">#REF!</definedName>
    <definedName name="Ref_53" localSheetId="3">#REF!</definedName>
    <definedName name="Ref_53">#REF!</definedName>
    <definedName name="Ref_53_16" localSheetId="7">#REF!</definedName>
    <definedName name="Ref_53_16">#REF!</definedName>
    <definedName name="Ref_53_8" localSheetId="7">#REF!</definedName>
    <definedName name="Ref_53_8">#REF!</definedName>
    <definedName name="Ref_54" localSheetId="7">#REF!</definedName>
    <definedName name="Ref_54" localSheetId="1">#REF!</definedName>
    <definedName name="Ref_54" localSheetId="2">#REF!</definedName>
    <definedName name="Ref_54" localSheetId="3">#REF!</definedName>
    <definedName name="Ref_54">#REF!</definedName>
    <definedName name="Ref_54_16" localSheetId="7">#REF!</definedName>
    <definedName name="Ref_54_16">#REF!</definedName>
    <definedName name="Ref_54_8" localSheetId="7">#REF!</definedName>
    <definedName name="Ref_54_8">#REF!</definedName>
    <definedName name="Ref_55" localSheetId="7">#REF!</definedName>
    <definedName name="Ref_55" localSheetId="1">#REF!</definedName>
    <definedName name="Ref_55" localSheetId="2">#REF!</definedName>
    <definedName name="Ref_55" localSheetId="3">#REF!</definedName>
    <definedName name="Ref_55">#REF!</definedName>
    <definedName name="Ref_55_16" localSheetId="7">#REF!</definedName>
    <definedName name="Ref_55_16">#REF!</definedName>
    <definedName name="Ref_55_8" localSheetId="7">#REF!</definedName>
    <definedName name="Ref_55_8">#REF!</definedName>
    <definedName name="Ref_56" localSheetId="7">#REF!</definedName>
    <definedName name="Ref_56" localSheetId="1">#REF!</definedName>
    <definedName name="Ref_56" localSheetId="2">#REF!</definedName>
    <definedName name="Ref_56" localSheetId="3">#REF!</definedName>
    <definedName name="Ref_56">#REF!</definedName>
    <definedName name="Ref_56_16" localSheetId="7">#REF!</definedName>
    <definedName name="Ref_56_16">#REF!</definedName>
    <definedName name="Ref_56_8" localSheetId="7">#REF!</definedName>
    <definedName name="Ref_56_8">#REF!</definedName>
    <definedName name="Ref_57" localSheetId="7">#REF!</definedName>
    <definedName name="Ref_57" localSheetId="1">#REF!</definedName>
    <definedName name="Ref_57" localSheetId="2">#REF!</definedName>
    <definedName name="Ref_57" localSheetId="3">#REF!</definedName>
    <definedName name="Ref_57">#REF!</definedName>
    <definedName name="Ref_57_16" localSheetId="7">#REF!</definedName>
    <definedName name="Ref_57_16">#REF!</definedName>
    <definedName name="Ref_57_8" localSheetId="7">#REF!</definedName>
    <definedName name="Ref_57_8">#REF!</definedName>
    <definedName name="Ref_58" localSheetId="7">#REF!</definedName>
    <definedName name="Ref_58" localSheetId="1">#REF!</definedName>
    <definedName name="Ref_58" localSheetId="2">#REF!</definedName>
    <definedName name="Ref_58" localSheetId="3">#REF!</definedName>
    <definedName name="Ref_58">#REF!</definedName>
    <definedName name="Ref_58_16" localSheetId="7">#REF!</definedName>
    <definedName name="Ref_58_16">#REF!</definedName>
    <definedName name="Ref_58_8" localSheetId="7">#REF!</definedName>
    <definedName name="Ref_58_8">#REF!</definedName>
    <definedName name="Ref_59" localSheetId="7">#REF!</definedName>
    <definedName name="Ref_59" localSheetId="1">#REF!</definedName>
    <definedName name="Ref_59" localSheetId="2">#REF!</definedName>
    <definedName name="Ref_59" localSheetId="3">#REF!</definedName>
    <definedName name="Ref_59">#REF!</definedName>
    <definedName name="Ref_59_16" localSheetId="7">#REF!</definedName>
    <definedName name="Ref_59_16">#REF!</definedName>
    <definedName name="Ref_59_8" localSheetId="7">#REF!</definedName>
    <definedName name="Ref_59_8">#REF!</definedName>
    <definedName name="Ref_6" localSheetId="7">'[30]Costo+Reexp'!#REF!</definedName>
    <definedName name="Ref_6" localSheetId="1">'[30]Costo+Reexp'!#REF!</definedName>
    <definedName name="Ref_6" localSheetId="2">'[30]Costo+Reexp'!#REF!</definedName>
    <definedName name="Ref_6" localSheetId="3">'[30]Costo+Reexp'!#REF!</definedName>
    <definedName name="Ref_6">'[30]Costo+Reexp'!#REF!</definedName>
    <definedName name="Ref_6_12">NA()</definedName>
    <definedName name="Ref_6_13">NA()</definedName>
    <definedName name="Ref_6_15">NA()</definedName>
    <definedName name="Ref_6_16">NA()</definedName>
    <definedName name="Ref_6_2">NA()</definedName>
    <definedName name="Ref_6_22" localSheetId="7">#REF!</definedName>
    <definedName name="Ref_6_22">#REF!</definedName>
    <definedName name="Ref_60" localSheetId="7">#REF!</definedName>
    <definedName name="Ref_60" localSheetId="1">#REF!</definedName>
    <definedName name="Ref_60" localSheetId="2">#REF!</definedName>
    <definedName name="Ref_60" localSheetId="3">#REF!</definedName>
    <definedName name="Ref_60">#REF!</definedName>
    <definedName name="Ref_60_16" localSheetId="7">#REF!</definedName>
    <definedName name="Ref_60_16">#REF!</definedName>
    <definedName name="Ref_60_8" localSheetId="7">#REF!</definedName>
    <definedName name="Ref_60_8">#REF!</definedName>
    <definedName name="Ref_61" localSheetId="7">#REF!</definedName>
    <definedName name="Ref_61" localSheetId="1">#REF!</definedName>
    <definedName name="Ref_61" localSheetId="2">#REF!</definedName>
    <definedName name="Ref_61" localSheetId="3">#REF!</definedName>
    <definedName name="Ref_61">#REF!</definedName>
    <definedName name="Ref_61_16" localSheetId="7">#REF!</definedName>
    <definedName name="Ref_61_16">#REF!</definedName>
    <definedName name="Ref_61_8" localSheetId="7">#REF!</definedName>
    <definedName name="Ref_61_8">#REF!</definedName>
    <definedName name="Ref_62" localSheetId="7">'[30]Costo+Reexp'!#REF!</definedName>
    <definedName name="Ref_62" localSheetId="1">'[30]Costo+Reexp'!#REF!</definedName>
    <definedName name="Ref_62" localSheetId="2">'[30]Costo+Reexp'!#REF!</definedName>
    <definedName name="Ref_62" localSheetId="3">'[30]Costo+Reexp'!#REF!</definedName>
    <definedName name="Ref_62">'[30]Costo+Reexp'!#REF!</definedName>
    <definedName name="Ref_62_12">NA()</definedName>
    <definedName name="Ref_62_13">NA()</definedName>
    <definedName name="Ref_62_15">NA()</definedName>
    <definedName name="Ref_62_16">NA()</definedName>
    <definedName name="Ref_62_2">NA()</definedName>
    <definedName name="Ref_63" localSheetId="7">'[30]Costo+Reexp'!#REF!</definedName>
    <definedName name="Ref_63" localSheetId="1">'[30]Costo+Reexp'!#REF!</definedName>
    <definedName name="Ref_63" localSheetId="2">'[30]Costo+Reexp'!#REF!</definedName>
    <definedName name="Ref_63" localSheetId="3">'[30]Costo+Reexp'!#REF!</definedName>
    <definedName name="Ref_63">'[30]Costo+Reexp'!#REF!</definedName>
    <definedName name="Ref_63_12">NA()</definedName>
    <definedName name="Ref_63_13">NA()</definedName>
    <definedName name="Ref_63_15">NA()</definedName>
    <definedName name="Ref_63_16">NA()</definedName>
    <definedName name="Ref_63_2">NA()</definedName>
    <definedName name="Ref_64" localSheetId="7">#REF!</definedName>
    <definedName name="Ref_64" localSheetId="1">#REF!</definedName>
    <definedName name="Ref_64" localSheetId="2">#REF!</definedName>
    <definedName name="Ref_64" localSheetId="3">#REF!</definedName>
    <definedName name="Ref_64">#REF!</definedName>
    <definedName name="Ref_64_16" localSheetId="7">#REF!</definedName>
    <definedName name="Ref_64_16">#REF!</definedName>
    <definedName name="Ref_64_8" localSheetId="7">#REF!</definedName>
    <definedName name="Ref_64_8">#REF!</definedName>
    <definedName name="Ref_65" localSheetId="7">#REF!</definedName>
    <definedName name="Ref_65" localSheetId="1">#REF!</definedName>
    <definedName name="Ref_65" localSheetId="2">#REF!</definedName>
    <definedName name="Ref_65" localSheetId="3">#REF!</definedName>
    <definedName name="Ref_65">#REF!</definedName>
    <definedName name="Ref_65_16" localSheetId="7">#REF!</definedName>
    <definedName name="Ref_65_16">#REF!</definedName>
    <definedName name="Ref_65_8" localSheetId="7">#REF!</definedName>
    <definedName name="Ref_65_8">#REF!</definedName>
    <definedName name="Ref_66" localSheetId="7">'[30]Costo+Reexp'!#REF!</definedName>
    <definedName name="Ref_66" localSheetId="1">'[30]Costo+Reexp'!#REF!</definedName>
    <definedName name="Ref_66" localSheetId="2">'[30]Costo+Reexp'!#REF!</definedName>
    <definedName name="Ref_66" localSheetId="3">'[30]Costo+Reexp'!#REF!</definedName>
    <definedName name="Ref_66">'[30]Costo+Reexp'!#REF!</definedName>
    <definedName name="Ref_66_12">NA()</definedName>
    <definedName name="Ref_66_13">NA()</definedName>
    <definedName name="Ref_66_15">NA()</definedName>
    <definedName name="Ref_66_16">NA()</definedName>
    <definedName name="Ref_66_2">NA()</definedName>
    <definedName name="Ref_67" localSheetId="7">#REF!</definedName>
    <definedName name="Ref_67" localSheetId="1">#REF!</definedName>
    <definedName name="Ref_67" localSheetId="2">#REF!</definedName>
    <definedName name="Ref_67" localSheetId="3">#REF!</definedName>
    <definedName name="Ref_67">#REF!</definedName>
    <definedName name="Ref_67_16" localSheetId="7">#REF!</definedName>
    <definedName name="Ref_67_16">#REF!</definedName>
    <definedName name="Ref_67_8" localSheetId="7">#REF!</definedName>
    <definedName name="Ref_67_8">#REF!</definedName>
    <definedName name="Ref_68" localSheetId="7">#REF!</definedName>
    <definedName name="Ref_68" localSheetId="1">#REF!</definedName>
    <definedName name="Ref_68" localSheetId="2">#REF!</definedName>
    <definedName name="Ref_68" localSheetId="3">#REF!</definedName>
    <definedName name="Ref_68">#REF!</definedName>
    <definedName name="Ref_68_16" localSheetId="7">#REF!</definedName>
    <definedName name="Ref_68_16">#REF!</definedName>
    <definedName name="Ref_68_8" localSheetId="7">#REF!</definedName>
    <definedName name="Ref_68_8">#REF!</definedName>
    <definedName name="Ref_69" localSheetId="7">#REF!</definedName>
    <definedName name="Ref_69" localSheetId="1">#REF!</definedName>
    <definedName name="Ref_69" localSheetId="2">#REF!</definedName>
    <definedName name="Ref_69" localSheetId="3">#REF!</definedName>
    <definedName name="Ref_69">#REF!</definedName>
    <definedName name="Ref_69_16" localSheetId="7">#REF!</definedName>
    <definedName name="Ref_69_16">#REF!</definedName>
    <definedName name="Ref_69_8" localSheetId="7">#REF!</definedName>
    <definedName name="Ref_69_8">#REF!</definedName>
    <definedName name="Ref_7" localSheetId="7">#REF!</definedName>
    <definedName name="Ref_7" localSheetId="1">#REF!</definedName>
    <definedName name="Ref_7" localSheetId="2">#REF!</definedName>
    <definedName name="Ref_7" localSheetId="3">#REF!</definedName>
    <definedName name="Ref_7">#REF!</definedName>
    <definedName name="Ref_7_16" localSheetId="7">#REF!</definedName>
    <definedName name="Ref_7_16">#REF!</definedName>
    <definedName name="Ref_7_22" localSheetId="7">#REF!</definedName>
    <definedName name="Ref_7_22">#REF!</definedName>
    <definedName name="Ref_7_8" localSheetId="7">#REF!</definedName>
    <definedName name="Ref_7_8">#REF!</definedName>
    <definedName name="Ref_70" localSheetId="7">#REF!</definedName>
    <definedName name="Ref_70" localSheetId="1">#REF!</definedName>
    <definedName name="Ref_70" localSheetId="2">#REF!</definedName>
    <definedName name="Ref_70" localSheetId="3">#REF!</definedName>
    <definedName name="Ref_70">#REF!</definedName>
    <definedName name="Ref_70_16" localSheetId="7">#REF!</definedName>
    <definedName name="Ref_70_16">#REF!</definedName>
    <definedName name="Ref_70_8" localSheetId="7">#REF!</definedName>
    <definedName name="Ref_70_8">#REF!</definedName>
    <definedName name="Ref_71" localSheetId="7">#REF!</definedName>
    <definedName name="Ref_71" localSheetId="1">#REF!</definedName>
    <definedName name="Ref_71" localSheetId="2">#REF!</definedName>
    <definedName name="Ref_71" localSheetId="3">#REF!</definedName>
    <definedName name="Ref_71">#REF!</definedName>
    <definedName name="Ref_71_16" localSheetId="7">#REF!</definedName>
    <definedName name="Ref_71_16">#REF!</definedName>
    <definedName name="Ref_71_8" localSheetId="7">#REF!</definedName>
    <definedName name="Ref_71_8">#REF!</definedName>
    <definedName name="Ref_72" localSheetId="7">#REF!</definedName>
    <definedName name="Ref_72" localSheetId="1">#REF!</definedName>
    <definedName name="Ref_72" localSheetId="2">#REF!</definedName>
    <definedName name="Ref_72" localSheetId="3">#REF!</definedName>
    <definedName name="Ref_72">#REF!</definedName>
    <definedName name="Ref_72_16" localSheetId="7">#REF!</definedName>
    <definedName name="Ref_72_16">#REF!</definedName>
    <definedName name="Ref_72_8" localSheetId="7">#REF!</definedName>
    <definedName name="Ref_72_8">#REF!</definedName>
    <definedName name="Ref_73" localSheetId="7">#REF!</definedName>
    <definedName name="Ref_73" localSheetId="1">#REF!</definedName>
    <definedName name="Ref_73" localSheetId="2">#REF!</definedName>
    <definedName name="Ref_73" localSheetId="3">#REF!</definedName>
    <definedName name="Ref_73">#REF!</definedName>
    <definedName name="Ref_73_16" localSheetId="7">#REF!</definedName>
    <definedName name="Ref_73_16">#REF!</definedName>
    <definedName name="Ref_73_8" localSheetId="7">#REF!</definedName>
    <definedName name="Ref_73_8">#REF!</definedName>
    <definedName name="Ref_74" localSheetId="7">#REF!</definedName>
    <definedName name="Ref_74" localSheetId="1">#REF!</definedName>
    <definedName name="Ref_74" localSheetId="2">#REF!</definedName>
    <definedName name="Ref_74" localSheetId="3">#REF!</definedName>
    <definedName name="Ref_74">#REF!</definedName>
    <definedName name="Ref_74_16" localSheetId="7">#REF!</definedName>
    <definedName name="Ref_74_16">#REF!</definedName>
    <definedName name="Ref_74_8" localSheetId="7">#REF!</definedName>
    <definedName name="Ref_74_8">#REF!</definedName>
    <definedName name="Ref_75" localSheetId="7">#REF!</definedName>
    <definedName name="Ref_75" localSheetId="1">#REF!</definedName>
    <definedName name="Ref_75" localSheetId="2">#REF!</definedName>
    <definedName name="Ref_75" localSheetId="3">#REF!</definedName>
    <definedName name="Ref_75">#REF!</definedName>
    <definedName name="Ref_75_16" localSheetId="7">#REF!</definedName>
    <definedName name="Ref_75_16">#REF!</definedName>
    <definedName name="Ref_75_8" localSheetId="7">#REF!</definedName>
    <definedName name="Ref_75_8">#REF!</definedName>
    <definedName name="Ref_76" localSheetId="7">#REF!</definedName>
    <definedName name="Ref_76" localSheetId="1">#REF!</definedName>
    <definedName name="Ref_76" localSheetId="2">#REF!</definedName>
    <definedName name="Ref_76" localSheetId="3">#REF!</definedName>
    <definedName name="Ref_76">#REF!</definedName>
    <definedName name="Ref_76_16" localSheetId="7">#REF!</definedName>
    <definedName name="Ref_76_16">#REF!</definedName>
    <definedName name="Ref_76_8" localSheetId="7">#REF!</definedName>
    <definedName name="Ref_76_8">#REF!</definedName>
    <definedName name="Ref_77" localSheetId="7">#REF!</definedName>
    <definedName name="Ref_77" localSheetId="1">#REF!</definedName>
    <definedName name="Ref_77" localSheetId="2">#REF!</definedName>
    <definedName name="Ref_77" localSheetId="3">#REF!</definedName>
    <definedName name="Ref_77">#REF!</definedName>
    <definedName name="Ref_77_16" localSheetId="7">#REF!</definedName>
    <definedName name="Ref_77_16">#REF!</definedName>
    <definedName name="Ref_77_22">NA()</definedName>
    <definedName name="Ref_77_8" localSheetId="7">#REF!</definedName>
    <definedName name="Ref_77_8">#REF!</definedName>
    <definedName name="Ref_78" localSheetId="7">#REF!</definedName>
    <definedName name="Ref_78" localSheetId="1">#REF!</definedName>
    <definedName name="Ref_78" localSheetId="2">#REF!</definedName>
    <definedName name="Ref_78" localSheetId="3">#REF!</definedName>
    <definedName name="Ref_78">#REF!</definedName>
    <definedName name="Ref_78_16" localSheetId="7">#REF!</definedName>
    <definedName name="Ref_78_16">#REF!</definedName>
    <definedName name="Ref_78_8" localSheetId="7">#REF!</definedName>
    <definedName name="Ref_78_8">#REF!</definedName>
    <definedName name="Ref_79" localSheetId="7">'[30]Costo+Reexp'!#REF!</definedName>
    <definedName name="Ref_79" localSheetId="1">'[30]Costo+Reexp'!#REF!</definedName>
    <definedName name="Ref_79" localSheetId="2">'[30]Costo+Reexp'!#REF!</definedName>
    <definedName name="Ref_79" localSheetId="3">'[30]Costo+Reexp'!#REF!</definedName>
    <definedName name="Ref_79">'[30]Costo+Reexp'!#REF!</definedName>
    <definedName name="Ref_79_12">NA()</definedName>
    <definedName name="Ref_79_13">NA()</definedName>
    <definedName name="Ref_79_15">NA()</definedName>
    <definedName name="Ref_79_16">NA()</definedName>
    <definedName name="Ref_79_2">NA()</definedName>
    <definedName name="Ref_8" localSheetId="7">#REF!</definedName>
    <definedName name="Ref_8" localSheetId="1">#REF!</definedName>
    <definedName name="Ref_8" localSheetId="2">#REF!</definedName>
    <definedName name="Ref_8" localSheetId="3">#REF!</definedName>
    <definedName name="Ref_8">#REF!</definedName>
    <definedName name="Ref_8_16" localSheetId="7">#REF!</definedName>
    <definedName name="Ref_8_16">#REF!</definedName>
    <definedName name="Ref_8_22" localSheetId="7">#REF!</definedName>
    <definedName name="Ref_8_22">#REF!</definedName>
    <definedName name="Ref_8_8" localSheetId="7">#REF!</definedName>
    <definedName name="Ref_8_8">#REF!</definedName>
    <definedName name="Ref_80" localSheetId="7">'[30]Costo+Reexp'!#REF!</definedName>
    <definedName name="Ref_80" localSheetId="1">'[30]Costo+Reexp'!#REF!</definedName>
    <definedName name="Ref_80" localSheetId="2">'[30]Costo+Reexp'!#REF!</definedName>
    <definedName name="Ref_80" localSheetId="3">'[30]Costo+Reexp'!#REF!</definedName>
    <definedName name="Ref_80">'[30]Costo+Reexp'!#REF!</definedName>
    <definedName name="Ref_80_12">NA()</definedName>
    <definedName name="Ref_80_13">NA()</definedName>
    <definedName name="Ref_80_15">NA()</definedName>
    <definedName name="Ref_80_16">NA()</definedName>
    <definedName name="Ref_80_2">NA()</definedName>
    <definedName name="Ref_81" localSheetId="7">#REF!</definedName>
    <definedName name="Ref_81">#REF!</definedName>
    <definedName name="Ref_82" localSheetId="7">#REF!</definedName>
    <definedName name="Ref_82">#REF!</definedName>
    <definedName name="Ref_83" localSheetId="7">#REF!</definedName>
    <definedName name="Ref_83">#REF!</definedName>
    <definedName name="Ref_84" localSheetId="7">#REF!</definedName>
    <definedName name="Ref_84">#REF!</definedName>
    <definedName name="Ref_84_22" localSheetId="7">#REF!</definedName>
    <definedName name="Ref_84_22">#REF!</definedName>
    <definedName name="Ref_85" localSheetId="7">#REF!</definedName>
    <definedName name="Ref_85">#REF!</definedName>
    <definedName name="Ref_85_15" localSheetId="7">#REF!</definedName>
    <definedName name="Ref_85_15">#REF!</definedName>
    <definedName name="Ref_85_22" localSheetId="7">#REF!</definedName>
    <definedName name="Ref_85_22">#REF!</definedName>
    <definedName name="Ref_85_8" localSheetId="7">#REF!</definedName>
    <definedName name="Ref_85_8">#REF!</definedName>
    <definedName name="Ref_86" localSheetId="7">#REF!</definedName>
    <definedName name="Ref_86">#REF!</definedName>
    <definedName name="Ref_86_15" localSheetId="7">#REF!</definedName>
    <definedName name="Ref_86_15">#REF!</definedName>
    <definedName name="Ref_86_22" localSheetId="7">#REF!</definedName>
    <definedName name="Ref_86_22">#REF!</definedName>
    <definedName name="Ref_86_8" localSheetId="7">#REF!</definedName>
    <definedName name="Ref_86_8">#REF!</definedName>
    <definedName name="Ref_87" localSheetId="7">#REF!</definedName>
    <definedName name="Ref_87">#REF!</definedName>
    <definedName name="Ref_87_15" localSheetId="7">#REF!</definedName>
    <definedName name="Ref_87_15">#REF!</definedName>
    <definedName name="Ref_87_22" localSheetId="7">#REF!</definedName>
    <definedName name="Ref_87_22">#REF!</definedName>
    <definedName name="Ref_87_8" localSheetId="7">#REF!</definedName>
    <definedName name="Ref_87_8">#REF!</definedName>
    <definedName name="Ref_88" localSheetId="7">#REF!</definedName>
    <definedName name="Ref_88">#REF!</definedName>
    <definedName name="Ref_88_22" localSheetId="7">#REF!</definedName>
    <definedName name="Ref_88_22">#REF!</definedName>
    <definedName name="Ref_89" localSheetId="7">#REF!</definedName>
    <definedName name="Ref_89">#REF!</definedName>
    <definedName name="Ref_89_22" localSheetId="7">#REF!</definedName>
    <definedName name="Ref_89_22">#REF!</definedName>
    <definedName name="Ref_9" localSheetId="7">#REF!</definedName>
    <definedName name="Ref_9" localSheetId="1">#REF!</definedName>
    <definedName name="Ref_9" localSheetId="2">#REF!</definedName>
    <definedName name="Ref_9" localSheetId="3">#REF!</definedName>
    <definedName name="Ref_9">#REF!</definedName>
    <definedName name="Ref_9_16" localSheetId="7">#REF!</definedName>
    <definedName name="Ref_9_16">#REF!</definedName>
    <definedName name="Ref_9_22" localSheetId="7">#REF!</definedName>
    <definedName name="Ref_9_22">#REF!</definedName>
    <definedName name="Ref_9_8" localSheetId="7">#REF!</definedName>
    <definedName name="Ref_9_8">#REF!</definedName>
    <definedName name="Ref_90" localSheetId="7">#REF!</definedName>
    <definedName name="Ref_90">#REF!</definedName>
    <definedName name="Ref_91" localSheetId="7">#REF!</definedName>
    <definedName name="Ref_91">#REF!</definedName>
    <definedName name="Ref_92" localSheetId="7">#REF!</definedName>
    <definedName name="Ref_92">#REF!</definedName>
    <definedName name="Ref_93" localSheetId="7">#REF!</definedName>
    <definedName name="Ref_93">#REF!</definedName>
    <definedName name="Ref_93_22" localSheetId="7">#REF!</definedName>
    <definedName name="Ref_93_22">#REF!</definedName>
    <definedName name="Ref_94" localSheetId="7">#REF!</definedName>
    <definedName name="Ref_94">#REF!</definedName>
    <definedName name="Ref_94_22" localSheetId="7">#REF!</definedName>
    <definedName name="Ref_94_22">#REF!</definedName>
    <definedName name="Ref_95" localSheetId="7">#REF!</definedName>
    <definedName name="Ref_95">#REF!</definedName>
    <definedName name="Ref_95_22" localSheetId="7">#REF!</definedName>
    <definedName name="Ref_95_22">#REF!</definedName>
    <definedName name="Ref_96" localSheetId="7">#REF!</definedName>
    <definedName name="Ref_96">#REF!</definedName>
    <definedName name="Ref_96_22" localSheetId="7">#REF!</definedName>
    <definedName name="Ref_96_22">#REF!</definedName>
    <definedName name="Ref_97" localSheetId="7">#REF!</definedName>
    <definedName name="Ref_97">#REF!</definedName>
    <definedName name="Ref_97_22" localSheetId="7">#REF!</definedName>
    <definedName name="Ref_97_22">#REF!</definedName>
    <definedName name="Ref_98" localSheetId="7">#REF!</definedName>
    <definedName name="Ref_98">#REF!</definedName>
    <definedName name="Ref_98_22" localSheetId="7">#REF!</definedName>
    <definedName name="Ref_98_22">#REF!</definedName>
    <definedName name="Ref_99" localSheetId="7">#REF!</definedName>
    <definedName name="Ref_99">#REF!</definedName>
    <definedName name="Ref_99_22" localSheetId="7">#REF!</definedName>
    <definedName name="Ref_99_22">#REF!</definedName>
    <definedName name="Referencia" localSheetId="7">#REF!</definedName>
    <definedName name="Referencia">#REF!</definedName>
    <definedName name="rent">[6]ER!$H$154</definedName>
    <definedName name="Resid.S_." localSheetId="7">'[8]LISTADO 09 01'!#REF!</definedName>
    <definedName name="Resid.S_.">'[8]LISTADO 09 01'!#REF!</definedName>
    <definedName name="Resid.U_." localSheetId="7">'[8]LISTADO 09 01'!#REF!</definedName>
    <definedName name="Resid.U_.">'[8]LISTADO 09 01'!#REF!</definedName>
    <definedName name="Residual_difference" localSheetId="7">#REF!</definedName>
    <definedName name="Residual_difference">#REF!</definedName>
    <definedName name="resumen" localSheetId="7">#REF!</definedName>
    <definedName name="resumen">#REF!</definedName>
    <definedName name="Retroactivo_A_MAYO" localSheetId="7">#REF!</definedName>
    <definedName name="Retroactivo_A_MAYO">#REF!</definedName>
    <definedName name="REV._COSTO" localSheetId="7">'[8]LISTADO 09 01'!#REF!</definedName>
    <definedName name="REV._COSTO">'[8]LISTADO 09 01'!#REF!</definedName>
    <definedName name="REV._DEP." localSheetId="7">'[8]LISTADO 09 01'!#REF!</definedName>
    <definedName name="REV._DEP.">'[8]LISTADO 09 01'!#REF!</definedName>
    <definedName name="RID" localSheetId="7">#REF!</definedName>
    <definedName name="RID">#REF!</definedName>
    <definedName name="ROCIO" localSheetId="7">'[17]1134'!#REF!</definedName>
    <definedName name="ROCIO">'[17]1134'!#REF!</definedName>
    <definedName name="rr" localSheetId="7">#REF!</definedName>
    <definedName name="rr">#REF!</definedName>
    <definedName name="s" localSheetId="7">#REF!</definedName>
    <definedName name="s">#REF!</definedName>
    <definedName name="S_AcctDes" localSheetId="7">#REF!</definedName>
    <definedName name="S_AcctDes" localSheetId="1">#REF!</definedName>
    <definedName name="S_AcctDes" localSheetId="2">#REF!</definedName>
    <definedName name="S_AcctDes" localSheetId="3">#REF!</definedName>
    <definedName name="S_AcctDes">#REF!</definedName>
    <definedName name="S_AcctDes_16" localSheetId="7">#REF!</definedName>
    <definedName name="S_AcctDes_16">#REF!</definedName>
    <definedName name="S_AcctDes_8" localSheetId="7">#REF!</definedName>
    <definedName name="S_AcctDes_8">#REF!</definedName>
    <definedName name="S_AcctNum" localSheetId="7">#REF!</definedName>
    <definedName name="S_AcctNum" localSheetId="1">#REF!</definedName>
    <definedName name="S_AcctNum" localSheetId="2">#REF!</definedName>
    <definedName name="S_AcctNum" localSheetId="3">#REF!</definedName>
    <definedName name="S_AcctNum">#REF!</definedName>
    <definedName name="S_AcctNum_16" localSheetId="7">#REF!</definedName>
    <definedName name="S_AcctNum_16">#REF!</definedName>
    <definedName name="S_AcctNum_8" localSheetId="7">#REF!</definedName>
    <definedName name="S_AcctNum_8">#REF!</definedName>
    <definedName name="S_Adjust" localSheetId="7">'[56]Costos y Gastos - final'!#REF!</definedName>
    <definedName name="S_Adjust">'[56]Costos y Gastos - final'!#REF!</definedName>
    <definedName name="S_Adjust_15" localSheetId="7">#REF!</definedName>
    <definedName name="S_Adjust_15">#REF!</definedName>
    <definedName name="S_Adjust_8" localSheetId="7">#REF!</definedName>
    <definedName name="S_Adjust_8">#REF!</definedName>
    <definedName name="S_Adjust_Data">[12]Lead!$I$1:$I$7</definedName>
    <definedName name="S_Adjust_Data_15">NA()</definedName>
    <definedName name="S_Adjust_Data_8">NA()</definedName>
    <definedName name="S_Adjust_GT" localSheetId="7">'[56]Costos y Gastos - final'!#REF!</definedName>
    <definedName name="S_Adjust_GT">'[56]Costos y Gastos - final'!#REF!</definedName>
    <definedName name="S_Adjust_GT_15" localSheetId="7">#REF!</definedName>
    <definedName name="S_Adjust_GT_15">#REF!</definedName>
    <definedName name="S_Adjust_GT_8" localSheetId="7">#REF!</definedName>
    <definedName name="S_Adjust_GT_8">#REF!</definedName>
    <definedName name="S_AJE_Tot" localSheetId="7">'[56]Costos y Gastos - final'!#REF!</definedName>
    <definedName name="S_AJE_Tot">'[56]Costos y Gastos - final'!#REF!</definedName>
    <definedName name="S_AJE_Tot_15" localSheetId="7">#REF!</definedName>
    <definedName name="S_AJE_Tot_15">#REF!</definedName>
    <definedName name="S_AJE_Tot_8" localSheetId="7">#REF!</definedName>
    <definedName name="S_AJE_Tot_8">#REF!</definedName>
    <definedName name="S_AJE_Tot_Data">[12]Lead!$H$1:$H$7</definedName>
    <definedName name="S_AJE_Tot_Data_15">NA()</definedName>
    <definedName name="S_AJE_Tot_Data_8">NA()</definedName>
    <definedName name="S_AJE_Tot_GT" localSheetId="7">'[56]Costos y Gastos - final'!#REF!</definedName>
    <definedName name="S_AJE_Tot_GT">'[56]Costos y Gastos - final'!#REF!</definedName>
    <definedName name="S_AJE_Tot_GT_15" localSheetId="7">#REF!</definedName>
    <definedName name="S_AJE_Tot_GT_15">#REF!</definedName>
    <definedName name="S_AJE_Tot_GT_8" localSheetId="7">#REF!</definedName>
    <definedName name="S_AJE_Tot_GT_8">#REF!</definedName>
    <definedName name="S_CompNum" localSheetId="7">'[56]Costos y Gastos - final'!#REF!</definedName>
    <definedName name="S_CompNum">'[56]Costos y Gastos - final'!#REF!</definedName>
    <definedName name="S_CompNum_15" localSheetId="7">#REF!</definedName>
    <definedName name="S_CompNum_15">#REF!</definedName>
    <definedName name="S_CompNum_8" localSheetId="7">#REF!</definedName>
    <definedName name="S_CompNum_8">#REF!</definedName>
    <definedName name="S_CY_Beg" localSheetId="7">#REF!</definedName>
    <definedName name="S_CY_Beg" localSheetId="1">#REF!</definedName>
    <definedName name="S_CY_Beg" localSheetId="2">#REF!</definedName>
    <definedName name="S_CY_Beg" localSheetId="3">#REF!</definedName>
    <definedName name="S_CY_Beg">#REF!</definedName>
    <definedName name="S_CY_Beg_16" localSheetId="7">#REF!</definedName>
    <definedName name="S_CY_Beg_16">#REF!</definedName>
    <definedName name="S_CY_Beg_8" localSheetId="7">#REF!</definedName>
    <definedName name="S_CY_Beg_8">#REF!</definedName>
    <definedName name="S_CY_Beg_Data">[12]Lead!$F$1:$F$7</definedName>
    <definedName name="S_CY_Beg_Data_15">NA()</definedName>
    <definedName name="S_CY_Beg_Data_8">NA()</definedName>
    <definedName name="S_CY_Beg_GT" localSheetId="7">#REF!</definedName>
    <definedName name="S_CY_Beg_GT">#REF!</definedName>
    <definedName name="S_CY_Beg_GT_15" localSheetId="7">#REF!</definedName>
    <definedName name="S_CY_Beg_GT_15">#REF!</definedName>
    <definedName name="S_CY_Beg_GT_8" localSheetId="7">#REF!</definedName>
    <definedName name="S_CY_Beg_GT_8">#REF!</definedName>
    <definedName name="S_CY_End" localSheetId="7">#REF!</definedName>
    <definedName name="S_CY_End">#REF!</definedName>
    <definedName name="S_CY_End_12" localSheetId="7">#REF!</definedName>
    <definedName name="S_CY_End_12">#REF!</definedName>
    <definedName name="S_CY_End_13" localSheetId="7">#REF!</definedName>
    <definedName name="S_CY_End_13">#REF!</definedName>
    <definedName name="S_CY_End_15" localSheetId="7">#REF!</definedName>
    <definedName name="S_CY_End_15">#REF!</definedName>
    <definedName name="S_CY_End_16" localSheetId="7">#REF!</definedName>
    <definedName name="S_CY_End_16">#REF!</definedName>
    <definedName name="S_CY_End_2" localSheetId="7">#REF!</definedName>
    <definedName name="S_CY_End_2">#REF!</definedName>
    <definedName name="S_CY_End_8" localSheetId="7">#REF!</definedName>
    <definedName name="S_CY_End_8">#REF!</definedName>
    <definedName name="S_CY_End_Data">[12]Lead!$K$1:$K$7</definedName>
    <definedName name="S_CY_End_Data_15">NA()</definedName>
    <definedName name="S_CY_End_Data_8">NA()</definedName>
    <definedName name="S_CY_End_GT" localSheetId="7">'[56]Costos y Gastos - final'!#REF!</definedName>
    <definedName name="S_CY_End_GT">'[56]Costos y Gastos - final'!#REF!</definedName>
    <definedName name="S_CY_End_GT_15" localSheetId="7">#REF!</definedName>
    <definedName name="S_CY_End_GT_15">#REF!</definedName>
    <definedName name="S_CY_End_GT_8" localSheetId="7">#REF!</definedName>
    <definedName name="S_CY_End_GT_8">#REF!</definedName>
    <definedName name="S_Diff_Amt" localSheetId="7">#REF!</definedName>
    <definedName name="S_Diff_Amt">#REF!</definedName>
    <definedName name="S_Diff_Amt_12" localSheetId="7">#REF!</definedName>
    <definedName name="S_Diff_Amt_12">#REF!</definedName>
    <definedName name="S_Diff_Amt_13" localSheetId="7">#REF!</definedName>
    <definedName name="S_Diff_Amt_13">#REF!</definedName>
    <definedName name="S_Diff_Amt_15" localSheetId="7">#REF!</definedName>
    <definedName name="S_Diff_Amt_15">#REF!</definedName>
    <definedName name="S_Diff_Amt_16" localSheetId="7">#REF!</definedName>
    <definedName name="S_Diff_Amt_16">#REF!</definedName>
    <definedName name="S_Diff_Amt_2" localSheetId="7">#REF!</definedName>
    <definedName name="S_Diff_Amt_2">#REF!</definedName>
    <definedName name="S_Diff_Amt_8" localSheetId="7">#REF!</definedName>
    <definedName name="S_Diff_Amt_8">#REF!</definedName>
    <definedName name="S_Diff_Pct" localSheetId="7">#REF!</definedName>
    <definedName name="S_Diff_Pct">#REF!</definedName>
    <definedName name="S_Diff_Pct_12" localSheetId="7">#REF!</definedName>
    <definedName name="S_Diff_Pct_12">#REF!</definedName>
    <definedName name="S_Diff_Pct_13" localSheetId="7">#REF!</definedName>
    <definedName name="S_Diff_Pct_13">#REF!</definedName>
    <definedName name="S_Diff_Pct_15" localSheetId="7">#REF!</definedName>
    <definedName name="S_Diff_Pct_15">#REF!</definedName>
    <definedName name="S_Diff_Pct_16" localSheetId="7">#REF!</definedName>
    <definedName name="S_Diff_Pct_16">#REF!</definedName>
    <definedName name="S_Diff_Pct_2" localSheetId="7">#REF!</definedName>
    <definedName name="S_Diff_Pct_2">#REF!</definedName>
    <definedName name="S_Diff_Pct_8" localSheetId="7">#REF!</definedName>
    <definedName name="S_Diff_Pct_8">#REF!</definedName>
    <definedName name="S_GrpNum" localSheetId="7">'[56]Costos y Gastos - final'!#REF!</definedName>
    <definedName name="S_GrpNum">'[56]Costos y Gastos - final'!#REF!</definedName>
    <definedName name="S_GrpNum_15" localSheetId="7">#REF!</definedName>
    <definedName name="S_GrpNum_15">#REF!</definedName>
    <definedName name="S_GrpNum_8" localSheetId="7">#REF!</definedName>
    <definedName name="S_GrpNum_8">#REF!</definedName>
    <definedName name="S_Headings" localSheetId="7">#REF!</definedName>
    <definedName name="S_Headings" localSheetId="1">#REF!</definedName>
    <definedName name="S_Headings" localSheetId="2">#REF!</definedName>
    <definedName name="S_Headings" localSheetId="3">#REF!</definedName>
    <definedName name="S_Headings">#REF!</definedName>
    <definedName name="S_Headings_16" localSheetId="7">#REF!</definedName>
    <definedName name="S_Headings_16">#REF!</definedName>
    <definedName name="S_Headings_8" localSheetId="7">#REF!</definedName>
    <definedName name="S_Headings_8">#REF!</definedName>
    <definedName name="S_KeyValue" localSheetId="7">#REF!</definedName>
    <definedName name="S_KeyValue">#REF!</definedName>
    <definedName name="S_KeyValue_15" localSheetId="7">#REF!</definedName>
    <definedName name="S_KeyValue_15">#REF!</definedName>
    <definedName name="S_KeyValue_8" localSheetId="7">#REF!</definedName>
    <definedName name="S_KeyValue_8">#REF!</definedName>
    <definedName name="S_LSRange1" localSheetId="7">#REF!</definedName>
    <definedName name="S_LSRange1" localSheetId="1">#REF!</definedName>
    <definedName name="S_LSRange1" localSheetId="2">#REF!</definedName>
    <definedName name="S_LSRange1" localSheetId="3">#REF!</definedName>
    <definedName name="S_LSRange1">#REF!</definedName>
    <definedName name="S_LSRange1_16" localSheetId="7">#REF!</definedName>
    <definedName name="S_LSRange1_16">#REF!</definedName>
    <definedName name="S_LSRange1_8" localSheetId="7">#REF!</definedName>
    <definedName name="S_LSRange1_8">#REF!</definedName>
    <definedName name="S_LSRange1Balance" localSheetId="7">#REF!</definedName>
    <definedName name="S_LSRange1Balance" localSheetId="1">#REF!</definedName>
    <definedName name="S_LSRange1Balance" localSheetId="2">#REF!</definedName>
    <definedName name="S_LSRange1Balance" localSheetId="3">#REF!</definedName>
    <definedName name="S_LSRange1Balance">#REF!</definedName>
    <definedName name="S_LSRange1Balance_16" localSheetId="7">#REF!</definedName>
    <definedName name="S_LSRange1Balance_16">#REF!</definedName>
    <definedName name="S_LSRange1Balance_8" localSheetId="7">#REF!</definedName>
    <definedName name="S_LSRange1Balance_8">#REF!</definedName>
    <definedName name="S_LSRange1Balance1" localSheetId="7">#REF!</definedName>
    <definedName name="S_LSRange1Balance1" localSheetId="1">#REF!</definedName>
    <definedName name="S_LSRange1Balance1" localSheetId="2">#REF!</definedName>
    <definedName name="S_LSRange1Balance1" localSheetId="3">#REF!</definedName>
    <definedName name="S_LSRange1Balance1">#REF!</definedName>
    <definedName name="S_LSRange1Balance1_16" localSheetId="7">#REF!</definedName>
    <definedName name="S_LSRange1Balance1_16">#REF!</definedName>
    <definedName name="S_LSRange1Balance1_8" localSheetId="7">#REF!</definedName>
    <definedName name="S_LSRange1Balance1_8">#REF!</definedName>
    <definedName name="S_LSRange1Balance2" localSheetId="7">#REF!</definedName>
    <definedName name="S_LSRange1Balance2" localSheetId="1">#REF!</definedName>
    <definedName name="S_LSRange1Balance2" localSheetId="2">#REF!</definedName>
    <definedName name="S_LSRange1Balance2" localSheetId="3">#REF!</definedName>
    <definedName name="S_LSRange1Balance2">#REF!</definedName>
    <definedName name="S_LSRange1Balance2_12" localSheetId="7">#REF!</definedName>
    <definedName name="S_LSRange1Balance2_12">#REF!</definedName>
    <definedName name="S_LSRange1Balance2_13" localSheetId="7">#REF!</definedName>
    <definedName name="S_LSRange1Balance2_13">#REF!</definedName>
    <definedName name="S_LSRange1Balance2_15" localSheetId="7">#REF!</definedName>
    <definedName name="S_LSRange1Balance2_15">#REF!</definedName>
    <definedName name="S_LSRange1Balance2_16" localSheetId="7">#REF!</definedName>
    <definedName name="S_LSRange1Balance2_16">#REF!</definedName>
    <definedName name="S_LSRange1Balance2_2" localSheetId="7">#REF!</definedName>
    <definedName name="S_LSRange1Balance2_2">#REF!</definedName>
    <definedName name="S_LSRange1Balance2_8" localSheetId="7">#REF!</definedName>
    <definedName name="S_LSRange1Balance2_8">#REF!</definedName>
    <definedName name="S_LSRange1Balance3" localSheetId="7">#REF!</definedName>
    <definedName name="S_LSRange1Balance3" localSheetId="1">#REF!</definedName>
    <definedName name="S_LSRange1Balance3" localSheetId="2">#REF!</definedName>
    <definedName name="S_LSRange1Balance3" localSheetId="3">#REF!</definedName>
    <definedName name="S_LSRange1Balance3">#REF!</definedName>
    <definedName name="S_LSRange1Balance3_12" localSheetId="7">#REF!</definedName>
    <definedName name="S_LSRange1Balance3_12">#REF!</definedName>
    <definedName name="S_LSRange1Balance3_13" localSheetId="7">#REF!</definedName>
    <definedName name="S_LSRange1Balance3_13">#REF!</definedName>
    <definedName name="S_LSRange1Balance3_15" localSheetId="7">#REF!</definedName>
    <definedName name="S_LSRange1Balance3_15">#REF!</definedName>
    <definedName name="S_LSRange1Balance3_16" localSheetId="7">#REF!</definedName>
    <definedName name="S_LSRange1Balance3_16">#REF!</definedName>
    <definedName name="S_LSRange1Balance3_2" localSheetId="7">#REF!</definedName>
    <definedName name="S_LSRange1Balance3_2">#REF!</definedName>
    <definedName name="S_LSRange1Balance3_8" localSheetId="7">#REF!</definedName>
    <definedName name="S_LSRange1Balance3_8">#REF!</definedName>
    <definedName name="S_LSRange2" localSheetId="7">#REF!</definedName>
    <definedName name="S_LSRange2" localSheetId="1">#REF!</definedName>
    <definedName name="S_LSRange2" localSheetId="2">#REF!</definedName>
    <definedName name="S_LSRange2" localSheetId="3">#REF!</definedName>
    <definedName name="S_LSRange2">#REF!</definedName>
    <definedName name="S_LSRange2_16" localSheetId="7">#REF!</definedName>
    <definedName name="S_LSRange2_16">#REF!</definedName>
    <definedName name="S_LSRange2_8" localSheetId="7">#REF!</definedName>
    <definedName name="S_LSRange2_8">#REF!</definedName>
    <definedName name="S_LSRange2Balance" localSheetId="7">#REF!</definedName>
    <definedName name="S_LSRange2Balance" localSheetId="1">#REF!</definedName>
    <definedName name="S_LSRange2Balance" localSheetId="2">#REF!</definedName>
    <definedName name="S_LSRange2Balance" localSheetId="3">#REF!</definedName>
    <definedName name="S_LSRange2Balance">#REF!</definedName>
    <definedName name="S_LSRange2Balance_16" localSheetId="7">#REF!</definedName>
    <definedName name="S_LSRange2Balance_16">#REF!</definedName>
    <definedName name="S_LSRange2Balance_8" localSheetId="7">#REF!</definedName>
    <definedName name="S_LSRange2Balance_8">#REF!</definedName>
    <definedName name="S_LSRange2Balance1" localSheetId="7">#REF!</definedName>
    <definedName name="S_LSRange2Balance1" localSheetId="1">#REF!</definedName>
    <definedName name="S_LSRange2Balance1" localSheetId="2">#REF!</definedName>
    <definedName name="S_LSRange2Balance1" localSheetId="3">#REF!</definedName>
    <definedName name="S_LSRange2Balance1">#REF!</definedName>
    <definedName name="S_LSRange2Balance1_16" localSheetId="7">#REF!</definedName>
    <definedName name="S_LSRange2Balance1_16">#REF!</definedName>
    <definedName name="S_LSRange2Balance1_8" localSheetId="7">#REF!</definedName>
    <definedName name="S_LSRange2Balance1_8">#REF!</definedName>
    <definedName name="S_LSRange2Balance2" localSheetId="7">#REF!</definedName>
    <definedName name="S_LSRange2Balance2" localSheetId="1">#REF!</definedName>
    <definedName name="S_LSRange2Balance2" localSheetId="2">#REF!</definedName>
    <definedName name="S_LSRange2Balance2" localSheetId="3">#REF!</definedName>
    <definedName name="S_LSRange2Balance2">#REF!</definedName>
    <definedName name="S_LSRange2Balance2_12" localSheetId="7">#REF!</definedName>
    <definedName name="S_LSRange2Balance2_12">#REF!</definedName>
    <definedName name="S_LSRange2Balance2_13" localSheetId="7">#REF!</definedName>
    <definedName name="S_LSRange2Balance2_13">#REF!</definedName>
    <definedName name="S_LSRange2Balance2_15" localSheetId="7">#REF!</definedName>
    <definedName name="S_LSRange2Balance2_15">#REF!</definedName>
    <definedName name="S_LSRange2Balance2_16" localSheetId="7">#REF!</definedName>
    <definedName name="S_LSRange2Balance2_16">#REF!</definedName>
    <definedName name="S_LSRange2Balance2_2" localSheetId="7">#REF!</definedName>
    <definedName name="S_LSRange2Balance2_2">#REF!</definedName>
    <definedName name="S_LSRange2Balance2_8" localSheetId="7">#REF!</definedName>
    <definedName name="S_LSRange2Balance2_8">#REF!</definedName>
    <definedName name="S_LSRange2Balance3" localSheetId="7">#REF!</definedName>
    <definedName name="S_LSRange2Balance3" localSheetId="1">#REF!</definedName>
    <definedName name="S_LSRange2Balance3" localSheetId="2">#REF!</definedName>
    <definedName name="S_LSRange2Balance3" localSheetId="3">#REF!</definedName>
    <definedName name="S_LSRange2Balance3">#REF!</definedName>
    <definedName name="S_LSRange2Balance3_12" localSheetId="7">#REF!</definedName>
    <definedName name="S_LSRange2Balance3_12">#REF!</definedName>
    <definedName name="S_LSRange2Balance3_13" localSheetId="7">#REF!</definedName>
    <definedName name="S_LSRange2Balance3_13">#REF!</definedName>
    <definedName name="S_LSRange2Balance3_15" localSheetId="7">#REF!</definedName>
    <definedName name="S_LSRange2Balance3_15">#REF!</definedName>
    <definedName name="S_LSRange2Balance3_16" localSheetId="7">#REF!</definedName>
    <definedName name="S_LSRange2Balance3_16">#REF!</definedName>
    <definedName name="S_LSRange2Balance3_2" localSheetId="7">#REF!</definedName>
    <definedName name="S_LSRange2Balance3_2">#REF!</definedName>
    <definedName name="S_LSRange2Balance3_8" localSheetId="7">#REF!</definedName>
    <definedName name="S_LSRange2Balance3_8">#REF!</definedName>
    <definedName name="S_LSRange3" localSheetId="7">#REF!</definedName>
    <definedName name="S_LSRange3" localSheetId="1">#REF!</definedName>
    <definedName name="S_LSRange3" localSheetId="2">#REF!</definedName>
    <definedName name="S_LSRange3" localSheetId="3">#REF!</definedName>
    <definedName name="S_LSRange3">#REF!</definedName>
    <definedName name="S_LSRange3_16" localSheetId="7">#REF!</definedName>
    <definedName name="S_LSRange3_16">#REF!</definedName>
    <definedName name="S_LSRange3_8" localSheetId="7">#REF!</definedName>
    <definedName name="S_LSRange3_8">#REF!</definedName>
    <definedName name="S_LSRange3Balance" localSheetId="7">#REF!</definedName>
    <definedName name="S_LSRange3Balance" localSheetId="1">#REF!</definedName>
    <definedName name="S_LSRange3Balance" localSheetId="2">#REF!</definedName>
    <definedName name="S_LSRange3Balance" localSheetId="3">#REF!</definedName>
    <definedName name="S_LSRange3Balance">#REF!</definedName>
    <definedName name="S_LSRange3Balance_16" localSheetId="7">#REF!</definedName>
    <definedName name="S_LSRange3Balance_16">#REF!</definedName>
    <definedName name="S_LSRange3Balance_8" localSheetId="7">#REF!</definedName>
    <definedName name="S_LSRange3Balance_8">#REF!</definedName>
    <definedName name="S_LSRange3Balance1" localSheetId="7">#REF!</definedName>
    <definedName name="S_LSRange3Balance1" localSheetId="1">#REF!</definedName>
    <definedName name="S_LSRange3Balance1" localSheetId="2">#REF!</definedName>
    <definedName name="S_LSRange3Balance1" localSheetId="3">#REF!</definedName>
    <definedName name="S_LSRange3Balance1">#REF!</definedName>
    <definedName name="S_LSRange3Balance1_16" localSheetId="7">#REF!</definedName>
    <definedName name="S_LSRange3Balance1_16">#REF!</definedName>
    <definedName name="S_LSRange3Balance1_8" localSheetId="7">#REF!</definedName>
    <definedName name="S_LSRange3Balance1_8">#REF!</definedName>
    <definedName name="S_LSRange3Balance2" localSheetId="7">#REF!</definedName>
    <definedName name="S_LSRange3Balance2" localSheetId="1">#REF!</definedName>
    <definedName name="S_LSRange3Balance2" localSheetId="2">#REF!</definedName>
    <definedName name="S_LSRange3Balance2" localSheetId="3">#REF!</definedName>
    <definedName name="S_LSRange3Balance2">#REF!</definedName>
    <definedName name="S_LSRange3Balance2_12" localSheetId="7">#REF!</definedName>
    <definedName name="S_LSRange3Balance2_12">#REF!</definedName>
    <definedName name="S_LSRange3Balance2_13" localSheetId="7">#REF!</definedName>
    <definedName name="S_LSRange3Balance2_13">#REF!</definedName>
    <definedName name="S_LSRange3Balance2_15" localSheetId="7">#REF!</definedName>
    <definedName name="S_LSRange3Balance2_15">#REF!</definedName>
    <definedName name="S_LSRange3Balance2_16" localSheetId="7">#REF!</definedName>
    <definedName name="S_LSRange3Balance2_16">#REF!</definedName>
    <definedName name="S_LSRange3Balance2_2" localSheetId="7">#REF!</definedName>
    <definedName name="S_LSRange3Balance2_2">#REF!</definedName>
    <definedName name="S_LSRange3Balance2_8" localSheetId="7">#REF!</definedName>
    <definedName name="S_LSRange3Balance2_8">#REF!</definedName>
    <definedName name="S_LSRange3Balance3" localSheetId="7">#REF!</definedName>
    <definedName name="S_LSRange3Balance3" localSheetId="1">#REF!</definedName>
    <definedName name="S_LSRange3Balance3" localSheetId="2">#REF!</definedName>
    <definedName name="S_LSRange3Balance3" localSheetId="3">#REF!</definedName>
    <definedName name="S_LSRange3Balance3">#REF!</definedName>
    <definedName name="S_LSRange3Balance3_12" localSheetId="7">#REF!</definedName>
    <definedName name="S_LSRange3Balance3_12">#REF!</definedName>
    <definedName name="S_LSRange3Balance3_13" localSheetId="7">#REF!</definedName>
    <definedName name="S_LSRange3Balance3_13">#REF!</definedName>
    <definedName name="S_LSRange3Balance3_15" localSheetId="7">#REF!</definedName>
    <definedName name="S_LSRange3Balance3_15">#REF!</definedName>
    <definedName name="S_LSRange3Balance3_16" localSheetId="7">#REF!</definedName>
    <definedName name="S_LSRange3Balance3_16">#REF!</definedName>
    <definedName name="S_LSRange3Balance3_2" localSheetId="7">#REF!</definedName>
    <definedName name="S_LSRange3Balance3_2">#REF!</definedName>
    <definedName name="S_LSRange3Balance3_8" localSheetId="7">#REF!</definedName>
    <definedName name="S_LSRange3Balance3_8">#REF!</definedName>
    <definedName name="S_LSRange4" localSheetId="7">#REF!</definedName>
    <definedName name="S_LSRange4" localSheetId="1">#REF!</definedName>
    <definedName name="S_LSRange4" localSheetId="2">#REF!</definedName>
    <definedName name="S_LSRange4" localSheetId="3">#REF!</definedName>
    <definedName name="S_LSRange4">#REF!</definedName>
    <definedName name="S_LSRange4_16" localSheetId="7">#REF!</definedName>
    <definedName name="S_LSRange4_16">#REF!</definedName>
    <definedName name="S_LSRange4_8" localSheetId="7">#REF!</definedName>
    <definedName name="S_LSRange4_8">#REF!</definedName>
    <definedName name="S_LSRange4Balance" localSheetId="7">#REF!</definedName>
    <definedName name="S_LSRange4Balance" localSheetId="1">#REF!</definedName>
    <definedName name="S_LSRange4Balance" localSheetId="2">#REF!</definedName>
    <definedName name="S_LSRange4Balance" localSheetId="3">#REF!</definedName>
    <definedName name="S_LSRange4Balance">#REF!</definedName>
    <definedName name="S_LSRange4Balance_16" localSheetId="7">#REF!</definedName>
    <definedName name="S_LSRange4Balance_16">#REF!</definedName>
    <definedName name="S_LSRange4Balance_8" localSheetId="7">#REF!</definedName>
    <definedName name="S_LSRange4Balance_8">#REF!</definedName>
    <definedName name="S_LSRange4Balance1" localSheetId="7">#REF!</definedName>
    <definedName name="S_LSRange4Balance1" localSheetId="1">#REF!</definedName>
    <definedName name="S_LSRange4Balance1" localSheetId="2">#REF!</definedName>
    <definedName name="S_LSRange4Balance1" localSheetId="3">#REF!</definedName>
    <definedName name="S_LSRange4Balance1">#REF!</definedName>
    <definedName name="S_LSRange4Balance1_16" localSheetId="7">#REF!</definedName>
    <definedName name="S_LSRange4Balance1_16">#REF!</definedName>
    <definedName name="S_LSRange4Balance1_8" localSheetId="7">#REF!</definedName>
    <definedName name="S_LSRange4Balance1_8">#REF!</definedName>
    <definedName name="S_LSRange4Balance2" localSheetId="7">#REF!</definedName>
    <definedName name="S_LSRange4Balance2" localSheetId="1">#REF!</definedName>
    <definedName name="S_LSRange4Balance2" localSheetId="2">#REF!</definedName>
    <definedName name="S_LSRange4Balance2" localSheetId="3">#REF!</definedName>
    <definedName name="S_LSRange4Balance2">#REF!</definedName>
    <definedName name="S_LSRange4Balance2_12" localSheetId="7">#REF!</definedName>
    <definedName name="S_LSRange4Balance2_12">#REF!</definedName>
    <definedName name="S_LSRange4Balance2_13" localSheetId="7">#REF!</definedName>
    <definedName name="S_LSRange4Balance2_13">#REF!</definedName>
    <definedName name="S_LSRange4Balance2_15" localSheetId="7">#REF!</definedName>
    <definedName name="S_LSRange4Balance2_15">#REF!</definedName>
    <definedName name="S_LSRange4Balance2_16" localSheetId="7">#REF!</definedName>
    <definedName name="S_LSRange4Balance2_16">#REF!</definedName>
    <definedName name="S_LSRange4Balance2_2" localSheetId="7">#REF!</definedName>
    <definedName name="S_LSRange4Balance2_2">#REF!</definedName>
    <definedName name="S_LSRange4Balance2_8" localSheetId="7">#REF!</definedName>
    <definedName name="S_LSRange4Balance2_8">#REF!</definedName>
    <definedName name="S_LSRange4Balance3" localSheetId="7">#REF!</definedName>
    <definedName name="S_LSRange4Balance3" localSheetId="1">#REF!</definedName>
    <definedName name="S_LSRange4Balance3" localSheetId="2">#REF!</definedName>
    <definedName name="S_LSRange4Balance3" localSheetId="3">#REF!</definedName>
    <definedName name="S_LSRange4Balance3">#REF!</definedName>
    <definedName name="S_LSRange4Balance3_12" localSheetId="7">#REF!</definedName>
    <definedName name="S_LSRange4Balance3_12">#REF!</definedName>
    <definedName name="S_LSRange4Balance3_13" localSheetId="7">#REF!</definedName>
    <definedName name="S_LSRange4Balance3_13">#REF!</definedName>
    <definedName name="S_LSRange4Balance3_15" localSheetId="7">#REF!</definedName>
    <definedName name="S_LSRange4Balance3_15">#REF!</definedName>
    <definedName name="S_LSRange4Balance3_16" localSheetId="7">#REF!</definedName>
    <definedName name="S_LSRange4Balance3_16">#REF!</definedName>
    <definedName name="S_LSRange4Balance3_2" localSheetId="7">#REF!</definedName>
    <definedName name="S_LSRange4Balance3_2">#REF!</definedName>
    <definedName name="S_LSRange4Balance3_8" localSheetId="7">#REF!</definedName>
    <definedName name="S_LSRange4Balance3_8">#REF!</definedName>
    <definedName name="S_LSRange5" localSheetId="7">#REF!</definedName>
    <definedName name="S_LSRange5" localSheetId="1">#REF!</definedName>
    <definedName name="S_LSRange5" localSheetId="2">#REF!</definedName>
    <definedName name="S_LSRange5" localSheetId="3">#REF!</definedName>
    <definedName name="S_LSRange5">#REF!</definedName>
    <definedName name="S_LSRange5_16" localSheetId="7">#REF!</definedName>
    <definedName name="S_LSRange5_16">#REF!</definedName>
    <definedName name="S_LSRange5_8" localSheetId="7">#REF!</definedName>
    <definedName name="S_LSRange5_8">#REF!</definedName>
    <definedName name="S_LSRange5Balance" localSheetId="7">#REF!</definedName>
    <definedName name="S_LSRange5Balance" localSheetId="1">#REF!</definedName>
    <definedName name="S_LSRange5Balance" localSheetId="2">#REF!</definedName>
    <definedName name="S_LSRange5Balance" localSheetId="3">#REF!</definedName>
    <definedName name="S_LSRange5Balance">#REF!</definedName>
    <definedName name="S_LSRange5Balance_16" localSheetId="7">#REF!</definedName>
    <definedName name="S_LSRange5Balance_16">#REF!</definedName>
    <definedName name="S_LSRange5Balance_8" localSheetId="7">#REF!</definedName>
    <definedName name="S_LSRange5Balance_8">#REF!</definedName>
    <definedName name="S_LSRange5Balance1" localSheetId="7">#REF!</definedName>
    <definedName name="S_LSRange5Balance1" localSheetId="1">#REF!</definedName>
    <definedName name="S_LSRange5Balance1" localSheetId="2">#REF!</definedName>
    <definedName name="S_LSRange5Balance1" localSheetId="3">#REF!</definedName>
    <definedName name="S_LSRange5Balance1">#REF!</definedName>
    <definedName name="S_LSRange5Balance1_16" localSheetId="7">#REF!</definedName>
    <definedName name="S_LSRange5Balance1_16">#REF!</definedName>
    <definedName name="S_LSRange5Balance1_8" localSheetId="7">#REF!</definedName>
    <definedName name="S_LSRange5Balance1_8">#REF!</definedName>
    <definedName name="S_LSRange5Balance2" localSheetId="7">#REF!</definedName>
    <definedName name="S_LSRange5Balance2" localSheetId="1">#REF!</definedName>
    <definedName name="S_LSRange5Balance2" localSheetId="2">#REF!</definedName>
    <definedName name="S_LSRange5Balance2" localSheetId="3">#REF!</definedName>
    <definedName name="S_LSRange5Balance2">#REF!</definedName>
    <definedName name="S_LSRange5Balance2_12" localSheetId="7">#REF!</definedName>
    <definedName name="S_LSRange5Balance2_12">#REF!</definedName>
    <definedName name="S_LSRange5Balance2_13" localSheetId="7">#REF!</definedName>
    <definedName name="S_LSRange5Balance2_13">#REF!</definedName>
    <definedName name="S_LSRange5Balance2_15" localSheetId="7">#REF!</definedName>
    <definedName name="S_LSRange5Balance2_15">#REF!</definedName>
    <definedName name="S_LSRange5Balance2_16" localSheetId="7">#REF!</definedName>
    <definedName name="S_LSRange5Balance2_16">#REF!</definedName>
    <definedName name="S_LSRange5Balance2_2" localSheetId="7">#REF!</definedName>
    <definedName name="S_LSRange5Balance2_2">#REF!</definedName>
    <definedName name="S_LSRange5Balance2_8" localSheetId="7">#REF!</definedName>
    <definedName name="S_LSRange5Balance2_8">#REF!</definedName>
    <definedName name="S_LSRange5Balance3" localSheetId="7">#REF!</definedName>
    <definedName name="S_LSRange5Balance3" localSheetId="1">#REF!</definedName>
    <definedName name="S_LSRange5Balance3" localSheetId="2">#REF!</definedName>
    <definedName name="S_LSRange5Balance3" localSheetId="3">#REF!</definedName>
    <definedName name="S_LSRange5Balance3">#REF!</definedName>
    <definedName name="S_LSRange5Balance3_12" localSheetId="7">#REF!</definedName>
    <definedName name="S_LSRange5Balance3_12">#REF!</definedName>
    <definedName name="S_LSRange5Balance3_13" localSheetId="7">#REF!</definedName>
    <definedName name="S_LSRange5Balance3_13">#REF!</definedName>
    <definedName name="S_LSRange5Balance3_15" localSheetId="7">#REF!</definedName>
    <definedName name="S_LSRange5Balance3_15">#REF!</definedName>
    <definedName name="S_LSRange5Balance3_16" localSheetId="7">#REF!</definedName>
    <definedName name="S_LSRange5Balance3_16">#REF!</definedName>
    <definedName name="S_LSRange5Balance3_2" localSheetId="7">#REF!</definedName>
    <definedName name="S_LSRange5Balance3_2">#REF!</definedName>
    <definedName name="S_LSRange5Balance3_8" localSheetId="7">#REF!</definedName>
    <definedName name="S_LSRange5Balance3_8">#REF!</definedName>
    <definedName name="S_LSRange6" localSheetId="7">#REF!</definedName>
    <definedName name="S_LSRange6" localSheetId="1">#REF!</definedName>
    <definedName name="S_LSRange6" localSheetId="2">#REF!</definedName>
    <definedName name="S_LSRange6" localSheetId="3">#REF!</definedName>
    <definedName name="S_LSRange6">#REF!</definedName>
    <definedName name="S_LSRange6_16" localSheetId="7">#REF!</definedName>
    <definedName name="S_LSRange6_16">#REF!</definedName>
    <definedName name="S_LSRange6_8" localSheetId="7">#REF!</definedName>
    <definedName name="S_LSRange6_8">#REF!</definedName>
    <definedName name="S_LSRange6Balance" localSheetId="7">#REF!</definedName>
    <definedName name="S_LSRange6Balance" localSheetId="1">#REF!</definedName>
    <definedName name="S_LSRange6Balance" localSheetId="2">#REF!</definedName>
    <definedName name="S_LSRange6Balance" localSheetId="3">#REF!</definedName>
    <definedName name="S_LSRange6Balance">#REF!</definedName>
    <definedName name="S_LSRange6Balance_16" localSheetId="7">#REF!</definedName>
    <definedName name="S_LSRange6Balance_16">#REF!</definedName>
    <definedName name="S_LSRange6Balance_8" localSheetId="7">#REF!</definedName>
    <definedName name="S_LSRange6Balance_8">#REF!</definedName>
    <definedName name="S_LSRange6Balance1" localSheetId="7">#REF!</definedName>
    <definedName name="S_LSRange6Balance1" localSheetId="1">#REF!</definedName>
    <definedName name="S_LSRange6Balance1" localSheetId="2">#REF!</definedName>
    <definedName name="S_LSRange6Balance1" localSheetId="3">#REF!</definedName>
    <definedName name="S_LSRange6Balance1">#REF!</definedName>
    <definedName name="S_LSRange6Balance1_16" localSheetId="7">#REF!</definedName>
    <definedName name="S_LSRange6Balance1_16">#REF!</definedName>
    <definedName name="S_LSRange6Balance1_8" localSheetId="7">#REF!</definedName>
    <definedName name="S_LSRange6Balance1_8">#REF!</definedName>
    <definedName name="S_LSRange6Balance2" localSheetId="7">#REF!</definedName>
    <definedName name="S_LSRange6Balance2" localSheetId="1">#REF!</definedName>
    <definedName name="S_LSRange6Balance2" localSheetId="2">#REF!</definedName>
    <definedName name="S_LSRange6Balance2" localSheetId="3">#REF!</definedName>
    <definedName name="S_LSRange6Balance2">#REF!</definedName>
    <definedName name="S_LSRange6Balance2_12" localSheetId="7">#REF!</definedName>
    <definedName name="S_LSRange6Balance2_12">#REF!</definedName>
    <definedName name="S_LSRange6Balance2_13" localSheetId="7">#REF!</definedName>
    <definedName name="S_LSRange6Balance2_13">#REF!</definedName>
    <definedName name="S_LSRange6Balance2_15" localSheetId="7">#REF!</definedName>
    <definedName name="S_LSRange6Balance2_15">#REF!</definedName>
    <definedName name="S_LSRange6Balance2_16" localSheetId="7">#REF!</definedName>
    <definedName name="S_LSRange6Balance2_16">#REF!</definedName>
    <definedName name="S_LSRange6Balance2_2" localSheetId="7">#REF!</definedName>
    <definedName name="S_LSRange6Balance2_2">#REF!</definedName>
    <definedName name="S_LSRange6Balance2_8" localSheetId="7">#REF!</definedName>
    <definedName name="S_LSRange6Balance2_8">#REF!</definedName>
    <definedName name="S_LSRange6Balance3" localSheetId="7">#REF!</definedName>
    <definedName name="S_LSRange6Balance3" localSheetId="1">#REF!</definedName>
    <definedName name="S_LSRange6Balance3" localSheetId="2">#REF!</definedName>
    <definedName name="S_LSRange6Balance3" localSheetId="3">#REF!</definedName>
    <definedName name="S_LSRange6Balance3">#REF!</definedName>
    <definedName name="S_LSRange6Balance3_12" localSheetId="7">#REF!</definedName>
    <definedName name="S_LSRange6Balance3_12">#REF!</definedName>
    <definedName name="S_LSRange6Balance3_13" localSheetId="7">#REF!</definedName>
    <definedName name="S_LSRange6Balance3_13">#REF!</definedName>
    <definedName name="S_LSRange6Balance3_15" localSheetId="7">#REF!</definedName>
    <definedName name="S_LSRange6Balance3_15">#REF!</definedName>
    <definedName name="S_LSRange6Balance3_16" localSheetId="7">#REF!</definedName>
    <definedName name="S_LSRange6Balance3_16">#REF!</definedName>
    <definedName name="S_LSRange6Balance3_2" localSheetId="7">#REF!</definedName>
    <definedName name="S_LSRange6Balance3_2">#REF!</definedName>
    <definedName name="S_LSRange6Balance3_8" localSheetId="7">#REF!</definedName>
    <definedName name="S_LSRange6Balance3_8">#REF!</definedName>
    <definedName name="S_LSRange7" localSheetId="7">#REF!</definedName>
    <definedName name="S_LSRange7" localSheetId="1">#REF!</definedName>
    <definedName name="S_LSRange7" localSheetId="2">#REF!</definedName>
    <definedName name="S_LSRange7" localSheetId="3">#REF!</definedName>
    <definedName name="S_LSRange7">#REF!</definedName>
    <definedName name="S_LSRange7_16" localSheetId="7">#REF!</definedName>
    <definedName name="S_LSRange7_16">#REF!</definedName>
    <definedName name="S_LSRange7_8" localSheetId="7">#REF!</definedName>
    <definedName name="S_LSRange7_8">#REF!</definedName>
    <definedName name="S_LSRange7Balance" localSheetId="7">#REF!</definedName>
    <definedName name="S_LSRange7Balance" localSheetId="1">#REF!</definedName>
    <definedName name="S_LSRange7Balance" localSheetId="2">#REF!</definedName>
    <definedName name="S_LSRange7Balance" localSheetId="3">#REF!</definedName>
    <definedName name="S_LSRange7Balance">#REF!</definedName>
    <definedName name="S_LSRange7Balance_16" localSheetId="7">#REF!</definedName>
    <definedName name="S_LSRange7Balance_16">#REF!</definedName>
    <definedName name="S_LSRange7Balance_8" localSheetId="7">#REF!</definedName>
    <definedName name="S_LSRange7Balance_8">#REF!</definedName>
    <definedName name="S_LSRange7Balance1" localSheetId="7">#REF!</definedName>
    <definedName name="S_LSRange7Balance1" localSheetId="1">#REF!</definedName>
    <definedName name="S_LSRange7Balance1" localSheetId="2">#REF!</definedName>
    <definedName name="S_LSRange7Balance1" localSheetId="3">#REF!</definedName>
    <definedName name="S_LSRange7Balance1">#REF!</definedName>
    <definedName name="S_LSRange7Balance1_16" localSheetId="7">#REF!</definedName>
    <definedName name="S_LSRange7Balance1_16">#REF!</definedName>
    <definedName name="S_LSRange7Balance1_8" localSheetId="7">#REF!</definedName>
    <definedName name="S_LSRange7Balance1_8">#REF!</definedName>
    <definedName name="S_LSRange7Balance2" localSheetId="7">#REF!</definedName>
    <definedName name="S_LSRange7Balance2" localSheetId="1">#REF!</definedName>
    <definedName name="S_LSRange7Balance2" localSheetId="2">#REF!</definedName>
    <definedName name="S_LSRange7Balance2" localSheetId="3">#REF!</definedName>
    <definedName name="S_LSRange7Balance2">#REF!</definedName>
    <definedName name="S_LSRange7Balance2_12" localSheetId="7">#REF!</definedName>
    <definedName name="S_LSRange7Balance2_12">#REF!</definedName>
    <definedName name="S_LSRange7Balance2_13" localSheetId="7">#REF!</definedName>
    <definedName name="S_LSRange7Balance2_13">#REF!</definedName>
    <definedName name="S_LSRange7Balance2_15" localSheetId="7">#REF!</definedName>
    <definedName name="S_LSRange7Balance2_15">#REF!</definedName>
    <definedName name="S_LSRange7Balance2_16" localSheetId="7">#REF!</definedName>
    <definedName name="S_LSRange7Balance2_16">#REF!</definedName>
    <definedName name="S_LSRange7Balance2_2" localSheetId="7">#REF!</definedName>
    <definedName name="S_LSRange7Balance2_2">#REF!</definedName>
    <definedName name="S_LSRange7Balance2_8" localSheetId="7">#REF!</definedName>
    <definedName name="S_LSRange7Balance2_8">#REF!</definedName>
    <definedName name="S_LSRange7Balance3" localSheetId="7">#REF!</definedName>
    <definedName name="S_LSRange7Balance3" localSheetId="1">#REF!</definedName>
    <definedName name="S_LSRange7Balance3" localSheetId="2">#REF!</definedName>
    <definedName name="S_LSRange7Balance3" localSheetId="3">#REF!</definedName>
    <definedName name="S_LSRange7Balance3">#REF!</definedName>
    <definedName name="S_LSRange7Balance3_12" localSheetId="7">#REF!</definedName>
    <definedName name="S_LSRange7Balance3_12">#REF!</definedName>
    <definedName name="S_LSRange7Balance3_13" localSheetId="7">#REF!</definedName>
    <definedName name="S_LSRange7Balance3_13">#REF!</definedName>
    <definedName name="S_LSRange7Balance3_15" localSheetId="7">#REF!</definedName>
    <definedName name="S_LSRange7Balance3_15">#REF!</definedName>
    <definedName name="S_LSRange7Balance3_16" localSheetId="7">#REF!</definedName>
    <definedName name="S_LSRange7Balance3_16">#REF!</definedName>
    <definedName name="S_LSRange7Balance3_2" localSheetId="7">#REF!</definedName>
    <definedName name="S_LSRange7Balance3_2">#REF!</definedName>
    <definedName name="S_LSRange7Balance3_8" localSheetId="7">#REF!</definedName>
    <definedName name="S_LSRange7Balance3_8">#REF!</definedName>
    <definedName name="S_LSRange8" localSheetId="7">#REF!</definedName>
    <definedName name="S_LSRange8" localSheetId="1">#REF!</definedName>
    <definedName name="S_LSRange8" localSheetId="2">#REF!</definedName>
    <definedName name="S_LSRange8" localSheetId="3">#REF!</definedName>
    <definedName name="S_LSRange8">#REF!</definedName>
    <definedName name="S_LSRange8_16" localSheetId="7">#REF!</definedName>
    <definedName name="S_LSRange8_16">#REF!</definedName>
    <definedName name="S_LSRange8_8" localSheetId="7">#REF!</definedName>
    <definedName name="S_LSRange8_8">#REF!</definedName>
    <definedName name="S_LSRange8Balance" localSheetId="7">#REF!</definedName>
    <definedName name="S_LSRange8Balance" localSheetId="1">#REF!</definedName>
    <definedName name="S_LSRange8Balance" localSheetId="2">#REF!</definedName>
    <definedName name="S_LSRange8Balance" localSheetId="3">#REF!</definedName>
    <definedName name="S_LSRange8Balance">#REF!</definedName>
    <definedName name="S_LSRange8Balance_16" localSheetId="7">#REF!</definedName>
    <definedName name="S_LSRange8Balance_16">#REF!</definedName>
    <definedName name="S_LSRange8Balance_8" localSheetId="7">#REF!</definedName>
    <definedName name="S_LSRange8Balance_8">#REF!</definedName>
    <definedName name="S_LSRange8Balance1" localSheetId="7">#REF!</definedName>
    <definedName name="S_LSRange8Balance1" localSheetId="1">#REF!</definedName>
    <definedName name="S_LSRange8Balance1" localSheetId="2">#REF!</definedName>
    <definedName name="S_LSRange8Balance1" localSheetId="3">#REF!</definedName>
    <definedName name="S_LSRange8Balance1">#REF!</definedName>
    <definedName name="S_LSRange8Balance1_16" localSheetId="7">#REF!</definedName>
    <definedName name="S_LSRange8Balance1_16">#REF!</definedName>
    <definedName name="S_LSRange8Balance1_8" localSheetId="7">#REF!</definedName>
    <definedName name="S_LSRange8Balance1_8">#REF!</definedName>
    <definedName name="S_LSRange8Balance2" localSheetId="7">#REF!</definedName>
    <definedName name="S_LSRange8Balance2" localSheetId="1">#REF!</definedName>
    <definedName name="S_LSRange8Balance2" localSheetId="2">#REF!</definedName>
    <definedName name="S_LSRange8Balance2" localSheetId="3">#REF!</definedName>
    <definedName name="S_LSRange8Balance2">#REF!</definedName>
    <definedName name="S_LSRange8Balance2_12" localSheetId="7">#REF!</definedName>
    <definedName name="S_LSRange8Balance2_12">#REF!</definedName>
    <definedName name="S_LSRange8Balance2_13" localSheetId="7">#REF!</definedName>
    <definedName name="S_LSRange8Balance2_13">#REF!</definedName>
    <definedName name="S_LSRange8Balance2_15" localSheetId="7">#REF!</definedName>
    <definedName name="S_LSRange8Balance2_15">#REF!</definedName>
    <definedName name="S_LSRange8Balance2_16" localSheetId="7">#REF!</definedName>
    <definedName name="S_LSRange8Balance2_16">#REF!</definedName>
    <definedName name="S_LSRange8Balance2_2" localSheetId="7">#REF!</definedName>
    <definedName name="S_LSRange8Balance2_2">#REF!</definedName>
    <definedName name="S_LSRange8Balance2_8" localSheetId="7">#REF!</definedName>
    <definedName name="S_LSRange8Balance2_8">#REF!</definedName>
    <definedName name="S_LSRange8Balance3" localSheetId="7">#REF!</definedName>
    <definedName name="S_LSRange8Balance3" localSheetId="1">#REF!</definedName>
    <definedName name="S_LSRange8Balance3" localSheetId="2">#REF!</definedName>
    <definedName name="S_LSRange8Balance3" localSheetId="3">#REF!</definedName>
    <definedName name="S_LSRange8Balance3">#REF!</definedName>
    <definedName name="S_LSRange8Balance3_12" localSheetId="7">#REF!</definedName>
    <definedName name="S_LSRange8Balance3_12">#REF!</definedName>
    <definedName name="S_LSRange8Balance3_13" localSheetId="7">#REF!</definedName>
    <definedName name="S_LSRange8Balance3_13">#REF!</definedName>
    <definedName name="S_LSRange8Balance3_15" localSheetId="7">#REF!</definedName>
    <definedName name="S_LSRange8Balance3_15">#REF!</definedName>
    <definedName name="S_LSRange8Balance3_16" localSheetId="7">#REF!</definedName>
    <definedName name="S_LSRange8Balance3_16">#REF!</definedName>
    <definedName name="S_LSRange8Balance3_2" localSheetId="7">#REF!</definedName>
    <definedName name="S_LSRange8Balance3_2">#REF!</definedName>
    <definedName name="S_LSRange8Balance3_8" localSheetId="7">#REF!</definedName>
    <definedName name="S_LSRange8Balance3_8">#REF!</definedName>
    <definedName name="S_PY_End" localSheetId="7">#REF!</definedName>
    <definedName name="S_PY_End">#REF!</definedName>
    <definedName name="S_PY_End_12" localSheetId="7">#REF!</definedName>
    <definedName name="S_PY_End_12">#REF!</definedName>
    <definedName name="S_PY_End_13" localSheetId="7">#REF!</definedName>
    <definedName name="S_PY_End_13">#REF!</definedName>
    <definedName name="S_PY_End_15" localSheetId="7">#REF!</definedName>
    <definedName name="S_PY_End_15">#REF!</definedName>
    <definedName name="S_PY_End_16" localSheetId="7">#REF!</definedName>
    <definedName name="S_PY_End_16">#REF!</definedName>
    <definedName name="S_PY_End_2" localSheetId="7">#REF!</definedName>
    <definedName name="S_PY_End_2">#REF!</definedName>
    <definedName name="S_PY_End_8" localSheetId="7">#REF!</definedName>
    <definedName name="S_PY_End_8">#REF!</definedName>
    <definedName name="S_PY_End_Data">[12]Lead!$N$1:$N$7</definedName>
    <definedName name="S_PY_End_Data_15">NA()</definedName>
    <definedName name="S_PY_End_Data_8">NA()</definedName>
    <definedName name="S_PY_End_GT" localSheetId="7">'[56]Costos y Gastos - final'!#REF!</definedName>
    <definedName name="S_PY_End_GT">'[56]Costos y Gastos - final'!#REF!</definedName>
    <definedName name="S_PY_End_GT_15" localSheetId="7">#REF!</definedName>
    <definedName name="S_PY_End_GT_15">#REF!</definedName>
    <definedName name="S_PY_End_GT_8" localSheetId="7">#REF!</definedName>
    <definedName name="S_PY_End_GT_8">#REF!</definedName>
    <definedName name="S_RJE_Tot" localSheetId="7">'[56]Costos y Gastos - final'!#REF!</definedName>
    <definedName name="S_RJE_Tot">'[56]Costos y Gastos - final'!#REF!</definedName>
    <definedName name="S_RJE_Tot_15" localSheetId="7">#REF!</definedName>
    <definedName name="S_RJE_Tot_15">#REF!</definedName>
    <definedName name="S_RJE_Tot_8" localSheetId="7">#REF!</definedName>
    <definedName name="S_RJE_Tot_8">#REF!</definedName>
    <definedName name="S_RJE_Tot_Data">[12]Lead!$J$1:$J$7</definedName>
    <definedName name="S_RJE_Tot_Data_15">NA()</definedName>
    <definedName name="S_RJE_Tot_Data_8">NA()</definedName>
    <definedName name="S_RJE_Tot_GT" localSheetId="7">'[56]Costos y Gastos - final'!#REF!</definedName>
    <definedName name="S_RJE_Tot_GT">'[56]Costos y Gastos - final'!#REF!</definedName>
    <definedName name="S_RJE_Tot_GT_15" localSheetId="7">#REF!</definedName>
    <definedName name="S_RJE_Tot_GT_15">#REF!</definedName>
    <definedName name="S_RJE_Tot_GT_8" localSheetId="7">#REF!</definedName>
    <definedName name="S_RJE_Tot_GT_8">#REF!</definedName>
    <definedName name="S_RowNum" localSheetId="7">#REF!</definedName>
    <definedName name="S_RowNum">#REF!</definedName>
    <definedName name="S_RowNum_15" localSheetId="7">#REF!</definedName>
    <definedName name="S_RowNum_15">#REF!</definedName>
    <definedName name="S_RowNum_8" localSheetId="7">#REF!</definedName>
    <definedName name="S_RowNum_8">#REF!</definedName>
    <definedName name="S_Total" localSheetId="7">#REF!</definedName>
    <definedName name="S_Total" localSheetId="1">#REF!</definedName>
    <definedName name="S_Total" localSheetId="2">#REF!</definedName>
    <definedName name="S_Total" localSheetId="3">#REF!</definedName>
    <definedName name="S_Total">#REF!</definedName>
    <definedName name="S_Total_16" localSheetId="7">#REF!</definedName>
    <definedName name="S_Total_16">#REF!</definedName>
    <definedName name="S_Total_8" localSheetId="7">#REF!</definedName>
    <definedName name="S_Total_8">#REF!</definedName>
    <definedName name="S_Total1" localSheetId="7">#REF!</definedName>
    <definedName name="S_Total1" localSheetId="1">#REF!</definedName>
    <definedName name="S_Total1" localSheetId="2">#REF!</definedName>
    <definedName name="S_Total1" localSheetId="3">#REF!</definedName>
    <definedName name="S_Total1">#REF!</definedName>
    <definedName name="S_Total1_16" localSheetId="7">#REF!</definedName>
    <definedName name="S_Total1_16">#REF!</definedName>
    <definedName name="S_Total1_8" localSheetId="7">#REF!</definedName>
    <definedName name="S_Total1_8">#REF!</definedName>
    <definedName name="S_Total2" localSheetId="7">#REF!</definedName>
    <definedName name="S_Total2" localSheetId="1">#REF!</definedName>
    <definedName name="S_Total2" localSheetId="2">#REF!</definedName>
    <definedName name="S_Total2" localSheetId="3">#REF!</definedName>
    <definedName name="S_Total2">#REF!</definedName>
    <definedName name="S_Total2_12" localSheetId="7">#REF!</definedName>
    <definedName name="S_Total2_12">#REF!</definedName>
    <definedName name="S_Total2_13" localSheetId="7">#REF!</definedName>
    <definedName name="S_Total2_13">#REF!</definedName>
    <definedName name="S_Total2_15" localSheetId="7">#REF!</definedName>
    <definedName name="S_Total2_15">#REF!</definedName>
    <definedName name="S_Total2_16" localSheetId="7">#REF!</definedName>
    <definedName name="S_Total2_16">#REF!</definedName>
    <definedName name="S_Total2_2" localSheetId="7">#REF!</definedName>
    <definedName name="S_Total2_2">#REF!</definedName>
    <definedName name="S_Total2_8" localSheetId="7">#REF!</definedName>
    <definedName name="S_Total2_8">#REF!</definedName>
    <definedName name="S_Total3" localSheetId="7">#REF!</definedName>
    <definedName name="S_Total3" localSheetId="1">#REF!</definedName>
    <definedName name="S_Total3" localSheetId="2">#REF!</definedName>
    <definedName name="S_Total3" localSheetId="3">#REF!</definedName>
    <definedName name="S_Total3">#REF!</definedName>
    <definedName name="S_Total3_12" localSheetId="7">#REF!</definedName>
    <definedName name="S_Total3_12">#REF!</definedName>
    <definedName name="S_Total3_13" localSheetId="7">#REF!</definedName>
    <definedName name="S_Total3_13">#REF!</definedName>
    <definedName name="S_Total3_15" localSheetId="7">#REF!</definedName>
    <definedName name="S_Total3_15">#REF!</definedName>
    <definedName name="S_Total3_16" localSheetId="7">#REF!</definedName>
    <definedName name="S_Total3_16">#REF!</definedName>
    <definedName name="S_Total3_2" localSheetId="7">#REF!</definedName>
    <definedName name="S_Total3_2">#REF!</definedName>
    <definedName name="S_Total3_8" localSheetId="7">#REF!</definedName>
    <definedName name="S_Total3_8">#REF!</definedName>
    <definedName name="SA" localSheetId="7">#REF!</definedName>
    <definedName name="SA">#REF!</definedName>
    <definedName name="safdsdafasf" hidden="1">{#N/A,#N/A,FALSE,"Aging Summary";#N/A,#N/A,FALSE,"Ratio Analysis";#N/A,#N/A,FALSE,"Test 120 Day Accts";#N/A,#N/A,FALSE,"Tickmarks"}</definedName>
    <definedName name="salaries">[6]ER!$H$150</definedName>
    <definedName name="saldocontable" localSheetId="7">#REF!</definedName>
    <definedName name="saldocontable">#REF!</definedName>
    <definedName name="saldoesperado" localSheetId="7">#REF!</definedName>
    <definedName name="saldoesperado">#REF!</definedName>
    <definedName name="SALESAGU" localSheetId="7">#REF!</definedName>
    <definedName name="SALESAGU">#REF!</definedName>
    <definedName name="SALESM" localSheetId="7">#REF!</definedName>
    <definedName name="SALESM">#REF!</definedName>
    <definedName name="SANDRY" localSheetId="7">'[17]1134'!#REF!</definedName>
    <definedName name="SANDRY">'[17]1134'!#REF!</definedName>
    <definedName name="sasa" localSheetId="7" hidden="1">#REF!</definedName>
    <definedName name="sasa" hidden="1">#REF!</definedName>
    <definedName name="sdas" localSheetId="7">'[57]APT Compras de Inventario'!#REF!</definedName>
    <definedName name="sdas">'[57]APT Compras de Inventario'!#REF!</definedName>
    <definedName name="sdf" localSheetId="7">#REF!</definedName>
    <definedName name="sdf">#REF!</definedName>
    <definedName name="SE" localSheetId="7">#REF!</definedName>
    <definedName name="SE">#REF!</definedName>
    <definedName name="SEGUROS" localSheetId="7">#REF!</definedName>
    <definedName name="SEGUROS">#REF!</definedName>
    <definedName name="Selec.APT.Junio" hidden="1">{#N/A,#N/A,FALSE,"Aging Summary";#N/A,#N/A,FALSE,"Ratio Analysis";#N/A,#N/A,FALSE,"Test 120 Day Accts";#N/A,#N/A,FALSE,"Tickmarks"}</definedName>
    <definedName name="Selection_Remainder" localSheetId="7">#REF!</definedName>
    <definedName name="Selection_Remainder">#REF!</definedName>
    <definedName name="Sep">11400</definedName>
    <definedName name="ser_ban">[6]ER!$H$160</definedName>
    <definedName name="sjav">'[32]Cobertura de Seguros Prel.'!$A$1</definedName>
    <definedName name="spo" localSheetId="7">'[58]119 - SPO'!#REF!</definedName>
    <definedName name="spo">'[58]119 - SPO'!#REF!</definedName>
    <definedName name="SS" localSheetId="7">#REF!</definedName>
    <definedName name="SS">#REF!</definedName>
    <definedName name="sss">NA()</definedName>
    <definedName name="Starting_Point" localSheetId="7">#REF!</definedName>
    <definedName name="Starting_Point">#REF!</definedName>
    <definedName name="Sucres" localSheetId="7">#REF!</definedName>
    <definedName name="Sucres">#REF!</definedName>
    <definedName name="Sueldos" localSheetId="7">#REF!</definedName>
    <definedName name="Sueldos">#REF!</definedName>
    <definedName name="SUPERAVIT" localSheetId="7">'[8]LISTADO 09 01'!#REF!</definedName>
    <definedName name="SUPERAVIT">'[8]LISTADO 09 01'!#REF!</definedName>
    <definedName name="sx" localSheetId="7" hidden="1">#REF!</definedName>
    <definedName name="sx" hidden="1">#REF!</definedName>
    <definedName name="sxs" hidden="1">11</definedName>
    <definedName name="t" localSheetId="7">#REF!</definedName>
    <definedName name="t">#REF!</definedName>
    <definedName name="TABLA">'[59]BAL SEPTIEMBRE'!$E$9:$S$469</definedName>
    <definedName name="TableName">"Dummy"</definedName>
    <definedName name="taryn" hidden="1">{#N/A,#N/A,FALSE,"Aging Summary";#N/A,#N/A,FALSE,"Ratio Analysis";#N/A,#N/A,FALSE,"Test 120 Day Accts";#N/A,#N/A,FALSE,"Tickmarks"}</definedName>
    <definedName name="tatiana" localSheetId="7">#REF!</definedName>
    <definedName name="tatiana">#REF!</definedName>
    <definedName name="Tax_Effect_Income" localSheetId="7">#REF!</definedName>
    <definedName name="Tax_Effect_Income">#REF!</definedName>
    <definedName name="Tax_Effect_Liabs" localSheetId="7">#REF!</definedName>
    <definedName name="Tax_Effect_Liabs">#REF!</definedName>
    <definedName name="Tax_Effect_RetEarn" localSheetId="7">#REF!</definedName>
    <definedName name="Tax_Effect_RetEarn">#REF!</definedName>
    <definedName name="Tax_Rate" localSheetId="7">#REF!</definedName>
    <definedName name="Tax_Rate">#REF!</definedName>
    <definedName name="TC">25000</definedName>
    <definedName name="TCS_URUGUAY" localSheetId="7">#REF!</definedName>
    <definedName name="TCS_URUGUAY">#REF!</definedName>
    <definedName name="TEST0">[60]SAP!$A$2:$E$88</definedName>
    <definedName name="TEST1" localSheetId="7">#REF!</definedName>
    <definedName name="TEST1">#REF!</definedName>
    <definedName name="TEST2" localSheetId="7">#REF!</definedName>
    <definedName name="TEST2">#REF!</definedName>
    <definedName name="TEST3" localSheetId="7">#REF!</definedName>
    <definedName name="TEST3">#REF!</definedName>
    <definedName name="TEST4" localSheetId="7">#REF!</definedName>
    <definedName name="TEST4">#REF!</definedName>
    <definedName name="TESTHKEY" localSheetId="7">#REF!</definedName>
    <definedName name="TESTHKEY">#REF!</definedName>
    <definedName name="TESTKEYS" localSheetId="7">#REF!</definedName>
    <definedName name="TESTKEYS">#REF!</definedName>
    <definedName name="TESTVKEY" localSheetId="7">#REF!</definedName>
    <definedName name="TESTVKEY">#REF!</definedName>
    <definedName name="TextRef" localSheetId="7">[55]Costo!#REF!</definedName>
    <definedName name="TextRef">[55]Costo!#REF!</definedName>
    <definedName name="TextRefCopy1" localSheetId="7">#REF!</definedName>
    <definedName name="TextRefCopy1" localSheetId="1">'[30]Costo+Reexp'!#REF!</definedName>
    <definedName name="TextRefCopy1" localSheetId="2">'[30]Costo+Reexp'!#REF!</definedName>
    <definedName name="TextRefCopy1" localSheetId="3">'[30]Costo+Reexp'!#REF!</definedName>
    <definedName name="TextRefCopy1">#REF!</definedName>
    <definedName name="TextRefCopy1_12">NA()</definedName>
    <definedName name="TextRefCopy1_13">NA()</definedName>
    <definedName name="TextRefCopy1_15">NA()</definedName>
    <definedName name="TextRefCopy1_16">NA()</definedName>
    <definedName name="TextRefCopy1_22" localSheetId="7">#REF!</definedName>
    <definedName name="TextRefCopy1_22">#REF!</definedName>
    <definedName name="TextRefCopy1_4" localSheetId="7">#REF!</definedName>
    <definedName name="TextRefCopy1_4">#REF!</definedName>
    <definedName name="TextRefCopy1_5" localSheetId="7">#REF!</definedName>
    <definedName name="TextRefCopy1_5">#REF!</definedName>
    <definedName name="TextRefCopy10" localSheetId="7">#REF!</definedName>
    <definedName name="TextRefCopy10" localSheetId="1">#REF!</definedName>
    <definedName name="TextRefCopy10" localSheetId="2">#REF!</definedName>
    <definedName name="TextRefCopy10" localSheetId="3">#REF!</definedName>
    <definedName name="TextRefCopy10">#REF!</definedName>
    <definedName name="TextRefCopy10_16" localSheetId="7">#REF!</definedName>
    <definedName name="TextRefCopy10_16">#REF!</definedName>
    <definedName name="TextRefCopy10_22" localSheetId="7">#REF!</definedName>
    <definedName name="TextRefCopy10_22">#REF!</definedName>
    <definedName name="TextRefCopy10_25" localSheetId="7">#REF!</definedName>
    <definedName name="TextRefCopy10_25">#REF!</definedName>
    <definedName name="TextRefCopy10_4" localSheetId="7">#REF!</definedName>
    <definedName name="TextRefCopy10_4">#REF!</definedName>
    <definedName name="TextRefCopy10_5" localSheetId="7">#REF!</definedName>
    <definedName name="TextRefCopy10_5">#REF!</definedName>
    <definedName name="TextRefCopy100" localSheetId="7">#REF!</definedName>
    <definedName name="TextRefCopy100">#REF!</definedName>
    <definedName name="TextRefCopy101" localSheetId="7">#REF!</definedName>
    <definedName name="TextRefCopy101">#REF!</definedName>
    <definedName name="TextRefCopy102" localSheetId="7">#REF!</definedName>
    <definedName name="TextRefCopy102">#REF!</definedName>
    <definedName name="TextRefCopy103" localSheetId="7">#REF!</definedName>
    <definedName name="TextRefCopy103">#REF!</definedName>
    <definedName name="TextRefCopy104" localSheetId="7">#REF!</definedName>
    <definedName name="TextRefCopy104">#REF!</definedName>
    <definedName name="TextRefCopy105" localSheetId="7">#REF!</definedName>
    <definedName name="TextRefCopy105">#REF!</definedName>
    <definedName name="TextRefCopy106" localSheetId="7">#REF!</definedName>
    <definedName name="TextRefCopy106">#REF!</definedName>
    <definedName name="TextRefCopy107" localSheetId="7">#REF!</definedName>
    <definedName name="TextRefCopy107">#REF!</definedName>
    <definedName name="TextRefCopy108" localSheetId="7">#REF!</definedName>
    <definedName name="TextRefCopy108">#REF!</definedName>
    <definedName name="TextRefCopy109" localSheetId="7">#REF!</definedName>
    <definedName name="TextRefCopy109">#REF!</definedName>
    <definedName name="TextRefCopy11" localSheetId="7">#REF!</definedName>
    <definedName name="TextRefCopy11" localSheetId="1">#REF!</definedName>
    <definedName name="TextRefCopy11" localSheetId="2">#REF!</definedName>
    <definedName name="TextRefCopy11" localSheetId="3">#REF!</definedName>
    <definedName name="TextRefCopy11">#REF!</definedName>
    <definedName name="TextRefCopy11_16" localSheetId="7">#REF!</definedName>
    <definedName name="TextRefCopy11_16">#REF!</definedName>
    <definedName name="TextRefCopy11_22" localSheetId="7">#REF!</definedName>
    <definedName name="TextRefCopy11_22">#REF!</definedName>
    <definedName name="TextRefCopy11_4" localSheetId="7">#REF!</definedName>
    <definedName name="TextRefCopy11_4">#REF!</definedName>
    <definedName name="TextRefCopy11_5" localSheetId="7">#REF!</definedName>
    <definedName name="TextRefCopy11_5">#REF!</definedName>
    <definedName name="TextRefCopy110" localSheetId="7">#REF!</definedName>
    <definedName name="TextRefCopy110">#REF!</definedName>
    <definedName name="TextRefCopy111" localSheetId="7">#REF!</definedName>
    <definedName name="TextRefCopy111">#REF!</definedName>
    <definedName name="TextRefCopy112" localSheetId="7">#REF!</definedName>
    <definedName name="TextRefCopy112">#REF!</definedName>
    <definedName name="TextRefCopy113" localSheetId="7">#REF!</definedName>
    <definedName name="TextRefCopy113">#REF!</definedName>
    <definedName name="TextRefCopy114" localSheetId="7">#REF!</definedName>
    <definedName name="TextRefCopy114">#REF!</definedName>
    <definedName name="TextRefCopy115" localSheetId="7">#REF!</definedName>
    <definedName name="TextRefCopy115">#REF!</definedName>
    <definedName name="TextRefCopy116" localSheetId="7">#REF!</definedName>
    <definedName name="TextRefCopy116">#REF!</definedName>
    <definedName name="TextRefCopy117" localSheetId="7">#REF!</definedName>
    <definedName name="TextRefCopy117">#REF!</definedName>
    <definedName name="TextRefCopy118" localSheetId="7">#REF!</definedName>
    <definedName name="TextRefCopy118">#REF!</definedName>
    <definedName name="TextRefCopy119" localSheetId="7">#REF!</definedName>
    <definedName name="TextRefCopy119">#REF!</definedName>
    <definedName name="TextRefCopy12" localSheetId="7">'[29]Revisión conc. bancarias'!#REF!</definedName>
    <definedName name="TextRefCopy12" localSheetId="1">#REF!</definedName>
    <definedName name="TextRefCopy12" localSheetId="2">#REF!</definedName>
    <definedName name="TextRefCopy12" localSheetId="3">#REF!</definedName>
    <definedName name="TextRefCopy12">'[29]Revisión conc. bancarias'!#REF!</definedName>
    <definedName name="TextRefCopy12_16" localSheetId="7">#REF!</definedName>
    <definedName name="TextRefCopy12_16">#REF!</definedName>
    <definedName name="TextRefCopy12_22" localSheetId="7">#REF!</definedName>
    <definedName name="TextRefCopy12_22">#REF!</definedName>
    <definedName name="TextRefCopy12_4" localSheetId="7">#REF!</definedName>
    <definedName name="TextRefCopy12_4">#REF!</definedName>
    <definedName name="TextRefCopy12_5" localSheetId="7">#REF!</definedName>
    <definedName name="TextRefCopy12_5">#REF!</definedName>
    <definedName name="TextRefCopy120" localSheetId="7">#REF!</definedName>
    <definedName name="TextRefCopy120">#REF!</definedName>
    <definedName name="TextRefCopy121" localSheetId="7">#REF!</definedName>
    <definedName name="TextRefCopy121">#REF!</definedName>
    <definedName name="TextRefCopy122" localSheetId="7">#REF!</definedName>
    <definedName name="TextRefCopy122">#REF!</definedName>
    <definedName name="TextRefCopy123" localSheetId="7">#REF!</definedName>
    <definedName name="TextRefCopy123">#REF!</definedName>
    <definedName name="TextRefCopy124" localSheetId="7">#REF!</definedName>
    <definedName name="TextRefCopy124">#REF!</definedName>
    <definedName name="TextRefCopy125" localSheetId="7">#REF!</definedName>
    <definedName name="TextRefCopy125">#REF!</definedName>
    <definedName name="TextRefCopy126" localSheetId="7">#REF!</definedName>
    <definedName name="TextRefCopy126">#REF!</definedName>
    <definedName name="TextRefCopy127" localSheetId="7">#REF!</definedName>
    <definedName name="TextRefCopy127">#REF!</definedName>
    <definedName name="TextRefCopy128" localSheetId="7">#REF!</definedName>
    <definedName name="TextRefCopy128">#REF!</definedName>
    <definedName name="TextRefCopy129" localSheetId="7">#REF!</definedName>
    <definedName name="TextRefCopy129">#REF!</definedName>
    <definedName name="TextRefCopy13" localSheetId="7">#REF!</definedName>
    <definedName name="TextRefCopy13" localSheetId="1">#REF!</definedName>
    <definedName name="TextRefCopy13" localSheetId="2">#REF!</definedName>
    <definedName name="TextRefCopy13" localSheetId="3">#REF!</definedName>
    <definedName name="TextRefCopy13">#REF!</definedName>
    <definedName name="TextRefCopy13_16" localSheetId="7">#REF!</definedName>
    <definedName name="TextRefCopy13_16">#REF!</definedName>
    <definedName name="TextRefCopy13_22" localSheetId="7">#REF!</definedName>
    <definedName name="TextRefCopy13_22">#REF!</definedName>
    <definedName name="TextRefCopy13_4" localSheetId="7">#REF!</definedName>
    <definedName name="TextRefCopy13_4">#REF!</definedName>
    <definedName name="TextRefCopy13_5" localSheetId="7">#REF!</definedName>
    <definedName name="TextRefCopy13_5">#REF!</definedName>
    <definedName name="TextRefCopy13_8" localSheetId="7">#REF!</definedName>
    <definedName name="TextRefCopy13_8">#REF!</definedName>
    <definedName name="TextRefCopy130" localSheetId="7">#REF!</definedName>
    <definedName name="TextRefCopy130">#REF!</definedName>
    <definedName name="TextRefCopy131" localSheetId="7">#REF!</definedName>
    <definedName name="TextRefCopy131">#REF!</definedName>
    <definedName name="TextRefCopy132" localSheetId="7">#REF!</definedName>
    <definedName name="TextRefCopy132">#REF!</definedName>
    <definedName name="TextRefCopy133" localSheetId="7">#REF!</definedName>
    <definedName name="TextRefCopy133">#REF!</definedName>
    <definedName name="TextRefCopy134" localSheetId="7">#REF!</definedName>
    <definedName name="TextRefCopy134">#REF!</definedName>
    <definedName name="TextRefCopy135" localSheetId="7">#REF!</definedName>
    <definedName name="TextRefCopy135">#REF!</definedName>
    <definedName name="TextRefCopy136" localSheetId="7">#REF!</definedName>
    <definedName name="TextRefCopy136">#REF!</definedName>
    <definedName name="TextRefCopy137" localSheetId="7">#REF!</definedName>
    <definedName name="TextRefCopy137">#REF!</definedName>
    <definedName name="TextRefCopy138" localSheetId="7">#REF!</definedName>
    <definedName name="TextRefCopy138">#REF!</definedName>
    <definedName name="TextRefCopy139" localSheetId="7">#REF!</definedName>
    <definedName name="TextRefCopy139">#REF!</definedName>
    <definedName name="TextRefCopy14" localSheetId="7">#REF!</definedName>
    <definedName name="TextRefCopy14" localSheetId="1">#REF!</definedName>
    <definedName name="TextRefCopy14" localSheetId="2">#REF!</definedName>
    <definedName name="TextRefCopy14" localSheetId="3">#REF!</definedName>
    <definedName name="TextRefCopy14">#REF!</definedName>
    <definedName name="TextRefCopy14_2">NA()</definedName>
    <definedName name="TextRefCopy14_22" localSheetId="7">#REF!</definedName>
    <definedName name="TextRefCopy14_22">#REF!</definedName>
    <definedName name="TextRefCopy14_3">NA()</definedName>
    <definedName name="TextRefCopy14_8" localSheetId="7">#REF!</definedName>
    <definedName name="TextRefCopy14_8">#REF!</definedName>
    <definedName name="TextRefCopy140" localSheetId="7">#REF!</definedName>
    <definedName name="TextRefCopy140">#REF!</definedName>
    <definedName name="TextRefCopy141" localSheetId="7">#REF!</definedName>
    <definedName name="TextRefCopy141">#REF!</definedName>
    <definedName name="TextRefCopy142" localSheetId="7">#REF!</definedName>
    <definedName name="TextRefCopy142">#REF!</definedName>
    <definedName name="TextRefCopy143" localSheetId="7">#REF!</definedName>
    <definedName name="TextRefCopy143">#REF!</definedName>
    <definedName name="TextRefCopy144" localSheetId="7">#REF!</definedName>
    <definedName name="TextRefCopy144">#REF!</definedName>
    <definedName name="TextRefCopy145" localSheetId="7">#REF!</definedName>
    <definedName name="TextRefCopy145">#REF!</definedName>
    <definedName name="TextRefCopy146" localSheetId="7">#REF!</definedName>
    <definedName name="TextRefCopy146">#REF!</definedName>
    <definedName name="TextRefCopy147" localSheetId="7">#REF!</definedName>
    <definedName name="TextRefCopy147">#REF!</definedName>
    <definedName name="TextRefCopy148" localSheetId="7">#REF!</definedName>
    <definedName name="TextRefCopy148">#REF!</definedName>
    <definedName name="TextRefCopy149" localSheetId="7">#REF!</definedName>
    <definedName name="TextRefCopy149">#REF!</definedName>
    <definedName name="TextRefCopy15" localSheetId="1">'[61]Anexo 4'!#REF!</definedName>
    <definedName name="TextRefCopy15" localSheetId="2">'[61]Anexo 4'!#REF!</definedName>
    <definedName name="TextRefCopy15" localSheetId="3">'[61]Anexo 4'!#REF!</definedName>
    <definedName name="TextRefCopy15">[62]Detalle!$Q$301</definedName>
    <definedName name="TextRefCopy15_12">NA()</definedName>
    <definedName name="TextRefCopy15_13">NA()</definedName>
    <definedName name="TextRefCopy15_16">NA()</definedName>
    <definedName name="TextRefCopy15_2">NA()</definedName>
    <definedName name="TextRefCopy15_22" localSheetId="7">#REF!</definedName>
    <definedName name="TextRefCopy15_22">#REF!</definedName>
    <definedName name="TextRefCopy15_4" localSheetId="7">#REF!</definedName>
    <definedName name="TextRefCopy15_4">#REF!</definedName>
    <definedName name="TextRefCopy15_5" localSheetId="7">#REF!</definedName>
    <definedName name="TextRefCopy15_5">#REF!</definedName>
    <definedName name="TextRefCopy15_8">NA()</definedName>
    <definedName name="TextRefCopy150" localSheetId="7">#REF!</definedName>
    <definedName name="TextRefCopy150">#REF!</definedName>
    <definedName name="TextRefCopy151" localSheetId="7">#REF!</definedName>
    <definedName name="TextRefCopy151">#REF!</definedName>
    <definedName name="TextRefCopy152" localSheetId="7">#REF!</definedName>
    <definedName name="TextRefCopy152">#REF!</definedName>
    <definedName name="TextRefCopy153" localSheetId="7">#REF!</definedName>
    <definedName name="TextRefCopy153">#REF!</definedName>
    <definedName name="TextRefCopy154" localSheetId="7">#REF!</definedName>
    <definedName name="TextRefCopy154">#REF!</definedName>
    <definedName name="TextRefCopy16" localSheetId="7">[63]APT!#REF!</definedName>
    <definedName name="TextRefCopy16" localSheetId="1">'[30]Costo+Reexp'!#REF!</definedName>
    <definedName name="TextRefCopy16" localSheetId="2">'[30]Costo+Reexp'!#REF!</definedName>
    <definedName name="TextRefCopy16" localSheetId="3">'[30]Costo+Reexp'!#REF!</definedName>
    <definedName name="TextRefCopy16">[63]APT!#REF!</definedName>
    <definedName name="TextRefCopy16_13">NA()</definedName>
    <definedName name="TextRefCopy16_15">NA()</definedName>
    <definedName name="TextRefCopy16_16" localSheetId="7">#REF!</definedName>
    <definedName name="TextRefCopy16_16">#REF!</definedName>
    <definedName name="TextRefCopy16_2">NA()</definedName>
    <definedName name="TextRefCopy16_22" localSheetId="7">#REF!</definedName>
    <definedName name="TextRefCopy16_22">#REF!</definedName>
    <definedName name="TextRefCopy166" localSheetId="7">#REF!</definedName>
    <definedName name="TextRefCopy166">#REF!</definedName>
    <definedName name="TextRefCopy168" localSheetId="7">'[64]Detalle G.Ad.Vta'!#REF!</definedName>
    <definedName name="TextRefCopy168">'[64]Detalle G.Ad.Vta'!#REF!</definedName>
    <definedName name="TextRefCopy169" localSheetId="7">'[64]Detalle G.Ad.Vta'!#REF!</definedName>
    <definedName name="TextRefCopy169">'[64]Detalle G.Ad.Vta'!#REF!</definedName>
    <definedName name="TextRefCopy17" localSheetId="7">#REF!</definedName>
    <definedName name="TextRefCopy17" localSheetId="1">'[30]Costo+Reexp'!#REF!</definedName>
    <definedName name="TextRefCopy17" localSheetId="2">'[30]Costo+Reexp'!#REF!</definedName>
    <definedName name="TextRefCopy17" localSheetId="3">'[30]Costo+Reexp'!#REF!</definedName>
    <definedName name="TextRefCopy17">#REF!</definedName>
    <definedName name="TextRefCopy17_12">NA()</definedName>
    <definedName name="TextRefCopy17_13">NA()</definedName>
    <definedName name="TextRefCopy17_16" localSheetId="7">#REF!</definedName>
    <definedName name="TextRefCopy17_16">#REF!</definedName>
    <definedName name="TextRefCopy17_2">NA()</definedName>
    <definedName name="TextRefCopy17_22" localSheetId="7">#REF!</definedName>
    <definedName name="TextRefCopy17_22">#REF!</definedName>
    <definedName name="TextRefCopy170" localSheetId="7">'[64]Detalle G.Ad.Vta'!#REF!</definedName>
    <definedName name="TextRefCopy170">'[64]Detalle G.Ad.Vta'!#REF!</definedName>
    <definedName name="TextRefCopy171" localSheetId="7">'[64]Detalle G.Ad.Vta'!#REF!</definedName>
    <definedName name="TextRefCopy171">'[64]Detalle G.Ad.Vta'!#REF!</definedName>
    <definedName name="TextRefCopy18" localSheetId="7">'[65]Detalle de Costos'!#REF!</definedName>
    <definedName name="TextRefCopy18" localSheetId="1">'[30]Costo+Reexp'!#REF!</definedName>
    <definedName name="TextRefCopy18" localSheetId="2">'[30]Costo+Reexp'!#REF!</definedName>
    <definedName name="TextRefCopy18" localSheetId="3">'[30]Costo+Reexp'!#REF!</definedName>
    <definedName name="TextRefCopy18">'[65]Detalle de Costos'!#REF!</definedName>
    <definedName name="TextRefCopy18_12">NA()</definedName>
    <definedName name="TextRefCopy18_13">NA()</definedName>
    <definedName name="TextRefCopy18_15">NA()</definedName>
    <definedName name="TextRefCopy18_16">NA()</definedName>
    <definedName name="TextRefCopy18_2">NA()</definedName>
    <definedName name="TextRefCopy18_22" localSheetId="7">#REF!</definedName>
    <definedName name="TextRefCopy18_22">#REF!</definedName>
    <definedName name="TextRefCopy18_3">NA()</definedName>
    <definedName name="TextRefCopy186" localSheetId="7">'[66]Cálculo sueldos'!#REF!</definedName>
    <definedName name="TextRefCopy186">'[66]Cálculo sueldos'!#REF!</definedName>
    <definedName name="TextRefCopy19" localSheetId="7">#REF!</definedName>
    <definedName name="TextRefCopy19">#REF!</definedName>
    <definedName name="TextRefCopy19_16" localSheetId="7">#REF!</definedName>
    <definedName name="TextRefCopy19_16">#REF!</definedName>
    <definedName name="TextRefCopy2" localSheetId="7">#REF!</definedName>
    <definedName name="TextRefCopy2" localSheetId="1">'[30]Costo+Reexp'!#REF!</definedName>
    <definedName name="TextRefCopy2" localSheetId="2">'[30]Costo+Reexp'!#REF!</definedName>
    <definedName name="TextRefCopy2" localSheetId="3">'[30]Costo+Reexp'!#REF!</definedName>
    <definedName name="TextRefCopy2">#REF!</definedName>
    <definedName name="TextRefCopy2_12">NA()</definedName>
    <definedName name="TextRefCopy2_13">NA()</definedName>
    <definedName name="TextRefCopy2_15">NA()</definedName>
    <definedName name="TextRefCopy2_16">NA()</definedName>
    <definedName name="TextRefCopy2_22" localSheetId="7">#REF!</definedName>
    <definedName name="TextRefCopy2_22">#REF!</definedName>
    <definedName name="TextRefCopy2_4" localSheetId="7">#REF!</definedName>
    <definedName name="TextRefCopy2_4">#REF!</definedName>
    <definedName name="TextRefCopy2_5" localSheetId="7">#REF!</definedName>
    <definedName name="TextRefCopy2_5">#REF!</definedName>
    <definedName name="TextRefCopy20" localSheetId="7">#REF!</definedName>
    <definedName name="TextRefCopy20" localSheetId="1">'[30]Costo+Reexp'!#REF!</definedName>
    <definedName name="TextRefCopy20" localSheetId="2">'[30]Costo+Reexp'!#REF!</definedName>
    <definedName name="TextRefCopy20" localSheetId="3">'[30]Costo+Reexp'!#REF!</definedName>
    <definedName name="TextRefCopy20">#REF!</definedName>
    <definedName name="TextRefCopy20_12">NA()</definedName>
    <definedName name="TextRefCopy20_13">NA()</definedName>
    <definedName name="TextRefCopy20_15">NA()</definedName>
    <definedName name="TextRefCopy20_16" localSheetId="7">#REF!</definedName>
    <definedName name="TextRefCopy20_16">#REF!</definedName>
    <definedName name="TextRefCopy20_2">NA()</definedName>
    <definedName name="TextRefCopy20_3">NA()</definedName>
    <definedName name="TextRefCopy200" localSheetId="7">#REF!</definedName>
    <definedName name="TextRefCopy200">#REF!</definedName>
    <definedName name="TextRefCopy201" localSheetId="7">#REF!</definedName>
    <definedName name="TextRefCopy201">#REF!</definedName>
    <definedName name="TextRefCopy204" localSheetId="7">'[67]Cálculo sueldos'!#REF!</definedName>
    <definedName name="TextRefCopy204">'[67]Cálculo sueldos'!#REF!</definedName>
    <definedName name="TextRefCopy205" localSheetId="7">'[67]Cálculo sueldos'!#REF!</definedName>
    <definedName name="TextRefCopy205">'[67]Cálculo sueldos'!#REF!</definedName>
    <definedName name="TextRefCopy206" localSheetId="7">'[67]Cálculo sueldos'!#REF!</definedName>
    <definedName name="TextRefCopy206">'[67]Cálculo sueldos'!#REF!</definedName>
    <definedName name="TextRefCopy21" localSheetId="7">[55]Costo!#REF!</definedName>
    <definedName name="TextRefCopy21" localSheetId="1">'[30]Costo+Reexp'!#REF!</definedName>
    <definedName name="TextRefCopy21" localSheetId="2">'[30]Costo+Reexp'!#REF!</definedName>
    <definedName name="TextRefCopy21" localSheetId="3">'[30]Costo+Reexp'!#REF!</definedName>
    <definedName name="TextRefCopy21">[55]Costo!#REF!</definedName>
    <definedName name="TextRefCopy21_12">NA()</definedName>
    <definedName name="TextRefCopy21_13">NA()</definedName>
    <definedName name="TextRefCopy21_15">NA()</definedName>
    <definedName name="TextRefCopy21_16">NA()</definedName>
    <definedName name="TextRefCopy21_2">NA()</definedName>
    <definedName name="TextRefCopy22" localSheetId="7">#REF!</definedName>
    <definedName name="TextRefCopy22" localSheetId="1">'[30]Costo+Reexp'!#REF!</definedName>
    <definedName name="TextRefCopy22" localSheetId="2">'[30]Costo+Reexp'!#REF!</definedName>
    <definedName name="TextRefCopy22" localSheetId="3">'[30]Costo+Reexp'!#REF!</definedName>
    <definedName name="TextRefCopy22">#REF!</definedName>
    <definedName name="TextRefCopy22_12">NA()</definedName>
    <definedName name="TextRefCopy22_13">NA()</definedName>
    <definedName name="TextRefCopy22_15">NA()</definedName>
    <definedName name="TextRefCopy22_16">NA()</definedName>
    <definedName name="TextRefCopy22_2">NA()</definedName>
    <definedName name="TextRefCopy22_22" localSheetId="7">#REF!</definedName>
    <definedName name="TextRefCopy22_22">#REF!</definedName>
    <definedName name="TextRefCopy23" localSheetId="7">'[55]Calc.global deprec'!#REF!</definedName>
    <definedName name="TextRefCopy23">'[55]Calc.global deprec'!#REF!</definedName>
    <definedName name="TextRefCopy23_22" localSheetId="7">#REF!</definedName>
    <definedName name="TextRefCopy23_22">#REF!</definedName>
    <definedName name="TextRefCopy233">[68]Detalle!$E$299</definedName>
    <definedName name="TextRefCopy24" localSheetId="7">#REF!</definedName>
    <definedName name="TextRefCopy24">#REF!</definedName>
    <definedName name="TextRefCopy24_22" localSheetId="7">#REF!</definedName>
    <definedName name="TextRefCopy24_22">#REF!</definedName>
    <definedName name="TextRefCopy25" localSheetId="7">#REF!</definedName>
    <definedName name="TextRefCopy25">#REF!</definedName>
    <definedName name="TextRefCopy25_22" localSheetId="7">#REF!</definedName>
    <definedName name="TextRefCopy25_22">#REF!</definedName>
    <definedName name="TextRefCopy26" localSheetId="7">#REF!</definedName>
    <definedName name="TextRefCopy26">#REF!</definedName>
    <definedName name="TextRefCopy26_22" localSheetId="7">#REF!</definedName>
    <definedName name="TextRefCopy26_22">#REF!</definedName>
    <definedName name="TextRefCopy27" localSheetId="7">#REF!</definedName>
    <definedName name="TextRefCopy27">#REF!</definedName>
    <definedName name="TextRefCopy27_22" localSheetId="7">#REF!</definedName>
    <definedName name="TextRefCopy27_22">#REF!</definedName>
    <definedName name="TextRefCopy28" localSheetId="7">#REF!</definedName>
    <definedName name="TextRefCopy28">#REF!</definedName>
    <definedName name="TextRefCopy28_22" localSheetId="7">#REF!</definedName>
    <definedName name="TextRefCopy28_22">#REF!</definedName>
    <definedName name="TextRefCopy29" localSheetId="7">#REF!</definedName>
    <definedName name="TextRefCopy29">#REF!</definedName>
    <definedName name="TextRefCopy29_22" localSheetId="7">#REF!</definedName>
    <definedName name="TextRefCopy29_22">#REF!</definedName>
    <definedName name="TextRefCopy3" localSheetId="7">#REF!</definedName>
    <definedName name="TextRefCopy3" localSheetId="1">'[30]Costo+Reexp'!#REF!</definedName>
    <definedName name="TextRefCopy3" localSheetId="2">'[30]Costo+Reexp'!#REF!</definedName>
    <definedName name="TextRefCopy3" localSheetId="3">'[30]Costo+Reexp'!#REF!</definedName>
    <definedName name="TextRefCopy3">#REF!</definedName>
    <definedName name="TextRefCopy3_12">NA()</definedName>
    <definedName name="TextRefCopy3_13">NA()</definedName>
    <definedName name="TextRefCopy3_15">NA()</definedName>
    <definedName name="TextRefCopy3_16">NA()</definedName>
    <definedName name="TextRefCopy3_22" localSheetId="7">#REF!</definedName>
    <definedName name="TextRefCopy3_22">#REF!</definedName>
    <definedName name="TextRefCopy3_4" localSheetId="7">#REF!</definedName>
    <definedName name="TextRefCopy3_4">#REF!</definedName>
    <definedName name="TextRefCopy3_5" localSheetId="7">#REF!</definedName>
    <definedName name="TextRefCopy3_5">#REF!</definedName>
    <definedName name="TextRefCopy30" localSheetId="7">#REF!</definedName>
    <definedName name="TextRefCopy30">#REF!</definedName>
    <definedName name="TextRefCopy30_22" localSheetId="7">#REF!</definedName>
    <definedName name="TextRefCopy30_22">#REF!</definedName>
    <definedName name="TextRefCopy31" localSheetId="7">[69]Detalle!#REF!</definedName>
    <definedName name="TextRefCopy31">[69]Detalle!#REF!</definedName>
    <definedName name="TextRefCopy31_22" localSheetId="7">#REF!</definedName>
    <definedName name="TextRefCopy31_22">#REF!</definedName>
    <definedName name="TextRefCopy32" localSheetId="7">#REF!</definedName>
    <definedName name="TextRefCopy32" localSheetId="1">'[70]Nota a los Estados Financieros'!#REF!</definedName>
    <definedName name="TextRefCopy32" localSheetId="2">'[70]Nota a los Estados Financieros'!#REF!</definedName>
    <definedName name="TextRefCopy32" localSheetId="3">'[70]Nota a los Estados Financieros'!#REF!</definedName>
    <definedName name="TextRefCopy32">#REF!</definedName>
    <definedName name="TextRefCopy32_12">NA()</definedName>
    <definedName name="TextRefCopy32_13">NA()</definedName>
    <definedName name="TextRefCopy32_15">NA()</definedName>
    <definedName name="TextRefCopy32_16">NA()</definedName>
    <definedName name="TextRefCopy32_2">NA()</definedName>
    <definedName name="TextRefCopy33" localSheetId="7">#REF!</definedName>
    <definedName name="TextRefCopy33">#REF!</definedName>
    <definedName name="TextRefCopy34" localSheetId="7">[69]Detalle!#REF!</definedName>
    <definedName name="TextRefCopy34">[69]Detalle!#REF!</definedName>
    <definedName name="TextRefCopy34_22" localSheetId="7">#REF!</definedName>
    <definedName name="TextRefCopy34_22">#REF!</definedName>
    <definedName name="TextRefCopy35" localSheetId="7">#REF!</definedName>
    <definedName name="TextRefCopy35">#REF!</definedName>
    <definedName name="TextRefCopy36" localSheetId="7">#REF!</definedName>
    <definedName name="TextRefCopy36">#REF!</definedName>
    <definedName name="TextRefCopy37" localSheetId="7">#REF!</definedName>
    <definedName name="TextRefCopy37">#REF!</definedName>
    <definedName name="TextRefCopy38" localSheetId="7">#REF!</definedName>
    <definedName name="TextRefCopy38">#REF!</definedName>
    <definedName name="TextRefCopy39" localSheetId="7">#REF!</definedName>
    <definedName name="TextRefCopy39" localSheetId="1">#REF!</definedName>
    <definedName name="TextRefCopy39" localSheetId="2">#REF!</definedName>
    <definedName name="TextRefCopy39" localSheetId="3">#REF!</definedName>
    <definedName name="TextRefCopy39">#REF!</definedName>
    <definedName name="TextRefCopy39_16" localSheetId="7">#REF!</definedName>
    <definedName name="TextRefCopy39_16">#REF!</definedName>
    <definedName name="TextRefCopy39_22" localSheetId="7">#REF!</definedName>
    <definedName name="TextRefCopy39_22">#REF!</definedName>
    <definedName name="TextRefCopy39_8" localSheetId="7">#REF!</definedName>
    <definedName name="TextRefCopy39_8">#REF!</definedName>
    <definedName name="TextRefCopy4" localSheetId="7">#REF!</definedName>
    <definedName name="TextRefCopy4" localSheetId="1">'[30]Costo+Reexp'!#REF!</definedName>
    <definedName name="TextRefCopy4" localSheetId="2">'[30]Costo+Reexp'!#REF!</definedName>
    <definedName name="TextRefCopy4" localSheetId="3">'[30]Costo+Reexp'!#REF!</definedName>
    <definedName name="TextRefCopy4">#REF!</definedName>
    <definedName name="TextRefCopy4_12">NA()</definedName>
    <definedName name="TextRefCopy4_13">NA()</definedName>
    <definedName name="TextRefCopy4_15">NA()</definedName>
    <definedName name="TextRefCopy4_16">NA()</definedName>
    <definedName name="TextRefCopy4_2">NA()</definedName>
    <definedName name="TextRefCopy4_22" localSheetId="7">#REF!</definedName>
    <definedName name="TextRefCopy4_22">#REF!</definedName>
    <definedName name="TextRefCopy4_4" localSheetId="7">#REF!</definedName>
    <definedName name="TextRefCopy4_4">#REF!</definedName>
    <definedName name="TextRefCopy4_5" localSheetId="7">#REF!</definedName>
    <definedName name="TextRefCopy4_5">#REF!</definedName>
    <definedName name="TextRefCopy40" localSheetId="7">#REF!</definedName>
    <definedName name="TextRefCopy40">#REF!</definedName>
    <definedName name="TextRefCopy41" localSheetId="7">#REF!</definedName>
    <definedName name="TextRefCopy41">#REF!</definedName>
    <definedName name="TextRefCopy42" localSheetId="7">#REF!</definedName>
    <definedName name="TextRefCopy42">#REF!</definedName>
    <definedName name="TextRefCopy43" localSheetId="7">#REF!</definedName>
    <definedName name="TextRefCopy43">#REF!</definedName>
    <definedName name="TextRefCopy43_15" localSheetId="7">#REF!</definedName>
    <definedName name="TextRefCopy43_15">#REF!</definedName>
    <definedName name="TextRefCopy43_8" localSheetId="7">#REF!</definedName>
    <definedName name="TextRefCopy43_8">#REF!</definedName>
    <definedName name="TextRefCopy44" localSheetId="7">#REF!</definedName>
    <definedName name="TextRefCopy44" localSheetId="1">'[71]Cálculo S. I.'!$U$55</definedName>
    <definedName name="TextRefCopy44" localSheetId="2">'[71]Cálculo S. I.'!$U$55</definedName>
    <definedName name="TextRefCopy44" localSheetId="3">'[71]Cálculo S. I.'!$U$55</definedName>
    <definedName name="TextRefCopy44">#REF!</definedName>
    <definedName name="TextRefCopy44___0">NA()</definedName>
    <definedName name="TextRefCopy44_12" localSheetId="7">#REF!</definedName>
    <definedName name="TextRefCopy44_12">#REF!</definedName>
    <definedName name="TextRefCopy44_13">NA()</definedName>
    <definedName name="TextRefCopy44_15">NA()</definedName>
    <definedName name="TextRefCopy44_16">NA()</definedName>
    <definedName name="TextRefCopy44_2" localSheetId="7">#REF!</definedName>
    <definedName name="TextRefCopy44_2">#REF!</definedName>
    <definedName name="TextRefCopy44_22" localSheetId="7">#REF!</definedName>
    <definedName name="TextRefCopy44_22">#REF!</definedName>
    <definedName name="TextRefCopy44_4" localSheetId="7">#REF!</definedName>
    <definedName name="TextRefCopy44_4">#REF!</definedName>
    <definedName name="TextRefCopy44_5" localSheetId="7">#REF!</definedName>
    <definedName name="TextRefCopy44_5">#REF!</definedName>
    <definedName name="TextRefCopy45" localSheetId="7">#REF!</definedName>
    <definedName name="TextRefCopy45" localSheetId="1">'[61]Anexo 4'!#REF!</definedName>
    <definedName name="TextRefCopy45" localSheetId="2">'[61]Anexo 4'!#REF!</definedName>
    <definedName name="TextRefCopy45" localSheetId="3">'[61]Anexo 4'!#REF!</definedName>
    <definedName name="TextRefCopy45">#REF!</definedName>
    <definedName name="TextRefCopy45_12">NA()</definedName>
    <definedName name="TextRefCopy45_13">NA()</definedName>
    <definedName name="TextRefCopy45_15">NA()</definedName>
    <definedName name="TextRefCopy45_16">NA()</definedName>
    <definedName name="TextRefCopy45_2">NA()</definedName>
    <definedName name="TextRefCopy45_3">NA()</definedName>
    <definedName name="TextRefCopy45_8">NA()</definedName>
    <definedName name="TextRefCopy46" localSheetId="7">#REF!</definedName>
    <definedName name="TextRefCopy46">#REF!</definedName>
    <definedName name="TextRefCopy47" localSheetId="7">#REF!</definedName>
    <definedName name="TextRefCopy47" localSheetId="1">#REF!</definedName>
    <definedName name="TextRefCopy47" localSheetId="2">#REF!</definedName>
    <definedName name="TextRefCopy47" localSheetId="3">#REF!</definedName>
    <definedName name="TextRefCopy47">#REF!</definedName>
    <definedName name="TextRefCopy47_16" localSheetId="7">#REF!</definedName>
    <definedName name="TextRefCopy47_16">#REF!</definedName>
    <definedName name="TextRefCopy47_8" localSheetId="7">#REF!</definedName>
    <definedName name="TextRefCopy47_8">#REF!</definedName>
    <definedName name="TextRefCopy48" localSheetId="7">#REF!</definedName>
    <definedName name="TextRefCopy48">#REF!</definedName>
    <definedName name="TextRefCopy49" localSheetId="1">'[61]Anexo 4'!#REF!</definedName>
    <definedName name="TextRefCopy49" localSheetId="2">'[61]Anexo 4'!#REF!</definedName>
    <definedName name="TextRefCopy49" localSheetId="3">'[61]Anexo 4'!#REF!</definedName>
    <definedName name="TextRefCopy49">[69]Detalle!$A$1</definedName>
    <definedName name="TextRefCopy49_12">NA()</definedName>
    <definedName name="TextRefCopy49_13">NA()</definedName>
    <definedName name="TextRefCopy49_15">NA()</definedName>
    <definedName name="TextRefCopy49_16">NA()</definedName>
    <definedName name="TextRefCopy49_2">NA()</definedName>
    <definedName name="TextRefCopy49_3">NA()</definedName>
    <definedName name="TextRefCopy49_8">NA()</definedName>
    <definedName name="TextRefCopy5" localSheetId="7">#REF!</definedName>
    <definedName name="TextRefCopy5" localSheetId="1">#REF!</definedName>
    <definedName name="TextRefCopy5" localSheetId="2">#REF!</definedName>
    <definedName name="TextRefCopy5" localSheetId="3">#REF!</definedName>
    <definedName name="TextRefCopy5">#REF!</definedName>
    <definedName name="TextRefCopy5_15" localSheetId="7">#REF!</definedName>
    <definedName name="TextRefCopy5_15">#REF!</definedName>
    <definedName name="TextRefCopy5_2" localSheetId="7">#REF!</definedName>
    <definedName name="TextRefCopy5_2">#REF!</definedName>
    <definedName name="TextRefCopy5_22" localSheetId="7">#REF!</definedName>
    <definedName name="TextRefCopy5_22">#REF!</definedName>
    <definedName name="TextRefCopy5_3" localSheetId="7">#REF!</definedName>
    <definedName name="TextRefCopy5_3">#REF!</definedName>
    <definedName name="TextRefCopy50" localSheetId="7">#REF!</definedName>
    <definedName name="TextRefCopy50" localSheetId="1">'[70]Deprec. {PPC}'!#REF!</definedName>
    <definedName name="TextRefCopy50" localSheetId="2">'[70]Deprec. {PPC}'!#REF!</definedName>
    <definedName name="TextRefCopy50" localSheetId="3">'[70]Deprec. {PPC}'!#REF!</definedName>
    <definedName name="TextRefCopy50">#REF!</definedName>
    <definedName name="TextRefCopy50_12">NA()</definedName>
    <definedName name="TextRefCopy50_13">NA()</definedName>
    <definedName name="TextRefCopy50_15">NA()</definedName>
    <definedName name="TextRefCopy50_16">NA()</definedName>
    <definedName name="TextRefCopy50_2">NA()</definedName>
    <definedName name="TextRefCopy51" localSheetId="7">#REF!</definedName>
    <definedName name="TextRefCopy51" localSheetId="1">#REF!</definedName>
    <definedName name="TextRefCopy51" localSheetId="2">#REF!</definedName>
    <definedName name="TextRefCopy51" localSheetId="3">#REF!</definedName>
    <definedName name="TextRefCopy51">#REF!</definedName>
    <definedName name="TextRefCopy51_16" localSheetId="7">#REF!</definedName>
    <definedName name="TextRefCopy51_16">#REF!</definedName>
    <definedName name="TextRefCopy51_8" localSheetId="7">#REF!</definedName>
    <definedName name="TextRefCopy51_8">#REF!</definedName>
    <definedName name="TextRefCopy52" localSheetId="7">#REF!</definedName>
    <definedName name="TextRefCopy52" localSheetId="1">'[70]Deprec. {PPC}'!#REF!</definedName>
    <definedName name="TextRefCopy52" localSheetId="2">'[70]Deprec. {PPC}'!#REF!</definedName>
    <definedName name="TextRefCopy52" localSheetId="3">'[70]Deprec. {PPC}'!#REF!</definedName>
    <definedName name="TextRefCopy52">#REF!</definedName>
    <definedName name="TextRefCopy52_12">NA()</definedName>
    <definedName name="TextRefCopy52_13">NA()</definedName>
    <definedName name="TextRefCopy52_15">NA()</definedName>
    <definedName name="TextRefCopy52_16">NA()</definedName>
    <definedName name="TextRefCopy52_2">NA()</definedName>
    <definedName name="TextRefCopy53" localSheetId="7">[69]Detalle!#REF!</definedName>
    <definedName name="TextRefCopy53" localSheetId="1">'[70]Deprec. {PPC}'!#REF!</definedName>
    <definedName name="TextRefCopy53" localSheetId="2">'[70]Deprec. {PPC}'!#REF!</definedName>
    <definedName name="TextRefCopy53" localSheetId="3">'[70]Deprec. {PPC}'!#REF!</definedName>
    <definedName name="TextRefCopy53">[69]Detalle!#REF!</definedName>
    <definedName name="TextRefCopy53_12">NA()</definedName>
    <definedName name="TextRefCopy53_13">NA()</definedName>
    <definedName name="TextRefCopy53_15">NA()</definedName>
    <definedName name="TextRefCopy53_16">NA()</definedName>
    <definedName name="TextRefCopy53_2">NA()</definedName>
    <definedName name="TextRefCopy54">TextRefCopy49</definedName>
    <definedName name="TextRefCopy55" localSheetId="7">#REF!</definedName>
    <definedName name="TextRefCopy55">#REF!</definedName>
    <definedName name="TextRefCopy56" localSheetId="7">#REF!</definedName>
    <definedName name="TextRefCopy56">#REF!</definedName>
    <definedName name="TextRefCopy56_15" localSheetId="7">#REF!</definedName>
    <definedName name="TextRefCopy56_15">#REF!</definedName>
    <definedName name="TextRefCopy56_8" localSheetId="7">#REF!</definedName>
    <definedName name="TextRefCopy56_8">#REF!</definedName>
    <definedName name="TextRefCopy57" localSheetId="7">#REF!</definedName>
    <definedName name="TextRefCopy57">#REF!</definedName>
    <definedName name="TextRefCopy58" localSheetId="7">#REF!</definedName>
    <definedName name="TextRefCopy58">#REF!</definedName>
    <definedName name="TextRefCopy59" localSheetId="7">#REF!</definedName>
    <definedName name="TextRefCopy59">#REF!</definedName>
    <definedName name="TextRefCopy6" localSheetId="7">#REF!</definedName>
    <definedName name="TextRefCopy6" localSheetId="1">#REF!</definedName>
    <definedName name="TextRefCopy6" localSheetId="2">#REF!</definedName>
    <definedName name="TextRefCopy6" localSheetId="3">#REF!</definedName>
    <definedName name="TextRefCopy6">#REF!</definedName>
    <definedName name="TextRefCopy6_16" localSheetId="7">#REF!</definedName>
    <definedName name="TextRefCopy6_16">#REF!</definedName>
    <definedName name="TextRefCopy6_22" localSheetId="7">#REF!</definedName>
    <definedName name="TextRefCopy6_22">#REF!</definedName>
    <definedName name="TextRefCopy6_4" localSheetId="7">#REF!</definedName>
    <definedName name="TextRefCopy6_4">#REF!</definedName>
    <definedName name="TextRefCopy6_5" localSheetId="7">#REF!</definedName>
    <definedName name="TextRefCopy6_5">#REF!</definedName>
    <definedName name="TextRefCopy60" localSheetId="7">#REF!</definedName>
    <definedName name="TextRefCopy60">#REF!</definedName>
    <definedName name="TextRefCopy61" localSheetId="7">#REF!</definedName>
    <definedName name="TextRefCopy61">#REF!</definedName>
    <definedName name="TextRefCopy62" localSheetId="7">#REF!</definedName>
    <definedName name="TextRefCopy62">#REF!</definedName>
    <definedName name="TextRefCopy62_15" localSheetId="7">#REF!</definedName>
    <definedName name="TextRefCopy62_15">#REF!</definedName>
    <definedName name="TextRefCopy62_8" localSheetId="7">#REF!</definedName>
    <definedName name="TextRefCopy62_8">#REF!</definedName>
    <definedName name="TextRefCopy63" localSheetId="7">#REF!</definedName>
    <definedName name="TextRefCopy63">#REF!</definedName>
    <definedName name="TextRefCopy64" localSheetId="7">'[40]Prueba de Corte'!#REF!</definedName>
    <definedName name="TextRefCopy64">'[40]Prueba de Corte'!#REF!</definedName>
    <definedName name="TextRefCopy65" localSheetId="7">#REF!</definedName>
    <definedName name="TextRefCopy65">#REF!</definedName>
    <definedName name="TextRefCopy67" localSheetId="7">#REF!</definedName>
    <definedName name="TextRefCopy67">#REF!</definedName>
    <definedName name="TextRefCopy68" localSheetId="7">'[69]Cálculo Interes Sponsors'!#REF!</definedName>
    <definedName name="TextRefCopy68">'[69]Cálculo Interes Sponsors'!#REF!</definedName>
    <definedName name="TextRefCopy69" localSheetId="7">#REF!</definedName>
    <definedName name="TextRefCopy69">#REF!</definedName>
    <definedName name="TextRefCopy7" localSheetId="7">#REF!</definedName>
    <definedName name="TextRefCopy7" localSheetId="1">'[61]Anexo 4'!#REF!</definedName>
    <definedName name="TextRefCopy7" localSheetId="2">'[61]Anexo 4'!#REF!</definedName>
    <definedName name="TextRefCopy7" localSheetId="3">'[61]Anexo 4'!#REF!</definedName>
    <definedName name="TextRefCopy7">#REF!</definedName>
    <definedName name="TextRefCopy7_15" localSheetId="7">#REF!</definedName>
    <definedName name="TextRefCopy7_15">#REF!</definedName>
    <definedName name="TextRefCopy7_16" localSheetId="7">#REF!</definedName>
    <definedName name="TextRefCopy7_16">#REF!</definedName>
    <definedName name="TextRefCopy7_2" localSheetId="7">#REF!</definedName>
    <definedName name="TextRefCopy7_2">#REF!</definedName>
    <definedName name="TextRefCopy7_22" localSheetId="7">#REF!</definedName>
    <definedName name="TextRefCopy7_22">#REF!</definedName>
    <definedName name="TextRefCopy7_3" localSheetId="7">#REF!</definedName>
    <definedName name="TextRefCopy7_3">#REF!</definedName>
    <definedName name="TextRefCopy7_4" localSheetId="7">#REF!</definedName>
    <definedName name="TextRefCopy7_4">#REF!</definedName>
    <definedName name="TextRefCopy7_5" localSheetId="7">#REF!</definedName>
    <definedName name="TextRefCopy7_5">#REF!</definedName>
    <definedName name="TextRefCopy70" localSheetId="7">'[69]Cálculo Interes Sponsors'!#REF!</definedName>
    <definedName name="TextRefCopy70">'[69]Cálculo Interes Sponsors'!#REF!</definedName>
    <definedName name="TextRefCopy71" localSheetId="7">'[69]Cálculo Interes Sponsors'!#REF!</definedName>
    <definedName name="TextRefCopy71">'[69]Cálculo Interes Sponsors'!#REF!</definedName>
    <definedName name="TextRefCopy72" localSheetId="7">#REF!</definedName>
    <definedName name="TextRefCopy72">#REF!</definedName>
    <definedName name="TextRefCopy73" localSheetId="7">#REF!</definedName>
    <definedName name="TextRefCopy73">#REF!</definedName>
    <definedName name="TextRefCopy74" localSheetId="7">#REF!</definedName>
    <definedName name="TextRefCopy74">#REF!</definedName>
    <definedName name="TextRefCopy75" localSheetId="7">#REF!</definedName>
    <definedName name="TextRefCopy75">#REF!</definedName>
    <definedName name="TextRefCopy76" localSheetId="7">#REF!</definedName>
    <definedName name="TextRefCopy76">#REF!</definedName>
    <definedName name="TextRefCopy77" localSheetId="7">#REF!</definedName>
    <definedName name="TextRefCopy77">#REF!</definedName>
    <definedName name="TextRefCopy78" localSheetId="7">#REF!</definedName>
    <definedName name="TextRefCopy78">#REF!</definedName>
    <definedName name="TextRefCopy79" localSheetId="7">#REF!</definedName>
    <definedName name="TextRefCopy79">#REF!</definedName>
    <definedName name="TextRefCopy8" localSheetId="7">#REF!</definedName>
    <definedName name="TextRefCopy8" localSheetId="1">'[61]Anexo 4'!#REF!</definedName>
    <definedName name="TextRefCopy8" localSheetId="2">'[61]Anexo 4'!#REF!</definedName>
    <definedName name="TextRefCopy8" localSheetId="3">'[61]Anexo 4'!#REF!</definedName>
    <definedName name="TextRefCopy8">#REF!</definedName>
    <definedName name="TextRefCopy8_12">NA()</definedName>
    <definedName name="TextRefCopy8_13">NA()</definedName>
    <definedName name="TextRefCopy8_15">NA()</definedName>
    <definedName name="TextRefCopy8_16">NA()</definedName>
    <definedName name="TextRefCopy8_2">NA()</definedName>
    <definedName name="TextRefCopy8_22" localSheetId="7">#REF!</definedName>
    <definedName name="TextRefCopy8_22">#REF!</definedName>
    <definedName name="TextRefCopy8_3">NA()</definedName>
    <definedName name="TextRefCopy8_4" localSheetId="7">#REF!</definedName>
    <definedName name="TextRefCopy8_4">#REF!</definedName>
    <definedName name="TextRefCopy8_5" localSheetId="7">#REF!</definedName>
    <definedName name="TextRefCopy8_5">#REF!</definedName>
    <definedName name="TextRefCopy80" localSheetId="7">#REF!</definedName>
    <definedName name="TextRefCopy80">#REF!</definedName>
    <definedName name="TextRefCopy81" localSheetId="7">#REF!</definedName>
    <definedName name="TextRefCopy81">#REF!</definedName>
    <definedName name="TextRefCopy82" localSheetId="7">#REF!</definedName>
    <definedName name="TextRefCopy82">#REF!</definedName>
    <definedName name="TextRefCopy83" localSheetId="7">#REF!</definedName>
    <definedName name="TextRefCopy83">#REF!</definedName>
    <definedName name="TextRefCopy84" localSheetId="7">#REF!</definedName>
    <definedName name="TextRefCopy84">#REF!</definedName>
    <definedName name="TextRefCopy85" localSheetId="7">#REF!</definedName>
    <definedName name="TextRefCopy85">#REF!</definedName>
    <definedName name="TextRefCopy86" localSheetId="7">#REF!</definedName>
    <definedName name="TextRefCopy86">#REF!</definedName>
    <definedName name="TextRefCopy87" localSheetId="7">#REF!</definedName>
    <definedName name="TextRefCopy87">#REF!</definedName>
    <definedName name="TextRefCopy88" localSheetId="7">#REF!</definedName>
    <definedName name="TextRefCopy88">#REF!</definedName>
    <definedName name="TextRefCopy89" localSheetId="7">'[72]Detalle G. Adm.'!#REF!</definedName>
    <definedName name="TextRefCopy89">'[72]Detalle G. Adm.'!#REF!</definedName>
    <definedName name="TextRefCopy9" localSheetId="7">#REF!</definedName>
    <definedName name="TextRefCopy9" localSheetId="1">#REF!</definedName>
    <definedName name="TextRefCopy9" localSheetId="2">#REF!</definedName>
    <definedName name="TextRefCopy9" localSheetId="3">#REF!</definedName>
    <definedName name="TextRefCopy9">#REF!</definedName>
    <definedName name="TextRefCopy9_16" localSheetId="7">#REF!</definedName>
    <definedName name="TextRefCopy9_16">#REF!</definedName>
    <definedName name="TextRefCopy9_22" localSheetId="7">#REF!</definedName>
    <definedName name="TextRefCopy9_22">#REF!</definedName>
    <definedName name="TextRefCopy9_4" localSheetId="7">#REF!</definedName>
    <definedName name="TextRefCopy9_4">#REF!</definedName>
    <definedName name="TextRefCopy9_5" localSheetId="7">#REF!</definedName>
    <definedName name="TextRefCopy9_5">#REF!</definedName>
    <definedName name="TextRefCopy90" localSheetId="7">#REF!</definedName>
    <definedName name="TextRefCopy90">#REF!</definedName>
    <definedName name="TextRefCopy91" localSheetId="7">#REF!</definedName>
    <definedName name="TextRefCopy91">#REF!</definedName>
    <definedName name="TextRefCopy92" localSheetId="7">#REF!</definedName>
    <definedName name="TextRefCopy92">#REF!</definedName>
    <definedName name="TextRefCopy93" localSheetId="7">#REF!</definedName>
    <definedName name="TextRefCopy93">#REF!</definedName>
    <definedName name="TextRefCopy94" localSheetId="7">#REF!</definedName>
    <definedName name="TextRefCopy94">#REF!</definedName>
    <definedName name="TextRefCopy95" localSheetId="7">#REF!</definedName>
    <definedName name="TextRefCopy95">#REF!</definedName>
    <definedName name="TextRefCopy96" localSheetId="7">#REF!</definedName>
    <definedName name="TextRefCopy96">#REF!</definedName>
    <definedName name="TextRefCopy97" localSheetId="7">#REF!</definedName>
    <definedName name="TextRefCopy97">#REF!</definedName>
    <definedName name="TextRefCopy98" localSheetId="7">#REF!</definedName>
    <definedName name="TextRefCopy98">#REF!</definedName>
    <definedName name="TextRefCopy99" localSheetId="7">#REF!</definedName>
    <definedName name="TextRefCopy99">#REF!</definedName>
    <definedName name="TextRefCopyRangeCount" localSheetId="1" hidden="1">13</definedName>
    <definedName name="TextRefCopyRangeCount" localSheetId="2" hidden="1">13</definedName>
    <definedName name="TextRefCopyRangeCount" localSheetId="3" hidden="1">13</definedName>
    <definedName name="TextRefCopyRangeCount" hidden="1">16</definedName>
    <definedName name="Threshold" localSheetId="7">#REF!</definedName>
    <definedName name="Threshold">#REF!</definedName>
    <definedName name="ticmarks" hidden="1">4</definedName>
    <definedName name="TITULOS" localSheetId="7">#REF!</definedName>
    <definedName name="TITULOS">#REF!</definedName>
    <definedName name="_xlnm.Print_Titles" localSheetId="3">'Anexo 6'!$1:$20</definedName>
    <definedName name="_xlnm.Print_Titles">#N/A</definedName>
    <definedName name="Títulos_a_imprimir_IM" localSheetId="7">#REF!</definedName>
    <definedName name="Títulos_a_imprimir_IM">#REF!</definedName>
    <definedName name="todo" localSheetId="7">#REF!</definedName>
    <definedName name="todo">#REF!</definedName>
    <definedName name="Top_Stratum_Number" localSheetId="7">#REF!</definedName>
    <definedName name="Top_Stratum_Number">#REF!</definedName>
    <definedName name="Top_Stratum_Value" localSheetId="7">#REF!</definedName>
    <definedName name="Top_Stratum_Value">#REF!</definedName>
    <definedName name="Tot_knw_Xfoot" localSheetId="7">#REF!</definedName>
    <definedName name="Tot_knw_Xfoot">#REF!</definedName>
    <definedName name="Tot_lik_Xfoot" localSheetId="7">#REF!</definedName>
    <definedName name="Tot_lik_Xfoot">#REF!</definedName>
    <definedName name="TOTAL" localSheetId="7">#REF!</definedName>
    <definedName name="TOTAL">#REF!</definedName>
    <definedName name="Total_Amount" localSheetId="7">#REF!</definedName>
    <definedName name="Total_Amount">#REF!</definedName>
    <definedName name="Total_Number_Selections" localSheetId="7">#REF!</definedName>
    <definedName name="Total_Number_Selections">#REF!</definedName>
    <definedName name="Total_Population2">'[7]CMA Calculations- Figure 5440.1'!$D$201</definedName>
    <definedName name="TOTAL2" localSheetId="7">#REF!</definedName>
    <definedName name="TOTAL2">#REF!</definedName>
    <definedName name="Transito" hidden="1">{#N/A,#N/A,FALSE,"Aging Summary";#N/A,#N/A,FALSE,"Ratio Analysis";#N/A,#N/A,FALSE,"Test 120 Day Accts";#N/A,#N/A,FALSE,"Tickmarks"}</definedName>
    <definedName name="trave">[6]ER!$H$152</definedName>
    <definedName name="tt" localSheetId="7">#REF!</definedName>
    <definedName name="tt">#REF!</definedName>
    <definedName name="TTDesiredLevelOfEvidenceItems">'[48]Global Data'!$B$92:$B$95</definedName>
    <definedName name="tttttt" localSheetId="7">'[73]Cálculo Correción Costo Plant'!#REF!</definedName>
    <definedName name="tttttt">'[73]Cálculo Correción Costo Plant'!#REF!</definedName>
    <definedName name="TwoStepMisstatementIdentified">'[48]Two Step Revenue Testing Master'!$C$85</definedName>
    <definedName name="TwoStepTolerableEstMisstmtCalc">'[48]Two Step Revenue Testing Master'!$T$45</definedName>
    <definedName name="u" localSheetId="7">#REF!</definedName>
    <definedName name="u">#REF!</definedName>
    <definedName name="ummm" localSheetId="7">'[74]Detalle Ant comp terr'!#REF!</definedName>
    <definedName name="ummm">'[74]Detalle Ant comp terr'!#REF!</definedName>
    <definedName name="usuario">[19]Inicio!#REF!</definedName>
    <definedName name="uu" localSheetId="7">#REF!</definedName>
    <definedName name="uu">#REF!</definedName>
    <definedName name="v" localSheetId="7">#REF!</definedName>
    <definedName name="v">#REF!</definedName>
    <definedName name="VALOR_RESIDUAL" localSheetId="7">'[8]LISTADO 09 01'!#REF!</definedName>
    <definedName name="VALOR_RESIDUAL">'[8]LISTADO 09 01'!#REF!</definedName>
    <definedName name="values">'[75]Determinación del Limite'!$B$3,'[75]Determinación del Limite'!$B$4,'[75]Determinación del Limite'!$B$15</definedName>
    <definedName name="verito" hidden="1">2</definedName>
    <definedName name="vero" hidden="1">2</definedName>
    <definedName name="vv" hidden="1">[10]XREF!$8:$8</definedName>
    <definedName name="vvvvv" hidden="1">'[73]Mov.Costo y Reexp Plant.'!$F$46</definedName>
    <definedName name="w" localSheetId="7">#REF!</definedName>
    <definedName name="w">#REF!</definedName>
    <definedName name="war" localSheetId="7">#REF!</definedName>
    <definedName name="war">#REF!</definedName>
    <definedName name="wdasdfsadfas" hidden="1">{#N/A,#N/A,FALSE,"Aging Summary";#N/A,#N/A,FALSE,"Ratio Analysis";#N/A,#N/A,FALSE,"Test 120 Day Accts";#N/A,#N/A,FALSE,"Tickmarks"}</definedName>
    <definedName name="we" localSheetId="7">#REF!</definedName>
    <definedName name="we">#REF!</definedName>
    <definedName name="wrn.Aging._.and._.Trend._.Analysis." localSheetId="1" hidden="1">{#N/A,#N/A,FALSE,"Aging Summary";#N/A,#N/A,FALSE,"Ratio Analysis";#N/A,#N/A,FALSE,"Test 120 Day Accts";#N/A,#N/A,FALSE,"Tickmarks"}</definedName>
    <definedName name="wrn.Aging._.and._.Trend._.Analysis." localSheetId="2" hidden="1">{#N/A,#N/A,FALSE,"Aging Summary";#N/A,#N/A,FALSE,"Ratio Analysis";#N/A,#N/A,FALSE,"Test 120 Day Accts";#N/A,#N/A,FALSE,"Tickmarks"}</definedName>
    <definedName name="wrn.Aging._.and._.Trend._.Analysis." localSheetId="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2." hidden="1">{#N/A,#N/A,FALSE,"Aging Summary";#N/A,#N/A,FALSE,"Ratio Analysis";#N/A,#N/A,FALSE,"Test 120 Day Accts";#N/A,#N/A,FALSE,"Tickmarks"}</definedName>
    <definedName name="wrn.ANALISIS98." hidden="1">{#N/A,#N/A,FALSE,"1998";#N/A,#N/A,FALSE,"1998"}</definedName>
    <definedName name="wrn.Datos._.Input." hidden="1">{"volúmenes",#N/A,FALSE,"Consolidado";"precios",#N/A,FALSE,"Consolidado";"costo producto",#N/A,FALSE,"Consolidado";"costos fijos",#N/A,FALSE,"Consolidado";"invesiones",#N/A,FALSE,"Consolidado"}</definedName>
    <definedName name="wrtt3" hidden="1">2</definedName>
    <definedName name="ww" localSheetId="7">#REF!</definedName>
    <definedName name="ww">#REF!</definedName>
    <definedName name="x" localSheetId="7">#REF!</definedName>
    <definedName name="x">#REF!</definedName>
    <definedName name="xre" localSheetId="7" hidden="1">#REF!</definedName>
    <definedName name="xre" hidden="1">#REF!</definedName>
    <definedName name="Xref" localSheetId="7">#REF!</definedName>
    <definedName name="Xref">#REF!</definedName>
    <definedName name="XREF_COLUMN_1" localSheetId="7" hidden="1">#REF!</definedName>
    <definedName name="XREF_COLUMN_1" localSheetId="1" hidden="1">#REF!</definedName>
    <definedName name="XREF_COLUMN_1" localSheetId="2" hidden="1">#REF!</definedName>
    <definedName name="XREF_COLUMN_1" localSheetId="3" hidden="1">#REF!</definedName>
    <definedName name="XREF_COLUMN_1" hidden="1">#REF!</definedName>
    <definedName name="XREF_COLUMN_10" localSheetId="7" hidden="1">[29]Detalle!#REF!</definedName>
    <definedName name="XREF_COLUMN_10" localSheetId="1" hidden="1">'[61]Anexo 4'!#REF!</definedName>
    <definedName name="XREF_COLUMN_10" localSheetId="2" hidden="1">'[61]Anexo 4'!#REF!</definedName>
    <definedName name="XREF_COLUMN_10" localSheetId="3" hidden="1">'[61]Anexo 4'!#REF!</definedName>
    <definedName name="XREF_COLUMN_10" hidden="1">[29]Detalle!#REF!</definedName>
    <definedName name="XREF_COLUMN_11" localSheetId="7" hidden="1">[29]Detalle!#REF!</definedName>
    <definedName name="XREF_COLUMN_11" localSheetId="1" hidden="1">'[61]Anexo 4'!#REF!</definedName>
    <definedName name="XREF_COLUMN_11" localSheetId="2" hidden="1">'[61]Anexo 4'!#REF!</definedName>
    <definedName name="XREF_COLUMN_11" localSheetId="3" hidden="1">'[61]Anexo 4'!#REF!</definedName>
    <definedName name="XREF_COLUMN_11" hidden="1">[29]Detalle!#REF!</definedName>
    <definedName name="XREF_COLUMN_12" localSheetId="7" hidden="1">#REF!</definedName>
    <definedName name="XREF_COLUMN_12" localSheetId="1" hidden="1">'[61]Anexo 4'!#REF!</definedName>
    <definedName name="XREF_COLUMN_12" localSheetId="2" hidden="1">'[61]Anexo 4'!#REF!</definedName>
    <definedName name="XREF_COLUMN_12" localSheetId="3" hidden="1">'[61]Anexo 4'!#REF!</definedName>
    <definedName name="XREF_COLUMN_12" hidden="1">#REF!</definedName>
    <definedName name="XREF_COLUMN_13" localSheetId="7" hidden="1">[29]Detalle!#REF!</definedName>
    <definedName name="XREF_COLUMN_13" localSheetId="1" hidden="1">'[61]Anexo 4'!#REF!</definedName>
    <definedName name="XREF_COLUMN_13" localSheetId="2" hidden="1">'[61]Anexo 4'!#REF!</definedName>
    <definedName name="XREF_COLUMN_13" localSheetId="3" hidden="1">'[61]Anexo 4'!#REF!</definedName>
    <definedName name="XREF_COLUMN_13" hidden="1">[29]Detalle!#REF!</definedName>
    <definedName name="XREF_COLUMN_14" localSheetId="7" hidden="1">[29]Detalle!#REF!</definedName>
    <definedName name="XREF_COLUMN_14" localSheetId="1" hidden="1">'[61]Anexo 4'!#REF!</definedName>
    <definedName name="XREF_COLUMN_14" localSheetId="2" hidden="1">'[61]Anexo 4'!#REF!</definedName>
    <definedName name="XREF_COLUMN_14" localSheetId="3" hidden="1">'[61]Anexo 4'!#REF!</definedName>
    <definedName name="XREF_COLUMN_14" hidden="1">[29]Detalle!#REF!</definedName>
    <definedName name="XREF_COLUMN_15" localSheetId="7" hidden="1">[29]Detalle!#REF!</definedName>
    <definedName name="XREF_COLUMN_15" localSheetId="1" hidden="1">'[61]Anexo 4'!#REF!</definedName>
    <definedName name="XREF_COLUMN_15" localSheetId="2" hidden="1">'[61]Anexo 4'!#REF!</definedName>
    <definedName name="XREF_COLUMN_15" localSheetId="3" hidden="1">'[61]Anexo 4'!#REF!</definedName>
    <definedName name="XREF_COLUMN_15" hidden="1">[29]Detalle!#REF!</definedName>
    <definedName name="XREF_COLUMN_16" localSheetId="7" hidden="1">[29]Detalle!#REF!</definedName>
    <definedName name="XREF_COLUMN_16" localSheetId="1" hidden="1">'[61]Anexo 4'!#REF!</definedName>
    <definedName name="XREF_COLUMN_16" localSheetId="2" hidden="1">'[61]Anexo 4'!#REF!</definedName>
    <definedName name="XREF_COLUMN_16" localSheetId="3" hidden="1">'[61]Anexo 4'!#REF!</definedName>
    <definedName name="XREF_COLUMN_16" hidden="1">[29]Detalle!#REF!</definedName>
    <definedName name="XREF_COLUMN_17" localSheetId="7" hidden="1">[29]Detalle!#REF!</definedName>
    <definedName name="XREF_COLUMN_17" localSheetId="1" hidden="1">'[61]Anexo 4'!#REF!</definedName>
    <definedName name="XREF_COLUMN_17" localSheetId="2" hidden="1">'[61]Anexo 4'!#REF!</definedName>
    <definedName name="XREF_COLUMN_17" localSheetId="3" hidden="1">'[61]Anexo 4'!#REF!</definedName>
    <definedName name="XREF_COLUMN_17" hidden="1">[29]Detalle!#REF!</definedName>
    <definedName name="XREF_COLUMN_18" localSheetId="7" hidden="1">#REF!</definedName>
    <definedName name="XREF_COLUMN_18" localSheetId="1" hidden="1">'[61]Anexo 4'!#REF!</definedName>
    <definedName name="XREF_COLUMN_18" localSheetId="2" hidden="1">'[61]Anexo 4'!#REF!</definedName>
    <definedName name="XREF_COLUMN_18" localSheetId="3" hidden="1">'[61]Anexo 4'!#REF!</definedName>
    <definedName name="XREF_COLUMN_18" hidden="1">#REF!</definedName>
    <definedName name="XREF_COLUMN_19" localSheetId="7" hidden="1">[29]Detalle!#REF!</definedName>
    <definedName name="XREF_COLUMN_19" localSheetId="1" hidden="1">'[61]Anexo 4'!#REF!</definedName>
    <definedName name="XREF_COLUMN_19" localSheetId="2" hidden="1">'[61]Anexo 4'!#REF!</definedName>
    <definedName name="XREF_COLUMN_19" localSheetId="3" hidden="1">'[61]Anexo 4'!#REF!</definedName>
    <definedName name="XREF_COLUMN_19" hidden="1">[29]Detalle!#REF!</definedName>
    <definedName name="XREF_COLUMN_2" localSheetId="7" hidden="1">#REF!</definedName>
    <definedName name="XREF_COLUMN_2" localSheetId="1" hidden="1">#REF!</definedName>
    <definedName name="XREF_COLUMN_2" localSheetId="2" hidden="1">#REF!</definedName>
    <definedName name="XREF_COLUMN_2" localSheetId="3" hidden="1">#REF!</definedName>
    <definedName name="XREF_COLUMN_2" hidden="1">#REF!</definedName>
    <definedName name="XREF_COLUMN_20" localSheetId="7" hidden="1">[29]Detalle!#REF!</definedName>
    <definedName name="XREF_COLUMN_20" localSheetId="1" hidden="1">'[61]Anexo 4'!#REF!</definedName>
    <definedName name="XREF_COLUMN_20" localSheetId="2" hidden="1">'[61]Anexo 4'!#REF!</definedName>
    <definedName name="XREF_COLUMN_20" localSheetId="3" hidden="1">'[61]Anexo 4'!#REF!</definedName>
    <definedName name="XREF_COLUMN_20" hidden="1">[29]Detalle!#REF!</definedName>
    <definedName name="XREF_COLUMN_21" localSheetId="7" hidden="1">#REF!</definedName>
    <definedName name="XREF_COLUMN_21" hidden="1">#REF!</definedName>
    <definedName name="XREF_COLUMN_22" localSheetId="7" hidden="1">'[76]Mvto. Costo'!#REF!</definedName>
    <definedName name="XREF_COLUMN_22" hidden="1">'[76]Mvto. Costo'!#REF!</definedName>
    <definedName name="XREF_COLUMN_23" localSheetId="7" hidden="1">[77]Detalle!#REF!</definedName>
    <definedName name="XREF_COLUMN_23" hidden="1">[77]Detalle!#REF!</definedName>
    <definedName name="XREF_COLUMN_24" localSheetId="7" hidden="1">#REF!</definedName>
    <definedName name="XREF_COLUMN_24" hidden="1">#REF!</definedName>
    <definedName name="XREF_COLUMN_25" localSheetId="7" hidden="1">#REF!</definedName>
    <definedName name="XREF_COLUMN_25" hidden="1">#REF!</definedName>
    <definedName name="XREF_COLUMN_26" localSheetId="7" hidden="1">[77]Detalle!#REF!</definedName>
    <definedName name="XREF_COLUMN_26" hidden="1">[77]Detalle!#REF!</definedName>
    <definedName name="XREF_COLUMN_27" localSheetId="7" hidden="1">#REF!</definedName>
    <definedName name="XREF_COLUMN_27" hidden="1">#REF!</definedName>
    <definedName name="XREF_COLUMN_28" localSheetId="7" hidden="1">[77]Detalle!#REF!</definedName>
    <definedName name="XREF_COLUMN_28" hidden="1">[77]Detalle!#REF!</definedName>
    <definedName name="XREF_COLUMN_29" localSheetId="7" hidden="1">[77]Detalle!#REF!</definedName>
    <definedName name="XREF_COLUMN_29" hidden="1">[77]Detalle!#REF!</definedName>
    <definedName name="XREF_COLUMN_3" localSheetId="7" hidden="1">#REF!</definedName>
    <definedName name="XREF_COLUMN_3" localSheetId="1" hidden="1">'[61]Anexo 11'!#REF!</definedName>
    <definedName name="XREF_COLUMN_3" localSheetId="2" hidden="1">'[61]Anexo 11'!#REF!</definedName>
    <definedName name="XREF_COLUMN_3" localSheetId="3" hidden="1">'[61]Anexo 11'!#REF!</definedName>
    <definedName name="XREF_COLUMN_3" hidden="1">#REF!</definedName>
    <definedName name="XREF_COLUMN_30" localSheetId="7" hidden="1">#REF!</definedName>
    <definedName name="XREF_COLUMN_30" hidden="1">#REF!</definedName>
    <definedName name="XREF_COLUMN_31" localSheetId="7" hidden="1">[78]Detalle!#REF!</definedName>
    <definedName name="XREF_COLUMN_31" hidden="1">[78]Detalle!#REF!</definedName>
    <definedName name="XREF_COLUMN_32" localSheetId="7" hidden="1">'[64]Detalle G.Ad.Vta'!#REF!</definedName>
    <definedName name="XREF_COLUMN_32" hidden="1">'[64]Detalle G.Ad.Vta'!#REF!</definedName>
    <definedName name="XREF_COLUMN_33" localSheetId="7" hidden="1">#REF!</definedName>
    <definedName name="XREF_COLUMN_33" hidden="1">#REF!</definedName>
    <definedName name="XREF_COLUMN_34" localSheetId="7" hidden="1">'[79]1000 '!#REF!</definedName>
    <definedName name="XREF_COLUMN_34" hidden="1">'[79]1000 '!#REF!</definedName>
    <definedName name="XREF_COLUMN_35" localSheetId="7" hidden="1">#REF!</definedName>
    <definedName name="XREF_COLUMN_35" hidden="1">#REF!</definedName>
    <definedName name="XREF_COLUMN_36" localSheetId="7" hidden="1">'[79]1000 '!#REF!</definedName>
    <definedName name="XREF_COLUMN_36" hidden="1">'[79]1000 '!#REF!</definedName>
    <definedName name="XREF_COLUMN_37" localSheetId="7" hidden="1">'[79]1000 '!#REF!</definedName>
    <definedName name="XREF_COLUMN_37" hidden="1">'[79]1000 '!#REF!</definedName>
    <definedName name="XREF_COLUMN_38" localSheetId="7" hidden="1">'[79]1000 '!#REF!</definedName>
    <definedName name="XREF_COLUMN_38" hidden="1">'[79]1000 '!#REF!</definedName>
    <definedName name="XREF_COLUMN_39" localSheetId="7" hidden="1">'[79]1000 '!#REF!</definedName>
    <definedName name="XREF_COLUMN_39" hidden="1">'[79]1000 '!#REF!</definedName>
    <definedName name="XREF_COLUMN_4" localSheetId="7" hidden="1">#REF!</definedName>
    <definedName name="XREF_COLUMN_4" hidden="1">#REF!</definedName>
    <definedName name="XREF_COLUMN_40" localSheetId="7" hidden="1">'[79]1000 '!#REF!</definedName>
    <definedName name="XREF_COLUMN_40" hidden="1">'[79]1000 '!#REF!</definedName>
    <definedName name="XREF_COLUMN_41" localSheetId="7" hidden="1">'[79]1000 '!#REF!</definedName>
    <definedName name="XREF_COLUMN_41" hidden="1">'[79]1000 '!#REF!</definedName>
    <definedName name="XREF_COLUMN_42" localSheetId="7" hidden="1">'[79]1000 '!#REF!</definedName>
    <definedName name="XREF_COLUMN_42" hidden="1">'[79]1000 '!#REF!</definedName>
    <definedName name="XREF_COLUMN_43" localSheetId="7" hidden="1">'[79]1000 '!#REF!</definedName>
    <definedName name="XREF_COLUMN_43" hidden="1">'[79]1000 '!#REF!</definedName>
    <definedName name="XREF_COLUMN_44" localSheetId="7" hidden="1">[80]Detalle!#REF!</definedName>
    <definedName name="XREF_COLUMN_44" hidden="1">[80]Detalle!#REF!</definedName>
    <definedName name="XREF_COLUMN_45" localSheetId="7" hidden="1">[80]Detalle!#REF!</definedName>
    <definedName name="XREF_COLUMN_45" hidden="1">[80]Detalle!#REF!</definedName>
    <definedName name="XREF_COLUMN_46" localSheetId="7" hidden="1">[80]Detalle!#REF!</definedName>
    <definedName name="XREF_COLUMN_46" hidden="1">[80]Detalle!#REF!</definedName>
    <definedName name="XREF_COLUMN_47" localSheetId="7" hidden="1">[80]Detalle!#REF!</definedName>
    <definedName name="XREF_COLUMN_47" hidden="1">[80]Detalle!#REF!</definedName>
    <definedName name="XREF_COLUMN_48" localSheetId="7" hidden="1">'[79]5000'!#REF!</definedName>
    <definedName name="XREF_COLUMN_48" hidden="1">'[79]5000'!#REF!</definedName>
    <definedName name="XREF_COLUMN_49" localSheetId="7" hidden="1">#REF!</definedName>
    <definedName name="XREF_COLUMN_49" hidden="1">#REF!</definedName>
    <definedName name="XREF_COLUMN_5" localSheetId="7" hidden="1">#REF!</definedName>
    <definedName name="XREF_COLUMN_5" hidden="1">#REF!</definedName>
    <definedName name="XREF_COLUMN_50" localSheetId="7" hidden="1">#REF!</definedName>
    <definedName name="XREF_COLUMN_50" hidden="1">#REF!</definedName>
    <definedName name="XREF_COLUMN_51" localSheetId="7" hidden="1">#REF!</definedName>
    <definedName name="XREF_COLUMN_51" hidden="1">#REF!</definedName>
    <definedName name="XREF_COLUMN_52" localSheetId="7" hidden="1">#REF!</definedName>
    <definedName name="XREF_COLUMN_52" hidden="1">#REF!</definedName>
    <definedName name="XREF_COLUMN_53" localSheetId="7" hidden="1">'[79]8000'!#REF!</definedName>
    <definedName name="XREF_COLUMN_53" hidden="1">'[79]8000'!#REF!</definedName>
    <definedName name="XREF_COLUMN_54" localSheetId="7" hidden="1">#REF!</definedName>
    <definedName name="XREF_COLUMN_54" hidden="1">#REF!</definedName>
    <definedName name="XREF_COLUMN_55" localSheetId="7" hidden="1">#REF!</definedName>
    <definedName name="XREF_COLUMN_55" hidden="1">#REF!</definedName>
    <definedName name="XREF_COLUMN_56" localSheetId="7" hidden="1">#REF!</definedName>
    <definedName name="XREF_COLUMN_56" hidden="1">#REF!</definedName>
    <definedName name="XREF_COLUMN_57" localSheetId="7" hidden="1">#REF!</definedName>
    <definedName name="XREF_COLUMN_57" hidden="1">#REF!</definedName>
    <definedName name="XREF_COLUMN_58" localSheetId="7" hidden="1">#REF!</definedName>
    <definedName name="XREF_COLUMN_58" hidden="1">#REF!</definedName>
    <definedName name="XREF_COLUMN_59" localSheetId="7" hidden="1">#REF!</definedName>
    <definedName name="XREF_COLUMN_59" hidden="1">#REF!</definedName>
    <definedName name="XREF_COLUMN_6" localSheetId="7" hidden="1">#REF!</definedName>
    <definedName name="XREF_COLUMN_6" hidden="1">#REF!</definedName>
    <definedName name="XREF_COLUMN_61" localSheetId="7" hidden="1">#REF!</definedName>
    <definedName name="XREF_COLUMN_61" hidden="1">#REF!</definedName>
    <definedName name="XREF_COLUMN_65" localSheetId="7" hidden="1">#REF!</definedName>
    <definedName name="XREF_COLUMN_65" hidden="1">#REF!</definedName>
    <definedName name="XREF_COLUMN_66" localSheetId="7" hidden="1">#REF!</definedName>
    <definedName name="XREF_COLUMN_66" hidden="1">#REF!</definedName>
    <definedName name="XREF_COLUMN_67" localSheetId="7" hidden="1">#REF!</definedName>
    <definedName name="XREF_COLUMN_67" hidden="1">#REF!</definedName>
    <definedName name="XREF_COLUMN_68" localSheetId="7" hidden="1">#REF!</definedName>
    <definedName name="XREF_COLUMN_68" hidden="1">#REF!</definedName>
    <definedName name="XREF_COLUMN_69" localSheetId="7" hidden="1">#REF!</definedName>
    <definedName name="XREF_COLUMN_69" hidden="1">#REF!</definedName>
    <definedName name="XREF_COLUMN_7" localSheetId="7" hidden="1">#REF!</definedName>
    <definedName name="XREF_COLUMN_7" localSheetId="1" hidden="1">#REF!</definedName>
    <definedName name="XREF_COLUMN_7" localSheetId="2" hidden="1">#REF!</definedName>
    <definedName name="XREF_COLUMN_7" localSheetId="3" hidden="1">#REF!</definedName>
    <definedName name="XREF_COLUMN_7" hidden="1">#REF!</definedName>
    <definedName name="XREF_COLUMN_72" localSheetId="7" hidden="1">'[81]Arriend.Prep.'!#REF!</definedName>
    <definedName name="XREF_COLUMN_72" hidden="1">'[81]Arriend.Prep.'!#REF!</definedName>
    <definedName name="XREF_COLUMN_73" localSheetId="7" hidden="1">#REF!</definedName>
    <definedName name="XREF_COLUMN_73" hidden="1">#REF!</definedName>
    <definedName name="XREF_COLUMN_74" localSheetId="7" hidden="1">#REF!</definedName>
    <definedName name="XREF_COLUMN_74" hidden="1">#REF!</definedName>
    <definedName name="XREF_COLUMN_75" localSheetId="7" hidden="1">#REF!</definedName>
    <definedName name="XREF_COLUMN_75" hidden="1">#REF!</definedName>
    <definedName name="XREF_COLUMN_78" localSheetId="7" hidden="1">#REF!</definedName>
    <definedName name="XREF_COLUMN_78" hidden="1">#REF!</definedName>
    <definedName name="XREF_COLUMN_8" localSheetId="7" hidden="1">[29]Detalle!#REF!</definedName>
    <definedName name="XREF_COLUMN_8" hidden="1">[29]Detalle!#REF!</definedName>
    <definedName name="XREF_COLUMN_9" localSheetId="7" hidden="1">[29]Detalle!#REF!</definedName>
    <definedName name="XREF_COLUMN_9" localSheetId="1" hidden="1">'[61]Anexo 4'!#REF!</definedName>
    <definedName name="XREF_COLUMN_9" localSheetId="2" hidden="1">'[61]Anexo 4'!#REF!</definedName>
    <definedName name="XREF_COLUMN_9" localSheetId="3" hidden="1">'[61]Anexo 4'!#REF!</definedName>
    <definedName name="XREF_COLUMN_9" hidden="1">[29]Detalle!#REF!</definedName>
    <definedName name="XRefActiveRow" localSheetId="7" hidden="1">#REF!</definedName>
    <definedName name="XRefActiveRow" localSheetId="1" hidden="1">#REF!</definedName>
    <definedName name="XRefActiveRow" localSheetId="2" hidden="1">#REF!</definedName>
    <definedName name="XRefActiveRow" localSheetId="3" hidden="1">#REF!</definedName>
    <definedName name="XRefActiveRow" hidden="1">#REF!</definedName>
    <definedName name="xrefcolumnscou" hidden="1">2</definedName>
    <definedName name="XRefColumnsCount" localSheetId="1" hidden="1">2</definedName>
    <definedName name="XRefColumnsCount" localSheetId="2" hidden="1">2</definedName>
    <definedName name="XRefColumnsCount" localSheetId="3" hidden="1">2</definedName>
    <definedName name="XRefColumnsCount" hidden="1">7</definedName>
    <definedName name="XREFCOPY" localSheetId="7" hidden="1">#REF!</definedName>
    <definedName name="XREFCOPY" hidden="1">#REF!</definedName>
    <definedName name="XRefCopy1" localSheetId="7" hidden="1">#REF!</definedName>
    <definedName name="XRefCopy1" localSheetId="1" hidden="1">#REF!</definedName>
    <definedName name="XRefCopy1" localSheetId="2" hidden="1">#REF!</definedName>
    <definedName name="XRefCopy1" localSheetId="3" hidden="1">#REF!</definedName>
    <definedName name="XRefCopy1" hidden="1">#REF!</definedName>
    <definedName name="XRefCopy10" localSheetId="7" hidden="1">[12]Detalle!#REF!</definedName>
    <definedName name="XRefCopy10" localSheetId="1" hidden="1">#REF!</definedName>
    <definedName name="XRefCopy10" localSheetId="2" hidden="1">#REF!</definedName>
    <definedName name="XRefCopy10" localSheetId="3" hidden="1">#REF!</definedName>
    <definedName name="XRefCopy10" hidden="1">[12]Detalle!#REF!</definedName>
    <definedName name="XRefCopy100" localSheetId="7" hidden="1">#REF!</definedName>
    <definedName name="XRefCopy100" hidden="1">#REF!</definedName>
    <definedName name="XRefCopy101" localSheetId="7" hidden="1">[79]Resumen!#REF!</definedName>
    <definedName name="XRefCopy101" hidden="1">[79]Resumen!#REF!</definedName>
    <definedName name="XRefCopy102" localSheetId="7" hidden="1">[82]Resultados!#REF!</definedName>
    <definedName name="XRefCopy102" hidden="1">[82]Resultados!#REF!</definedName>
    <definedName name="XRefCopy104" localSheetId="7" hidden="1">[79]Resumen!#REF!</definedName>
    <definedName name="XRefCopy104" hidden="1">[79]Resumen!#REF!</definedName>
    <definedName name="XRefCopy104Row" localSheetId="7" hidden="1">[79]XREF!#REF!</definedName>
    <definedName name="XRefCopy104Row" hidden="1">[79]XREF!#REF!</definedName>
    <definedName name="XRefCopy105" localSheetId="7" hidden="1">[67]Detalle!#REF!</definedName>
    <definedName name="XRefCopy105" hidden="1">[67]Detalle!#REF!</definedName>
    <definedName name="XRefCopy106" localSheetId="7" hidden="1">[67]Detalle!#REF!</definedName>
    <definedName name="XRefCopy106" hidden="1">[67]Detalle!#REF!</definedName>
    <definedName name="XRefCopy107" localSheetId="7" hidden="1">'[44]Cálculo sueldos'!#REF!</definedName>
    <definedName name="XRefCopy107" hidden="1">'[44]Cálculo sueldos'!#REF!</definedName>
    <definedName name="XRefCopy109" localSheetId="7" hidden="1">#REF!</definedName>
    <definedName name="XRefCopy109" hidden="1">#REF!</definedName>
    <definedName name="XRefCopy10Row" localSheetId="7" hidden="1">#REF!</definedName>
    <definedName name="XRefCopy10Row" localSheetId="1" hidden="1">#REF!</definedName>
    <definedName name="XRefCopy10Row" localSheetId="2" hidden="1">#REF!</definedName>
    <definedName name="XRefCopy10Row" localSheetId="3" hidden="1">#REF!</definedName>
    <definedName name="XRefCopy10Row" hidden="1">#REF!</definedName>
    <definedName name="XRefCopy11" localSheetId="7" hidden="1">#REF!</definedName>
    <definedName name="XRefCopy11" localSheetId="1" hidden="1">#REF!</definedName>
    <definedName name="XRefCopy11" localSheetId="2" hidden="1">#REF!</definedName>
    <definedName name="XRefCopy11" localSheetId="3" hidden="1">#REF!</definedName>
    <definedName name="XRefCopy11" hidden="1">#REF!</definedName>
    <definedName name="XRefCopy110" localSheetId="7" hidden="1">[67]Detalle!#REF!</definedName>
    <definedName name="XRefCopy110" hidden="1">[67]Detalle!#REF!</definedName>
    <definedName name="XRefCopy111" localSheetId="7" hidden="1">#REF!</definedName>
    <definedName name="XRefCopy111" hidden="1">#REF!</definedName>
    <definedName name="XRefCopy112" localSheetId="7" hidden="1">[67]Detalle!#REF!</definedName>
    <definedName name="XRefCopy112" hidden="1">[67]Detalle!#REF!</definedName>
    <definedName name="XRefCopy113" localSheetId="7" hidden="1">[67]Detalle!#REF!</definedName>
    <definedName name="XRefCopy113" hidden="1">[67]Detalle!#REF!</definedName>
    <definedName name="XRefCopy114" localSheetId="7" hidden="1">#REF!</definedName>
    <definedName name="XRefCopy114" hidden="1">#REF!</definedName>
    <definedName name="XRefCopy115" localSheetId="7" hidden="1">#REF!</definedName>
    <definedName name="XRefCopy115" hidden="1">#REF!</definedName>
    <definedName name="XRefCopy116" localSheetId="7" hidden="1">[67]Detalle!#REF!</definedName>
    <definedName name="XRefCopy116" hidden="1">[67]Detalle!#REF!</definedName>
    <definedName name="XRefCopy117" localSheetId="7" hidden="1">[67]Detalle!#REF!</definedName>
    <definedName name="XRefCopy117" hidden="1">[67]Detalle!#REF!</definedName>
    <definedName name="XRefCopy118" localSheetId="7" hidden="1">'[44]Cálculo sueldos'!#REF!</definedName>
    <definedName name="XRefCopy118" hidden="1">'[44]Cálculo sueldos'!#REF!</definedName>
    <definedName name="XRefCopy119" localSheetId="7" hidden="1">[67]Detalle!#REF!</definedName>
    <definedName name="XRefCopy119" hidden="1">[67]Detalle!#REF!</definedName>
    <definedName name="XRefCopy11Row" localSheetId="7" hidden="1">#REF!</definedName>
    <definedName name="XRefCopy11Row" localSheetId="1" hidden="1">[30]XREF!#REF!</definedName>
    <definedName name="XRefCopy11Row" localSheetId="2" hidden="1">[30]XREF!#REF!</definedName>
    <definedName name="XRefCopy11Row" localSheetId="3" hidden="1">[30]XREF!#REF!</definedName>
    <definedName name="XRefCopy11Row" hidden="1">#REF!</definedName>
    <definedName name="XRefCopy12" localSheetId="7" hidden="1">[12]Detalle!#REF!</definedName>
    <definedName name="XRefCopy12" localSheetId="1" hidden="1">#REF!</definedName>
    <definedName name="XRefCopy12" localSheetId="2" hidden="1">#REF!</definedName>
    <definedName name="XRefCopy12" localSheetId="3" hidden="1">#REF!</definedName>
    <definedName name="XRefCopy12" hidden="1">[12]Detalle!#REF!</definedName>
    <definedName name="XRefCopy120" localSheetId="7" hidden="1">[67]Detalle!#REF!</definedName>
    <definedName name="XRefCopy120" hidden="1">[67]Detalle!#REF!</definedName>
    <definedName name="XRefCopy122" localSheetId="7" hidden="1">[67]Detalle!#REF!</definedName>
    <definedName name="XRefCopy122" hidden="1">[67]Detalle!#REF!</definedName>
    <definedName name="XRefCopy123" localSheetId="7" hidden="1">[67]Detalle!#REF!</definedName>
    <definedName name="XRefCopy123" hidden="1">[67]Detalle!#REF!</definedName>
    <definedName name="XRefCopy124" localSheetId="7" hidden="1">[67]Detalle!#REF!</definedName>
    <definedName name="XRefCopy124" hidden="1">[67]Detalle!#REF!</definedName>
    <definedName name="XRefCopy125" localSheetId="7" hidden="1">#REF!</definedName>
    <definedName name="XRefCopy125" hidden="1">#REF!</definedName>
    <definedName name="XRefCopy126" localSheetId="7" hidden="1">#REF!</definedName>
    <definedName name="XRefCopy126" hidden="1">#REF!</definedName>
    <definedName name="XRefCopy128" localSheetId="7" hidden="1">#REF!</definedName>
    <definedName name="XRefCopy128" hidden="1">#REF!</definedName>
    <definedName name="XRefCopy12Row" localSheetId="7" hidden="1">#REF!</definedName>
    <definedName name="XRefCopy12Row" localSheetId="1" hidden="1">#REF!</definedName>
    <definedName name="XRefCopy12Row" localSheetId="2" hidden="1">#REF!</definedName>
    <definedName name="XRefCopy12Row" localSheetId="3" hidden="1">#REF!</definedName>
    <definedName name="XRefCopy12Row" hidden="1">#REF!</definedName>
    <definedName name="XRefCopy13" localSheetId="7" hidden="1">[12]Detalle!#REF!</definedName>
    <definedName name="XRefCopy13" localSheetId="1" hidden="1">#REF!</definedName>
    <definedName name="XRefCopy13" localSheetId="2" hidden="1">#REF!</definedName>
    <definedName name="XRefCopy13" localSheetId="3" hidden="1">#REF!</definedName>
    <definedName name="XRefCopy13" hidden="1">[12]Detalle!#REF!</definedName>
    <definedName name="XRefCopy13Row" localSheetId="7" hidden="1">#REF!</definedName>
    <definedName name="XRefCopy13Row" localSheetId="1" hidden="1">#REF!</definedName>
    <definedName name="XRefCopy13Row" localSheetId="2" hidden="1">#REF!</definedName>
    <definedName name="XRefCopy13Row" localSheetId="3" hidden="1">#REF!</definedName>
    <definedName name="XRefCopy13Row" hidden="1">#REF!</definedName>
    <definedName name="XRefCopy14" localSheetId="7" hidden="1">[12]Detalle!#REF!</definedName>
    <definedName name="XRefCopy14" localSheetId="1" hidden="1">#REF!</definedName>
    <definedName name="XRefCopy14" localSheetId="2" hidden="1">#REF!</definedName>
    <definedName name="XRefCopy14" localSheetId="3" hidden="1">#REF!</definedName>
    <definedName name="XRefCopy14" hidden="1">[12]Detalle!#REF!</definedName>
    <definedName name="XRefCopy14Row" localSheetId="7" hidden="1">#REF!</definedName>
    <definedName name="XRefCopy14Row" localSheetId="1" hidden="1">[30]XREF!#REF!</definedName>
    <definedName name="XRefCopy14Row" localSheetId="2" hidden="1">[30]XREF!#REF!</definedName>
    <definedName name="XRefCopy14Row" localSheetId="3" hidden="1">[30]XREF!#REF!</definedName>
    <definedName name="XRefCopy14Row" hidden="1">#REF!</definedName>
    <definedName name="XRefCopy15" localSheetId="7" hidden="1">[12]Detalle!#REF!</definedName>
    <definedName name="XRefCopy15" hidden="1">[12]Detalle!#REF!</definedName>
    <definedName name="XRefCopy15Row" localSheetId="7" hidden="1">#REF!</definedName>
    <definedName name="XRefCopy15Row" hidden="1">#REF!</definedName>
    <definedName name="XRefCopy16" localSheetId="7" hidden="1">[83]Detalle!#REF!</definedName>
    <definedName name="XRefCopy16" localSheetId="1" hidden="1">#REF!</definedName>
    <definedName name="XRefCopy16" localSheetId="2" hidden="1">#REF!</definedName>
    <definedName name="XRefCopy16" localSheetId="3" hidden="1">#REF!</definedName>
    <definedName name="XRefCopy16" hidden="1">[83]Detalle!#REF!</definedName>
    <definedName name="XRefCopy165" localSheetId="7" hidden="1">#REF!</definedName>
    <definedName name="XRefCopy165" hidden="1">#REF!</definedName>
    <definedName name="XRefCopy165Row" localSheetId="7" hidden="1">#REF!</definedName>
    <definedName name="XRefCopy165Row" hidden="1">#REF!</definedName>
    <definedName name="XRefCopy166" localSheetId="7" hidden="1">#REF!</definedName>
    <definedName name="XRefCopy166" hidden="1">#REF!</definedName>
    <definedName name="XRefCopy166Row" localSheetId="7" hidden="1">#REF!</definedName>
    <definedName name="XRefCopy166Row" hidden="1">#REF!</definedName>
    <definedName name="XRefCopy167" localSheetId="7" hidden="1">#REF!</definedName>
    <definedName name="XRefCopy167" hidden="1">#REF!</definedName>
    <definedName name="XRefCopy167Row" localSheetId="7" hidden="1">#REF!</definedName>
    <definedName name="XRefCopy167Row" hidden="1">#REF!</definedName>
    <definedName name="XRefCopy168" localSheetId="7" hidden="1">#REF!</definedName>
    <definedName name="XRefCopy168" hidden="1">#REF!</definedName>
    <definedName name="XRefCopy168Row" localSheetId="7" hidden="1">#REF!</definedName>
    <definedName name="XRefCopy168Row" hidden="1">#REF!</definedName>
    <definedName name="XRefCopy169" localSheetId="7" hidden="1">#REF!</definedName>
    <definedName name="XRefCopy169" hidden="1">#REF!</definedName>
    <definedName name="XRefCopy169Row" localSheetId="7" hidden="1">#REF!</definedName>
    <definedName name="XRefCopy169Row" hidden="1">#REF!</definedName>
    <definedName name="XRefCopy16Row" localSheetId="7" hidden="1">#REF!</definedName>
    <definedName name="XRefCopy16Row" localSheetId="1" hidden="1">#REF!</definedName>
    <definedName name="XRefCopy16Row" localSheetId="2" hidden="1">#REF!</definedName>
    <definedName name="XRefCopy16Row" localSheetId="3" hidden="1">#REF!</definedName>
    <definedName name="XRefCopy16Row" hidden="1">#REF!</definedName>
    <definedName name="XRefCopy17" localSheetId="7" hidden="1">#REF!</definedName>
    <definedName name="XRefCopy17" localSheetId="1" hidden="1">#REF!</definedName>
    <definedName name="XRefCopy17" localSheetId="2" hidden="1">#REF!</definedName>
    <definedName name="XRefCopy17" localSheetId="3" hidden="1">#REF!</definedName>
    <definedName name="XRefCopy17" hidden="1">#REF!</definedName>
    <definedName name="XRefCopy170" localSheetId="7" hidden="1">#REF!</definedName>
    <definedName name="XRefCopy170" hidden="1">#REF!</definedName>
    <definedName name="XRefCopy170Row" localSheetId="7" hidden="1">#REF!</definedName>
    <definedName name="XRefCopy170Row" hidden="1">#REF!</definedName>
    <definedName name="XRefCopy171" localSheetId="7" hidden="1">#REF!</definedName>
    <definedName name="XRefCopy171" hidden="1">#REF!</definedName>
    <definedName name="XRefCopy171Row" localSheetId="7" hidden="1">#REF!</definedName>
    <definedName name="XRefCopy171Row" hidden="1">#REF!</definedName>
    <definedName name="XRefCopy172" localSheetId="7" hidden="1">#REF!</definedName>
    <definedName name="XRefCopy172" hidden="1">#REF!</definedName>
    <definedName name="XRefCopy172Row" localSheetId="7" hidden="1">#REF!</definedName>
    <definedName name="XRefCopy172Row" hidden="1">#REF!</definedName>
    <definedName name="XRefCopy173" localSheetId="7" hidden="1">#REF!</definedName>
    <definedName name="XRefCopy173" hidden="1">#REF!</definedName>
    <definedName name="XRefCopy173Row" localSheetId="7" hidden="1">#REF!</definedName>
    <definedName name="XRefCopy173Row" hidden="1">#REF!</definedName>
    <definedName name="XRefCopy174" localSheetId="7" hidden="1">#REF!</definedName>
    <definedName name="XRefCopy174" hidden="1">#REF!</definedName>
    <definedName name="XRefCopy174Row" localSheetId="7" hidden="1">#REF!</definedName>
    <definedName name="XRefCopy174Row" hidden="1">#REF!</definedName>
    <definedName name="XRefCopy175" localSheetId="7" hidden="1">#REF!</definedName>
    <definedName name="XRefCopy175" hidden="1">#REF!</definedName>
    <definedName name="XRefCopy175Row" localSheetId="7" hidden="1">#REF!</definedName>
    <definedName name="XRefCopy175Row" hidden="1">#REF!</definedName>
    <definedName name="XRefCopy176" localSheetId="7" hidden="1">#REF!</definedName>
    <definedName name="XRefCopy176" hidden="1">#REF!</definedName>
    <definedName name="XRefCopy176Row" localSheetId="7" hidden="1">#REF!</definedName>
    <definedName name="XRefCopy176Row" hidden="1">#REF!</definedName>
    <definedName name="XRefCopy177" localSheetId="7" hidden="1">#REF!</definedName>
    <definedName name="XRefCopy177" hidden="1">#REF!</definedName>
    <definedName name="XRefCopy177Row" localSheetId="7" hidden="1">#REF!</definedName>
    <definedName name="XRefCopy177Row" hidden="1">#REF!</definedName>
    <definedName name="XRefCopy178" localSheetId="7" hidden="1">#REF!</definedName>
    <definedName name="XRefCopy178" hidden="1">#REF!</definedName>
    <definedName name="XRefCopy178Row" localSheetId="7" hidden="1">#REF!</definedName>
    <definedName name="XRefCopy178Row" hidden="1">#REF!</definedName>
    <definedName name="XRefCopy179" localSheetId="7" hidden="1">#REF!</definedName>
    <definedName name="XRefCopy179" hidden="1">#REF!</definedName>
    <definedName name="XRefCopy179Row" localSheetId="7" hidden="1">#REF!</definedName>
    <definedName name="XRefCopy179Row" hidden="1">#REF!</definedName>
    <definedName name="XRefCopy17Row" localSheetId="7" hidden="1">#REF!</definedName>
    <definedName name="XRefCopy17Row" localSheetId="1" hidden="1">#REF!</definedName>
    <definedName name="XRefCopy17Row" localSheetId="2" hidden="1">#REF!</definedName>
    <definedName name="XRefCopy17Row" localSheetId="3" hidden="1">#REF!</definedName>
    <definedName name="XRefCopy17Row" hidden="1">#REF!</definedName>
    <definedName name="XRefCopy18" localSheetId="7" hidden="1">[29]Detalle!#REF!</definedName>
    <definedName name="XRefCopy18" hidden="1">[29]Detalle!#REF!</definedName>
    <definedName name="XRefCopy180" localSheetId="7" hidden="1">#REF!</definedName>
    <definedName name="XRefCopy180" hidden="1">#REF!</definedName>
    <definedName name="XRefCopy180Row" localSheetId="7" hidden="1">#REF!</definedName>
    <definedName name="XRefCopy180Row" hidden="1">#REF!</definedName>
    <definedName name="XRefCopy181" localSheetId="7" hidden="1">#REF!</definedName>
    <definedName name="XRefCopy181" hidden="1">#REF!</definedName>
    <definedName name="XRefCopy181Row" localSheetId="7" hidden="1">#REF!</definedName>
    <definedName name="XRefCopy181Row" hidden="1">#REF!</definedName>
    <definedName name="XRefCopy182" localSheetId="7" hidden="1">#REF!</definedName>
    <definedName name="XRefCopy182" hidden="1">#REF!</definedName>
    <definedName name="XRefCopy182Row" localSheetId="7" hidden="1">#REF!</definedName>
    <definedName name="XRefCopy182Row" hidden="1">#REF!</definedName>
    <definedName name="XRefCopy183Row" localSheetId="7" hidden="1">#REF!</definedName>
    <definedName name="XRefCopy183Row" hidden="1">#REF!</definedName>
    <definedName name="XRefCopy184Row" localSheetId="7" hidden="1">#REF!</definedName>
    <definedName name="XRefCopy184Row" hidden="1">#REF!</definedName>
    <definedName name="XRefCopy185Row" localSheetId="7" hidden="1">#REF!</definedName>
    <definedName name="XRefCopy185Row" hidden="1">#REF!</definedName>
    <definedName name="XRefCopy186Row" localSheetId="7" hidden="1">#REF!</definedName>
    <definedName name="XRefCopy186Row" hidden="1">#REF!</definedName>
    <definedName name="XRefCopy188" localSheetId="7" hidden="1">#REF!</definedName>
    <definedName name="XRefCopy188" hidden="1">#REF!</definedName>
    <definedName name="XRefCopy189" localSheetId="7" hidden="1">#REF!</definedName>
    <definedName name="XRefCopy189" hidden="1">#REF!</definedName>
    <definedName name="XRefCopy18Row" localSheetId="7" hidden="1">#REF!</definedName>
    <definedName name="XRefCopy18Row" localSheetId="1" hidden="1">#REF!</definedName>
    <definedName name="XRefCopy18Row" localSheetId="2" hidden="1">#REF!</definedName>
    <definedName name="XRefCopy18Row" localSheetId="3" hidden="1">#REF!</definedName>
    <definedName name="XRefCopy18Row" hidden="1">#REF!</definedName>
    <definedName name="XRefCopy19" localSheetId="7" hidden="1">#REF!</definedName>
    <definedName name="XRefCopy19" localSheetId="1" hidden="1">'[61]Anexo 4'!#REF!</definedName>
    <definedName name="XRefCopy19" localSheetId="2" hidden="1">'[61]Anexo 4'!#REF!</definedName>
    <definedName name="XRefCopy19" localSheetId="3" hidden="1">'[61]Anexo 4'!#REF!</definedName>
    <definedName name="XRefCopy19" hidden="1">#REF!</definedName>
    <definedName name="XRefCopy190" localSheetId="7" hidden="1">#REF!</definedName>
    <definedName name="XRefCopy190" hidden="1">#REF!</definedName>
    <definedName name="XRefCopy191" localSheetId="7" hidden="1">#REF!</definedName>
    <definedName name="XRefCopy191" hidden="1">#REF!</definedName>
    <definedName name="XRefCopy192" localSheetId="7" hidden="1">#REF!</definedName>
    <definedName name="XRefCopy192" hidden="1">#REF!</definedName>
    <definedName name="XRefCopy193" localSheetId="7" hidden="1">#REF!</definedName>
    <definedName name="XRefCopy193" hidden="1">#REF!</definedName>
    <definedName name="XRefCopy194" localSheetId="7" hidden="1">#REF!</definedName>
    <definedName name="XRefCopy194" hidden="1">#REF!</definedName>
    <definedName name="XRefCopy195" localSheetId="7" hidden="1">#REF!</definedName>
    <definedName name="XRefCopy195" hidden="1">#REF!</definedName>
    <definedName name="XRefCopy196" localSheetId="7" hidden="1">#REF!</definedName>
    <definedName name="XRefCopy196" hidden="1">#REF!</definedName>
    <definedName name="XRefCopy197" localSheetId="7" hidden="1">#REF!</definedName>
    <definedName name="XRefCopy197" hidden="1">#REF!</definedName>
    <definedName name="XRefCopy198" localSheetId="7" hidden="1">#REF!</definedName>
    <definedName name="XRefCopy198" hidden="1">#REF!</definedName>
    <definedName name="XRefCopy199" localSheetId="7" hidden="1">#REF!</definedName>
    <definedName name="XRefCopy199" hidden="1">#REF!</definedName>
    <definedName name="XRefCopy19Row" localSheetId="7" hidden="1">#REF!</definedName>
    <definedName name="XRefCopy19Row" hidden="1">#REF!</definedName>
    <definedName name="XRefCopy1Row" localSheetId="7" hidden="1">#REF!</definedName>
    <definedName name="XRefCopy1Row" localSheetId="1" hidden="1">[30]XREF!#REF!</definedName>
    <definedName name="XRefCopy1Row" localSheetId="2" hidden="1">[30]XREF!#REF!</definedName>
    <definedName name="XRefCopy1Row" localSheetId="3" hidden="1">[30]XREF!#REF!</definedName>
    <definedName name="XRefCopy1Row" hidden="1">#REF!</definedName>
    <definedName name="XRefCopy2" localSheetId="7" hidden="1">#REF!</definedName>
    <definedName name="XRefCopy2" localSheetId="1" hidden="1">#REF!</definedName>
    <definedName name="XRefCopy2" localSheetId="2" hidden="1">#REF!</definedName>
    <definedName name="XRefCopy2" localSheetId="3" hidden="1">#REF!</definedName>
    <definedName name="XRefCopy2" hidden="1">#REF!</definedName>
    <definedName name="XRefCopy20" localSheetId="7" hidden="1">#REF!</definedName>
    <definedName name="XRefCopy20" hidden="1">#REF!</definedName>
    <definedName name="XRefCopy208" localSheetId="7" hidden="1">#REF!</definedName>
    <definedName name="XRefCopy208" hidden="1">#REF!</definedName>
    <definedName name="XRefCopy209" localSheetId="7" hidden="1">#REF!</definedName>
    <definedName name="XRefCopy209" hidden="1">#REF!</definedName>
    <definedName name="XRefCopy20Row" localSheetId="7" hidden="1">#REF!</definedName>
    <definedName name="XRefCopy20Row" hidden="1">#REF!</definedName>
    <definedName name="XRefCopy21" localSheetId="7" hidden="1">#REF!</definedName>
    <definedName name="XRefCopy21" hidden="1">#REF!</definedName>
    <definedName name="XRefCopy210" localSheetId="7" hidden="1">[84]Detalle!#REF!</definedName>
    <definedName name="XRefCopy210" hidden="1">[84]Detalle!#REF!</definedName>
    <definedName name="XRefCopy210Row" localSheetId="7" hidden="1">[85]XREF!#REF!</definedName>
    <definedName name="XRefCopy210Row" hidden="1">[85]XREF!#REF!</definedName>
    <definedName name="XRefCopy211" localSheetId="7" hidden="1">#REF!</definedName>
    <definedName name="XRefCopy211" hidden="1">#REF!</definedName>
    <definedName name="XRefCopy211Row" localSheetId="7" hidden="1">[85]XREF!#REF!</definedName>
    <definedName name="XRefCopy211Row" hidden="1">[85]XREF!#REF!</definedName>
    <definedName name="XRefCopy21Row" localSheetId="7" hidden="1">#REF!</definedName>
    <definedName name="XRefCopy21Row" hidden="1">#REF!</definedName>
    <definedName name="XRefCopy22" localSheetId="7" hidden="1">#REF!</definedName>
    <definedName name="XRefCopy22" hidden="1">#REF!</definedName>
    <definedName name="XRefCopy22Row" localSheetId="7" hidden="1">#REF!</definedName>
    <definedName name="XRefCopy22Row" hidden="1">#REF!</definedName>
    <definedName name="XRefCopy23" localSheetId="7" hidden="1">#REF!</definedName>
    <definedName name="XRefCopy23" hidden="1">#REF!</definedName>
    <definedName name="XRefCopy23Row" localSheetId="7" hidden="1">#REF!</definedName>
    <definedName name="XRefCopy23Row" hidden="1">#REF!</definedName>
    <definedName name="XRefCopy24" localSheetId="7" hidden="1">#REF!</definedName>
    <definedName name="XRefCopy24" hidden="1">#REF!</definedName>
    <definedName name="XRefCopy24Row" localSheetId="7" hidden="1">#REF!</definedName>
    <definedName name="XRefCopy24Row" hidden="1">#REF!</definedName>
    <definedName name="XRefCopy25" localSheetId="7" hidden="1">#REF!</definedName>
    <definedName name="XRefCopy25" hidden="1">#REF!</definedName>
    <definedName name="XRefCopy25Row" localSheetId="7" hidden="1">#REF!</definedName>
    <definedName name="XRefCopy25Row" hidden="1">#REF!</definedName>
    <definedName name="XRefCopy26" localSheetId="7" hidden="1">#REF!</definedName>
    <definedName name="XRefCopy26" hidden="1">#REF!</definedName>
    <definedName name="XRefCopy26Row" localSheetId="7" hidden="1">#REF!</definedName>
    <definedName name="XRefCopy26Row" hidden="1">#REF!</definedName>
    <definedName name="XRefCopy27" localSheetId="7" hidden="1">#REF!</definedName>
    <definedName name="XRefCopy27" hidden="1">#REF!</definedName>
    <definedName name="XRefCopy27Row" localSheetId="7" hidden="1">#REF!</definedName>
    <definedName name="XRefCopy27Row" hidden="1">#REF!</definedName>
    <definedName name="XRefCopy28" localSheetId="7" hidden="1">[86]Detalle!#REF!</definedName>
    <definedName name="XRefCopy28" hidden="1">[86]Detalle!#REF!</definedName>
    <definedName name="XRefCopy28Row" localSheetId="7" hidden="1">#REF!</definedName>
    <definedName name="XRefCopy28Row" hidden="1">#REF!</definedName>
    <definedName name="XRefCopy29" localSheetId="7" hidden="1">#REF!</definedName>
    <definedName name="XRefCopy29" hidden="1">#REF!</definedName>
    <definedName name="XRefCopy29Row" localSheetId="7" hidden="1">[87]XREF!#REF!</definedName>
    <definedName name="XRefCopy29Row" hidden="1">[87]XREF!#REF!</definedName>
    <definedName name="XRefCopy2Row" localSheetId="7" hidden="1">#REF!</definedName>
    <definedName name="XRefCopy2Row" localSheetId="1" hidden="1">[30]XREF!#REF!</definedName>
    <definedName name="XRefCopy2Row" localSheetId="2" hidden="1">[30]XREF!#REF!</definedName>
    <definedName name="XRefCopy2Row" localSheetId="3" hidden="1">[30]XREF!#REF!</definedName>
    <definedName name="XRefCopy2Row" hidden="1">#REF!</definedName>
    <definedName name="XRefCopy3" localSheetId="7" hidden="1">#REF!</definedName>
    <definedName name="XRefCopy3" localSheetId="1" hidden="1">#REF!</definedName>
    <definedName name="XRefCopy3" localSheetId="2" hidden="1">#REF!</definedName>
    <definedName name="XRefCopy3" localSheetId="3" hidden="1">#REF!</definedName>
    <definedName name="XRefCopy3" hidden="1">#REF!</definedName>
    <definedName name="XRefCopy30" localSheetId="7" hidden="1">[29]Detalle!#REF!</definedName>
    <definedName name="XRefCopy30" hidden="1">[29]Detalle!#REF!</definedName>
    <definedName name="XRefCopy30Row" localSheetId="7" hidden="1">#REF!</definedName>
    <definedName name="XRefCopy30Row" hidden="1">#REF!</definedName>
    <definedName name="XRefCopy31" localSheetId="7" hidden="1">[29]Detalle!#REF!</definedName>
    <definedName name="XRefCopy31" hidden="1">[29]Detalle!#REF!</definedName>
    <definedName name="XRefCopy31Row" localSheetId="7" hidden="1">#REF!</definedName>
    <definedName name="XRefCopy31Row" hidden="1">#REF!</definedName>
    <definedName name="XRefCopy32" localSheetId="7" hidden="1">[29]Detalle!#REF!</definedName>
    <definedName name="XRefCopy32" hidden="1">[29]Detalle!#REF!</definedName>
    <definedName name="XRefCopy32Row" localSheetId="7" hidden="1">#REF!</definedName>
    <definedName name="XRefCopy32Row" hidden="1">#REF!</definedName>
    <definedName name="XRefCopy33" localSheetId="7" hidden="1">[29]Detalle!#REF!</definedName>
    <definedName name="XRefCopy33" hidden="1">[29]Detalle!#REF!</definedName>
    <definedName name="XRefCopy33Row" localSheetId="7" hidden="1">#REF!</definedName>
    <definedName name="XRefCopy33Row" hidden="1">#REF!</definedName>
    <definedName name="XRefCopy34" localSheetId="7" hidden="1">#REF!</definedName>
    <definedName name="XRefCopy34" hidden="1">#REF!</definedName>
    <definedName name="XRefCopy34Row" localSheetId="7" hidden="1">#REF!</definedName>
    <definedName name="XRefCopy34Row" hidden="1">#REF!</definedName>
    <definedName name="XRefCopy35" localSheetId="7" hidden="1">[69]Detalle!#REF!</definedName>
    <definedName name="XRefCopy35" hidden="1">[69]Detalle!#REF!</definedName>
    <definedName name="XRefCopy35Row" localSheetId="7" hidden="1">[62]XREF!#REF!</definedName>
    <definedName name="XRefCopy35Row" hidden="1">[62]XREF!#REF!</definedName>
    <definedName name="XRefCopy36" localSheetId="7" hidden="1">[29]Detalle!#REF!</definedName>
    <definedName name="XRefCopy36" hidden="1">[29]Detalle!#REF!</definedName>
    <definedName name="XRefCopy36Row" localSheetId="7" hidden="1">#REF!</definedName>
    <definedName name="XRefCopy36Row" hidden="1">#REF!</definedName>
    <definedName name="XRefCopy37" localSheetId="7" hidden="1">[29]Detalle!#REF!</definedName>
    <definedName name="XRefCopy37" hidden="1">[29]Detalle!#REF!</definedName>
    <definedName name="XRefCopy37Row" localSheetId="7" hidden="1">#REF!</definedName>
    <definedName name="XRefCopy37Row" hidden="1">#REF!</definedName>
    <definedName name="XRefCopy38" localSheetId="7" hidden="1">[29]Detalle!#REF!</definedName>
    <definedName name="XRefCopy38" hidden="1">[29]Detalle!#REF!</definedName>
    <definedName name="XRefCopy38Row" localSheetId="7" hidden="1">#REF!</definedName>
    <definedName name="XRefCopy38Row" hidden="1">#REF!</definedName>
    <definedName name="XRefCopy39" localSheetId="7" hidden="1">#REF!</definedName>
    <definedName name="XRefCopy39" hidden="1">#REF!</definedName>
    <definedName name="XRefCopy39Row" localSheetId="7" hidden="1">#REF!</definedName>
    <definedName name="XRefCopy39Row" hidden="1">#REF!</definedName>
    <definedName name="XRefCopy3Row" localSheetId="7" hidden="1">#REF!</definedName>
    <definedName name="XRefCopy3Row" localSheetId="1" hidden="1">[30]XREF!#REF!</definedName>
    <definedName name="XRefCopy3Row" localSheetId="2" hidden="1">[30]XREF!#REF!</definedName>
    <definedName name="XRefCopy3Row" localSheetId="3" hidden="1">[30]XREF!#REF!</definedName>
    <definedName name="XRefCopy3Row" hidden="1">#REF!</definedName>
    <definedName name="XRefCopy4" localSheetId="7" hidden="1">'[88]2130-1 Conciliación Bancaria'!#REF!</definedName>
    <definedName name="XRefCopy4" localSheetId="1" hidden="1">#REF!</definedName>
    <definedName name="XRefCopy4" localSheetId="2" hidden="1">#REF!</definedName>
    <definedName name="XRefCopy4" localSheetId="3" hidden="1">#REF!</definedName>
    <definedName name="XRefCopy4" hidden="1">'[88]2130-1 Conciliación Bancaria'!#REF!</definedName>
    <definedName name="XRefCopy4_8" localSheetId="7">#REF!</definedName>
    <definedName name="XRefCopy4_8">#REF!</definedName>
    <definedName name="XRefCopy40" localSheetId="7" hidden="1">[29]Detalle!#REF!</definedName>
    <definedName name="XRefCopy40" hidden="1">[29]Detalle!#REF!</definedName>
    <definedName name="XRefCopy40Row" localSheetId="7" hidden="1">#REF!</definedName>
    <definedName name="XRefCopy40Row" hidden="1">#REF!</definedName>
    <definedName name="XRefCopy41" localSheetId="7" hidden="1">[29]Detalle!#REF!</definedName>
    <definedName name="XRefCopy41" hidden="1">[29]Detalle!#REF!</definedName>
    <definedName name="XRefCopy41Row" localSheetId="7" hidden="1">#REF!</definedName>
    <definedName name="XRefCopy41Row" hidden="1">#REF!</definedName>
    <definedName name="XRefCopy42" localSheetId="7" hidden="1">#REF!</definedName>
    <definedName name="XRefCopy42" hidden="1">#REF!</definedName>
    <definedName name="XRefCopy42Row" localSheetId="7" hidden="1">[89]XREF!#REF!</definedName>
    <definedName name="XRefCopy42Row" hidden="1">[89]XREF!#REF!</definedName>
    <definedName name="XRefCopy43" localSheetId="7" hidden="1">#REF!</definedName>
    <definedName name="XRefCopy43" hidden="1">#REF!</definedName>
    <definedName name="XRefCopy43Row" localSheetId="7" hidden="1">#REF!</definedName>
    <definedName name="XRefCopy43Row" hidden="1">#REF!</definedName>
    <definedName name="XRefCopy44" localSheetId="7" hidden="1">[69]Detalle!#REF!</definedName>
    <definedName name="XRefCopy44" hidden="1">[69]Detalle!#REF!</definedName>
    <definedName name="XRefCopy44Row" localSheetId="7" hidden="1">#REF!</definedName>
    <definedName name="XRefCopy44Row" hidden="1">#REF!</definedName>
    <definedName name="XRefCopy45" localSheetId="7" hidden="1">#REF!</definedName>
    <definedName name="XRefCopy45" hidden="1">#REF!</definedName>
    <definedName name="XRefCopy45Row" localSheetId="7" hidden="1">#REF!</definedName>
    <definedName name="XRefCopy45Row" hidden="1">#REF!</definedName>
    <definedName name="XRefCopy46" localSheetId="7" hidden="1">#REF!</definedName>
    <definedName name="XRefCopy46" hidden="1">#REF!</definedName>
    <definedName name="XRefCopy46Row" localSheetId="7" hidden="1">#REF!</definedName>
    <definedName name="XRefCopy46Row" hidden="1">#REF!</definedName>
    <definedName name="XRefCopy47" localSheetId="7" hidden="1">#REF!</definedName>
    <definedName name="XRefCopy47" hidden="1">#REF!</definedName>
    <definedName name="XRefCopy47Row" localSheetId="7" hidden="1">#REF!</definedName>
    <definedName name="XRefCopy47Row" hidden="1">#REF!</definedName>
    <definedName name="XRefCopy48" localSheetId="7" hidden="1">#REF!</definedName>
    <definedName name="XRefCopy48" hidden="1">#REF!</definedName>
    <definedName name="XRefCopy48Row" localSheetId="7" hidden="1">#REF!</definedName>
    <definedName name="XRefCopy48Row" hidden="1">#REF!</definedName>
    <definedName name="XRefCopy49" localSheetId="7" hidden="1">#REF!</definedName>
    <definedName name="XRefCopy49" hidden="1">#REF!</definedName>
    <definedName name="XRefCopy49Row" localSheetId="7" hidden="1">#REF!</definedName>
    <definedName name="XRefCopy49Row" hidden="1">#REF!</definedName>
    <definedName name="XRefCopy4Row" localSheetId="7" hidden="1">#REF!</definedName>
    <definedName name="XRefCopy4Row" localSheetId="1" hidden="1">#REF!</definedName>
    <definedName name="XRefCopy4Row" localSheetId="2" hidden="1">#REF!</definedName>
    <definedName name="XRefCopy4Row" localSheetId="3" hidden="1">#REF!</definedName>
    <definedName name="XRefCopy4Row" hidden="1">#REF!</definedName>
    <definedName name="XRefCopy5" localSheetId="7" hidden="1">#REF!</definedName>
    <definedName name="XRefCopy5" localSheetId="1" hidden="1">#REF!</definedName>
    <definedName name="XRefCopy5" localSheetId="2" hidden="1">#REF!</definedName>
    <definedName name="XRefCopy5" localSheetId="3" hidden="1">#REF!</definedName>
    <definedName name="XRefCopy5" hidden="1">#REF!</definedName>
    <definedName name="XRefCopy50" localSheetId="7" hidden="1">#REF!</definedName>
    <definedName name="XRefCopy50" hidden="1">#REF!</definedName>
    <definedName name="XRefCopy50Row" localSheetId="7" hidden="1">[62]XREF!#REF!</definedName>
    <definedName name="XRefCopy50Row" hidden="1">[62]XREF!#REF!</definedName>
    <definedName name="XRefCopy51" localSheetId="7" hidden="1">#REF!</definedName>
    <definedName name="XRefCopy51" hidden="1">#REF!</definedName>
    <definedName name="XRefCopy51Row" localSheetId="7" hidden="1">#REF!</definedName>
    <definedName name="XRefCopy51Row" hidden="1">#REF!</definedName>
    <definedName name="XRefCopy52" localSheetId="7" hidden="1">[69]Detalle!#REF!</definedName>
    <definedName name="XRefCopy52" hidden="1">[69]Detalle!#REF!</definedName>
    <definedName name="XRefCopy52Row" localSheetId="7" hidden="1">#REF!</definedName>
    <definedName name="XRefCopy52Row" hidden="1">#REF!</definedName>
    <definedName name="XRefCopy53" localSheetId="7" hidden="1">[29]Detalle!#REF!</definedName>
    <definedName name="XRefCopy53" hidden="1">[29]Detalle!#REF!</definedName>
    <definedName name="XRefCopy53Row" localSheetId="7" hidden="1">#REF!</definedName>
    <definedName name="XRefCopy53Row" hidden="1">#REF!</definedName>
    <definedName name="XRefCopy54" localSheetId="7" hidden="1">[29]Detalle!#REF!</definedName>
    <definedName name="XRefCopy54" hidden="1">[29]Detalle!#REF!</definedName>
    <definedName name="XRefCopy54Row" localSheetId="7" hidden="1">#REF!</definedName>
    <definedName name="XRefCopy54Row" hidden="1">#REF!</definedName>
    <definedName name="XRefCopy55" localSheetId="7" hidden="1">[29]Detalle!#REF!</definedName>
    <definedName name="XRefCopy55" hidden="1">[29]Detalle!#REF!</definedName>
    <definedName name="XRefCopy55Row" localSheetId="7" hidden="1">#REF!</definedName>
    <definedName name="XRefCopy55Row" hidden="1">#REF!</definedName>
    <definedName name="XRefCopy56" localSheetId="7" hidden="1">[29]Detalle!#REF!</definedName>
    <definedName name="XRefCopy56" hidden="1">[29]Detalle!#REF!</definedName>
    <definedName name="XRefCopy56Row" localSheetId="7" hidden="1">#REF!</definedName>
    <definedName name="XRefCopy56Row" hidden="1">#REF!</definedName>
    <definedName name="XRefCopy57" localSheetId="7" hidden="1">[29]Detalle!#REF!</definedName>
    <definedName name="XRefCopy57" hidden="1">[29]Detalle!#REF!</definedName>
    <definedName name="XRefCopy57Row" localSheetId="7" hidden="1">#REF!</definedName>
    <definedName name="XRefCopy57Row" hidden="1">#REF!</definedName>
    <definedName name="XRefCopy58" localSheetId="7" hidden="1">[29]Detalle!#REF!</definedName>
    <definedName name="XRefCopy58" hidden="1">[29]Detalle!#REF!</definedName>
    <definedName name="XRefCopy58Row" localSheetId="7" hidden="1">#REF!</definedName>
    <definedName name="XRefCopy58Row" hidden="1">#REF!</definedName>
    <definedName name="XRefCopy59" localSheetId="7" hidden="1">[29]Detalle!#REF!</definedName>
    <definedName name="XRefCopy59" hidden="1">[29]Detalle!#REF!</definedName>
    <definedName name="XRefCopy59Row" localSheetId="7" hidden="1">#REF!</definedName>
    <definedName name="XRefCopy59Row" hidden="1">#REF!</definedName>
    <definedName name="XRefCopy5Row" localSheetId="7" hidden="1">#REF!</definedName>
    <definedName name="XRefCopy5Row" localSheetId="1" hidden="1">[30]XREF!#REF!</definedName>
    <definedName name="XRefCopy5Row" localSheetId="2" hidden="1">[30]XREF!#REF!</definedName>
    <definedName name="XRefCopy5Row" localSheetId="3" hidden="1">[30]XREF!#REF!</definedName>
    <definedName name="XRefCopy5Row" hidden="1">#REF!</definedName>
    <definedName name="XRefCopy6" localSheetId="7" hidden="1">#REF!</definedName>
    <definedName name="XRefCopy6" localSheetId="1" hidden="1">#REF!</definedName>
    <definedName name="XRefCopy6" localSheetId="2" hidden="1">#REF!</definedName>
    <definedName name="XRefCopy6" localSheetId="3" hidden="1">#REF!</definedName>
    <definedName name="XRefCopy6" hidden="1">#REF!</definedName>
    <definedName name="XRefCopy60" localSheetId="7" hidden="1">[29]Detalle!#REF!</definedName>
    <definedName name="XRefCopy60" hidden="1">[29]Detalle!#REF!</definedName>
    <definedName name="XRefCopy60Row" localSheetId="7" hidden="1">#REF!</definedName>
    <definedName name="XRefCopy60Row" hidden="1">#REF!</definedName>
    <definedName name="XRefCopy61" localSheetId="7" hidden="1">[29]Detalle!#REF!</definedName>
    <definedName name="XRefCopy61" hidden="1">[29]Detalle!#REF!</definedName>
    <definedName name="XRefCopy61Row" localSheetId="7" hidden="1">#REF!</definedName>
    <definedName name="XRefCopy61Row" hidden="1">#REF!</definedName>
    <definedName name="XRefCopy62" localSheetId="7" hidden="1">[29]Detalle!#REF!</definedName>
    <definedName name="XRefCopy62" hidden="1">[29]Detalle!#REF!</definedName>
    <definedName name="XRefCopy62Row" localSheetId="7" hidden="1">#REF!</definedName>
    <definedName name="XRefCopy62Row" hidden="1">#REF!</definedName>
    <definedName name="XRefCopy63" localSheetId="7" hidden="1">[90]Detalle!#REF!</definedName>
    <definedName name="XRefCopy63" hidden="1">[90]Detalle!#REF!</definedName>
    <definedName name="XRefCopy63Row" localSheetId="7" hidden="1">#REF!</definedName>
    <definedName name="XRefCopy63Row" hidden="1">#REF!</definedName>
    <definedName name="XRefCopy64" localSheetId="7" hidden="1">[69]Detalle!#REF!</definedName>
    <definedName name="XRefCopy64" hidden="1">[69]Detalle!#REF!</definedName>
    <definedName name="XRefCopy64Row" localSheetId="7" hidden="1">#REF!</definedName>
    <definedName name="XRefCopy64Row" hidden="1">#REF!</definedName>
    <definedName name="XRefCopy65" localSheetId="7" hidden="1">[29]Detalle!#REF!</definedName>
    <definedName name="XRefCopy65" hidden="1">[29]Detalle!#REF!</definedName>
    <definedName name="XRefCopy65Row" localSheetId="7" hidden="1">#REF!</definedName>
    <definedName name="XRefCopy65Row" hidden="1">#REF!</definedName>
    <definedName name="XRefCopy66" localSheetId="7" hidden="1">[29]Detalle!#REF!</definedName>
    <definedName name="XRefCopy66" hidden="1">[29]Detalle!#REF!</definedName>
    <definedName name="XRefCopy66Row" localSheetId="7" hidden="1">#REF!</definedName>
    <definedName name="XRefCopy66Row" hidden="1">#REF!</definedName>
    <definedName name="XRefCopy67" localSheetId="7" hidden="1">[91]Movdep!#REF!</definedName>
    <definedName name="XRefCopy67" hidden="1">[91]Movdep!#REF!</definedName>
    <definedName name="XRefCopy67Row" localSheetId="7" hidden="1">[91]XREF!#REF!</definedName>
    <definedName name="XRefCopy67Row" hidden="1">[91]XREF!#REF!</definedName>
    <definedName name="XRefCopy68" localSheetId="7" hidden="1">[29]Detalle!#REF!</definedName>
    <definedName name="XRefCopy68" hidden="1">[29]Detalle!#REF!</definedName>
    <definedName name="XRefCopy68Row" localSheetId="7" hidden="1">#REF!</definedName>
    <definedName name="XRefCopy68Row" hidden="1">#REF!</definedName>
    <definedName name="XRefCopy69" localSheetId="7" hidden="1">[29]Detalle!#REF!</definedName>
    <definedName name="XRefCopy69" hidden="1">[29]Detalle!#REF!</definedName>
    <definedName name="XRefCopy69Row" localSheetId="7" hidden="1">#REF!</definedName>
    <definedName name="XRefCopy69Row" hidden="1">#REF!</definedName>
    <definedName name="XRefCopy6Row" localSheetId="7" hidden="1">#REF!</definedName>
    <definedName name="XRefCopy6Row" hidden="1">#REF!</definedName>
    <definedName name="XRefCopy7" localSheetId="7" hidden="1">#REF!</definedName>
    <definedName name="XRefCopy7" localSheetId="1" hidden="1">#REF!</definedName>
    <definedName name="XRefCopy7" localSheetId="2" hidden="1">#REF!</definedName>
    <definedName name="XRefCopy7" localSheetId="3" hidden="1">#REF!</definedName>
    <definedName name="XRefCopy7" hidden="1">#REF!</definedName>
    <definedName name="XRefCopy70" localSheetId="7" hidden="1">[29]Detalle!#REF!</definedName>
    <definedName name="XRefCopy70" hidden="1">[29]Detalle!#REF!</definedName>
    <definedName name="XRefCopy70Row" localSheetId="7" hidden="1">#REF!</definedName>
    <definedName name="XRefCopy70Row" hidden="1">#REF!</definedName>
    <definedName name="XRefCopy71" localSheetId="7" hidden="1">#REF!</definedName>
    <definedName name="XRefCopy71" hidden="1">#REF!</definedName>
    <definedName name="XRefCopy71Row" localSheetId="7" hidden="1">[92]XREF!#REF!</definedName>
    <definedName name="XRefCopy71Row" hidden="1">[92]XREF!#REF!</definedName>
    <definedName name="XRefCopy72" localSheetId="7" hidden="1">#REF!</definedName>
    <definedName name="XRefCopy72" hidden="1">#REF!</definedName>
    <definedName name="XRefCopy72Row" localSheetId="7" hidden="1">[68]XREF!#REF!</definedName>
    <definedName name="XRefCopy72Row" hidden="1">[68]XREF!#REF!</definedName>
    <definedName name="XRefCopy73" localSheetId="7" hidden="1">#REF!</definedName>
    <definedName name="XRefCopy73" hidden="1">#REF!</definedName>
    <definedName name="XRefCopy73Row" localSheetId="7" hidden="1">#REF!</definedName>
    <definedName name="XRefCopy73Row" hidden="1">#REF!</definedName>
    <definedName name="XRefCopy74" localSheetId="7" hidden="1">#REF!</definedName>
    <definedName name="XRefCopy74" hidden="1">#REF!</definedName>
    <definedName name="XRefCopy74Row" localSheetId="7" hidden="1">#REF!</definedName>
    <definedName name="XRefCopy74Row" hidden="1">#REF!</definedName>
    <definedName name="XRefCopy75" localSheetId="7" hidden="1">#REF!</definedName>
    <definedName name="XRefCopy75" hidden="1">#REF!</definedName>
    <definedName name="XRefCopy75Row" localSheetId="7" hidden="1">[93]XREF!#REF!</definedName>
    <definedName name="XRefCopy75Row" hidden="1">[93]XREF!#REF!</definedName>
    <definedName name="XRefCopy76" localSheetId="7" hidden="1">'[69]Cálculo Interes Sponsors'!#REF!</definedName>
    <definedName name="XRefCopy76" hidden="1">'[69]Cálculo Interes Sponsors'!#REF!</definedName>
    <definedName name="XRefCopy76Row" localSheetId="7" hidden="1">#REF!</definedName>
    <definedName name="XRefCopy76Row" hidden="1">#REF!</definedName>
    <definedName name="XRefCopy77" localSheetId="7" hidden="1">'[69]Cálculo Interes Sponsors'!#REF!</definedName>
    <definedName name="XRefCopy77" hidden="1">'[69]Cálculo Interes Sponsors'!#REF!</definedName>
    <definedName name="XRefCopy77Row" localSheetId="7" hidden="1">#REF!</definedName>
    <definedName name="XRefCopy77Row" hidden="1">#REF!</definedName>
    <definedName name="XRefCopy78" localSheetId="7" hidden="1">#REF!</definedName>
    <definedName name="XRefCopy78" hidden="1">#REF!</definedName>
    <definedName name="XRefCopy78Row" localSheetId="7" hidden="1">#REF!</definedName>
    <definedName name="XRefCopy78Row" hidden="1">#REF!</definedName>
    <definedName name="XRefCopy79" localSheetId="7" hidden="1">[69]Detalle!#REF!</definedName>
    <definedName name="XRefCopy79" hidden="1">[69]Detalle!#REF!</definedName>
    <definedName name="XRefCopy79Row" localSheetId="7" hidden="1">#REF!</definedName>
    <definedName name="XRefCopy79Row" hidden="1">#REF!</definedName>
    <definedName name="XRefCopy7Row" localSheetId="7" hidden="1">#REF!</definedName>
    <definedName name="XRefCopy7Row" localSheetId="1" hidden="1">#REF!</definedName>
    <definedName name="XRefCopy7Row" localSheetId="2" hidden="1">#REF!</definedName>
    <definedName name="XRefCopy7Row" localSheetId="3" hidden="1">#REF!</definedName>
    <definedName name="XRefCopy7Row" hidden="1">#REF!</definedName>
    <definedName name="XRefCopy8" localSheetId="7" hidden="1">#REF!</definedName>
    <definedName name="XRefCopy8" localSheetId="1" hidden="1">#REF!</definedName>
    <definedName name="XRefCopy8" localSheetId="2" hidden="1">#REF!</definedName>
    <definedName name="XRefCopy8" localSheetId="3" hidden="1">#REF!</definedName>
    <definedName name="XRefCopy8" hidden="1">#REF!</definedName>
    <definedName name="XRefCopy80" localSheetId="7" hidden="1">[69]Detalle!#REF!</definedName>
    <definedName name="XRefCopy80" hidden="1">[69]Detalle!#REF!</definedName>
    <definedName name="XRefCopy80Row" localSheetId="7" hidden="1">#REF!</definedName>
    <definedName name="XRefCopy80Row" hidden="1">#REF!</definedName>
    <definedName name="XRefCopy81" localSheetId="7" hidden="1">#REF!</definedName>
    <definedName name="XRefCopy81" hidden="1">#REF!</definedName>
    <definedName name="XRefCopy82" localSheetId="7" hidden="1">#REF!</definedName>
    <definedName name="XRefCopy82" hidden="1">#REF!</definedName>
    <definedName name="XRefCopy82Row" localSheetId="7" hidden="1">[94]XREF!#REF!</definedName>
    <definedName name="XRefCopy82Row" hidden="1">[94]XREF!#REF!</definedName>
    <definedName name="XRefCopy83" localSheetId="7" hidden="1">#REF!</definedName>
    <definedName name="XRefCopy83" hidden="1">#REF!</definedName>
    <definedName name="XRefCopy85" localSheetId="7" hidden="1">'[31]Balance Gral.'!#REF!</definedName>
    <definedName name="XRefCopy85" hidden="1">'[31]Balance Gral.'!#REF!</definedName>
    <definedName name="XRefCopy86" localSheetId="7" hidden="1">'[31]Balance Gral.'!#REF!</definedName>
    <definedName name="XRefCopy86" hidden="1">'[31]Balance Gral.'!#REF!</definedName>
    <definedName name="XRefCopy87" localSheetId="7" hidden="1">'[31]Balance Gral.'!#REF!</definedName>
    <definedName name="XRefCopy87" hidden="1">'[31]Balance Gral.'!#REF!</definedName>
    <definedName name="XRefCopy88" localSheetId="7" hidden="1">'[95]Saldos iniciales'!#REF!</definedName>
    <definedName name="XRefCopy88" hidden="1">'[95]Saldos iniciales'!#REF!</definedName>
    <definedName name="XRefCopy89" localSheetId="7" hidden="1">'[31]Balance Gral.'!#REF!</definedName>
    <definedName name="XRefCopy89" hidden="1">'[31]Balance Gral.'!#REF!</definedName>
    <definedName name="XRefCopy8Row" localSheetId="7" hidden="1">#REF!</definedName>
    <definedName name="XRefCopy8Row" localSheetId="1" hidden="1">#REF!</definedName>
    <definedName name="XRefCopy8Row" localSheetId="2" hidden="1">#REF!</definedName>
    <definedName name="XRefCopy8Row" localSheetId="3" hidden="1">#REF!</definedName>
    <definedName name="XRefCopy8Row" hidden="1">#REF!</definedName>
    <definedName name="XRefCopy9" localSheetId="7" hidden="1">[29]Detalle!#REF!</definedName>
    <definedName name="XRefCopy9" localSheetId="1" hidden="1">#REF!</definedName>
    <definedName name="XRefCopy9" localSheetId="2" hidden="1">#REF!</definedName>
    <definedName name="XRefCopy9" localSheetId="3" hidden="1">#REF!</definedName>
    <definedName name="XRefCopy9" hidden="1">[29]Detalle!#REF!</definedName>
    <definedName name="XRefCopy90" localSheetId="7" hidden="1">#REF!</definedName>
    <definedName name="XRefCopy90" hidden="1">#REF!</definedName>
    <definedName name="XRefCopy91" localSheetId="7" hidden="1">'[96]Est. Result.'!#REF!</definedName>
    <definedName name="XRefCopy91" hidden="1">'[96]Est. Result.'!#REF!</definedName>
    <definedName name="XRefCopy92" localSheetId="7" hidden="1">[97]Detalle!#REF!</definedName>
    <definedName name="XRefCopy92" hidden="1">[97]Detalle!#REF!</definedName>
    <definedName name="XRefCopy94" localSheetId="7" hidden="1">[97]Detalle!#REF!</definedName>
    <definedName name="XRefCopy94" hidden="1">[97]Detalle!#REF!</definedName>
    <definedName name="XRefCopy98" localSheetId="7" hidden="1">#REF!</definedName>
    <definedName name="XRefCopy98" hidden="1">#REF!</definedName>
    <definedName name="XRefCopy99" localSheetId="7" hidden="1">#REF!</definedName>
    <definedName name="XRefCopy99" hidden="1">#REF!</definedName>
    <definedName name="XRefCopy9Row" localSheetId="7" hidden="1">#REF!</definedName>
    <definedName name="XRefCopy9Row" hidden="1">#REF!</definedName>
    <definedName name="XRefCopy9Row_8" localSheetId="7">#REF!</definedName>
    <definedName name="XRefCopy9Row_8">#REF!</definedName>
    <definedName name="XRefCopyRangeCount" localSheetId="1" hidden="1">3</definedName>
    <definedName name="XRefCopyRangeCount" localSheetId="2" hidden="1">3</definedName>
    <definedName name="XRefCopyRangeCount" localSheetId="3" hidden="1">3</definedName>
    <definedName name="XRefCopyRangeCount" hidden="1">8</definedName>
    <definedName name="XRefPaste1" localSheetId="7" hidden="1">#REF!</definedName>
    <definedName name="XRefPaste1" localSheetId="1" hidden="1">#REF!</definedName>
    <definedName name="XRefPaste1" localSheetId="2" hidden="1">#REF!</definedName>
    <definedName name="XRefPaste1" localSheetId="3" hidden="1">#REF!</definedName>
    <definedName name="XRefPaste1" hidden="1">#REF!</definedName>
    <definedName name="XRefPaste10" localSheetId="7" hidden="1">#REF!</definedName>
    <definedName name="XRefPaste10" hidden="1">#REF!</definedName>
    <definedName name="XRefPaste100" localSheetId="7" hidden="1">'[31]Balance Gral.'!#REF!</definedName>
    <definedName name="XRefPaste100" hidden="1">'[31]Balance Gral.'!#REF!</definedName>
    <definedName name="XRefPaste101" localSheetId="7" hidden="1">'[31]Balance Gral.'!#REF!</definedName>
    <definedName name="XRefPaste101" hidden="1">'[31]Balance Gral.'!#REF!</definedName>
    <definedName name="XRefPaste102" localSheetId="7" hidden="1">'[31]Balance Gral.'!#REF!</definedName>
    <definedName name="XRefPaste102" hidden="1">'[31]Balance Gral.'!#REF!</definedName>
    <definedName name="XRefPaste104" localSheetId="7" hidden="1">'[31]Balance Gral.'!#REF!</definedName>
    <definedName name="XRefPaste104" hidden="1">'[31]Balance Gral.'!#REF!</definedName>
    <definedName name="XRefPaste108" localSheetId="7" hidden="1">'[31]Balance Gral.'!#REF!</definedName>
    <definedName name="XRefPaste108" hidden="1">'[31]Balance Gral.'!#REF!</definedName>
    <definedName name="XRefPaste109" localSheetId="7" hidden="1">'[31]Balance Gral.'!#REF!</definedName>
    <definedName name="XRefPaste109" hidden="1">'[31]Balance Gral.'!#REF!</definedName>
    <definedName name="XRefPaste10Row" localSheetId="7" hidden="1">#REF!</definedName>
    <definedName name="XRefPaste10Row" localSheetId="1" hidden="1">[11]XREF!#REF!</definedName>
    <definedName name="XRefPaste10Row" localSheetId="2" hidden="1">[11]XREF!#REF!</definedName>
    <definedName name="XRefPaste10Row" localSheetId="3" hidden="1">[11]XREF!#REF!</definedName>
    <definedName name="XRefPaste10Row" hidden="1">#REF!</definedName>
    <definedName name="XRefPaste11" localSheetId="7" hidden="1">[29]Detalle!#REF!</definedName>
    <definedName name="XRefPaste11" hidden="1">[29]Detalle!#REF!</definedName>
    <definedName name="XRefPaste110" localSheetId="7" hidden="1">'[31]Balance Gral.'!#REF!</definedName>
    <definedName name="XRefPaste110" hidden="1">'[31]Balance Gral.'!#REF!</definedName>
    <definedName name="XRefPaste111" localSheetId="7" hidden="1">'[31]Balance Gral.'!#REF!</definedName>
    <definedName name="XRefPaste111" hidden="1">'[31]Balance Gral.'!#REF!</definedName>
    <definedName name="XRefPaste113" localSheetId="7" hidden="1">'[31]Balance Gral.'!#REF!</definedName>
    <definedName name="XRefPaste113" hidden="1">'[31]Balance Gral.'!#REF!</definedName>
    <definedName name="XRefPaste114" localSheetId="7" hidden="1">'[31]Balance Gral.'!#REF!</definedName>
    <definedName name="XRefPaste114" hidden="1">'[31]Balance Gral.'!#REF!</definedName>
    <definedName name="XRefPaste115" localSheetId="7" hidden="1">'[31]Balance Gral.'!#REF!</definedName>
    <definedName name="XRefPaste115" hidden="1">'[31]Balance Gral.'!#REF!</definedName>
    <definedName name="XRefPaste116" localSheetId="7" hidden="1">'[31]Balance Gral.'!#REF!</definedName>
    <definedName name="XRefPaste116" hidden="1">'[31]Balance Gral.'!#REF!</definedName>
    <definedName name="XRefPaste117" localSheetId="7" hidden="1">'[96]Est. Result.'!#REF!</definedName>
    <definedName name="XRefPaste117" hidden="1">'[96]Est. Result.'!#REF!</definedName>
    <definedName name="XRefPaste118" localSheetId="7" hidden="1">[82]Resultados!#REF!</definedName>
    <definedName name="XRefPaste118" hidden="1">[82]Resultados!#REF!</definedName>
    <definedName name="XRefPaste118Row" localSheetId="7" hidden="1">#REF!</definedName>
    <definedName name="XRefPaste118Row" hidden="1">#REF!</definedName>
    <definedName name="XRefPaste119" localSheetId="7" hidden="1">[82]Resultados!#REF!</definedName>
    <definedName name="XRefPaste119" hidden="1">[82]Resultados!#REF!</definedName>
    <definedName name="XRefPaste119Row" localSheetId="7" hidden="1">#REF!</definedName>
    <definedName name="XRefPaste119Row" hidden="1">#REF!</definedName>
    <definedName name="XRefPaste11Row" localSheetId="7" hidden="1">#REF!</definedName>
    <definedName name="XRefPaste11Row" localSheetId="1" hidden="1">[11]XREF!#REF!</definedName>
    <definedName name="XRefPaste11Row" localSheetId="2" hidden="1">[11]XREF!#REF!</definedName>
    <definedName name="XRefPaste11Row" localSheetId="3" hidden="1">[11]XREF!#REF!</definedName>
    <definedName name="XRefPaste11Row" hidden="1">#REF!</definedName>
    <definedName name="XRefPaste12" localSheetId="7" hidden="1">[29]Detalle!#REF!</definedName>
    <definedName name="XRefPaste12" hidden="1">[29]Detalle!#REF!</definedName>
    <definedName name="XRefPaste12Row" localSheetId="7" hidden="1">#REF!</definedName>
    <definedName name="XRefPaste12Row" hidden="1">#REF!</definedName>
    <definedName name="XRefPaste13" localSheetId="7" hidden="1">[29]Detalle!#REF!</definedName>
    <definedName name="XRefPaste13" hidden="1">[29]Detalle!#REF!</definedName>
    <definedName name="XRefPaste13Row" localSheetId="7" hidden="1">#REF!</definedName>
    <definedName name="XRefPaste13Row" hidden="1">#REF!</definedName>
    <definedName name="XRefPaste14" localSheetId="7" hidden="1">[29]Detalle!#REF!</definedName>
    <definedName name="XRefPaste14" hidden="1">[29]Detalle!#REF!</definedName>
    <definedName name="XRefPaste14Row" localSheetId="7" hidden="1">#REF!</definedName>
    <definedName name="XRefPaste14Row" hidden="1">#REF!</definedName>
    <definedName name="XRefPaste15" localSheetId="7" hidden="1">[29]Detalle!#REF!</definedName>
    <definedName name="XRefPaste15" hidden="1">[29]Detalle!#REF!</definedName>
    <definedName name="XRefPaste15Row" localSheetId="7" hidden="1">#REF!</definedName>
    <definedName name="XRefPaste15Row" hidden="1">#REF!</definedName>
    <definedName name="XRefPaste16" localSheetId="7" hidden="1">[29]Detalle!#REF!</definedName>
    <definedName name="XRefPaste16" localSheetId="1" hidden="1">#REF!</definedName>
    <definedName name="XRefPaste16" localSheetId="2" hidden="1">#REF!</definedName>
    <definedName name="XRefPaste16" localSheetId="3" hidden="1">#REF!</definedName>
    <definedName name="XRefPaste16" hidden="1">[29]Detalle!#REF!</definedName>
    <definedName name="XRefPaste16Row" localSheetId="7" hidden="1">#REF!</definedName>
    <definedName name="XRefPaste16Row" hidden="1">#REF!</definedName>
    <definedName name="XRefPaste17" localSheetId="7" hidden="1">[29]Detalle!#REF!</definedName>
    <definedName name="XRefPaste17" localSheetId="1" hidden="1">#REF!</definedName>
    <definedName name="XRefPaste17" localSheetId="2" hidden="1">#REF!</definedName>
    <definedName name="XRefPaste17" localSheetId="3" hidden="1">#REF!</definedName>
    <definedName name="XRefPaste17" hidden="1">[29]Detalle!#REF!</definedName>
    <definedName name="XRefPaste17Row" localSheetId="7" hidden="1">#REF!</definedName>
    <definedName name="XRefPaste17Row" hidden="1">#REF!</definedName>
    <definedName name="XRefPaste18" localSheetId="7" hidden="1">[29]Detalle!#REF!</definedName>
    <definedName name="XRefPaste18" hidden="1">[29]Detalle!#REF!</definedName>
    <definedName name="XRefPaste18Row" localSheetId="7" hidden="1">#REF!</definedName>
    <definedName name="XRefPaste18Row" hidden="1">#REF!</definedName>
    <definedName name="XRefPaste19" localSheetId="7" hidden="1">[29]Detalle!#REF!</definedName>
    <definedName name="XRefPaste19" hidden="1">[29]Detalle!#REF!</definedName>
    <definedName name="XRefPaste19Row" localSheetId="7" hidden="1">#REF!</definedName>
    <definedName name="XRefPaste19Row" hidden="1">#REF!</definedName>
    <definedName name="XRefPaste1Row" localSheetId="7" hidden="1">#REF!</definedName>
    <definedName name="XRefPaste1Row" localSheetId="1" hidden="1">[30]XREF!#REF!</definedName>
    <definedName name="XRefPaste1Row" localSheetId="2" hidden="1">[30]XREF!#REF!</definedName>
    <definedName name="XRefPaste1Row" localSheetId="3" hidden="1">[30]XREF!#REF!</definedName>
    <definedName name="XRefPaste1Row" hidden="1">#REF!</definedName>
    <definedName name="XRefPaste2" localSheetId="7" hidden="1">#REF!</definedName>
    <definedName name="XRefPaste2" localSheetId="1" hidden="1">#REF!</definedName>
    <definedName name="XRefPaste2" localSheetId="2" hidden="1">#REF!</definedName>
    <definedName name="XRefPaste2" localSheetId="3" hidden="1">#REF!</definedName>
    <definedName name="XRefPaste2" hidden="1">#REF!</definedName>
    <definedName name="XRefPaste20" localSheetId="7" hidden="1">[29]Detalle!#REF!</definedName>
    <definedName name="XRefPaste20" hidden="1">[29]Detalle!#REF!</definedName>
    <definedName name="XRefPaste20Row" localSheetId="7" hidden="1">#REF!</definedName>
    <definedName name="XRefPaste20Row" hidden="1">#REF!</definedName>
    <definedName name="XRefPaste21" localSheetId="7" hidden="1">#REF!</definedName>
    <definedName name="XRefPaste21" hidden="1">#REF!</definedName>
    <definedName name="XRefPaste21Row" localSheetId="7" hidden="1">#REF!</definedName>
    <definedName name="XRefPaste21Row" hidden="1">#REF!</definedName>
    <definedName name="XRefPaste22" localSheetId="7" hidden="1">#REF!</definedName>
    <definedName name="XRefPaste22" localSheetId="1" hidden="1">#REF!</definedName>
    <definedName name="XRefPaste22" localSheetId="2" hidden="1">#REF!</definedName>
    <definedName name="XRefPaste22" localSheetId="3" hidden="1">#REF!</definedName>
    <definedName name="XRefPaste22" hidden="1">#REF!</definedName>
    <definedName name="XRefPaste22Row" localSheetId="7" hidden="1">#REF!</definedName>
    <definedName name="XRefPaste22Row" localSheetId="1" hidden="1">#REF!</definedName>
    <definedName name="XRefPaste22Row" localSheetId="2" hidden="1">#REF!</definedName>
    <definedName name="XRefPaste22Row" localSheetId="3" hidden="1">#REF!</definedName>
    <definedName name="XRefPaste22Row" hidden="1">#REF!</definedName>
    <definedName name="XRefPaste23" localSheetId="7" hidden="1">#REF!</definedName>
    <definedName name="XRefPaste23" hidden="1">#REF!</definedName>
    <definedName name="XRefPaste23Row" localSheetId="7" hidden="1">#REF!</definedName>
    <definedName name="XRefPaste23Row" hidden="1">#REF!</definedName>
    <definedName name="XRefPaste24" localSheetId="7" hidden="1">#REF!</definedName>
    <definedName name="XRefPaste24" hidden="1">#REF!</definedName>
    <definedName name="XRefPaste242" localSheetId="7" hidden="1">#REF!</definedName>
    <definedName name="XRefPaste242" hidden="1">#REF!</definedName>
    <definedName name="XRefPaste242Row" localSheetId="7" hidden="1">#REF!</definedName>
    <definedName name="XRefPaste242Row" hidden="1">#REF!</definedName>
    <definedName name="XRefPaste243" localSheetId="7" hidden="1">#REF!</definedName>
    <definedName name="XRefPaste243" hidden="1">#REF!</definedName>
    <definedName name="XRefPaste243Row" localSheetId="7" hidden="1">#REF!</definedName>
    <definedName name="XRefPaste243Row" hidden="1">#REF!</definedName>
    <definedName name="XRefPaste244" localSheetId="7" hidden="1">#REF!</definedName>
    <definedName name="XRefPaste244" hidden="1">#REF!</definedName>
    <definedName name="XRefPaste244Row" localSheetId="7" hidden="1">#REF!</definedName>
    <definedName name="XRefPaste244Row" hidden="1">#REF!</definedName>
    <definedName name="XRefPaste245" localSheetId="7" hidden="1">#REF!</definedName>
    <definedName name="XRefPaste245" hidden="1">#REF!</definedName>
    <definedName name="XRefPaste245Row" localSheetId="7" hidden="1">#REF!</definedName>
    <definedName name="XRefPaste245Row" hidden="1">#REF!</definedName>
    <definedName name="XRefPaste246" localSheetId="7" hidden="1">#REF!</definedName>
    <definedName name="XRefPaste246" hidden="1">#REF!</definedName>
    <definedName name="XRefPaste246Row" localSheetId="7" hidden="1">#REF!</definedName>
    <definedName name="XRefPaste246Row" hidden="1">#REF!</definedName>
    <definedName name="XRefPaste247" localSheetId="7" hidden="1">#REF!</definedName>
    <definedName name="XRefPaste247" hidden="1">#REF!</definedName>
    <definedName name="XRefPaste247Row" localSheetId="7" hidden="1">#REF!</definedName>
    <definedName name="XRefPaste247Row" hidden="1">#REF!</definedName>
    <definedName name="XRefPaste248" localSheetId="7" hidden="1">#REF!</definedName>
    <definedName name="XRefPaste248" hidden="1">#REF!</definedName>
    <definedName name="XRefPaste248Row" localSheetId="7" hidden="1">#REF!</definedName>
    <definedName name="XRefPaste248Row" hidden="1">#REF!</definedName>
    <definedName name="XRefPaste249" localSheetId="7" hidden="1">#REF!</definedName>
    <definedName name="XRefPaste249" hidden="1">#REF!</definedName>
    <definedName name="XRefPaste249Row" localSheetId="7" hidden="1">#REF!</definedName>
    <definedName name="XRefPaste249Row" hidden="1">#REF!</definedName>
    <definedName name="XRefPaste24Row" localSheetId="7" hidden="1">#REF!</definedName>
    <definedName name="XRefPaste24Row" hidden="1">#REF!</definedName>
    <definedName name="XRefPaste25" localSheetId="7" hidden="1">#REF!</definedName>
    <definedName name="XRefPaste25" hidden="1">#REF!</definedName>
    <definedName name="XRefPaste250" localSheetId="7" hidden="1">#REF!</definedName>
    <definedName name="XRefPaste250" hidden="1">#REF!</definedName>
    <definedName name="XRefPaste250Row" localSheetId="7" hidden="1">#REF!</definedName>
    <definedName name="XRefPaste250Row" hidden="1">#REF!</definedName>
    <definedName name="XRefPaste251" localSheetId="7" hidden="1">#REF!</definedName>
    <definedName name="XRefPaste251" hidden="1">#REF!</definedName>
    <definedName name="XRefPaste251Row" localSheetId="7" hidden="1">#REF!</definedName>
    <definedName name="XRefPaste251Row" hidden="1">#REF!</definedName>
    <definedName name="XRefPaste252" localSheetId="7" hidden="1">#REF!</definedName>
    <definedName name="XRefPaste252" hidden="1">#REF!</definedName>
    <definedName name="XRefPaste252Row" localSheetId="7" hidden="1">#REF!</definedName>
    <definedName name="XRefPaste252Row" hidden="1">#REF!</definedName>
    <definedName name="XRefPaste253" localSheetId="7" hidden="1">#REF!</definedName>
    <definedName name="XRefPaste253" hidden="1">#REF!</definedName>
    <definedName name="XRefPaste253Row" localSheetId="7" hidden="1">#REF!</definedName>
    <definedName name="XRefPaste253Row" hidden="1">#REF!</definedName>
    <definedName name="XRefPaste254" localSheetId="7" hidden="1">#REF!</definedName>
    <definedName name="XRefPaste254" hidden="1">#REF!</definedName>
    <definedName name="XRefPaste254Row" localSheetId="7" hidden="1">#REF!</definedName>
    <definedName name="XRefPaste254Row" hidden="1">#REF!</definedName>
    <definedName name="XRefPaste255" localSheetId="7" hidden="1">#REF!</definedName>
    <definedName name="XRefPaste255" hidden="1">#REF!</definedName>
    <definedName name="XRefPaste255Row" localSheetId="7" hidden="1">#REF!</definedName>
    <definedName name="XRefPaste255Row" hidden="1">#REF!</definedName>
    <definedName name="XRefPaste256" localSheetId="7" hidden="1">#REF!</definedName>
    <definedName name="XRefPaste256" hidden="1">#REF!</definedName>
    <definedName name="XRefPaste256Row" localSheetId="7" hidden="1">#REF!</definedName>
    <definedName name="XRefPaste256Row" hidden="1">#REF!</definedName>
    <definedName name="XRefPaste257Row" localSheetId="7" hidden="1">#REF!</definedName>
    <definedName name="XRefPaste257Row" hidden="1">#REF!</definedName>
    <definedName name="XRefPaste258Row" localSheetId="7" hidden="1">#REF!</definedName>
    <definedName name="XRefPaste258Row" hidden="1">#REF!</definedName>
    <definedName name="XRefPaste259Row" localSheetId="7" hidden="1">#REF!</definedName>
    <definedName name="XRefPaste259Row" hidden="1">#REF!</definedName>
    <definedName name="XRefPaste25Row" localSheetId="7" hidden="1">#REF!</definedName>
    <definedName name="XRefPaste25Row" hidden="1">#REF!</definedName>
    <definedName name="XRefPaste26" localSheetId="7" hidden="1">[29]Detalle!#REF!</definedName>
    <definedName name="XRefPaste26" hidden="1">[29]Detalle!#REF!</definedName>
    <definedName name="XRefPaste260Row" localSheetId="7" hidden="1">#REF!</definedName>
    <definedName name="XRefPaste260Row" hidden="1">#REF!</definedName>
    <definedName name="XRefPaste261Row" localSheetId="7" hidden="1">#REF!</definedName>
    <definedName name="XRefPaste261Row" hidden="1">#REF!</definedName>
    <definedName name="XRefPaste262Row" localSheetId="7" hidden="1">#REF!</definedName>
    <definedName name="XRefPaste262Row" hidden="1">#REF!</definedName>
    <definedName name="XRefPaste263Row" localSheetId="7" hidden="1">#REF!</definedName>
    <definedName name="XRefPaste263Row" hidden="1">#REF!</definedName>
    <definedName name="XRefPaste264Row" localSheetId="7" hidden="1">#REF!</definedName>
    <definedName name="XRefPaste264Row" hidden="1">#REF!</definedName>
    <definedName name="XRefPaste266" localSheetId="7" hidden="1">#REF!</definedName>
    <definedName name="XRefPaste266" hidden="1">#REF!</definedName>
    <definedName name="XRefPaste267" localSheetId="7" hidden="1">#REF!</definedName>
    <definedName name="XRefPaste267" hidden="1">#REF!</definedName>
    <definedName name="XRefPaste268" localSheetId="7" hidden="1">#REF!</definedName>
    <definedName name="XRefPaste268" hidden="1">#REF!</definedName>
    <definedName name="XRefPaste269" localSheetId="7" hidden="1">#REF!</definedName>
    <definedName name="XRefPaste269" hidden="1">#REF!</definedName>
    <definedName name="XRefPaste26Row" localSheetId="7" hidden="1">#REF!</definedName>
    <definedName name="XRefPaste26Row" hidden="1">#REF!</definedName>
    <definedName name="XRefPaste27" localSheetId="7" hidden="1">[29]Detalle!#REF!</definedName>
    <definedName name="XRefPaste27" hidden="1">[29]Detalle!#REF!</definedName>
    <definedName name="XRefPaste270" localSheetId="7" hidden="1">#REF!</definedName>
    <definedName name="XRefPaste270" hidden="1">#REF!</definedName>
    <definedName name="XRefPaste271" localSheetId="7" hidden="1">#REF!</definedName>
    <definedName name="XRefPaste271" hidden="1">#REF!</definedName>
    <definedName name="XRefPaste272" localSheetId="7" hidden="1">#REF!</definedName>
    <definedName name="XRefPaste272" hidden="1">#REF!</definedName>
    <definedName name="XRefPaste275" localSheetId="7" hidden="1">#REF!</definedName>
    <definedName name="XRefPaste275" hidden="1">#REF!</definedName>
    <definedName name="XRefPaste276" localSheetId="7" hidden="1">#REF!</definedName>
    <definedName name="XRefPaste276" hidden="1">#REF!</definedName>
    <definedName name="XRefPaste277" localSheetId="7" hidden="1">#REF!</definedName>
    <definedName name="XRefPaste277" hidden="1">#REF!</definedName>
    <definedName name="XRefPaste27Row" localSheetId="7" hidden="1">#REF!</definedName>
    <definedName name="XRefPaste27Row" hidden="1">#REF!</definedName>
    <definedName name="XRefPaste28" localSheetId="7" hidden="1">[29]Detalle!#REF!</definedName>
    <definedName name="XRefPaste28" hidden="1">[29]Detalle!#REF!</definedName>
    <definedName name="XRefPaste282" localSheetId="7" hidden="1">[84]Detalle!#REF!</definedName>
    <definedName name="XRefPaste282" hidden="1">[84]Detalle!#REF!</definedName>
    <definedName name="XRefPaste282Row" localSheetId="7" hidden="1">[85]XREF!#REF!</definedName>
    <definedName name="XRefPaste282Row" hidden="1">[85]XREF!#REF!</definedName>
    <definedName name="XRefPaste283" localSheetId="7" hidden="1">#REF!</definedName>
    <definedName name="XRefPaste283" hidden="1">#REF!</definedName>
    <definedName name="XRefPaste283Row" localSheetId="7" hidden="1">[85]XREF!#REF!</definedName>
    <definedName name="XRefPaste283Row" hidden="1">[85]XREF!#REF!</definedName>
    <definedName name="XRefPaste28Row" localSheetId="7" hidden="1">#REF!</definedName>
    <definedName name="XRefPaste28Row" hidden="1">#REF!</definedName>
    <definedName name="XRefPaste29" localSheetId="7" hidden="1">[29]Detalle!#REF!</definedName>
    <definedName name="XRefPaste29" hidden="1">[29]Detalle!#REF!</definedName>
    <definedName name="XRefPaste29Row" localSheetId="7" hidden="1">#REF!</definedName>
    <definedName name="XRefPaste29Row" hidden="1">#REF!</definedName>
    <definedName name="XRefPaste2Row" localSheetId="7" hidden="1">#REF!</definedName>
    <definedName name="XRefPaste2Row" localSheetId="1" hidden="1">#REF!</definedName>
    <definedName name="XRefPaste2Row" localSheetId="2" hidden="1">#REF!</definedName>
    <definedName name="XRefPaste2Row" localSheetId="3" hidden="1">#REF!</definedName>
    <definedName name="XRefPaste2Row" hidden="1">#REF!</definedName>
    <definedName name="XRefPaste3" localSheetId="7" hidden="1">#REF!</definedName>
    <definedName name="XRefPaste3" localSheetId="1" hidden="1">#REF!</definedName>
    <definedName name="XRefPaste3" localSheetId="2" hidden="1">#REF!</definedName>
    <definedName name="XRefPaste3" localSheetId="3" hidden="1">#REF!</definedName>
    <definedName name="XRefPaste3" hidden="1">#REF!</definedName>
    <definedName name="XRefPaste30" localSheetId="7" hidden="1">'[98]Detalle '!#REF!</definedName>
    <definedName name="XRefPaste30" hidden="1">'[98]Detalle '!#REF!</definedName>
    <definedName name="XRefPaste30Row" localSheetId="7" hidden="1">#REF!</definedName>
    <definedName name="XRefPaste30Row" hidden="1">#REF!</definedName>
    <definedName name="XRefPaste31" localSheetId="7" hidden="1">[29]Detalle!#REF!</definedName>
    <definedName name="XRefPaste31" hidden="1">[29]Detalle!#REF!</definedName>
    <definedName name="XRefPaste31Row" localSheetId="7" hidden="1">#REF!</definedName>
    <definedName name="XRefPaste31Row" hidden="1">#REF!</definedName>
    <definedName name="XRefPaste32" localSheetId="7" hidden="1">[29]Detalle!#REF!</definedName>
    <definedName name="XRefPaste32" hidden="1">[29]Detalle!#REF!</definedName>
    <definedName name="XRefPaste32Row" localSheetId="7" hidden="1">#REF!</definedName>
    <definedName name="XRefPaste32Row" hidden="1">#REF!</definedName>
    <definedName name="XRefPaste33" localSheetId="7" hidden="1">[29]Detalle!#REF!</definedName>
    <definedName name="XRefPaste33" hidden="1">[29]Detalle!#REF!</definedName>
    <definedName name="XRefPaste33Row" localSheetId="7" hidden="1">#REF!</definedName>
    <definedName name="XRefPaste33Row" hidden="1">#REF!</definedName>
    <definedName name="XRefPaste34" localSheetId="7" hidden="1">#REF!</definedName>
    <definedName name="XRefPaste34" hidden="1">#REF!</definedName>
    <definedName name="XRefPaste34Row" localSheetId="7" hidden="1">#REF!</definedName>
    <definedName name="XRefPaste34Row" localSheetId="1" hidden="1">#REF!</definedName>
    <definedName name="XRefPaste34Row" localSheetId="2" hidden="1">#REF!</definedName>
    <definedName name="XRefPaste34Row" localSheetId="3" hidden="1">#REF!</definedName>
    <definedName name="XRefPaste34Row" hidden="1">#REF!</definedName>
    <definedName name="XRefPaste35" localSheetId="7" hidden="1">[29]Detalle!#REF!</definedName>
    <definedName name="XRefPaste35" localSheetId="1" hidden="1">'[61]Anexo 4'!#REF!</definedName>
    <definedName name="XRefPaste35" localSheetId="2" hidden="1">'[61]Anexo 4'!#REF!</definedName>
    <definedName name="XRefPaste35" localSheetId="3" hidden="1">'[61]Anexo 4'!#REF!</definedName>
    <definedName name="XRefPaste35" hidden="1">[29]Detalle!#REF!</definedName>
    <definedName name="XRefPaste35Row" localSheetId="7" hidden="1">#REF!</definedName>
    <definedName name="XRefPaste35Row" localSheetId="1" hidden="1">#REF!</definedName>
    <definedName name="XRefPaste35Row" localSheetId="2" hidden="1">#REF!</definedName>
    <definedName name="XRefPaste35Row" localSheetId="3" hidden="1">#REF!</definedName>
    <definedName name="XRefPaste35Row" hidden="1">#REF!</definedName>
    <definedName name="XRefPaste36" localSheetId="7" hidden="1">[29]Detalle!#REF!</definedName>
    <definedName name="XRefPaste36" hidden="1">[29]Detalle!#REF!</definedName>
    <definedName name="XRefPaste36Row" localSheetId="7" hidden="1">#REF!</definedName>
    <definedName name="XRefPaste36Row" localSheetId="1" hidden="1">#REF!</definedName>
    <definedName name="XRefPaste36Row" localSheetId="2" hidden="1">#REF!</definedName>
    <definedName name="XRefPaste36Row" localSheetId="3" hidden="1">#REF!</definedName>
    <definedName name="XRefPaste36Row" hidden="1">#REF!</definedName>
    <definedName name="XRefPaste37" localSheetId="7" hidden="1">#REF!</definedName>
    <definedName name="XRefPaste37" hidden="1">#REF!</definedName>
    <definedName name="XRefPaste37Row" localSheetId="7" hidden="1">#REF!</definedName>
    <definedName name="XRefPaste37Row" localSheetId="1" hidden="1">#REF!</definedName>
    <definedName name="XRefPaste37Row" localSheetId="2" hidden="1">#REF!</definedName>
    <definedName name="XRefPaste37Row" localSheetId="3" hidden="1">#REF!</definedName>
    <definedName name="XRefPaste37Row" hidden="1">#REF!</definedName>
    <definedName name="XRefPaste38" localSheetId="7" hidden="1">#REF!</definedName>
    <definedName name="XRefPaste38" localSheetId="1" hidden="1">'[61]Anexo 4'!#REF!</definedName>
    <definedName name="XRefPaste38" localSheetId="2" hidden="1">'[61]Anexo 4'!#REF!</definedName>
    <definedName name="XRefPaste38" localSheetId="3" hidden="1">'[61]Anexo 4'!#REF!</definedName>
    <definedName name="XRefPaste38" hidden="1">#REF!</definedName>
    <definedName name="XRefPaste38Row" localSheetId="7" hidden="1">#REF!</definedName>
    <definedName name="XRefPaste38Row" hidden="1">#REF!</definedName>
    <definedName name="XRefPaste39" localSheetId="7" hidden="1">#REF!</definedName>
    <definedName name="XRefPaste39" localSheetId="1" hidden="1">'[61]Anexo 5'!#REF!</definedName>
    <definedName name="XRefPaste39" localSheetId="2" hidden="1">'[61]Anexo 5'!#REF!</definedName>
    <definedName name="XRefPaste39" localSheetId="3" hidden="1">'[61]Anexo 5'!#REF!</definedName>
    <definedName name="XRefPaste39" hidden="1">#REF!</definedName>
    <definedName name="XRefPaste39Row" localSheetId="7" hidden="1">#REF!</definedName>
    <definedName name="XRefPaste39Row" hidden="1">#REF!</definedName>
    <definedName name="XRefPaste3Row" localSheetId="7" hidden="1">#REF!</definedName>
    <definedName name="XRefPaste3Row" localSheetId="1" hidden="1">#REF!</definedName>
    <definedName name="XRefPaste3Row" localSheetId="2" hidden="1">#REF!</definedName>
    <definedName name="XRefPaste3Row" localSheetId="3" hidden="1">#REF!</definedName>
    <definedName name="XRefPaste3Row" hidden="1">#REF!</definedName>
    <definedName name="XRefPaste4" localSheetId="7" hidden="1">#REF!</definedName>
    <definedName name="XRefPaste4" hidden="1">#REF!</definedName>
    <definedName name="XRefPaste40" localSheetId="7" hidden="1">[99]Detalle!#REF!</definedName>
    <definedName name="XRefPaste40" hidden="1">[99]Detalle!#REF!</definedName>
    <definedName name="XRefPaste40Row" localSheetId="7" hidden="1">#REF!</definedName>
    <definedName name="XRefPaste40Row" hidden="1">#REF!</definedName>
    <definedName name="XRefPaste41" localSheetId="7" hidden="1">#REF!</definedName>
    <definedName name="XRefPaste41" hidden="1">#REF!</definedName>
    <definedName name="XRefPaste41_8" localSheetId="7">#REF!</definedName>
    <definedName name="XRefPaste41_8">#REF!</definedName>
    <definedName name="XRefPaste41Row" localSheetId="7" hidden="1">#REF!</definedName>
    <definedName name="XRefPaste41Row" hidden="1">#REF!</definedName>
    <definedName name="XRefPaste42" localSheetId="7" hidden="1">[29]Detalle!#REF!</definedName>
    <definedName name="XRefPaste42" hidden="1">[29]Detalle!#REF!</definedName>
    <definedName name="XRefPaste42Row" localSheetId="7" hidden="1">#REF!</definedName>
    <definedName name="XRefPaste42Row" hidden="1">#REF!</definedName>
    <definedName name="XRefPaste43" localSheetId="7" hidden="1">#REF!</definedName>
    <definedName name="XRefPaste43" hidden="1">#REF!</definedName>
    <definedName name="XRefPaste43Row" localSheetId="7" hidden="1">#REF!</definedName>
    <definedName name="XRefPaste43Row" hidden="1">#REF!</definedName>
    <definedName name="XRefPaste44" localSheetId="7" hidden="1">#REF!</definedName>
    <definedName name="XRefPaste44" hidden="1">#REF!</definedName>
    <definedName name="XRefPaste44Row" localSheetId="7" hidden="1">#REF!</definedName>
    <definedName name="XRefPaste44Row" hidden="1">#REF!</definedName>
    <definedName name="XRefPaste45" localSheetId="7" hidden="1">[29]Detalle!#REF!</definedName>
    <definedName name="XRefPaste45" hidden="1">[29]Detalle!#REF!</definedName>
    <definedName name="XRefPaste45Row" localSheetId="7" hidden="1">#REF!</definedName>
    <definedName name="XRefPaste45Row" hidden="1">#REF!</definedName>
    <definedName name="XRefPaste46" localSheetId="7" hidden="1">[29]Detalle!#REF!</definedName>
    <definedName name="XRefPaste46" hidden="1">[29]Detalle!#REF!</definedName>
    <definedName name="XRefPaste46Row" localSheetId="7" hidden="1">#REF!</definedName>
    <definedName name="XRefPaste46Row" hidden="1">#REF!</definedName>
    <definedName name="XRefPaste47" localSheetId="7" hidden="1">[29]Detalle!#REF!</definedName>
    <definedName name="XRefPaste47" hidden="1">[29]Detalle!#REF!</definedName>
    <definedName name="XRefPaste47Row" localSheetId="7" hidden="1">#REF!</definedName>
    <definedName name="XRefPaste47Row" hidden="1">#REF!</definedName>
    <definedName name="XRefPaste48" localSheetId="7" hidden="1">#REF!</definedName>
    <definedName name="XRefPaste48" hidden="1">#REF!</definedName>
    <definedName name="XRefPaste48Row" localSheetId="7" hidden="1">#REF!</definedName>
    <definedName name="XRefPaste48Row" hidden="1">#REF!</definedName>
    <definedName name="XRefPaste49" localSheetId="7" hidden="1">[79]Resumen!#REF!</definedName>
    <definedName name="XRefPaste49" hidden="1">[79]Resumen!#REF!</definedName>
    <definedName name="XRefPaste49Row" localSheetId="7" hidden="1">#REF!</definedName>
    <definedName name="XRefPaste49Row" hidden="1">#REF!</definedName>
    <definedName name="XRefPaste4Row" localSheetId="7" hidden="1">#REF!</definedName>
    <definedName name="XRefPaste4Row" localSheetId="1" hidden="1">[11]XREF!#REF!</definedName>
    <definedName name="XRefPaste4Row" localSheetId="2" hidden="1">[11]XREF!#REF!</definedName>
    <definedName name="XRefPaste4Row" localSheetId="3" hidden="1">[11]XREF!#REF!</definedName>
    <definedName name="XRefPaste4Row" hidden="1">#REF!</definedName>
    <definedName name="XRefPaste5" localSheetId="7" hidden="1">#REF!</definedName>
    <definedName name="XRefPaste5" hidden="1">#REF!</definedName>
    <definedName name="XRefPaste50" localSheetId="7" hidden="1">#REF!</definedName>
    <definedName name="XRefPaste50" hidden="1">#REF!</definedName>
    <definedName name="XRefPaste50Row" localSheetId="7" hidden="1">[68]XREF!#REF!</definedName>
    <definedName name="XRefPaste50Row" hidden="1">[68]XREF!#REF!</definedName>
    <definedName name="XRefPaste51" localSheetId="7" hidden="1">#REF!</definedName>
    <definedName name="XRefPaste51" hidden="1">#REF!</definedName>
    <definedName name="XRefPaste51Row" localSheetId="7" hidden="1">[68]XREF!#REF!</definedName>
    <definedName name="XRefPaste51Row" hidden="1">[68]XREF!#REF!</definedName>
    <definedName name="XRefPaste52" localSheetId="7" hidden="1">#REF!</definedName>
    <definedName name="XRefPaste52" hidden="1">#REF!</definedName>
    <definedName name="XRefPaste52Row" localSheetId="7" hidden="1">[68]XREF!#REF!</definedName>
    <definedName name="XRefPaste52Row" hidden="1">[68]XREF!#REF!</definedName>
    <definedName name="XRefPaste53" localSheetId="7" hidden="1">#REF!</definedName>
    <definedName name="XRefPaste53" hidden="1">#REF!</definedName>
    <definedName name="XRefPaste53Row" localSheetId="7" hidden="1">[68]XREF!#REF!</definedName>
    <definedName name="XRefPaste53Row" hidden="1">[68]XREF!#REF!</definedName>
    <definedName name="XRefPaste54" localSheetId="7" hidden="1">#REF!</definedName>
    <definedName name="XRefPaste54" hidden="1">#REF!</definedName>
    <definedName name="XRefPaste54Row" localSheetId="7" hidden="1">[68]XREF!#REF!</definedName>
    <definedName name="XRefPaste54Row" hidden="1">[68]XREF!#REF!</definedName>
    <definedName name="XRefPaste55" localSheetId="7" hidden="1">#REF!</definedName>
    <definedName name="XRefPaste55" hidden="1">#REF!</definedName>
    <definedName name="XRefPaste55Row" localSheetId="7" hidden="1">[68]XREF!#REF!</definedName>
    <definedName name="XRefPaste55Row" hidden="1">[68]XREF!#REF!</definedName>
    <definedName name="XRefPaste56" localSheetId="7" hidden="1">#REF!</definedName>
    <definedName name="XRefPaste56" hidden="1">#REF!</definedName>
    <definedName name="XRefPaste56Row" localSheetId="7" hidden="1">[68]XREF!#REF!</definedName>
    <definedName name="XRefPaste56Row" hidden="1">[68]XREF!#REF!</definedName>
    <definedName name="XRefPaste57" localSheetId="7" hidden="1">#REF!</definedName>
    <definedName name="XRefPaste57" hidden="1">#REF!</definedName>
    <definedName name="XRefPaste57Row" localSheetId="7" hidden="1">[68]XREF!#REF!</definedName>
    <definedName name="XRefPaste57Row" hidden="1">[68]XREF!#REF!</definedName>
    <definedName name="XRefPaste58" localSheetId="7" hidden="1">#REF!</definedName>
    <definedName name="XRefPaste58" hidden="1">#REF!</definedName>
    <definedName name="XRefPaste58Row" localSheetId="7" hidden="1">[68]XREF!#REF!</definedName>
    <definedName name="XRefPaste58Row" hidden="1">[68]XREF!#REF!</definedName>
    <definedName name="XRefPaste59" localSheetId="7" hidden="1">'[98]Detalle '!#REF!</definedName>
    <definedName name="XRefPaste59" hidden="1">'[98]Detalle '!#REF!</definedName>
    <definedName name="XRefPaste59Row" localSheetId="7" hidden="1">#REF!</definedName>
    <definedName name="XRefPaste59Row" hidden="1">#REF!</definedName>
    <definedName name="XRefPaste5Row" localSheetId="7" hidden="1">#REF!</definedName>
    <definedName name="XRefPaste5Row" hidden="1">#REF!</definedName>
    <definedName name="XRefPaste6" localSheetId="7" hidden="1">#REF!</definedName>
    <definedName name="XRefPaste6" hidden="1">#REF!</definedName>
    <definedName name="XRefPaste60" localSheetId="7" hidden="1">#REF!</definedName>
    <definedName name="XRefPaste60" hidden="1">#REF!</definedName>
    <definedName name="XRefPaste60Row" localSheetId="7" hidden="1">[68]XREF!#REF!</definedName>
    <definedName name="XRefPaste60Row" hidden="1">[68]XREF!#REF!</definedName>
    <definedName name="XRefPaste61" localSheetId="7" hidden="1">'[98]Detalle '!#REF!</definedName>
    <definedName name="XRefPaste61" hidden="1">'[98]Detalle '!#REF!</definedName>
    <definedName name="XRefPaste61Row" localSheetId="7" hidden="1">#REF!</definedName>
    <definedName name="XRefPaste61Row" hidden="1">#REF!</definedName>
    <definedName name="XRefPaste62" localSheetId="7" hidden="1">'[79]1000 '!#REF!</definedName>
    <definedName name="XRefPaste62" hidden="1">'[79]1000 '!#REF!</definedName>
    <definedName name="XRefPaste62Row" localSheetId="7" hidden="1">#REF!</definedName>
    <definedName name="XRefPaste62Row" hidden="1">#REF!</definedName>
    <definedName name="XRefPaste63" localSheetId="7" hidden="1">'[79]1000 '!#REF!</definedName>
    <definedName name="XRefPaste63" hidden="1">'[79]1000 '!#REF!</definedName>
    <definedName name="XRefPaste63Row" localSheetId="7" hidden="1">#REF!</definedName>
    <definedName name="XRefPaste63Row" hidden="1">#REF!</definedName>
    <definedName name="XRefPaste64" localSheetId="7" hidden="1">'[79]1000 '!#REF!</definedName>
    <definedName name="XRefPaste64" hidden="1">'[79]1000 '!#REF!</definedName>
    <definedName name="XRefPaste64Row" localSheetId="7" hidden="1">#REF!</definedName>
    <definedName name="XRefPaste64Row" hidden="1">#REF!</definedName>
    <definedName name="XRefPaste65" localSheetId="7" hidden="1">[100]Detalle!#REF!</definedName>
    <definedName name="XRefPaste65" hidden="1">[100]Detalle!#REF!</definedName>
    <definedName name="XRefPaste65Row" localSheetId="7" hidden="1">#REF!</definedName>
    <definedName name="XRefPaste65Row" hidden="1">#REF!</definedName>
    <definedName name="XRefPaste66" localSheetId="7" hidden="1">[100]Detalle!#REF!</definedName>
    <definedName name="XRefPaste66" hidden="1">[100]Detalle!#REF!</definedName>
    <definedName name="XRefPaste66Row" localSheetId="7" hidden="1">#REF!</definedName>
    <definedName name="XRefPaste66Row" hidden="1">#REF!</definedName>
    <definedName name="XRefPaste67" hidden="1">[101]Detalle!$E$144</definedName>
    <definedName name="XRefPaste67Row" localSheetId="7" hidden="1">#REF!</definedName>
    <definedName name="XRefPaste67Row" hidden="1">#REF!</definedName>
    <definedName name="XRefPaste68" hidden="1">[101]Detalle!$E$136</definedName>
    <definedName name="XRefPaste68Row" localSheetId="7" hidden="1">#REF!</definedName>
    <definedName name="XRefPaste68Row" hidden="1">#REF!</definedName>
    <definedName name="XRefPaste69Row" localSheetId="7" hidden="1">[93]XREF!#REF!</definedName>
    <definedName name="XRefPaste69Row" hidden="1">[93]XREF!#REF!</definedName>
    <definedName name="XRefPaste6Row" localSheetId="7" hidden="1">#REF!</definedName>
    <definedName name="XRefPaste6Row" hidden="1">#REF!</definedName>
    <definedName name="XRefPaste7" localSheetId="7" hidden="1">#REF!</definedName>
    <definedName name="XRefPaste7" hidden="1">#REF!</definedName>
    <definedName name="XRefPaste70" localSheetId="7" hidden="1">[67]Detalle!#REF!</definedName>
    <definedName name="XRefPaste70" hidden="1">[67]Detalle!#REF!</definedName>
    <definedName name="XRefPaste70Row" localSheetId="7" hidden="1">[93]XREF!#REF!</definedName>
    <definedName name="XRefPaste70Row" hidden="1">[93]XREF!#REF!</definedName>
    <definedName name="XRefPaste71" localSheetId="7" hidden="1">[67]Detalle!#REF!</definedName>
    <definedName name="XRefPaste71" hidden="1">[67]Detalle!#REF!</definedName>
    <definedName name="XRefPaste71Row" localSheetId="7" hidden="1">[79]XREF!#REF!</definedName>
    <definedName name="XRefPaste71Row" hidden="1">[79]XREF!#REF!</definedName>
    <definedName name="XRefPaste72Row" localSheetId="7" hidden="1">#REF!</definedName>
    <definedName name="XRefPaste72Row" hidden="1">#REF!</definedName>
    <definedName name="XRefPaste73" localSheetId="7" hidden="1">#REF!</definedName>
    <definedName name="XRefPaste73" hidden="1">#REF!</definedName>
    <definedName name="XRefPaste73Row" localSheetId="7" hidden="1">#REF!</definedName>
    <definedName name="XRefPaste73Row" hidden="1">#REF!</definedName>
    <definedName name="XRefPaste75" localSheetId="7" hidden="1">[67]Detalle!#REF!</definedName>
    <definedName name="XRefPaste75" hidden="1">[67]Detalle!#REF!</definedName>
    <definedName name="XRefPaste75Row" localSheetId="7" hidden="1">[79]XREF!#REF!</definedName>
    <definedName name="XRefPaste75Row" hidden="1">[79]XREF!#REF!</definedName>
    <definedName name="XRefPaste76Row" localSheetId="7" hidden="1">#REF!</definedName>
    <definedName name="XRefPaste76Row" hidden="1">#REF!</definedName>
    <definedName name="XRefPaste77" localSheetId="7" hidden="1">#REF!</definedName>
    <definedName name="XRefPaste77" hidden="1">#REF!</definedName>
    <definedName name="XRefPaste77Row" localSheetId="7" hidden="1">#REF!</definedName>
    <definedName name="XRefPaste77Row" hidden="1">#REF!</definedName>
    <definedName name="XRefPaste78" localSheetId="7" hidden="1">#REF!</definedName>
    <definedName name="XRefPaste78" hidden="1">#REF!</definedName>
    <definedName name="XRefPaste78Row" localSheetId="7" hidden="1">#REF!</definedName>
    <definedName name="XRefPaste78Row" hidden="1">#REF!</definedName>
    <definedName name="XRefPaste79" localSheetId="7" hidden="1">#REF!</definedName>
    <definedName name="XRefPaste79" hidden="1">#REF!</definedName>
    <definedName name="XRefPaste79Row" localSheetId="7" hidden="1">#REF!</definedName>
    <definedName name="XRefPaste79Row" hidden="1">#REF!</definedName>
    <definedName name="XRefPaste7Row" localSheetId="7" hidden="1">#REF!</definedName>
    <definedName name="XRefPaste7Row" hidden="1">#REF!</definedName>
    <definedName name="XRefPaste8" localSheetId="7" hidden="1">#REF!</definedName>
    <definedName name="XRefPaste8" hidden="1">#REF!</definedName>
    <definedName name="XRefPaste80" localSheetId="7" hidden="1">[100]Detalle!#REF!</definedName>
    <definedName name="XRefPaste80" hidden="1">[100]Detalle!#REF!</definedName>
    <definedName name="XRefPaste80Row" localSheetId="7" hidden="1">#REF!</definedName>
    <definedName name="XRefPaste80Row" hidden="1">#REF!</definedName>
    <definedName name="XRefPaste81" localSheetId="7" hidden="1">#REF!</definedName>
    <definedName name="XRefPaste81" hidden="1">#REF!</definedName>
    <definedName name="XRefPaste81Row" localSheetId="7" hidden="1">#REF!</definedName>
    <definedName name="XRefPaste81Row" hidden="1">#REF!</definedName>
    <definedName name="XRefPaste82" localSheetId="7" hidden="1">#REF!</definedName>
    <definedName name="XRefPaste82" hidden="1">#REF!</definedName>
    <definedName name="XRefPaste82Row" localSheetId="7" hidden="1">#REF!</definedName>
    <definedName name="XRefPaste82Row" hidden="1">#REF!</definedName>
    <definedName name="XRefPaste83" localSheetId="7" hidden="1">#REF!</definedName>
    <definedName name="XRefPaste83" hidden="1">#REF!</definedName>
    <definedName name="XRefPaste83Row" localSheetId="7" hidden="1">#REF!</definedName>
    <definedName name="XRefPaste83Row" hidden="1">#REF!</definedName>
    <definedName name="XRefPaste84" localSheetId="7" hidden="1">#REF!</definedName>
    <definedName name="XRefPaste84" hidden="1">#REF!</definedName>
    <definedName name="XRefPaste84Row" localSheetId="7" hidden="1">#REF!</definedName>
    <definedName name="XRefPaste84Row" hidden="1">#REF!</definedName>
    <definedName name="XRefPaste85" localSheetId="7" hidden="1">#REF!</definedName>
    <definedName name="XRefPaste85" hidden="1">#REF!</definedName>
    <definedName name="XRefPaste85Row" localSheetId="7" hidden="1">#REF!</definedName>
    <definedName name="XRefPaste85Row" hidden="1">#REF!</definedName>
    <definedName name="XRefPaste86" localSheetId="7" hidden="1">#REF!</definedName>
    <definedName name="XRefPaste86" hidden="1">#REF!</definedName>
    <definedName name="XRefPaste86Row" localSheetId="7" hidden="1">#REF!</definedName>
    <definedName name="XRefPaste86Row" hidden="1">#REF!</definedName>
    <definedName name="XRefPaste87" localSheetId="7" hidden="1">'[31]Balance Gral.'!#REF!</definedName>
    <definedName name="XRefPaste87" hidden="1">'[31]Balance Gral.'!#REF!</definedName>
    <definedName name="XRefPaste88" localSheetId="7" hidden="1">[67]Detalle!#REF!</definedName>
    <definedName name="XRefPaste88" hidden="1">[67]Detalle!#REF!</definedName>
    <definedName name="XRefPaste89" localSheetId="7" hidden="1">#REF!</definedName>
    <definedName name="XRefPaste89" hidden="1">#REF!</definedName>
    <definedName name="XRefPaste8Row" localSheetId="7" hidden="1">#REF!</definedName>
    <definedName name="XRefPaste8Row" hidden="1">#REF!</definedName>
    <definedName name="XRefPaste9" localSheetId="7" hidden="1">#REF!</definedName>
    <definedName name="XRefPaste9" hidden="1">#REF!</definedName>
    <definedName name="XRefPaste90" localSheetId="7" hidden="1">#REF!</definedName>
    <definedName name="XRefPaste90" hidden="1">#REF!</definedName>
    <definedName name="XRefPaste91" localSheetId="7" hidden="1">#REF!</definedName>
    <definedName name="XRefPaste91" hidden="1">#REF!</definedName>
    <definedName name="XRefPaste92" localSheetId="7" hidden="1">'[96]Est. Result.'!#REF!</definedName>
    <definedName name="XRefPaste92" hidden="1">'[96]Est. Result.'!#REF!</definedName>
    <definedName name="XRefPaste93" localSheetId="7" hidden="1">'[96]Est. Result.'!#REF!</definedName>
    <definedName name="XRefPaste93" hidden="1">'[96]Est. Result.'!#REF!</definedName>
    <definedName name="XRefPaste93Row" localSheetId="7" hidden="1">#REF!</definedName>
    <definedName name="XRefPaste93Row" hidden="1">#REF!</definedName>
    <definedName name="XRefPaste94" localSheetId="7" hidden="1">'[96]Est. Result.'!#REF!</definedName>
    <definedName name="XRefPaste94" hidden="1">'[96]Est. Result.'!#REF!</definedName>
    <definedName name="XRefPaste95" localSheetId="7" hidden="1">'[96]Est. Result.'!#REF!</definedName>
    <definedName name="XRefPaste95" hidden="1">'[96]Est. Result.'!#REF!</definedName>
    <definedName name="XRefPaste95Row" localSheetId="7" hidden="1">#REF!</definedName>
    <definedName name="XRefPaste95Row" hidden="1">#REF!</definedName>
    <definedName name="XRefPaste96" localSheetId="7" hidden="1">#REF!</definedName>
    <definedName name="XRefPaste96" hidden="1">#REF!</definedName>
    <definedName name="XRefPaste97" localSheetId="7" hidden="1">'[31]Balance Gral.'!#REF!</definedName>
    <definedName name="XRefPaste97" hidden="1">'[31]Balance Gral.'!#REF!</definedName>
    <definedName name="XRefPaste99" localSheetId="7" hidden="1">'[31]Balance Gral.'!#REF!</definedName>
    <definedName name="XRefPaste99" hidden="1">'[31]Balance Gral.'!#REF!</definedName>
    <definedName name="XRefPaste9Row" localSheetId="7" hidden="1">#REF!</definedName>
    <definedName name="XRefPaste9Row" localSheetId="1" hidden="1">[11]XREF!#REF!</definedName>
    <definedName name="XRefPaste9Row" localSheetId="2" hidden="1">[11]XREF!#REF!</definedName>
    <definedName name="XRefPaste9Row" localSheetId="3" hidden="1">[11]XREF!#REF!</definedName>
    <definedName name="XRefPaste9Row" hidden="1">#REF!</definedName>
    <definedName name="XRefPasteRangeCount" localSheetId="1" hidden="1">39</definedName>
    <definedName name="XRefPasteRangeCount" localSheetId="2" hidden="1">39</definedName>
    <definedName name="XRefPasteRangeCount" localSheetId="3" hidden="1">39</definedName>
    <definedName name="XRefPasteRangeCount" hidden="1">8</definedName>
    <definedName name="xrevcopy19" localSheetId="7" hidden="1">#REF!</definedName>
    <definedName name="xrevcopy19" hidden="1">#REF!</definedName>
    <definedName name="xs" localSheetId="7">#REF!</definedName>
    <definedName name="xs">#REF!</definedName>
    <definedName name="xx" hidden="1">[10]XREF!$7:$7</definedName>
    <definedName name="y" localSheetId="7" hidden="1">[55]Costo!#REF!</definedName>
    <definedName name="y" hidden="1">[55]Costo!#REF!</definedName>
    <definedName name="yy" localSheetId="7">#REF!</definedName>
    <definedName name="yy">#REF!</definedName>
    <definedName name="z" localSheetId="7">#REF!</definedName>
    <definedName name="z">#REF!</definedName>
    <definedName name="zz" localSheetId="7" hidden="1">#REF!</definedName>
    <definedName name="zz"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5" i="38" l="1"/>
  <c r="V35" i="38" s="1"/>
  <c r="I35" i="38"/>
  <c r="R35" i="38" s="1"/>
  <c r="S32" i="38"/>
  <c r="S31" i="38"/>
  <c r="S30" i="38"/>
  <c r="S29" i="38"/>
  <c r="S28" i="38"/>
  <c r="S27" i="38"/>
  <c r="S26" i="38"/>
  <c r="S25" i="38"/>
  <c r="S35" i="38"/>
  <c r="S34" i="38"/>
  <c r="R31" i="38"/>
  <c r="S33" i="38"/>
  <c r="W35" i="38"/>
  <c r="U35" i="38"/>
  <c r="T35" i="38"/>
  <c r="W34" i="38"/>
  <c r="U34" i="38"/>
  <c r="T34" i="38"/>
  <c r="W33" i="38"/>
  <c r="U33" i="38"/>
  <c r="T33" i="38"/>
  <c r="K40" i="35"/>
  <c r="J40" i="35"/>
  <c r="P40" i="35" l="1"/>
  <c r="P47" i="35" s="1"/>
  <c r="P39" i="35"/>
  <c r="O46" i="35" s="1"/>
  <c r="P38" i="35"/>
  <c r="P37" i="35"/>
  <c r="P36" i="35"/>
  <c r="P35" i="35"/>
  <c r="P34" i="35"/>
  <c r="P33" i="35"/>
  <c r="P32" i="35"/>
  <c r="P31" i="35"/>
  <c r="P30" i="35"/>
  <c r="O42" i="35"/>
  <c r="O56" i="35" s="1"/>
  <c r="O54" i="35" s="1"/>
  <c r="N42" i="35"/>
  <c r="N56" i="35" s="1"/>
  <c r="N54" i="35" s="1"/>
  <c r="P52" i="35"/>
  <c r="N43" i="28"/>
  <c r="M43" i="28"/>
  <c r="L43" i="28"/>
  <c r="K43" i="28"/>
  <c r="J43" i="28"/>
  <c r="I43" i="28"/>
  <c r="H43" i="28"/>
  <c r="G43" i="28"/>
  <c r="F43" i="28"/>
  <c r="E43" i="28"/>
  <c r="D43" i="28"/>
  <c r="C43" i="28"/>
  <c r="O42" i="28"/>
  <c r="O41" i="28"/>
  <c r="O40" i="28"/>
  <c r="O31" i="28"/>
  <c r="O30" i="28"/>
  <c r="O29" i="28"/>
  <c r="N32" i="28"/>
  <c r="N47" i="28" s="1"/>
  <c r="M32" i="28"/>
  <c r="M47" i="28" s="1"/>
  <c r="P80" i="26"/>
  <c r="P79" i="26"/>
  <c r="P77" i="26"/>
  <c r="P76" i="26"/>
  <c r="N45" i="28" l="1"/>
  <c r="P78" i="26"/>
  <c r="Q75" i="26" s="1"/>
  <c r="M45" i="28"/>
  <c r="O43" i="28"/>
  <c r="Q68" i="26"/>
  <c r="Q67" i="26"/>
  <c r="G42" i="3" l="1"/>
  <c r="H42" i="3" s="1"/>
  <c r="G40" i="3"/>
  <c r="H40" i="3" s="1"/>
  <c r="G35" i="3"/>
  <c r="H35" i="3" s="1"/>
  <c r="I27" i="38" l="1"/>
  <c r="R27" i="38" s="1"/>
  <c r="I53" i="39"/>
  <c r="I36" i="39"/>
  <c r="I41" i="39" s="1"/>
  <c r="C5" i="39"/>
  <c r="A2" i="39"/>
  <c r="Q37" i="38" l="1"/>
  <c r="O37" i="38"/>
  <c r="N37" i="38"/>
  <c r="J37" i="38"/>
  <c r="H37" i="38"/>
  <c r="G37" i="38"/>
  <c r="F37" i="38"/>
  <c r="E37" i="38"/>
  <c r="D37" i="38"/>
  <c r="C37" i="38"/>
  <c r="W36" i="38"/>
  <c r="V36" i="38"/>
  <c r="U36" i="38"/>
  <c r="T36" i="38"/>
  <c r="K36" i="38"/>
  <c r="L36" i="38" s="1"/>
  <c r="P34" i="38"/>
  <c r="V34" i="38" s="1"/>
  <c r="I34" i="38"/>
  <c r="R34" i="38" s="1"/>
  <c r="P33" i="38"/>
  <c r="V33" i="38" s="1"/>
  <c r="I33" i="38"/>
  <c r="R33" i="38" s="1"/>
  <c r="W32" i="38"/>
  <c r="U32" i="38"/>
  <c r="T32" i="38"/>
  <c r="P32" i="38"/>
  <c r="V32" i="38" s="1"/>
  <c r="I32" i="38"/>
  <c r="R32" i="38" s="1"/>
  <c r="W31" i="38"/>
  <c r="U31" i="38"/>
  <c r="T31" i="38"/>
  <c r="P31" i="38"/>
  <c r="V31" i="38" s="1"/>
  <c r="W30" i="38"/>
  <c r="U30" i="38"/>
  <c r="T30" i="38"/>
  <c r="P30" i="38"/>
  <c r="V30" i="38" s="1"/>
  <c r="I30" i="38"/>
  <c r="R30" i="38" s="1"/>
  <c r="W29" i="38"/>
  <c r="U29" i="38"/>
  <c r="T29" i="38"/>
  <c r="P29" i="38"/>
  <c r="V29" i="38" s="1"/>
  <c r="I29" i="38"/>
  <c r="R29" i="38" s="1"/>
  <c r="W28" i="38"/>
  <c r="U28" i="38"/>
  <c r="T28" i="38"/>
  <c r="P28" i="38"/>
  <c r="V28" i="38" s="1"/>
  <c r="I28" i="38"/>
  <c r="R28" i="38" s="1"/>
  <c r="W27" i="38"/>
  <c r="U27" i="38"/>
  <c r="T27" i="38"/>
  <c r="P27" i="38"/>
  <c r="V27" i="38" s="1"/>
  <c r="W26" i="38"/>
  <c r="U26" i="38"/>
  <c r="T26" i="38"/>
  <c r="P26" i="38"/>
  <c r="V26" i="38" s="1"/>
  <c r="I26" i="38"/>
  <c r="R26" i="38" s="1"/>
  <c r="W25" i="38"/>
  <c r="U25" i="38"/>
  <c r="T25" i="38"/>
  <c r="P25" i="38"/>
  <c r="I25" i="38"/>
  <c r="R25" i="38" s="1"/>
  <c r="I24" i="38"/>
  <c r="C24" i="38"/>
  <c r="L37" i="38" l="1"/>
  <c r="R36" i="38"/>
  <c r="R37" i="38" s="1"/>
  <c r="M36" i="38"/>
  <c r="K37" i="38"/>
  <c r="P37" i="38"/>
  <c r="U37" i="38"/>
  <c r="T37" i="38"/>
  <c r="W37" i="38"/>
  <c r="V25" i="38"/>
  <c r="V37" i="38" s="1"/>
  <c r="I37" i="38"/>
  <c r="M37" i="38" l="1"/>
  <c r="S36" i="38"/>
  <c r="S37" i="38" s="1"/>
  <c r="M42" i="35"/>
  <c r="M56" i="35" s="1"/>
  <c r="M54" i="35" s="1"/>
  <c r="L42" i="35"/>
  <c r="L56" i="35" s="1"/>
  <c r="L54" i="35" s="1"/>
  <c r="K42" i="35"/>
  <c r="K56" i="35" s="1"/>
  <c r="K54" i="35" s="1"/>
  <c r="J42" i="35"/>
  <c r="J56" i="35" s="1"/>
  <c r="J54" i="35" s="1"/>
  <c r="I42" i="35"/>
  <c r="I56" i="35" s="1"/>
  <c r="I54" i="35" s="1"/>
  <c r="H42" i="35"/>
  <c r="H56" i="35" s="1"/>
  <c r="H54" i="35" s="1"/>
  <c r="G42" i="35"/>
  <c r="G56" i="35" s="1"/>
  <c r="G54" i="35" s="1"/>
  <c r="F42" i="35"/>
  <c r="F56" i="35" s="1"/>
  <c r="F54" i="35" s="1"/>
  <c r="E42" i="35"/>
  <c r="E56" i="35" s="1"/>
  <c r="E54" i="35" s="1"/>
  <c r="D42" i="35"/>
  <c r="D56" i="35" s="1"/>
  <c r="D54" i="35" s="1"/>
  <c r="Q59" i="26"/>
  <c r="P42" i="35" l="1"/>
  <c r="P56" i="35" s="1"/>
  <c r="P54" i="35" s="1"/>
  <c r="C32" i="28"/>
  <c r="D32" i="28"/>
  <c r="D47" i="28" s="1"/>
  <c r="D45" i="28" s="1"/>
  <c r="E32" i="28"/>
  <c r="E47" i="28" s="1"/>
  <c r="E45" i="28" s="1"/>
  <c r="F32" i="28"/>
  <c r="F47" i="28" s="1"/>
  <c r="F45" i="28" s="1"/>
  <c r="G32" i="28"/>
  <c r="G47" i="28" s="1"/>
  <c r="G45" i="28" s="1"/>
  <c r="H32" i="28"/>
  <c r="H47" i="28" s="1"/>
  <c r="H45" i="28" s="1"/>
  <c r="I32" i="28"/>
  <c r="I47" i="28" s="1"/>
  <c r="I45" i="28" s="1"/>
  <c r="J32" i="28"/>
  <c r="J47" i="28" s="1"/>
  <c r="J45" i="28" s="1"/>
  <c r="K32" i="28"/>
  <c r="K47" i="28" s="1"/>
  <c r="K45" i="28" s="1"/>
  <c r="L32" i="28"/>
  <c r="L47" i="28" s="1"/>
  <c r="L45" i="28" s="1"/>
  <c r="P70" i="26"/>
  <c r="O70" i="26"/>
  <c r="N70" i="26"/>
  <c r="M70" i="26"/>
  <c r="L70" i="26"/>
  <c r="K70" i="26"/>
  <c r="J70" i="26"/>
  <c r="I70" i="26"/>
  <c r="G70" i="26"/>
  <c r="F70" i="26"/>
  <c r="D70" i="26"/>
  <c r="C70" i="26"/>
  <c r="B70" i="26"/>
  <c r="H68" i="26"/>
  <c r="R68" i="26" s="1"/>
  <c r="H67" i="26"/>
  <c r="R67" i="26" s="1"/>
  <c r="Q66" i="26"/>
  <c r="R66" i="26" s="1"/>
  <c r="Q65" i="26"/>
  <c r="H65" i="26"/>
  <c r="Q64" i="26"/>
  <c r="H64" i="26"/>
  <c r="Q63" i="26"/>
  <c r="H63" i="26"/>
  <c r="Q62" i="26"/>
  <c r="H62" i="26"/>
  <c r="Q61" i="26"/>
  <c r="H61" i="26"/>
  <c r="Q60" i="26"/>
  <c r="H60" i="26"/>
  <c r="H59" i="26"/>
  <c r="R59" i="26" s="1"/>
  <c r="Q58" i="26"/>
  <c r="H58" i="26"/>
  <c r="Q57" i="26"/>
  <c r="H57" i="26"/>
  <c r="AC43" i="26"/>
  <c r="AB43" i="26"/>
  <c r="AA43" i="26"/>
  <c r="Z43" i="26"/>
  <c r="Y43" i="26"/>
  <c r="X43" i="26"/>
  <c r="W43" i="26"/>
  <c r="R43" i="26"/>
  <c r="F43" i="26"/>
  <c r="E43" i="26"/>
  <c r="D43" i="26"/>
  <c r="C43" i="26"/>
  <c r="B43" i="26"/>
  <c r="O42" i="26"/>
  <c r="O41" i="26"/>
  <c r="N41" i="26"/>
  <c r="I41" i="26"/>
  <c r="L41" i="26" s="1"/>
  <c r="H41" i="26"/>
  <c r="O40" i="26"/>
  <c r="N40" i="26"/>
  <c r="I40" i="26"/>
  <c r="L40" i="26" s="1"/>
  <c r="H40" i="26"/>
  <c r="O39" i="26"/>
  <c r="N39" i="26"/>
  <c r="I39" i="26"/>
  <c r="L39" i="26" s="1"/>
  <c r="H39" i="26"/>
  <c r="O38" i="26"/>
  <c r="N38" i="26"/>
  <c r="I38" i="26"/>
  <c r="L38" i="26" s="1"/>
  <c r="H38" i="26"/>
  <c r="O37" i="26"/>
  <c r="N37" i="26"/>
  <c r="I37" i="26"/>
  <c r="L37" i="26" s="1"/>
  <c r="H37" i="26"/>
  <c r="O36" i="26"/>
  <c r="N36" i="26"/>
  <c r="I36" i="26"/>
  <c r="L36" i="26" s="1"/>
  <c r="H36" i="26"/>
  <c r="O35" i="26"/>
  <c r="N35" i="26"/>
  <c r="I35" i="26"/>
  <c r="H35" i="26"/>
  <c r="J35" i="26" s="1"/>
  <c r="O34" i="26"/>
  <c r="N34" i="26"/>
  <c r="I34" i="26"/>
  <c r="L34" i="26" s="1"/>
  <c r="H34" i="26"/>
  <c r="O33" i="26"/>
  <c r="N33" i="26"/>
  <c r="I33" i="26"/>
  <c r="L33" i="26" s="1"/>
  <c r="H33" i="26"/>
  <c r="Q32" i="26"/>
  <c r="O32" i="26"/>
  <c r="N32" i="26"/>
  <c r="I32" i="26"/>
  <c r="L32" i="26" s="1"/>
  <c r="H32" i="26"/>
  <c r="AE31" i="26"/>
  <c r="AD31" i="26"/>
  <c r="O31" i="26"/>
  <c r="N31" i="26"/>
  <c r="I31" i="26"/>
  <c r="L31" i="26" s="1"/>
  <c r="H31" i="26"/>
  <c r="O30" i="26"/>
  <c r="N30" i="26"/>
  <c r="L30" i="26"/>
  <c r="H30" i="26"/>
  <c r="C47" i="28" l="1"/>
  <c r="C45" i="28" s="1"/>
  <c r="O32" i="28"/>
  <c r="O47" i="28" s="1"/>
  <c r="O45" i="28" s="1"/>
  <c r="R62" i="26"/>
  <c r="L35" i="26"/>
  <c r="L43" i="26" s="1"/>
  <c r="R58" i="26"/>
  <c r="P36" i="26"/>
  <c r="P37" i="26"/>
  <c r="P39" i="26"/>
  <c r="R61" i="26"/>
  <c r="P35" i="26"/>
  <c r="P32" i="26"/>
  <c r="U32" i="26" s="1"/>
  <c r="R57" i="26"/>
  <c r="H43" i="26"/>
  <c r="P34" i="26"/>
  <c r="R63" i="26"/>
  <c r="R65" i="26"/>
  <c r="N43" i="26"/>
  <c r="P33" i="26"/>
  <c r="R60" i="26"/>
  <c r="P31" i="26"/>
  <c r="P40" i="26"/>
  <c r="P41" i="26"/>
  <c r="R64" i="26"/>
  <c r="P38" i="26"/>
  <c r="Q70" i="26"/>
  <c r="Q74" i="26" s="1"/>
  <c r="Q81" i="26" s="1"/>
  <c r="P30" i="26"/>
  <c r="V30" i="26" s="1"/>
  <c r="I43" i="26"/>
  <c r="J43" i="26"/>
  <c r="H70" i="26"/>
  <c r="V32" i="26" l="1"/>
  <c r="AE32" i="26" s="1"/>
  <c r="R70" i="26"/>
  <c r="U30" i="26"/>
  <c r="AD30" i="26" s="1"/>
  <c r="P43" i="26"/>
  <c r="AE30" i="26"/>
  <c r="Q33" i="26"/>
  <c r="AD32" i="26"/>
  <c r="Q31" i="26" l="1"/>
  <c r="V33" i="26"/>
  <c r="U33" i="26"/>
  <c r="Q34" i="26" l="1"/>
  <c r="AD33" i="26"/>
  <c r="AE33" i="26"/>
  <c r="U34" i="26" l="1"/>
  <c r="V34" i="26"/>
  <c r="AE34" i="26" l="1"/>
  <c r="AD34" i="26"/>
  <c r="Q35" i="26"/>
  <c r="V35" i="26" l="1"/>
  <c r="U35" i="26"/>
  <c r="Q36" i="26" l="1"/>
  <c r="AD35" i="26"/>
  <c r="AE35" i="26"/>
  <c r="U36" i="26" l="1"/>
  <c r="V36" i="26"/>
  <c r="AE36" i="26" l="1"/>
  <c r="Q37" i="26"/>
  <c r="AD36" i="26"/>
  <c r="V37" i="26" l="1"/>
  <c r="AE37" i="26" s="1"/>
  <c r="U37" i="26"/>
  <c r="Q38" i="26" l="1"/>
  <c r="AD37" i="26"/>
  <c r="U38" i="26" l="1"/>
  <c r="V38" i="26"/>
  <c r="AE38" i="26" s="1"/>
  <c r="Q39" i="26" l="1"/>
  <c r="AD38" i="26"/>
  <c r="U39" i="26" l="1"/>
  <c r="V39" i="26"/>
  <c r="AE39" i="26" s="1"/>
  <c r="Q40" i="26" l="1"/>
  <c r="AD39" i="26"/>
  <c r="E52" i="3"/>
  <c r="E51" i="3"/>
  <c r="E50" i="3"/>
  <c r="E49" i="3"/>
  <c r="E48" i="3"/>
  <c r="V40" i="26" l="1"/>
  <c r="AE40" i="26" s="1"/>
  <c r="U40" i="26"/>
  <c r="E47" i="3"/>
  <c r="J44" i="3"/>
  <c r="E44" i="3"/>
  <c r="L42" i="3" s="1"/>
  <c r="G26" i="3"/>
  <c r="H26" i="3" s="1"/>
  <c r="G25" i="3"/>
  <c r="H25" i="3" s="1"/>
  <c r="L35" i="3" l="1"/>
  <c r="L40" i="3"/>
  <c r="Q41" i="26"/>
  <c r="AD40" i="26"/>
  <c r="V41" i="26" l="1"/>
  <c r="U41" i="26"/>
  <c r="AD41" i="26" s="1"/>
  <c r="AD43" i="26" s="1"/>
  <c r="AE41" i="26" l="1"/>
  <c r="AE43" i="26" s="1"/>
  <c r="V43" i="26"/>
  <c r="N33" i="17"/>
  <c r="M33" i="17"/>
  <c r="L33" i="17"/>
  <c r="K33" i="17"/>
  <c r="J33" i="17"/>
  <c r="I33" i="17"/>
  <c r="H33" i="17"/>
  <c r="M20" i="16" l="1"/>
  <c r="M21" i="16"/>
  <c r="M22" i="16"/>
  <c r="M23" i="16"/>
  <c r="M24" i="16"/>
  <c r="M25" i="16"/>
  <c r="H33" i="16"/>
  <c r="I33" i="16"/>
  <c r="J33" i="16"/>
  <c r="K33" i="16"/>
  <c r="L33" i="16"/>
  <c r="N33" i="16"/>
  <c r="M33" i="16" l="1"/>
  <c r="J52" i="3" l="1"/>
  <c r="G52" i="3" s="1"/>
  <c r="H52" i="3" s="1"/>
  <c r="J51" i="3"/>
  <c r="J50" i="3"/>
  <c r="G50" i="3" s="1"/>
  <c r="H50" i="3" s="1"/>
  <c r="J49" i="3"/>
  <c r="G41" i="3"/>
  <c r="H41" i="3" s="1"/>
  <c r="G39" i="3"/>
  <c r="H39" i="3" s="1"/>
  <c r="G38" i="3"/>
  <c r="H38" i="3" s="1"/>
  <c r="G37" i="3"/>
  <c r="H37" i="3" s="1"/>
  <c r="G36" i="3"/>
  <c r="H36" i="3" s="1"/>
  <c r="G34" i="3"/>
  <c r="H34" i="3" s="1"/>
  <c r="G33" i="3"/>
  <c r="H33" i="3" s="1"/>
  <c r="G32" i="3"/>
  <c r="H32" i="3" s="1"/>
  <c r="G31" i="3"/>
  <c r="H31" i="3" s="1"/>
  <c r="G30" i="3"/>
  <c r="H30" i="3" s="1"/>
  <c r="G29" i="3"/>
  <c r="H29" i="3" s="1"/>
  <c r="G28" i="3"/>
  <c r="H28" i="3" s="1"/>
  <c r="G27" i="3"/>
  <c r="H27" i="3" s="1"/>
  <c r="L26" i="3" l="1"/>
  <c r="L25" i="3"/>
  <c r="G49" i="3"/>
  <c r="G51" i="3"/>
  <c r="H51" i="3" s="1"/>
  <c r="L28" i="3"/>
  <c r="L31" i="3"/>
  <c r="L33" i="3"/>
  <c r="L36" i="3"/>
  <c r="L37" i="3"/>
  <c r="L39" i="3"/>
  <c r="L27" i="3"/>
  <c r="L29" i="3"/>
  <c r="L30" i="3"/>
  <c r="L32" i="3"/>
  <c r="L34" i="3"/>
  <c r="L38" i="3"/>
  <c r="L41" i="3"/>
  <c r="J48" i="3" l="1"/>
  <c r="G48" i="3" s="1"/>
  <c r="H48" i="3" s="1"/>
  <c r="J47" i="3"/>
  <c r="G24" i="3"/>
  <c r="H24" i="3" s="1"/>
  <c r="J54" i="3" l="1"/>
  <c r="G47" i="3"/>
  <c r="H47" i="3" s="1"/>
  <c r="E54" i="3"/>
  <c r="L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Henry HL. Loja</author>
  </authors>
  <commentList>
    <comment ref="E27" authorId="0" shapeId="0" xr:uid="{00000000-0006-0000-0000-000001000000}">
      <text>
        <r>
          <rPr>
            <b/>
            <sz val="9"/>
            <color indexed="81"/>
            <rFont val="Tahoma"/>
            <family val="2"/>
          </rPr>
          <t>Henry HL. Loja:</t>
        </r>
        <r>
          <rPr>
            <sz val="9"/>
            <color indexed="81"/>
            <rFont val="Tahoma"/>
            <family val="2"/>
          </rPr>
          <t xml:space="preserve">
año anterior</t>
        </r>
      </text>
    </comment>
  </commentList>
</comments>
</file>

<file path=xl/sharedStrings.xml><?xml version="1.0" encoding="utf-8"?>
<sst xmlns="http://schemas.openxmlformats.org/spreadsheetml/2006/main" count="1037" uniqueCount="474">
  <si>
    <t>Fecha:</t>
  </si>
  <si>
    <t>Elaborado por:</t>
  </si>
  <si>
    <t>Revisado por:</t>
  </si>
  <si>
    <t>P/T</t>
  </si>
  <si>
    <t>Tickmarks</t>
  </si>
  <si>
    <t>{a}</t>
  </si>
  <si>
    <t>{b}</t>
  </si>
  <si>
    <t>{c}</t>
  </si>
  <si>
    <t>{d}</t>
  </si>
  <si>
    <t>{e}</t>
  </si>
  <si>
    <t>{f}</t>
  </si>
  <si>
    <t>{g}</t>
  </si>
  <si>
    <t>{h}</t>
  </si>
  <si>
    <t>{i}</t>
  </si>
  <si>
    <t>{j}</t>
  </si>
  <si>
    <t>{k}</t>
  </si>
  <si>
    <t>{l}</t>
  </si>
  <si>
    <t>{m}</t>
  </si>
  <si>
    <t>{n}</t>
  </si>
  <si>
    <t>{o}</t>
  </si>
  <si>
    <t>{p}</t>
  </si>
  <si>
    <t>{q}</t>
  </si>
  <si>
    <t>{r}</t>
  </si>
  <si>
    <t>{s}</t>
  </si>
  <si>
    <t>{t}</t>
  </si>
  <si>
    <t>{u}</t>
  </si>
  <si>
    <t>{v}</t>
  </si>
  <si>
    <t>{w}</t>
  </si>
  <si>
    <t>{x}</t>
  </si>
  <si>
    <t>{y}</t>
  </si>
  <si>
    <t>{z}</t>
  </si>
  <si>
    <t>Objetivo:</t>
  </si>
  <si>
    <t>Procedimiento:</t>
  </si>
  <si>
    <t>Sumatoria:</t>
  </si>
  <si>
    <t>Codigo</t>
  </si>
  <si>
    <t>Cuenta</t>
  </si>
  <si>
    <t>Variación</t>
  </si>
  <si>
    <t>Variación
vertical</t>
  </si>
  <si>
    <t>Valor</t>
  </si>
  <si>
    <t>%</t>
  </si>
  <si>
    <t>a</t>
  </si>
  <si>
    <t>h</t>
  </si>
  <si>
    <t>w</t>
  </si>
  <si>
    <t>∑</t>
  </si>
  <si>
    <t xml:space="preserve">Resumen </t>
  </si>
  <si>
    <t>Conclusiones:</t>
  </si>
  <si>
    <t>De acuerdo a los procedimientos de auditoría realizados se presenta de manera razonable los saldos de esta cuenta</t>
  </si>
  <si>
    <t>Fuente:</t>
  </si>
  <si>
    <t>Valores tomados del Balance General al 31 de Diciembre del 2014</t>
  </si>
  <si>
    <t>Marcas:</t>
  </si>
  <si>
    <t>Sumado</t>
  </si>
  <si>
    <t>Cálculos efectuados por auditoria.</t>
  </si>
  <si>
    <t>Ref</t>
  </si>
  <si>
    <t>Saldos al</t>
  </si>
  <si>
    <t>Trial</t>
  </si>
  <si>
    <t>COMPAÑÍA:</t>
  </si>
  <si>
    <t>AREA:</t>
  </si>
  <si>
    <t>EJECUCIÓN:</t>
  </si>
  <si>
    <t>PERIODO:</t>
  </si>
  <si>
    <t>Perìodo:</t>
  </si>
  <si>
    <t>Preliminar</t>
  </si>
  <si>
    <t>CORTE:</t>
  </si>
  <si>
    <t>Determinar las variaciones entre el periodo anterior versus el periodo actual con la finalidad de establecer las causas del sus aumentos y disminuciones a la fecha de nuestra revisión de los Estados Financieros.</t>
  </si>
  <si>
    <t>Henry Loja</t>
  </si>
  <si>
    <t>I.V.A. en Compras</t>
  </si>
  <si>
    <t>SRI por Pagar</t>
  </si>
  <si>
    <t>Impuesto a la renta por pagar</t>
  </si>
  <si>
    <t>Anticipos Impuesto a la Renta</t>
  </si>
  <si>
    <t>Iva en Compras</t>
  </si>
  <si>
    <t>Iva en Ventas</t>
  </si>
  <si>
    <t>IMPUESTOS</t>
  </si>
  <si>
    <t>Sumaria de Impuestos</t>
  </si>
  <si>
    <t xml:space="preserve"> </t>
  </si>
  <si>
    <t>Conclusión</t>
  </si>
  <si>
    <t>TOTAL</t>
  </si>
  <si>
    <t>Diciembre</t>
  </si>
  <si>
    <t>Noviembre</t>
  </si>
  <si>
    <t>Octubre</t>
  </si>
  <si>
    <t>Septiembre</t>
  </si>
  <si>
    <t>Agosto</t>
  </si>
  <si>
    <t>Julio</t>
  </si>
  <si>
    <t>Junio</t>
  </si>
  <si>
    <t>Mayo</t>
  </si>
  <si>
    <t>Abril</t>
  </si>
  <si>
    <t>Marzo</t>
  </si>
  <si>
    <t>Febrero</t>
  </si>
  <si>
    <t>Enero</t>
  </si>
  <si>
    <t>Cuentas Contables</t>
  </si>
  <si>
    <t>Diferencia 
{1}-{2}
(i)</t>
  </si>
  <si>
    <t>Total Ventas y Exportaciones
{2}</t>
  </si>
  <si>
    <t>Exportaciones de Servicios  (casillero 418)</t>
  </si>
  <si>
    <t>Exportaciones de Bienes
(casillero 417)</t>
  </si>
  <si>
    <t>Ventas Netas de Activos Fijos gravadas con tarifa 0% (que dan derecho a crédito tributario) (casillero 416)</t>
  </si>
  <si>
    <t>Ventas Netas Gravadas con tarifa 0%  (que dan derecho a crédito tributario) (casillero 415)</t>
  </si>
  <si>
    <t>Ventas Netas de Activos Fijos gravadas con tarifa 0% (que no dan derecho a crédito tributario) (casillero 414)</t>
  </si>
  <si>
    <t>Ventas Netas Gravadas con tarifa 0%  (que no dan derecho a crédito tributario) (casillero 413)</t>
  </si>
  <si>
    <t>Ventas Netas de Activos Fijos gravadas con tarifa 12% (casillero 412)</t>
  </si>
  <si>
    <t>Ventas Netas Gravadas con tarifa 12% (excluye activos fijos) (casillero 411)</t>
  </si>
  <si>
    <t>Total Ventas y Exportaciones 
{1}</t>
  </si>
  <si>
    <t xml:space="preserve">Exportaciones de Servicios </t>
  </si>
  <si>
    <t xml:space="preserve">Exportaciones de Bienes </t>
  </si>
  <si>
    <t>Ventas Netas de Activos Fijos gravadas con tarifa 0%</t>
  </si>
  <si>
    <t>Ventas Netas Gravadas con tarifa 0% (excluye activos fijos)</t>
  </si>
  <si>
    <t>Ventas Netas de Activos Fijos gravadas con tarifa 12%</t>
  </si>
  <si>
    <t>Ventas Netas Gravadas con tarifa 12% (excluye activos fijos)</t>
  </si>
  <si>
    <t>Mes</t>
  </si>
  <si>
    <t>Ventas Según Declaraciones (f)</t>
  </si>
  <si>
    <t xml:space="preserve"> Ventas según Libros</t>
  </si>
  <si>
    <t>DIFERENCIAS DE VENTAS:  LIBROS VS. DECLARACIONES</t>
  </si>
  <si>
    <t>Diferencia Impuesto 
{17} - {20}
(i)</t>
  </si>
  <si>
    <t>Diferencia Crédito Tributario
{21} - {16}
(i)</t>
  </si>
  <si>
    <t>Total Crédito Tributario Próximo Mes
(casillero 499-554-605-607-609+611+613+621) cuando &lt; 0 ó (casilleros 615+617) (j)</t>
  </si>
  <si>
    <t xml:space="preserve">Total Impuesto  a Pagar por Percepción  
  (casillero 499-554-605-607-609+611+613+621) &gt; 0 ó (casillero 699) </t>
  </si>
  <si>
    <t>Impuesto a Liquidar Próximo Mes (casillero 485)</t>
  </si>
  <si>
    <t>Total Impuesto a Liquidar este mes 
(casillero 499)</t>
  </si>
  <si>
    <t>Impuesto a liquidar en este Mes              (casillero 484)</t>
  </si>
  <si>
    <t>Impuesto a liquidar del mes anterior                     (casillero 483)</t>
  </si>
  <si>
    <t>Impuesto causado en ventas
(casillero 429)</t>
  </si>
  <si>
    <t>Total Impuesto a Pagar (d)</t>
  </si>
  <si>
    <t>Saldo de Crédito Tributario para el Próximo Mes (c) &amp; (g)</t>
  </si>
  <si>
    <t>Devoluciones Rechazadas Imputables al Crédito Tributario</t>
  </si>
  <si>
    <t>IVA devuelto en el mes</t>
  </si>
  <si>
    <t>Crédito Tributario por Retenciones que le han sido efectuadas</t>
  </si>
  <si>
    <t>Saldo de Crédito Tributario del Mes Anterior (g)</t>
  </si>
  <si>
    <t>Crédito Tributario en Compras
{9} * {10}</t>
  </si>
  <si>
    <t>Factor de Proporcionalidad (b)
({1}+{2}+{4}+{5}) / ({1}+{2}+{3}+{4}+{5})</t>
  </si>
  <si>
    <t>Impuesto causado en compras (Con derecho a Crédito Tributario)
{6} * {8}</t>
  </si>
  <si>
    <t>Compras netas gravadas con tarifa diferente de 0% (Con derecho a Crédito Tributario)</t>
  </si>
  <si>
    <t>Total impuesto a liquidar en este mes                    {7.1} + {7.2}</t>
  </si>
  <si>
    <t>Impuesto a liquidar próximo mes                               (t) y (u)</t>
  </si>
  <si>
    <t>Impuesto a liquidar en este Mes                                        (v)</t>
  </si>
  <si>
    <t>Impuesto a liquidar del mes anterior                     (s)</t>
  </si>
  <si>
    <t>Impuesto causado en ventas
{1} * {6}</t>
  </si>
  <si>
    <t>Tarifa de Impuesto Vigente (h)</t>
  </si>
  <si>
    <t>Exportaciones de Servicios</t>
  </si>
  <si>
    <t>Exportaciones de Bienes</t>
  </si>
  <si>
    <t>Ventas Netas Gravadas con tarifa 0% (sin derecho a Crédito Tributario) (p)</t>
  </si>
  <si>
    <t>Ventas Netas Gravadas con tarifa 0% (con derecho a Crédito Tributario) (k)</t>
  </si>
  <si>
    <t>Ventas Netas Gravadas con tarifa diferente de 0% (a)</t>
  </si>
  <si>
    <t>{21}</t>
  </si>
  <si>
    <t>{20}</t>
  </si>
  <si>
    <t>{19}</t>
  </si>
  <si>
    <t>{18}</t>
  </si>
  <si>
    <t>{18.3}</t>
  </si>
  <si>
    <t>{18.2}</t>
  </si>
  <si>
    <t>{18.1}</t>
  </si>
  <si>
    <t>{17}</t>
  </si>
  <si>
    <t>{16}</t>
  </si>
  <si>
    <t>{15}</t>
  </si>
  <si>
    <t>{14}</t>
  </si>
  <si>
    <t>{13}</t>
  </si>
  <si>
    <t>{12}</t>
  </si>
  <si>
    <t>{11}</t>
  </si>
  <si>
    <t>{10}</t>
  </si>
  <si>
    <t>{9}</t>
  </si>
  <si>
    <t>{8}</t>
  </si>
  <si>
    <t>{7.4}</t>
  </si>
  <si>
    <t>{7.3}</t>
  </si>
  <si>
    <t>{7.2}</t>
  </si>
  <si>
    <t>{7.1}</t>
  </si>
  <si>
    <t>{7}</t>
  </si>
  <si>
    <t>{6}</t>
  </si>
  <si>
    <t>{5}</t>
  </si>
  <si>
    <t>{4}</t>
  </si>
  <si>
    <t>{3}</t>
  </si>
  <si>
    <t>{2}</t>
  </si>
  <si>
    <t>{1}</t>
  </si>
  <si>
    <t>{23}</t>
  </si>
  <si>
    <t>{22}</t>
  </si>
  <si>
    <t>Según Declaración (f)</t>
  </si>
  <si>
    <t>Liquidación del Impuesto Según Libros</t>
  </si>
  <si>
    <t>Impuesto en Compras según Libros</t>
  </si>
  <si>
    <t>Liquidación del Impuesto en Ventas Según Libros</t>
  </si>
  <si>
    <t>Impuesto en Ventas según Libros</t>
  </si>
  <si>
    <t>Impuesto a Pagar</t>
  </si>
  <si>
    <t>Valores tomados de los libros contables del contribuyente</t>
  </si>
  <si>
    <t>CÁLCULO DE VALORES DECLARADOS DE IVA</t>
  </si>
  <si>
    <t>Se revisaron los mayores contables de las cuentas de las ventas, compras y se comparo con las declaraciones realizadas para analizar su razonabilidad.</t>
  </si>
  <si>
    <t>Procedimiento -</t>
  </si>
  <si>
    <t>Determinar si las declaraciones estan bien presentadas de acuerdo a los mayores.</t>
  </si>
  <si>
    <t xml:space="preserve">Objetivo - </t>
  </si>
  <si>
    <t>( T )</t>
  </si>
  <si>
    <t>b</t>
  </si>
  <si>
    <t>MARCAS:</t>
  </si>
  <si>
    <t>OBSERVACIONES:</t>
  </si>
  <si>
    <t xml:space="preserve">Tomado de  las declaraciones mensuales mensuales proporcionadas por la Empresa </t>
  </si>
  <si>
    <t>FUENTE:</t>
  </si>
  <si>
    <t>Total de retenciones según libros</t>
  </si>
  <si>
    <t>Total</t>
  </si>
  <si>
    <t>Descripción</t>
  </si>
  <si>
    <t>Cta. Contable</t>
  </si>
  <si>
    <t>VALORES SEGÚN LIBROS (b)</t>
  </si>
  <si>
    <t xml:space="preserve"> -  Se realizó la comparación de los saldos de los mayores contables VS los montos declarados y pagados , y de esta manera se establecieron diferencias.</t>
  </si>
  <si>
    <t xml:space="preserve"> -  Verificar la conciliacion de los valores declarados en el formulario 104 y los valores presentados en los estados financieros son razonables.</t>
  </si>
  <si>
    <t xml:space="preserve"> -  Verificar la consistencia de los montos declarados con los que se presentan en los registros contables de la Compañía.</t>
  </si>
  <si>
    <t>Objetivos:</t>
  </si>
  <si>
    <t>Tomado de los formularios mensuales de Retenciones en la Fuente  No. 103</t>
  </si>
  <si>
    <t>Libros mayores de retenciones</t>
  </si>
  <si>
    <t>Tomado de las declaraciones mensuales  de la Empresa</t>
  </si>
  <si>
    <t>CONCILIACIÓN RETENCIONES EN LA FUENTE DECLARADAS VS. LIBROS</t>
  </si>
  <si>
    <t>Total según libros</t>
  </si>
  <si>
    <t xml:space="preserve"> -  Verificar la conciliacion de los valores declarados en el formulario 103 y los valores presentados en los estados financieros son razonables.</t>
  </si>
  <si>
    <t>(En US Dólares)</t>
  </si>
  <si>
    <t>Año fiscal 2015</t>
  </si>
  <si>
    <t>Según Declaración</t>
  </si>
  <si>
    <t>RESUMEN DE FECHAS DE PRESENTACIÓN DE DECLARACIONES DE IR</t>
  </si>
  <si>
    <t>Interés Pagado (a)</t>
  </si>
  <si>
    <t>Multas Pagadas (a)</t>
  </si>
  <si>
    <t>Mes Declaración</t>
  </si>
  <si>
    <t>Número de Formulario</t>
  </si>
  <si>
    <t>Número de Declaraciones Sustitutivas</t>
  </si>
  <si>
    <t xml:space="preserve">Número de Formulario que rectifica </t>
  </si>
  <si>
    <t xml:space="preserve">Fecha de Vencimiento </t>
  </si>
  <si>
    <t>Fecha de declaración</t>
  </si>
  <si>
    <t>Impuesto Pagado</t>
  </si>
  <si>
    <t xml:space="preserve">Según Declaración
</t>
  </si>
  <si>
    <t>Diferencia
{2} - {1}</t>
  </si>
  <si>
    <t>Según Cía
{2}</t>
  </si>
  <si>
    <t>Según Declaración
{3}</t>
  </si>
  <si>
    <t>Diferencia
{4} - {3}</t>
  </si>
  <si>
    <t>Según Cía
{4}</t>
  </si>
  <si>
    <t>TRABAJO REALIZADO:</t>
  </si>
  <si>
    <t xml:space="preserve">Se tomó las fechas que la Compañía declara en forma mensual y su pago respectivo las cuales se las comparó </t>
  </si>
  <si>
    <t>con las fechas establecidas en la LRTI</t>
  </si>
  <si>
    <t>RUC:</t>
  </si>
  <si>
    <t>-</t>
  </si>
  <si>
    <t>Tomado de los formularios mensuales Retenciones en la Fuente  No. 104</t>
  </si>
  <si>
    <t>Fecha de Declaración</t>
  </si>
  <si>
    <t xml:space="preserve">RESUMEN DE FECHAS DE PRESENTACIÓN DE DECLARACIONES DE IVA </t>
  </si>
  <si>
    <t>Cancelación de Declaración de IVA F-104</t>
  </si>
  <si>
    <t>Cancelación de Declaración de Retencion en la Fuente F-103</t>
  </si>
  <si>
    <t>31-Dic-2014</t>
  </si>
  <si>
    <t>Noveno Dígito</t>
  </si>
  <si>
    <t>Fecha máxima de declaración</t>
  </si>
  <si>
    <t>Fuente: Servicio de Rentas Internas</t>
  </si>
  <si>
    <t>Al 31 de Diciembre de 2015</t>
  </si>
  <si>
    <t>Hector German</t>
  </si>
  <si>
    <t>Al 31 de Octubre de 2015</t>
  </si>
  <si>
    <t xml:space="preserve">Credito Tributario Imp. Salida de Divisas </t>
  </si>
  <si>
    <t>Anticipos Impuesto a la Renta Corriente</t>
  </si>
  <si>
    <t xml:space="preserve">Crédito Tributario Impuesto A La Renta </t>
  </si>
  <si>
    <t>1.1.05.001.0031</t>
  </si>
  <si>
    <t>1.1.05.001.0032</t>
  </si>
  <si>
    <t>1.1.05.002.0002</t>
  </si>
  <si>
    <t>1.1.05.002.0501</t>
  </si>
  <si>
    <t>1.1.05.001.0001</t>
  </si>
  <si>
    <t>2.1.07.003.0018</t>
  </si>
  <si>
    <t>302 Relacion de dependencia</t>
  </si>
  <si>
    <t>2.1.07.003.0001</t>
  </si>
  <si>
    <t>303 10% Honorarios a profesionales</t>
  </si>
  <si>
    <t>304 8% Servicios que predomina el Intelecto</t>
  </si>
  <si>
    <t>2.1.07.003.0002</t>
  </si>
  <si>
    <t>307 2% Servicios que predomina la Mano de obra</t>
  </si>
  <si>
    <t>2.1.07.003.0003</t>
  </si>
  <si>
    <t>2.1.07.003.0005</t>
  </si>
  <si>
    <t>310 1%Servicio Transporte Priv.Pasajeros o serv. pub.carga</t>
  </si>
  <si>
    <t>2.1.07.003.0006</t>
  </si>
  <si>
    <t>312 1% Transferencia de bienes naturalez corporal</t>
  </si>
  <si>
    <t>2.1.07.003.0007</t>
  </si>
  <si>
    <t>320 8% Arrendamientos Bienes Inmuebles</t>
  </si>
  <si>
    <t>2.1.07.003.0009</t>
  </si>
  <si>
    <t>341 Otras retenciones aplicables el 2%</t>
  </si>
  <si>
    <t>344 Otras retenciones aplicables el 2%</t>
  </si>
  <si>
    <t>2.1.07.003.0017</t>
  </si>
  <si>
    <t>30% Retención En Fuente Iva</t>
  </si>
  <si>
    <t>2.1.07.003.0100</t>
  </si>
  <si>
    <t>70% Retención En Fuente Iva</t>
  </si>
  <si>
    <t>2.1.07.003.0101</t>
  </si>
  <si>
    <t>100% Retención En Fuente Iva</t>
  </si>
  <si>
    <t>2.1.07.003.0102</t>
  </si>
  <si>
    <t>2.1.07.003.0200</t>
  </si>
  <si>
    <t>2.1.07.003.0103</t>
  </si>
  <si>
    <t>Total pasivos por impuestos corrientes</t>
  </si>
  <si>
    <t>Corresponde a las retenciones recibidas de Impuesto a la Renta</t>
  </si>
  <si>
    <t>Corresponde a los impuestos generados y pagados por concepto de Salida de Divisas, por transferencias realizadas al exterior en cuanto a pagos por compra de mercadería.</t>
  </si>
  <si>
    <t>Corresponde a la suma del Pago de Anticipo Por Impuesto a la Renta Causado del año 2014.</t>
  </si>
  <si>
    <t>Corresponde al saldo a favor de la compañía por dedución tributaria generado en el año 2013.</t>
  </si>
  <si>
    <t>Corresponde a saldos por pagar al SRI, de cuentas de IVA ventas, IVA compras, Retenciones en la Fuente de IR, Retenciones en la Fuente de IVA, mismas que quedaron cerradas y provisionadas a esta cuenta a diciembre 2014.</t>
  </si>
  <si>
    <t>(Página 1 de 2)</t>
  </si>
  <si>
    <t xml:space="preserve">CONCILIACIÓN DE RETENCIONES DE IVA VS. LIBROS </t>
  </si>
  <si>
    <t>COSMOCEL-ECUADOR C.A.</t>
  </si>
  <si>
    <t xml:space="preserve">309 1% Servicios Publicidad y Comunicacion </t>
  </si>
  <si>
    <t xml:space="preserve">320 8% Arrendamientos Bienes Inmuebles </t>
  </si>
  <si>
    <t>CONCILIACIÓN DE RETENCIONES EN LA FUENTE DE IMPUESTO A LA RENTA VS. LIBROS (a)</t>
  </si>
  <si>
    <t>2.1.07.003.0010</t>
  </si>
  <si>
    <t>VALORES SEGÚN LIBROS</t>
  </si>
  <si>
    <r>
      <t xml:space="preserve">Total de retenciones según declaraciones (casillero 799) </t>
    </r>
    <r>
      <rPr>
        <b/>
        <sz val="11"/>
        <rFont val="Futura-Book"/>
        <family val="2"/>
      </rPr>
      <t>(a)</t>
    </r>
  </si>
  <si>
    <r>
      <t xml:space="preserve">Diferencia </t>
    </r>
    <r>
      <rPr>
        <b/>
        <sz val="11"/>
        <rFont val="Futura-Book"/>
        <family val="2"/>
      </rPr>
      <t>(Ver Nota General)</t>
    </r>
  </si>
  <si>
    <t xml:space="preserve"> -  Se efectuó un resumen de los saldos mensuales de las cuentas de Retenciones en la Fuente de IVA de la Compañía</t>
  </si>
  <si>
    <t>Retencion del 30% (casillero 725)</t>
  </si>
  <si>
    <t>Retencion del 70% (casillero 727)</t>
  </si>
  <si>
    <t>Retencion del 100% (casillero 729)</t>
  </si>
  <si>
    <t xml:space="preserve"> -  Se efectuó un resumen de los saldos mensuales de las cuentas de Retenciones en la Fuente de Impuesto a la Renta de la Compañía</t>
  </si>
  <si>
    <t xml:space="preserve">322 1% del Primas de seguros y reaseguros </t>
  </si>
  <si>
    <t>Formularios 103 mensuales proporcionados por la compañía al 31 de octubre del 2015</t>
  </si>
  <si>
    <t>Tomado de los formularios mensuales Retenciones en la Fuente  No. 103</t>
  </si>
  <si>
    <t>302 Relación de dependencia</t>
  </si>
  <si>
    <t>Período:</t>
  </si>
  <si>
    <t>El mayor de ventas registra las ventas por autoconsumos, acreeditando y debitando posteriormente el mismo valor, con el fin de reportar en la cuenta ventas el ingreso por autoconsumos para la respectiva declaracion de impuestos.</t>
  </si>
  <si>
    <t>No se puede determinar valor por fórmula, ya que son cuentas por pagar al SRI, mismas que quedaron provisionadas y cerradas a diciembre 2014.</t>
  </si>
  <si>
    <t>PT 3402</t>
  </si>
  <si>
    <t>PT 3406</t>
  </si>
  <si>
    <t>PT 3407</t>
  </si>
  <si>
    <t>PT 3408</t>
  </si>
  <si>
    <t>PT 3404</t>
  </si>
  <si>
    <t>PT 3411</t>
  </si>
  <si>
    <t>Se registran el valor total de las compras a las cuentas de activo o gasto según corresponda, es decir no se registra el valor de IVA en la cuenta de IVA en Compras, por lo cual se declaran las adquisidores como compras con tarifa 12%, pero sin derecho a crédito tributario.</t>
  </si>
  <si>
    <t>RETENCIONES</t>
  </si>
  <si>
    <t>Cliente:</t>
  </si>
  <si>
    <t>Cosmocel-Ecuador C.A.</t>
  </si>
  <si>
    <t>Preparado por:</t>
  </si>
  <si>
    <t>Sección:</t>
  </si>
  <si>
    <t>Ejecución Preliminar</t>
  </si>
  <si>
    <t>Area:</t>
  </si>
  <si>
    <t>Impuestos</t>
  </si>
  <si>
    <t>Héctor German</t>
  </si>
  <si>
    <t>Prueba:</t>
  </si>
  <si>
    <t>Año terminado:</t>
  </si>
  <si>
    <t>Al 31 de diciembre del 2015</t>
  </si>
  <si>
    <t>P/T:</t>
  </si>
  <si>
    <t>Con corte:</t>
  </si>
  <si>
    <t>Al 31 de Octubre del 2015</t>
  </si>
  <si>
    <t>Verificar la presentación adecuada de los anexos transaccionales con lo declarado en los formularios respectivos.</t>
  </si>
  <si>
    <t>Se resumieron los anexos transaccionales y se los comparó con las declaracione realizadas en los formularios.</t>
  </si>
  <si>
    <t>Resumen:</t>
  </si>
  <si>
    <t>Anexos transaccionales</t>
  </si>
  <si>
    <t>Formularios de declaraciones</t>
  </si>
  <si>
    <t>Diferencias</t>
  </si>
  <si>
    <t>Compras</t>
  </si>
  <si>
    <t>Ventas</t>
  </si>
  <si>
    <t>Retenciones</t>
  </si>
  <si>
    <t xml:space="preserve">Compras </t>
  </si>
  <si>
    <t>IVA Compras (Sin derecho a Crédito Tributario)</t>
  </si>
  <si>
    <t>T 0%</t>
  </si>
  <si>
    <t>T 12%</t>
  </si>
  <si>
    <t>Fuente</t>
  </si>
  <si>
    <t>IVA</t>
  </si>
  <si>
    <t>Renta</t>
  </si>
  <si>
    <t>Anexos transaccionales del período en revisión.</t>
  </si>
  <si>
    <t>r</t>
  </si>
  <si>
    <t>Formularios de declaración del IVA y Retenciones en la Fuente.</t>
  </si>
  <si>
    <t>Otros Impuestos</t>
  </si>
  <si>
    <t>Período al:</t>
  </si>
  <si>
    <t>Análisis:</t>
  </si>
  <si>
    <t>QUITO</t>
  </si>
  <si>
    <t>Detalle</t>
  </si>
  <si>
    <t>Entidad</t>
  </si>
  <si>
    <t>Fecha pago máximo</t>
  </si>
  <si>
    <t>Comprobante</t>
  </si>
  <si>
    <t>Fecha pago Cía.</t>
  </si>
  <si>
    <t>Año</t>
  </si>
  <si>
    <t>Contribución a la Superintendencia de Compañías</t>
  </si>
  <si>
    <t>Superintendencia de Compañías</t>
  </si>
  <si>
    <t>Impuesto del 1.5 x Mill sobre los Activos Totales</t>
  </si>
  <si>
    <t>Municipio del Distrito Metropolitano de Quito</t>
  </si>
  <si>
    <t>Patente Municipal</t>
  </si>
  <si>
    <t>Predial Urbano (Obras en el Distrito)</t>
  </si>
  <si>
    <t>Recálculo de Obligaciones Municipales</t>
  </si>
  <si>
    <t>Tasa Seguridad Ciudadana</t>
  </si>
  <si>
    <t>Predios Urbanos Cuidad</t>
  </si>
  <si>
    <t>Cuerpo de Bomberos de Quito</t>
  </si>
  <si>
    <t>multas</t>
  </si>
  <si>
    <t>Total analizado</t>
  </si>
  <si>
    <t>BABAHOYO</t>
  </si>
  <si>
    <t>Se determina que los rubros de otros impuestos han sido cancelados y que se encuentran debidamente respaldados, conforme a los procedimientos de auditoria realizados</t>
  </si>
  <si>
    <t>GAD M del Cantón Babahoyo</t>
  </si>
  <si>
    <t>Diferencias de declaraciones con la presentación de los anexos transaccionales</t>
  </si>
  <si>
    <t>Existen declaraciones sustitutuivas, sin embargo no generaron multas ni intereses, ya que la declaración original se la realizó oportunamente</t>
  </si>
  <si>
    <t>VALORES SEGÚN DECLARACIONES</t>
  </si>
  <si>
    <t>ANEXO 4 - CÁLCULO DE VALORES DECLARADOS DE IVA</t>
  </si>
  <si>
    <t>PerÍodo:</t>
  </si>
  <si>
    <t>Final</t>
  </si>
  <si>
    <t>31-12-15</t>
  </si>
  <si>
    <t>Iva En Ventas</t>
  </si>
  <si>
    <t>Impuesto A La Renta Corriente Por Pagar</t>
  </si>
  <si>
    <t>Retención en la Fuente de IR</t>
  </si>
  <si>
    <t>Retencion en la Fuente de IVA</t>
  </si>
  <si>
    <t>Valores tomados del Balance General al 31 de Diciembre del 2015</t>
  </si>
  <si>
    <t>Se elaboró un resumen de los saldos registrados en las cuentas de pasivos por impuestos corrientes, que la empresa mantiene y se comparó las variaciones obtenidas entre el 31 de Diciembre del 2014 y el 31 de Diciembre del 2015.</t>
  </si>
  <si>
    <t>RESUMEN DECLARACIONES VS. ESTADO DE RESULTADOS</t>
  </si>
  <si>
    <t>VENTAS NETAS</t>
  </si>
  <si>
    <t>DECLARACIONES SEGÚN COMPAÑÍA</t>
  </si>
  <si>
    <t>Ventas Brutas según ER (sin autoconsumos)</t>
  </si>
  <si>
    <t>(+) Valor de Autoconsumos</t>
  </si>
  <si>
    <t>(=) Ventas Brutas Totales (con autoconsumos)</t>
  </si>
  <si>
    <t>(-) Devoluciones en Venta</t>
  </si>
  <si>
    <t>(-)Descuentos en Venta</t>
  </si>
  <si>
    <t>DIFERENCIA</t>
  </si>
  <si>
    <t>Novimebre</t>
  </si>
  <si>
    <t>Tomado de los formularios mensuales de Retenciones del IVA No. 104</t>
  </si>
  <si>
    <t>Datos tomados de los Anexos de valores declarados al IVA proporcioandos por la CompañÍa al 31 de diciembre del 2015</t>
  </si>
  <si>
    <t>Datos tomados de los Anexos de valores declarados al IVA proporcioandos por la Compañia al 31 de diciembre del 2015</t>
  </si>
  <si>
    <t>2.1.07.003.0014</t>
  </si>
  <si>
    <t xml:space="preserve">T </t>
  </si>
  <si>
    <t>De acuerdo al análisis realizado y se pudo determinar que no existen diferencias significativas que comprometan el fallo de controles  entre los registros de la Compañía y la información presentada a los organismos de control.</t>
  </si>
  <si>
    <r>
      <t xml:space="preserve">Existen declaraciones sustitutuivas presentadas </t>
    </r>
    <r>
      <rPr>
        <b/>
        <sz val="10"/>
        <color theme="1"/>
        <rFont val="Futura-Book"/>
      </rPr>
      <t>por segunda vez</t>
    </r>
    <r>
      <rPr>
        <sz val="10"/>
        <color theme="1"/>
        <rFont val="Futura-Book"/>
        <family val="2"/>
      </rPr>
      <t>, sin embargo no generaron multas ni intereses, ya que la declaración original se la realizó oportunamentee, asì también el sistema del SRI permitió cargar los archivos de las declaraciones mencionadas.</t>
    </r>
  </si>
  <si>
    <t>Formularios 104 mensuales proporcionados por la compañía al 31 de diciembre del 2015</t>
  </si>
  <si>
    <t>Importaciones T 12%</t>
  </si>
  <si>
    <t>Importaciones T 0%</t>
  </si>
  <si>
    <t>Credito Tributario Por Retenciones Corriente</t>
  </si>
  <si>
    <t>2.1.07.003.0201</t>
  </si>
  <si>
    <t>Código:</t>
  </si>
  <si>
    <t>Nombre:</t>
  </si>
  <si>
    <t>Grupo:</t>
  </si>
  <si>
    <t>Fecha</t>
  </si>
  <si>
    <t>Tipo</t>
  </si>
  <si>
    <t>Número</t>
  </si>
  <si>
    <t>C.Costos</t>
  </si>
  <si>
    <t>Referencia</t>
  </si>
  <si>
    <t>Concepto</t>
  </si>
  <si>
    <t>Org</t>
  </si>
  <si>
    <t>Debe</t>
  </si>
  <si>
    <t>Haber</t>
  </si>
  <si>
    <t>Saldo</t>
  </si>
  <si>
    <t>Saldo Anterior:</t>
  </si>
  <si>
    <t>28/12/2015</t>
  </si>
  <si>
    <t>CD</t>
  </si>
  <si>
    <t>CD00003451</t>
  </si>
  <si>
    <t>CD3451</t>
  </si>
  <si>
    <t>REGISTRO IMP. A LA RENTA Y PART TRABAJADORES</t>
  </si>
  <si>
    <t>CNT</t>
  </si>
  <si>
    <t>Saldo al 31/12/2015:</t>
  </si>
  <si>
    <t>Saldo Actual:</t>
  </si>
  <si>
    <t>5.3.02.002.9009</t>
  </si>
  <si>
    <t>Gasto Impuesto a la Renta</t>
  </si>
  <si>
    <t>5.3.02.002.9013</t>
  </si>
  <si>
    <t>Gasto Participacion Trabajadores</t>
  </si>
  <si>
    <t>2.1.07.001.0002</t>
  </si>
  <si>
    <t>15% Participación Trabajadores Por Pagar</t>
  </si>
  <si>
    <t>Datos tomados de los Mayores Contables proporcioandos por la CompañÍa al 31 de diciembre del 2015</t>
  </si>
  <si>
    <t>Revisión de Provisión Utilidades 2015</t>
  </si>
  <si>
    <t xml:space="preserve"> - Verificar el registro de provisión de utilidades generadas en el período 2015, correspondiente a pago de Impuesto a la Renta y partiipación Utilidad Trabajadores.</t>
  </si>
  <si>
    <t xml:space="preserve"> - Se efectuó una revisión del asiento de provisión de Utilidad Participación Trabajadores de 2015.</t>
  </si>
  <si>
    <t xml:space="preserve"> - Se efectuó una revisión del asiento de provisión de Impuesto a la Renta por Pagar de 2015.</t>
  </si>
  <si>
    <t>( a )</t>
  </si>
  <si>
    <t>( b )</t>
  </si>
  <si>
    <t>Asiento contable de Provisión Participación Utilidad Trabajadores</t>
  </si>
  <si>
    <t>Asiento contable de Provisión Impuesto a la Renta por pagar 2015</t>
  </si>
  <si>
    <t>PT 3416</t>
  </si>
  <si>
    <t>Revisión de Reembolso de gastos 2015</t>
  </si>
  <si>
    <t>Sumaria de Gastos</t>
  </si>
  <si>
    <t xml:space="preserve"> - Verificar el correcto registro contable por transacciones de reembolso de gastos y generación de valores impositivos.</t>
  </si>
  <si>
    <t xml:space="preserve"> - Se efectuó una revisión de los documentos inmersos en el reembolso de gastos.</t>
  </si>
  <si>
    <t xml:space="preserve"> - Se efectuó una revisión de los registros contables de reembolso de gastos.</t>
  </si>
  <si>
    <t xml:space="preserve"> - Se efectuó una revisión a las declaraciones fectuadas correspondientes a los meses de transacciones de reembolso de gastos.</t>
  </si>
  <si>
    <t>4.2.01.002.0005</t>
  </si>
  <si>
    <t>Reembolso de Gastos</t>
  </si>
  <si>
    <t>03/12/2015</t>
  </si>
  <si>
    <t>DA</t>
  </si>
  <si>
    <t>DA00000004</t>
  </si>
  <si>
    <t>REEMBOSLO GASTOS TECNICO</t>
  </si>
  <si>
    <t>CON</t>
  </si>
  <si>
    <t>COSMOCEL S.A.</t>
  </si>
  <si>
    <t>1.1.02.007.0001</t>
  </si>
  <si>
    <t xml:space="preserve">Clientes Modulo </t>
  </si>
  <si>
    <t>Asiento contable de Reembolso de gastos</t>
  </si>
  <si>
    <t>PT 3415</t>
  </si>
  <si>
    <t>PT 3115-A</t>
  </si>
  <si>
    <t>Existe una diferencia entre los ingresos netos declarados y los ingresos generados, debido a que se ha realizado de manera equivocada la delcaración sustitutiva, en su casillero 413, de ventas netas, del mes de Junio 2015</t>
  </si>
  <si>
    <t>El asiento contable que genera la compañía por reembolso de Gastos, no es el correcto, ya que involucra cuentas de Ingresos.</t>
  </si>
  <si>
    <t xml:space="preserve">En nuestra revisión encontramos que los asientos contables de generados para la Provisión de Utilidades, para el pago del Impuesto a la Renta 2015 y la Participación de Utilidad Trabajadores 2015, registra como contrapartida a cuentas de gasto y no la cuenta de Utilidad del Ejercicio. </t>
  </si>
  <si>
    <t>PT 5302</t>
  </si>
  <si>
    <t>Anexo 4</t>
  </si>
  <si>
    <t>Anexo 5</t>
  </si>
  <si>
    <t>Anexo 6</t>
  </si>
  <si>
    <t>Control de Fechas</t>
  </si>
  <si>
    <t>Anexos Transaccionales</t>
  </si>
  <si>
    <r>
      <t xml:space="preserve">Total de retenciones según declaraciones (casillero No. 499 de la declaración) </t>
    </r>
    <r>
      <rPr>
        <b/>
        <sz val="10"/>
        <rFont val="Futura-Book"/>
        <family val="2"/>
      </rPr>
      <t>(c)</t>
    </r>
  </si>
  <si>
    <r>
      <t xml:space="preserve">Diferencia </t>
    </r>
    <r>
      <rPr>
        <b/>
        <sz val="10"/>
        <rFont val="Futura-Book"/>
        <family val="2"/>
      </rPr>
      <t>(Ver Nota General)</t>
    </r>
  </si>
  <si>
    <t>3330-2</t>
  </si>
  <si>
    <t>3330-3</t>
  </si>
  <si>
    <r>
      <rPr>
        <b/>
        <i/>
        <sz val="10"/>
        <rFont val="Futura-Book"/>
        <family val="2"/>
      </rPr>
      <t>Objetivo:</t>
    </r>
    <r>
      <rPr>
        <sz val="10"/>
        <rFont val="Futura-Book"/>
        <family val="2"/>
      </rPr>
      <t xml:space="preserve">
Determinar los impuestos, contribuciones y demás tributos que tiene la Compañía con entidades del estado durante el período de revisión..</t>
    </r>
  </si>
  <si>
    <r>
      <rPr>
        <b/>
        <i/>
        <sz val="10"/>
        <rFont val="Futura-Book"/>
        <family val="2"/>
      </rPr>
      <t>Procedimientos:</t>
    </r>
    <r>
      <rPr>
        <sz val="10"/>
        <rFont val="Futura-Book"/>
        <family val="2"/>
      </rPr>
      <t xml:space="preserve">
-  Se solicitó un detalle de las entidades reguladoras por parte del estado a la Compañía.
-  Se solicitó los comprobantes de pago y títulos de pago emitidas por las entidades del estado.
-  Se realizó un resumen.</t>
    </r>
  </si>
  <si>
    <t>3330-1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</si>
</sst>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41" formatCode="_ * #,##0_ ;_ * \-#,##0_ ;_ * &quot;-&quot;_ ;_ @_ "/>
    <numFmt numFmtId="43" formatCode="_ * #,##0.00_ ;_ * \-#,##0.00_ ;_ * &quot;-&quot;??_ ;_ @_ "/>
    <numFmt numFmtId="164" formatCode="_(* #,##0_);_(* \(#,##0\);_(* &quot;-&quot;_);_(@_)"/>
    <numFmt numFmtId="165" formatCode="_(&quot;$&quot;\ * #,##0.00_);_(&quot;$&quot;\ * \(#,##0.00\);_(&quot;$&quot;\ * &quot;-&quot;??_);_(@_)"/>
    <numFmt numFmtId="166" formatCode="_(* #,##0.00_);_(* \(#,##0.00\);_(* &quot;-&quot;??_);_(@_)"/>
    <numFmt numFmtId="167" formatCode="_-* #,##0.00\ &quot;€&quot;_-;\-* #,##0.00\ &quot;€&quot;_-;_-* &quot;-&quot;??\ &quot;€&quot;_-;_-@_-"/>
    <numFmt numFmtId="168" formatCode="_-* #,##0.00\ _€_-;\-* #,##0.00\ _€_-;_-* &quot;-&quot;??\ _€_-;_-@_-"/>
    <numFmt numFmtId="169" formatCode="_-* #,##0.00_-;\-* #,##0.00_-;_-* &quot;-&quot;??_-;_-@_-"/>
    <numFmt numFmtId="170" formatCode="_(* #,##0_);_(* \(#,##0\);_(* &quot;-&quot;??_);_(@_)"/>
    <numFmt numFmtId="171" formatCode="[$-409]dd\-mmm\-yy;@"/>
    <numFmt numFmtId="172" formatCode="_ * #,##0_ ;_ * \-#,##0_ ;_ * &quot;-&quot;??_ ;_ @_ "/>
    <numFmt numFmtId="173" formatCode="_(* #,##0.00_);_(* \(#,##0.00\);_(* &quot;-&quot;_);_(@_)"/>
    <numFmt numFmtId="174" formatCode="&quot;$&quot;#,##0"/>
    <numFmt numFmtId="175" formatCode="&quot;$&quot;#,##0_);[Red]\(&quot;$&quot;#,##0\)"/>
    <numFmt numFmtId="176" formatCode="_ [$€-2]\ * #,##0.00_ ;_ [$€-2]\ * \-#,##0.00_ ;_ [$€-2]\ * &quot;-&quot;??_ "/>
    <numFmt numFmtId="177" formatCode="_ &quot;$&quot;\ * #,##0_ ;_ &quot;$&quot;\ * \-#,##0_ ;_ &quot;$&quot;\ * &quot;-&quot;_ ;_ @_ "/>
    <numFmt numFmtId="178" formatCode="_ * #,##0.0000000_ ;_ * \-#,##0.0000000_ ;_ * &quot;-&quot;??_ ;_ @_ "/>
    <numFmt numFmtId="179" formatCode="#,##0.00\ ;&quot; -&quot;#,##0.00\ ;&quot; -&quot;#\ ;@\ "/>
    <numFmt numFmtId="180" formatCode="#,##0.00&quot; &quot;;&quot; (&quot;#,##0.00&quot;)&quot;;&quot; -&quot;#&quot; &quot;;@&quot; &quot;"/>
    <numFmt numFmtId="181" formatCode="[$-C0A]General"/>
    <numFmt numFmtId="182" formatCode="_(&quot;$&quot;* #,##0.00_);_(&quot;$&quot;* \(#,##0.00\);_(&quot;$&quot;* &quot;-&quot;??_);_(@_)"/>
    <numFmt numFmtId="183" formatCode="0.00_)"/>
    <numFmt numFmtId="184" formatCode="General_)"/>
    <numFmt numFmtId="185" formatCode="??,??0.00"/>
    <numFmt numFmtId="186" formatCode="_-* #,##0\ _€_-;\-* #,##0\ _€_-;_-* &quot;-&quot;??\ _€_-;_-@_-"/>
    <numFmt numFmtId="187" formatCode="\-??,??0.00;\-??,??0.00"/>
  </numFmts>
  <fonts count="92">
    <font>
      <sz val="11"/>
      <color theme="1"/>
      <name val="Calibri"/>
      <family val="2"/>
      <scheme val="minor"/>
    </font>
    <font>
      <sz val="11"/>
      <color theme="1"/>
      <name val="Calibri"/>
      <family val="2"/>
      <scheme val="minor"/>
    </font>
    <font>
      <sz val="10"/>
      <name val="Arial"/>
      <family val="2"/>
    </font>
    <font>
      <sz val="10"/>
      <color theme="1"/>
      <name val="Arial"/>
      <family val="2"/>
    </font>
    <font>
      <b/>
      <sz val="10"/>
      <color rgb="FF0000FF"/>
      <name val="Arial"/>
      <family val="2"/>
    </font>
    <font>
      <b/>
      <sz val="10"/>
      <color theme="1"/>
      <name val="Arial"/>
      <family val="2"/>
    </font>
    <font>
      <b/>
      <sz val="10"/>
      <color rgb="FF000000"/>
      <name val="Futura-Book"/>
      <family val="2"/>
    </font>
    <font>
      <sz val="10"/>
      <name val="Futura-Book"/>
      <family val="2"/>
    </font>
    <font>
      <b/>
      <sz val="10"/>
      <color rgb="FFFFFFFF"/>
      <name val="Futura-Book"/>
      <family val="2"/>
    </font>
    <font>
      <sz val="10"/>
      <color rgb="FF000000"/>
      <name val="Futura-Book"/>
      <family val="2"/>
    </font>
    <font>
      <b/>
      <sz val="10"/>
      <color rgb="FFFF0000"/>
      <name val="Futura-Book"/>
      <family val="2"/>
    </font>
    <font>
      <b/>
      <i/>
      <u/>
      <sz val="10"/>
      <color rgb="FF000000"/>
      <name val="Futura-Book"/>
      <family val="2"/>
    </font>
    <font>
      <sz val="10"/>
      <color indexed="8"/>
      <name val="MS Sans Serif"/>
      <family val="2"/>
    </font>
    <font>
      <b/>
      <sz val="10"/>
      <color rgb="FFFF0000"/>
      <name val="Marlett"/>
      <charset val="2"/>
    </font>
    <font>
      <sz val="10"/>
      <color rgb="FFFF0000"/>
      <name val="Futura-Book"/>
      <family val="2"/>
    </font>
    <font>
      <sz val="10"/>
      <color theme="1"/>
      <name val="Futura-Book"/>
      <family val="2"/>
    </font>
    <font>
      <i/>
      <sz val="10"/>
      <color rgb="FFFF0000"/>
      <name val="Futura-Book"/>
      <family val="2"/>
    </font>
    <font>
      <b/>
      <u/>
      <sz val="10"/>
      <color rgb="FF000000"/>
      <name val="Futura-Book"/>
      <family val="2"/>
    </font>
    <font>
      <sz val="1"/>
      <color indexed="18"/>
      <name val="Courier"/>
      <family val="3"/>
    </font>
    <font>
      <i/>
      <sz val="10"/>
      <color rgb="FF000000"/>
      <name val="Futura-Book"/>
      <family val="2"/>
    </font>
    <font>
      <sz val="10"/>
      <color rgb="FF000000"/>
      <name val="Marlett"/>
      <charset val="2"/>
    </font>
    <font>
      <b/>
      <i/>
      <sz val="10"/>
      <color rgb="FF000000"/>
      <name val="Futura-Book"/>
      <family val="2"/>
    </font>
    <font>
      <b/>
      <sz val="10"/>
      <name val="Futura-Book"/>
      <family val="2"/>
    </font>
    <font>
      <sz val="10"/>
      <color indexed="8"/>
      <name val="Futura-Book"/>
      <family val="2"/>
    </font>
    <font>
      <b/>
      <sz val="10"/>
      <color theme="1"/>
      <name val="Futura-Book"/>
      <family val="2"/>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color rgb="FFFF0000"/>
      <name val="Futura Bk BT"/>
      <family val="2"/>
    </font>
    <font>
      <sz val="11"/>
      <color indexed="8"/>
      <name val="Calibri"/>
      <family val="2"/>
    </font>
    <font>
      <sz val="10"/>
      <name val="MS Sans Serif"/>
      <family val="2"/>
    </font>
    <font>
      <sz val="10"/>
      <name val="Verdana   "/>
    </font>
    <font>
      <u/>
      <sz val="11"/>
      <color theme="10"/>
      <name val="Calibri"/>
      <family val="2"/>
    </font>
    <font>
      <u/>
      <sz val="11"/>
      <color theme="10"/>
      <name val="Calibri"/>
      <family val="2"/>
      <scheme val="minor"/>
    </font>
    <font>
      <b/>
      <sz val="10"/>
      <color indexed="10"/>
      <name val="Futura Bk BT"/>
      <family val="2"/>
    </font>
    <font>
      <b/>
      <sz val="12"/>
      <color indexed="12"/>
      <name val="Marlett"/>
      <charset val="2"/>
    </font>
    <font>
      <b/>
      <sz val="12"/>
      <color indexed="10"/>
      <name val="Marlett"/>
      <charset val="2"/>
    </font>
    <font>
      <u/>
      <sz val="8"/>
      <color theme="10"/>
      <name val="Arial"/>
      <family val="2"/>
    </font>
    <font>
      <sz val="12"/>
      <name val="Courier"/>
      <family val="3"/>
    </font>
    <font>
      <b/>
      <sz val="10"/>
      <name val="Futura-Book"/>
      <family val="2"/>
    </font>
    <font>
      <sz val="10"/>
      <color theme="1"/>
      <name val="Futura-Book"/>
      <family val="2"/>
    </font>
    <font>
      <b/>
      <sz val="10"/>
      <color theme="0"/>
      <name val="Futura-Book"/>
      <family val="2"/>
    </font>
    <font>
      <sz val="10"/>
      <name val="Futura-Book"/>
      <family val="2"/>
    </font>
    <font>
      <b/>
      <sz val="10"/>
      <color rgb="FF000000"/>
      <name val="Futura-Book"/>
      <family val="2"/>
    </font>
    <font>
      <b/>
      <sz val="10"/>
      <color rgb="FFFFFFFF"/>
      <name val="Futura-Book"/>
      <family val="2"/>
    </font>
    <font>
      <sz val="10"/>
      <color rgb="FF000000"/>
      <name val="Futura-Book"/>
      <family val="2"/>
    </font>
    <font>
      <b/>
      <sz val="10"/>
      <color theme="1"/>
      <name val="Futura-Book"/>
      <family val="2"/>
    </font>
    <font>
      <b/>
      <sz val="10"/>
      <color rgb="FFFF0000"/>
      <name val="Futura-Book"/>
      <family val="2"/>
    </font>
    <font>
      <b/>
      <u/>
      <sz val="10"/>
      <name val="Futura-Book"/>
      <family val="2"/>
    </font>
    <font>
      <b/>
      <sz val="10"/>
      <color indexed="10"/>
      <name val="Futura-Book"/>
      <family val="2"/>
    </font>
    <font>
      <sz val="10"/>
      <color rgb="FFFF0000"/>
      <name val="Futura-Book"/>
      <family val="2"/>
    </font>
    <font>
      <sz val="12"/>
      <color rgb="FFFF0000"/>
      <name val="Marlett"/>
      <charset val="2"/>
    </font>
    <font>
      <b/>
      <sz val="12"/>
      <color rgb="FFFF0000"/>
      <name val="Marlett"/>
      <charset val="2"/>
    </font>
    <font>
      <u/>
      <sz val="12"/>
      <color rgb="FFFF0000"/>
      <name val="Marlett"/>
      <charset val="2"/>
    </font>
    <font>
      <sz val="10"/>
      <color theme="1"/>
      <name val="Futura -book"/>
    </font>
    <font>
      <b/>
      <sz val="10"/>
      <color rgb="FF000000"/>
      <name val="Futura BOOK"/>
    </font>
    <font>
      <sz val="12"/>
      <name val="Futura-Book"/>
      <family val="2"/>
    </font>
    <font>
      <b/>
      <u/>
      <sz val="11"/>
      <name val="Futura-Book"/>
      <family val="2"/>
    </font>
    <font>
      <sz val="11"/>
      <name val="Futura-Book"/>
      <family val="2"/>
    </font>
    <font>
      <b/>
      <sz val="11"/>
      <name val="Futura-Book"/>
      <family val="2"/>
    </font>
    <font>
      <b/>
      <sz val="10"/>
      <color indexed="10"/>
      <name val="Futura-Book"/>
      <family val="2"/>
    </font>
    <font>
      <b/>
      <sz val="12"/>
      <name val="Futura-Book"/>
      <family val="2"/>
    </font>
    <font>
      <b/>
      <sz val="12"/>
      <color indexed="12"/>
      <name val="Futura-Book"/>
      <family val="2"/>
    </font>
    <font>
      <sz val="11"/>
      <color indexed="8"/>
      <name val="Futura-Book"/>
      <family val="2"/>
    </font>
    <font>
      <sz val="11"/>
      <name val="Futura Bk BT"/>
      <family val="2"/>
    </font>
    <font>
      <sz val="11"/>
      <color theme="1"/>
      <name val="Futura-Book"/>
      <family val="2"/>
    </font>
    <font>
      <sz val="10"/>
      <color indexed="10"/>
      <name val="Futura-Book"/>
      <family val="2"/>
    </font>
    <font>
      <b/>
      <sz val="10"/>
      <color indexed="8"/>
      <name val="Futura-Book"/>
      <family val="2"/>
    </font>
    <font>
      <sz val="10"/>
      <name val="Arial"/>
      <family val="2"/>
    </font>
    <font>
      <b/>
      <sz val="10"/>
      <color rgb="FFFF0000"/>
      <name val="Futura-Book"/>
    </font>
    <font>
      <b/>
      <sz val="10"/>
      <color theme="1"/>
      <name val="Futura-Book"/>
    </font>
    <font>
      <b/>
      <sz val="9"/>
      <color indexed="81"/>
      <name val="Tahoma"/>
      <family val="2"/>
    </font>
    <font>
      <sz val="9"/>
      <color indexed="81"/>
      <name val="Tahoma"/>
      <family val="2"/>
    </font>
    <font>
      <b/>
      <u val="singleAccounting"/>
      <sz val="10"/>
      <color rgb="FFFF0000"/>
      <name val="Futura-Book"/>
      <family val="2"/>
    </font>
    <font>
      <b/>
      <sz val="10"/>
      <color indexed="12"/>
      <name val="Futura-Book"/>
      <family val="2"/>
    </font>
    <font>
      <b/>
      <sz val="10"/>
      <color rgb="FF0070C0"/>
      <name val="Futura-Book"/>
      <family val="2"/>
    </font>
    <font>
      <b/>
      <i/>
      <sz val="10"/>
      <name val="Futura-Book"/>
      <family val="2"/>
    </font>
    <font>
      <b/>
      <i/>
      <sz val="10"/>
      <color theme="0"/>
      <name val="Futura-Book"/>
      <family val="2"/>
    </font>
  </fonts>
  <fills count="51">
    <fill>
      <patternFill patternType="none"/>
    </fill>
    <fill>
      <patternFill patternType="gray125"/>
    </fill>
    <fill>
      <patternFill patternType="solid">
        <fgColor theme="0"/>
        <bgColor indexed="64"/>
      </patternFill>
    </fill>
    <fill>
      <patternFill patternType="solid">
        <fgColor theme="4"/>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indexed="9"/>
        <bgColor indexed="64"/>
      </patternFill>
    </fill>
    <fill>
      <patternFill patternType="solid">
        <fgColor theme="4"/>
        <bgColor indexed="64"/>
      </patternFill>
    </fill>
    <fill>
      <patternFill patternType="solid">
        <fgColor theme="4" tint="0.59999389629810485"/>
        <bgColor indexed="64"/>
      </patternFill>
    </fill>
    <fill>
      <patternFill patternType="solid">
        <fgColor rgb="FF002060"/>
        <bgColor indexed="64"/>
      </patternFill>
    </fill>
    <fill>
      <patternFill patternType="solid">
        <fgColor theme="3" tint="-0.249977111117893"/>
        <bgColor indexed="64"/>
      </patternFill>
    </fill>
  </fills>
  <borders count="114">
    <border>
      <left/>
      <right/>
      <top/>
      <bottom/>
      <diagonal/>
    </border>
    <border>
      <left/>
      <right/>
      <top/>
      <bottom style="thin">
        <color rgb="FFFFFFFF"/>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indexed="64"/>
      </top>
      <bottom style="double">
        <color indexed="64"/>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ck">
        <color theme="0"/>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double">
        <color indexed="64"/>
      </top>
      <bottom style="medium">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indexed="64"/>
      </top>
      <bottom style="double">
        <color indexed="64"/>
      </bottom>
      <diagonal/>
    </border>
    <border>
      <left/>
      <right style="medium">
        <color indexed="64"/>
      </right>
      <top style="thin">
        <color indexed="64"/>
      </top>
      <bottom/>
      <diagonal/>
    </border>
    <border>
      <left/>
      <right/>
      <top style="hair">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right style="thin">
        <color indexed="64"/>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bottom/>
      <diagonal/>
    </border>
    <border>
      <left/>
      <right style="thin">
        <color rgb="FFFF0000"/>
      </right>
      <top/>
      <bottom/>
      <diagonal/>
    </border>
    <border>
      <left style="thin">
        <color rgb="FFFF0000"/>
      </left>
      <right/>
      <top/>
      <bottom style="thin">
        <color rgb="FFFFFFFF"/>
      </bottom>
      <diagonal/>
    </border>
    <border>
      <left style="thin">
        <color rgb="FFFF0000"/>
      </left>
      <right/>
      <top/>
      <bottom/>
      <diagonal/>
    </border>
    <border>
      <left style="thin">
        <color indexed="64"/>
      </left>
      <right style="thin">
        <color indexed="64"/>
      </right>
      <top style="thin">
        <color indexed="64"/>
      </top>
      <bottom style="medium">
        <color indexed="64"/>
      </bottom>
      <diagonal/>
    </border>
    <border>
      <left/>
      <right/>
      <top style="hair">
        <color theme="1"/>
      </top>
      <bottom style="hair">
        <color theme="1"/>
      </bottom>
      <diagonal/>
    </border>
    <border>
      <left style="thin">
        <color indexed="64"/>
      </left>
      <right/>
      <top style="hair">
        <color theme="1"/>
      </top>
      <bottom style="hair">
        <color theme="1"/>
      </bottom>
      <diagonal/>
    </border>
    <border>
      <left/>
      <right style="thin">
        <color theme="1"/>
      </right>
      <top style="hair">
        <color theme="1"/>
      </top>
      <bottom style="hair">
        <color theme="1"/>
      </bottom>
      <diagonal/>
    </border>
    <border>
      <left style="thin">
        <color theme="1"/>
      </left>
      <right/>
      <top style="hair">
        <color theme="1"/>
      </top>
      <bottom style="hair">
        <color theme="1"/>
      </bottom>
      <diagonal/>
    </border>
    <border>
      <left style="thin">
        <color theme="1"/>
      </left>
      <right/>
      <top/>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indexed="64"/>
      </left>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theme="1"/>
      </bottom>
      <diagonal/>
    </border>
    <border>
      <left/>
      <right/>
      <top style="thin">
        <color indexed="64"/>
      </top>
      <bottom style="hair">
        <color theme="1"/>
      </bottom>
      <diagonal/>
    </border>
    <border>
      <left style="thin">
        <color indexed="64"/>
      </left>
      <right/>
      <top style="thin">
        <color indexed="64"/>
      </top>
      <bottom style="hair">
        <color theme="1"/>
      </bottom>
      <diagonal/>
    </border>
    <border>
      <left/>
      <right style="thin">
        <color theme="1"/>
      </right>
      <top style="thin">
        <color indexed="64"/>
      </top>
      <bottom style="hair">
        <color theme="1"/>
      </bottom>
      <diagonal/>
    </border>
    <border>
      <left style="thin">
        <color theme="1"/>
      </left>
      <right/>
      <top style="thin">
        <color indexed="64"/>
      </top>
      <bottom style="hair">
        <color theme="1"/>
      </bottom>
      <diagonal/>
    </border>
    <border>
      <left/>
      <right style="thin">
        <color indexed="64"/>
      </right>
      <top style="thin">
        <color indexed="64"/>
      </top>
      <bottom style="hair">
        <color theme="1"/>
      </bottom>
      <diagonal/>
    </border>
    <border>
      <left style="thin">
        <color indexed="64"/>
      </left>
      <right style="thin">
        <color indexed="64"/>
      </right>
      <top style="hair">
        <color theme="1"/>
      </top>
      <bottom style="hair">
        <color theme="1"/>
      </bottom>
      <diagonal/>
    </border>
    <border>
      <left/>
      <right style="thin">
        <color indexed="64"/>
      </right>
      <top style="hair">
        <color theme="1"/>
      </top>
      <bottom style="hair">
        <color theme="1"/>
      </bottom>
      <diagonal/>
    </border>
    <border>
      <left/>
      <right/>
      <top style="hair">
        <color theme="1"/>
      </top>
      <bottom style="thin">
        <color indexed="64"/>
      </bottom>
      <diagonal/>
    </border>
    <border>
      <left style="thin">
        <color theme="1"/>
      </left>
      <right/>
      <top/>
      <bottom style="thin">
        <color indexed="64"/>
      </bottom>
      <diagonal/>
    </border>
    <border>
      <left style="thin">
        <color theme="1"/>
      </left>
      <right/>
      <top style="hair">
        <color theme="1"/>
      </top>
      <bottom style="thin">
        <color indexed="64"/>
      </bottom>
      <diagonal/>
    </border>
    <border>
      <left/>
      <right style="thin">
        <color indexed="64"/>
      </right>
      <top style="hair">
        <color theme="1"/>
      </top>
      <bottom style="thin">
        <color indexed="64"/>
      </bottom>
      <diagonal/>
    </border>
    <border>
      <left style="hair">
        <color indexed="64"/>
      </left>
      <right/>
      <top style="thin">
        <color indexed="64"/>
      </top>
      <bottom style="hair">
        <color theme="1"/>
      </bottom>
      <diagonal/>
    </border>
    <border>
      <left style="hair">
        <color indexed="64"/>
      </left>
      <right/>
      <top style="hair">
        <color theme="1"/>
      </top>
      <bottom style="hair">
        <color theme="1"/>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hair">
        <color theme="1"/>
      </top>
      <bottom/>
      <diagonal/>
    </border>
    <border>
      <left/>
      <right style="hair">
        <color indexed="64"/>
      </right>
      <top style="hair">
        <color indexed="64"/>
      </top>
      <bottom style="hair">
        <color indexed="64"/>
      </bottom>
      <diagonal/>
    </border>
    <border>
      <left/>
      <right style="medium">
        <color indexed="64"/>
      </right>
      <top style="thin">
        <color theme="1"/>
      </top>
      <bottom style="thin">
        <color theme="1"/>
      </bottom>
      <diagonal/>
    </border>
    <border>
      <left/>
      <right style="hair">
        <color indexed="64"/>
      </right>
      <top/>
      <bottom/>
      <diagonal/>
    </border>
    <border>
      <left/>
      <right style="hair">
        <color indexed="64"/>
      </right>
      <top style="hair">
        <color indexed="64"/>
      </top>
      <bottom/>
      <diagonal/>
    </border>
    <border>
      <left/>
      <right style="hair">
        <color indexed="64"/>
      </right>
      <top style="thin">
        <color indexed="64"/>
      </top>
      <bottom style="hair">
        <color indexed="64"/>
      </bottom>
      <diagonal/>
    </border>
  </borders>
  <cellStyleXfs count="34897">
    <xf numFmtId="0" fontId="0" fillId="0" borderId="0"/>
    <xf numFmtId="0" fontId="2" fillId="0" borderId="0"/>
    <xf numFmtId="9" fontId="2" fillId="0" borderId="0" applyFont="0" applyFill="0" applyBorder="0" applyAlignment="0" applyProtection="0"/>
    <xf numFmtId="169" fontId="1" fillId="0" borderId="0" applyFont="0" applyFill="0" applyBorder="0" applyAlignment="0" applyProtection="0"/>
    <xf numFmtId="0" fontId="2" fillId="0" borderId="0"/>
    <xf numFmtId="0" fontId="12" fillId="0" borderId="0"/>
    <xf numFmtId="166" fontId="1" fillId="0" borderId="0" applyFont="0" applyFill="0" applyBorder="0" applyAlignment="0" applyProtection="0"/>
    <xf numFmtId="0" fontId="18" fillId="0" borderId="0">
      <protection locked="0"/>
    </xf>
    <xf numFmtId="43" fontId="2" fillId="0" borderId="0" applyFont="0" applyFill="0" applyBorder="0" applyAlignment="0" applyProtection="0"/>
    <xf numFmtId="43" fontId="2" fillId="0" borderId="0" applyFont="0" applyFill="0" applyBorder="0" applyAlignment="0" applyProtection="0"/>
    <xf numFmtId="0" fontId="41" fillId="0" borderId="0"/>
    <xf numFmtId="9" fontId="41" fillId="0" borderId="0" applyFont="0" applyFill="0" applyBorder="0" applyAlignment="0" applyProtection="0"/>
    <xf numFmtId="43" fontId="41"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0" fontId="1" fillId="0" borderId="0"/>
    <xf numFmtId="0" fontId="43" fillId="35" borderId="0" applyNumberFormat="0" applyBorder="0" applyAlignment="0" applyProtection="0"/>
    <xf numFmtId="0" fontId="43" fillId="36" borderId="0" applyNumberFormat="0" applyBorder="0" applyAlignment="0" applyProtection="0"/>
    <xf numFmtId="0" fontId="43" fillId="37"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43" fillId="42" borderId="0" applyNumberFormat="0" applyBorder="0" applyAlignment="0" applyProtection="0"/>
    <xf numFmtId="0" fontId="43" fillId="43" borderId="0" applyNumberFormat="0" applyBorder="0" applyAlignment="0" applyProtection="0"/>
    <xf numFmtId="0" fontId="43" fillId="38" borderId="0" applyNumberFormat="0" applyBorder="0" applyAlignment="0" applyProtection="0"/>
    <xf numFmtId="0" fontId="43" fillId="41" borderId="0" applyNumberFormat="0" applyBorder="0" applyAlignment="0" applyProtection="0"/>
    <xf numFmtId="0" fontId="43" fillId="44" borderId="0" applyNumberFormat="0" applyBorder="0" applyAlignment="0" applyProtection="0"/>
    <xf numFmtId="40" fontId="44" fillId="0" borderId="0" applyFont="0" applyFill="0" applyBorder="0" applyAlignment="0" applyProtection="0"/>
    <xf numFmtId="166" fontId="41" fillId="0" borderId="0" applyFont="0" applyFill="0" applyBorder="0" applyAlignment="0" applyProtection="0"/>
    <xf numFmtId="0" fontId="2" fillId="0" borderId="0"/>
    <xf numFmtId="176" fontId="4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xf numFmtId="0" fontId="47"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NumberForma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16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8"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5" fontId="1" fillId="0" borderId="0" applyFont="0" applyFill="0" applyBorder="0" applyAlignment="0" applyProtection="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3" fillId="0" borderId="0"/>
    <xf numFmtId="0" fontId="2" fillId="0" borderId="0"/>
    <xf numFmtId="0" fontId="1"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43" fillId="45" borderId="55" applyNumberFormat="0" applyFont="0" applyAlignment="0" applyProtection="0"/>
    <xf numFmtId="0" fontId="43" fillId="45" borderId="55" applyNumberFormat="0" applyFont="0" applyAlignment="0" applyProtection="0"/>
    <xf numFmtId="0" fontId="1" fillId="10" borderId="38"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9" fontId="1" fillId="0" borderId="0" applyFont="0" applyFill="0" applyBorder="0" applyAlignment="0" applyProtection="0"/>
    <xf numFmtId="0" fontId="51" fillId="0" borderId="0" applyNumberFormat="0" applyFill="0" applyBorder="0" applyAlignment="0" applyProtection="0">
      <alignment vertical="top"/>
      <protection locked="0"/>
    </xf>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6"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6"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4"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4"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8"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8"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7"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7"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1"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1"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5"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5"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9"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9"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4" fillId="8" borderId="34" applyNumberFormat="0" applyAlignment="0" applyProtection="0"/>
    <xf numFmtId="0" fontId="34" fillId="8" borderId="34" applyNumberFormat="0" applyAlignment="0" applyProtection="0"/>
    <xf numFmtId="0" fontId="34" fillId="8" borderId="34" applyNumberFormat="0" applyAlignment="0" applyProtection="0"/>
    <xf numFmtId="0" fontId="34" fillId="8" borderId="34" applyNumberFormat="0" applyAlignment="0" applyProtection="0"/>
    <xf numFmtId="0" fontId="34" fillId="8" borderId="34" applyNumberFormat="0" applyAlignment="0" applyProtection="0"/>
    <xf numFmtId="0" fontId="36" fillId="9" borderId="37" applyNumberFormat="0" applyAlignment="0" applyProtection="0"/>
    <xf numFmtId="0" fontId="36" fillId="9" borderId="37" applyNumberFormat="0" applyAlignment="0" applyProtection="0"/>
    <xf numFmtId="0" fontId="36" fillId="9" borderId="37" applyNumberFormat="0" applyAlignment="0" applyProtection="0"/>
    <xf numFmtId="0" fontId="36" fillId="9" borderId="37" applyNumberFormat="0" applyAlignment="0" applyProtection="0"/>
    <xf numFmtId="0" fontId="36" fillId="9" borderId="37" applyNumberFormat="0" applyAlignment="0" applyProtection="0"/>
    <xf numFmtId="0" fontId="35" fillId="0" borderId="36" applyNumberFormat="0" applyFill="0" applyAlignment="0" applyProtection="0"/>
    <xf numFmtId="0" fontId="35" fillId="0" borderId="36" applyNumberFormat="0" applyFill="0" applyAlignment="0" applyProtection="0"/>
    <xf numFmtId="0" fontId="35" fillId="0" borderId="36" applyNumberFormat="0" applyFill="0" applyAlignment="0" applyProtection="0"/>
    <xf numFmtId="0" fontId="35" fillId="0" borderId="36" applyNumberFormat="0" applyFill="0" applyAlignment="0" applyProtection="0"/>
    <xf numFmtId="0" fontId="35" fillId="0" borderId="36" applyNumberFormat="0" applyFill="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0"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79" fontId="2" fillId="0" borderId="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32" fillId="7" borderId="34" applyNumberFormat="0" applyAlignment="0" applyProtection="0"/>
    <xf numFmtId="0" fontId="32" fillId="7" borderId="34" applyNumberFormat="0" applyAlignment="0" applyProtection="0"/>
    <xf numFmtId="0" fontId="32" fillId="7" borderId="34" applyNumberFormat="0" applyAlignment="0" applyProtection="0"/>
    <xf numFmtId="0" fontId="32" fillId="7" borderId="34" applyNumberFormat="0" applyAlignment="0" applyProtection="0"/>
    <xf numFmtId="0" fontId="32" fillId="7" borderId="34" applyNumberFormat="0" applyAlignment="0" applyProtection="0"/>
    <xf numFmtId="0" fontId="2" fillId="0" borderId="0" applyNumberFormat="0" applyFill="0" applyBorder="0" applyAlignment="0" applyProtection="0"/>
    <xf numFmtId="180" fontId="2" fillId="0" borderId="0"/>
    <xf numFmtId="181" fontId="2" fillId="0" borderId="0"/>
    <xf numFmtId="38" fontId="2" fillId="0" borderId="0" applyNumberFormat="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82"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18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174" fontId="52" fillId="0" borderId="0"/>
    <xf numFmtId="174" fontId="52" fillId="0" borderId="0"/>
    <xf numFmtId="174" fontId="52" fillId="0" borderId="0"/>
    <xf numFmtId="174" fontId="5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1" fillId="10" borderId="38"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1" fillId="10" borderId="38" applyNumberFormat="0" applyFont="0" applyAlignment="0" applyProtection="0"/>
    <xf numFmtId="0" fontId="1" fillId="10" borderId="38" applyNumberFormat="0" applyFont="0" applyAlignment="0" applyProtection="0"/>
    <xf numFmtId="0" fontId="1" fillId="10" borderId="38"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1" fillId="10" borderId="38" applyNumberFormat="0" applyFont="0" applyAlignment="0" applyProtection="0"/>
    <xf numFmtId="0" fontId="1" fillId="10" borderId="38"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10"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3" fillId="8" borderId="35" applyNumberFormat="0" applyAlignment="0" applyProtection="0"/>
    <xf numFmtId="0" fontId="33" fillId="8" borderId="35" applyNumberFormat="0" applyAlignment="0" applyProtection="0"/>
    <xf numFmtId="0" fontId="33" fillId="8" borderId="35" applyNumberFormat="0" applyAlignment="0" applyProtection="0"/>
    <xf numFmtId="0" fontId="33" fillId="8" borderId="35" applyNumberFormat="0" applyAlignment="0" applyProtection="0"/>
    <xf numFmtId="0" fontId="33" fillId="8" borderId="35" applyNumberFormat="0" applyAlignment="0" applyProtection="0"/>
    <xf numFmtId="0" fontId="2"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6" fillId="0" borderId="31" applyNumberFormat="0" applyFill="0" applyAlignment="0" applyProtection="0"/>
    <xf numFmtId="0" fontId="26" fillId="0" borderId="31" applyNumberFormat="0" applyFill="0" applyAlignment="0" applyProtection="0"/>
    <xf numFmtId="0" fontId="26" fillId="0" borderId="31" applyNumberFormat="0" applyFill="0" applyAlignment="0" applyProtection="0"/>
    <xf numFmtId="0" fontId="26" fillId="0" borderId="31" applyNumberFormat="0" applyFill="0" applyAlignment="0" applyProtection="0"/>
    <xf numFmtId="0" fontId="26" fillId="0" borderId="31"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39" fillId="0" borderId="39" applyNumberFormat="0" applyFill="0" applyAlignment="0" applyProtection="0"/>
    <xf numFmtId="0" fontId="39" fillId="0" borderId="39" applyNumberFormat="0" applyFill="0" applyAlignment="0" applyProtection="0"/>
    <xf numFmtId="0" fontId="39" fillId="0" borderId="39" applyNumberFormat="0" applyFill="0" applyAlignment="0" applyProtection="0"/>
    <xf numFmtId="0" fontId="39" fillId="0" borderId="39" applyNumberFormat="0" applyFill="0" applyAlignment="0" applyProtection="0"/>
    <xf numFmtId="0" fontId="39" fillId="0" borderId="39" applyNumberFormat="0" applyFill="0" applyAlignment="0" applyProtection="0"/>
    <xf numFmtId="0" fontId="2" fillId="0" borderId="0">
      <alignment vertical="top"/>
    </xf>
    <xf numFmtId="168" fontId="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1" fillId="0" borderId="0" applyFont="0" applyFill="0" applyBorder="0" applyAlignment="0" applyProtection="0"/>
    <xf numFmtId="0" fontId="82" fillId="0" borderId="0"/>
    <xf numFmtId="0" fontId="82" fillId="0" borderId="0"/>
    <xf numFmtId="9" fontId="1" fillId="0" borderId="0" applyFont="0" applyFill="0" applyBorder="0" applyAlignment="0" applyProtection="0"/>
  </cellStyleXfs>
  <cellXfs count="868">
    <xf numFmtId="0" fontId="0" fillId="0" borderId="0" xfId="0"/>
    <xf numFmtId="0" fontId="4" fillId="0" borderId="0" xfId="0" applyFont="1" applyAlignment="1">
      <alignment horizontal="center" vertical="top"/>
    </xf>
    <xf numFmtId="0" fontId="3" fillId="0" borderId="0" xfId="0" applyFont="1"/>
    <xf numFmtId="164" fontId="4" fillId="0" borderId="0" xfId="0" applyNumberFormat="1" applyFont="1" applyAlignment="1">
      <alignment horizontal="center" vertical="top"/>
    </xf>
    <xf numFmtId="0" fontId="7" fillId="0" borderId="0" xfId="1" applyFont="1"/>
    <xf numFmtId="0" fontId="9" fillId="0" borderId="0" xfId="1" applyFont="1" applyFill="1" applyBorder="1" applyAlignment="1"/>
    <xf numFmtId="0" fontId="6" fillId="0" borderId="0" xfId="1" applyFont="1" applyFill="1" applyBorder="1" applyAlignment="1"/>
    <xf numFmtId="0" fontId="11" fillId="0" borderId="0" xfId="1" applyFont="1" applyFill="1" applyBorder="1" applyAlignment="1"/>
    <xf numFmtId="9" fontId="6" fillId="0" borderId="0" xfId="2" applyFont="1" applyFill="1" applyBorder="1" applyAlignment="1"/>
    <xf numFmtId="0" fontId="6" fillId="0" borderId="12" xfId="1" applyFont="1" applyFill="1" applyBorder="1" applyAlignment="1"/>
    <xf numFmtId="0" fontId="9" fillId="0" borderId="1" xfId="1" applyFont="1" applyFill="1" applyBorder="1"/>
    <xf numFmtId="0" fontId="9" fillId="0" borderId="0" xfId="1" applyFont="1" applyFill="1" applyBorder="1"/>
    <xf numFmtId="9" fontId="9" fillId="0" borderId="0" xfId="2" applyFont="1" applyFill="1" applyBorder="1"/>
    <xf numFmtId="0" fontId="10" fillId="0" borderId="0" xfId="5" applyFont="1" applyFill="1" applyBorder="1" applyAlignment="1">
      <alignment horizontal="center" vertical="center" wrapText="1"/>
    </xf>
    <xf numFmtId="170" fontId="13" fillId="0" borderId="0" xfId="5" applyNumberFormat="1" applyFont="1" applyFill="1" applyBorder="1" applyAlignment="1" applyProtection="1">
      <alignment horizontal="center" vertical="center" wrapText="1"/>
    </xf>
    <xf numFmtId="0" fontId="13" fillId="0" borderId="0" xfId="5" applyNumberFormat="1" applyFont="1" applyFill="1" applyBorder="1" applyAlignment="1" applyProtection="1">
      <alignment horizontal="center" vertical="center" wrapText="1"/>
    </xf>
    <xf numFmtId="170" fontId="10" fillId="0" borderId="0" xfId="5" applyNumberFormat="1" applyFont="1" applyFill="1" applyBorder="1" applyAlignment="1" applyProtection="1">
      <alignment horizontal="center" vertical="center" wrapText="1"/>
    </xf>
    <xf numFmtId="0" fontId="14" fillId="0" borderId="0" xfId="1" applyFont="1" applyFill="1"/>
    <xf numFmtId="166" fontId="9" fillId="0" borderId="0" xfId="1" applyNumberFormat="1" applyFont="1" applyFill="1" applyBorder="1"/>
    <xf numFmtId="0" fontId="10" fillId="0" borderId="0" xfId="5" applyNumberFormat="1" applyFont="1" applyFill="1" applyBorder="1" applyAlignment="1" applyProtection="1">
      <alignment horizontal="center" vertical="center" wrapText="1"/>
    </xf>
    <xf numFmtId="10" fontId="9" fillId="0" borderId="0" xfId="2" applyNumberFormat="1" applyFont="1" applyFill="1" applyBorder="1"/>
    <xf numFmtId="164" fontId="10" fillId="0" borderId="0" xfId="0" applyNumberFormat="1" applyFont="1"/>
    <xf numFmtId="0" fontId="15" fillId="0" borderId="0" xfId="0" applyFont="1"/>
    <xf numFmtId="0" fontId="15" fillId="0" borderId="0" xfId="0" applyFont="1" applyFill="1"/>
    <xf numFmtId="166" fontId="15" fillId="0" borderId="0" xfId="0" applyNumberFormat="1" applyFont="1" applyFill="1"/>
    <xf numFmtId="166" fontId="15" fillId="0" borderId="0" xfId="0" applyNumberFormat="1" applyFont="1" applyFill="1" applyBorder="1"/>
    <xf numFmtId="0" fontId="9" fillId="0" borderId="0" xfId="1" applyFont="1" applyFill="1" applyBorder="1" applyAlignment="1">
      <alignment horizontal="center"/>
    </xf>
    <xf numFmtId="0" fontId="6" fillId="0" borderId="0" xfId="1" applyFont="1" applyFill="1" applyBorder="1"/>
    <xf numFmtId="166" fontId="6" fillId="0" borderId="15" xfId="1" applyNumberFormat="1" applyFont="1" applyFill="1" applyBorder="1"/>
    <xf numFmtId="0" fontId="16" fillId="0" borderId="0" xfId="1" applyFont="1" applyFill="1" applyBorder="1" applyAlignment="1">
      <alignment horizontal="center"/>
    </xf>
    <xf numFmtId="166" fontId="6" fillId="0" borderId="7" xfId="1" applyNumberFormat="1" applyFont="1" applyFill="1" applyBorder="1"/>
    <xf numFmtId="9" fontId="6" fillId="0" borderId="7" xfId="2" applyFont="1" applyFill="1" applyBorder="1"/>
    <xf numFmtId="0" fontId="6" fillId="0" borderId="7" xfId="1" applyFont="1" applyFill="1" applyBorder="1"/>
    <xf numFmtId="0" fontId="6" fillId="0" borderId="0" xfId="1" applyFont="1" applyFill="1" applyBorder="1" applyAlignment="1">
      <alignment horizontal="center"/>
    </xf>
    <xf numFmtId="0" fontId="11" fillId="0" borderId="0" xfId="1" applyFont="1" applyFill="1" applyBorder="1"/>
    <xf numFmtId="0" fontId="9" fillId="2" borderId="0" xfId="1" applyFont="1" applyFill="1" applyBorder="1"/>
    <xf numFmtId="0" fontId="17" fillId="0" borderId="0" xfId="1" applyFont="1" applyFill="1" applyBorder="1"/>
    <xf numFmtId="170" fontId="9" fillId="0" borderId="0" xfId="7" applyNumberFormat="1" applyFont="1" applyFill="1" applyBorder="1" applyAlignment="1" applyProtection="1"/>
    <xf numFmtId="0" fontId="13" fillId="0" borderId="0" xfId="1" applyFont="1" applyFill="1" applyBorder="1" applyAlignment="1">
      <alignment horizontal="left"/>
    </xf>
    <xf numFmtId="0" fontId="19" fillId="0" borderId="0" xfId="1" applyFont="1" applyFill="1" applyBorder="1" applyAlignment="1"/>
    <xf numFmtId="0" fontId="19" fillId="0" borderId="0" xfId="1" applyFont="1" applyFill="1" applyBorder="1"/>
    <xf numFmtId="170" fontId="20" fillId="0" borderId="0" xfId="7" applyNumberFormat="1" applyFont="1" applyFill="1" applyBorder="1" applyAlignment="1" applyProtection="1"/>
    <xf numFmtId="0" fontId="11" fillId="0" borderId="0" xfId="1" applyFont="1" applyFill="1" applyBorder="1" applyAlignment="1">
      <alignment horizontal="left"/>
    </xf>
    <xf numFmtId="0" fontId="21" fillId="0" borderId="0" xfId="1" applyFont="1" applyFill="1" applyBorder="1" applyAlignment="1">
      <alignment horizontal="right"/>
    </xf>
    <xf numFmtId="0" fontId="16" fillId="0" borderId="0" xfId="1" applyFont="1" applyFill="1" applyBorder="1" applyAlignment="1">
      <alignment horizontal="left"/>
    </xf>
    <xf numFmtId="0" fontId="19" fillId="0" borderId="0" xfId="1" applyFont="1" applyFill="1" applyBorder="1" applyAlignment="1">
      <alignment horizontal="left"/>
    </xf>
    <xf numFmtId="0" fontId="22" fillId="0" borderId="0" xfId="1" applyFont="1" applyAlignment="1">
      <alignment horizontal="left" indent="1"/>
    </xf>
    <xf numFmtId="164" fontId="4" fillId="0" borderId="0" xfId="0" applyNumberFormat="1" applyFont="1" applyBorder="1" applyAlignment="1">
      <alignment horizontal="center" vertical="center"/>
    </xf>
    <xf numFmtId="0" fontId="3" fillId="0" borderId="0" xfId="0" applyFont="1" applyBorder="1"/>
    <xf numFmtId="0" fontId="22" fillId="0" borderId="0" xfId="1" applyFont="1" applyBorder="1" applyAlignment="1">
      <alignment horizontal="left" indent="1"/>
    </xf>
    <xf numFmtId="0" fontId="9" fillId="0" borderId="0" xfId="1" applyFont="1" applyFill="1" applyBorder="1" applyAlignment="1">
      <alignment horizontal="left"/>
    </xf>
    <xf numFmtId="0" fontId="6" fillId="0" borderId="0" xfId="1" applyFont="1" applyFill="1" applyBorder="1" applyAlignment="1">
      <alignment horizontal="left"/>
    </xf>
    <xf numFmtId="0" fontId="13" fillId="0" borderId="0" xfId="1" applyFont="1" applyFill="1" applyBorder="1" applyAlignment="1">
      <alignment horizontal="center"/>
    </xf>
    <xf numFmtId="0" fontId="10" fillId="0" borderId="0" xfId="1" applyFont="1" applyFill="1" applyBorder="1" applyAlignment="1">
      <alignment horizontal="left"/>
    </xf>
    <xf numFmtId="0" fontId="23" fillId="0" borderId="0" xfId="0" applyFont="1" applyAlignment="1">
      <alignment horizontal="left" vertical="top"/>
    </xf>
    <xf numFmtId="166" fontId="23" fillId="0" borderId="0" xfId="6" applyFont="1" applyAlignment="1">
      <alignment horizontal="right" vertical="top"/>
    </xf>
    <xf numFmtId="0" fontId="24" fillId="0" borderId="18" xfId="0" applyFont="1" applyBorder="1"/>
    <xf numFmtId="0" fontId="24" fillId="0" borderId="20" xfId="0" applyFont="1" applyBorder="1"/>
    <xf numFmtId="0" fontId="24" fillId="0" borderId="20" xfId="0" applyFont="1" applyBorder="1" applyAlignment="1"/>
    <xf numFmtId="0" fontId="24" fillId="0" borderId="22" xfId="0" applyFont="1" applyBorder="1"/>
    <xf numFmtId="0" fontId="24" fillId="0" borderId="24" xfId="0" applyFont="1" applyBorder="1"/>
    <xf numFmtId="0" fontId="24" fillId="0" borderId="24" xfId="0" applyFont="1" applyBorder="1" applyAlignment="1"/>
    <xf numFmtId="0" fontId="15" fillId="0" borderId="23" xfId="0" applyFont="1" applyBorder="1" applyAlignment="1">
      <alignment horizontal="left" indent="1"/>
    </xf>
    <xf numFmtId="0" fontId="24" fillId="0" borderId="26" xfId="0" applyFont="1" applyBorder="1"/>
    <xf numFmtId="0" fontId="15" fillId="0" borderId="27" xfId="0" applyFont="1" applyBorder="1" applyAlignment="1">
      <alignment horizontal="left" indent="1"/>
    </xf>
    <xf numFmtId="0" fontId="24" fillId="0" borderId="28" xfId="0" applyFont="1" applyBorder="1"/>
    <xf numFmtId="0" fontId="24" fillId="0" borderId="28" xfId="0" applyFont="1" applyBorder="1" applyAlignment="1"/>
    <xf numFmtId="0" fontId="8" fillId="3" borderId="14" xfId="5" applyFont="1" applyFill="1" applyBorder="1" applyAlignment="1">
      <alignment vertical="center" wrapText="1"/>
    </xf>
    <xf numFmtId="0" fontId="8" fillId="3" borderId="13" xfId="5" applyFont="1" applyFill="1" applyBorder="1" applyAlignment="1">
      <alignment vertical="center" wrapText="1"/>
    </xf>
    <xf numFmtId="0" fontId="8" fillId="3" borderId="13" xfId="5" applyFont="1" applyFill="1" applyBorder="1" applyAlignment="1">
      <alignment horizontal="center" vertical="center" wrapText="1"/>
    </xf>
    <xf numFmtId="170" fontId="8" fillId="3" borderId="13" xfId="5" applyNumberFormat="1" applyFont="1" applyFill="1" applyBorder="1" applyAlignment="1" applyProtection="1">
      <alignment horizontal="center" vertical="center" wrapText="1"/>
    </xf>
    <xf numFmtId="9" fontId="8" fillId="3" borderId="13" xfId="2" applyFont="1" applyFill="1" applyBorder="1" applyAlignment="1" applyProtection="1">
      <alignment horizontal="center" vertical="center" wrapText="1"/>
    </xf>
    <xf numFmtId="9" fontId="8" fillId="3" borderId="13" xfId="2" applyFont="1" applyFill="1" applyBorder="1" applyAlignment="1" applyProtection="1">
      <alignment vertical="center" wrapText="1"/>
    </xf>
    <xf numFmtId="9" fontId="8" fillId="3" borderId="13" xfId="2" applyFont="1" applyFill="1" applyBorder="1" applyAlignment="1" applyProtection="1">
      <alignment vertical="center"/>
    </xf>
    <xf numFmtId="0" fontId="8" fillId="3" borderId="14" xfId="5" applyFont="1" applyFill="1" applyBorder="1" applyAlignment="1">
      <alignment horizontal="center" vertical="center" wrapText="1"/>
    </xf>
    <xf numFmtId="49" fontId="8" fillId="3" borderId="13" xfId="5" applyNumberFormat="1" applyFont="1" applyFill="1" applyBorder="1" applyAlignment="1" applyProtection="1">
      <alignment horizontal="center" vertical="center" wrapText="1"/>
    </xf>
    <xf numFmtId="170" fontId="8" fillId="3" borderId="14" xfId="5" applyNumberFormat="1" applyFont="1" applyFill="1" applyBorder="1" applyAlignment="1" applyProtection="1">
      <alignment horizontal="center" vertical="center" wrapText="1"/>
    </xf>
    <xf numFmtId="9" fontId="8" fillId="3" borderId="14" xfId="2" applyFont="1" applyFill="1" applyBorder="1" applyAlignment="1" applyProtection="1">
      <alignment horizontal="center" vertical="center" wrapText="1"/>
    </xf>
    <xf numFmtId="0" fontId="8" fillId="3" borderId="14" xfId="5" applyNumberFormat="1" applyFont="1" applyFill="1" applyBorder="1" applyAlignment="1" applyProtection="1">
      <alignment horizontal="center" vertical="center" wrapText="1"/>
    </xf>
    <xf numFmtId="9" fontId="8" fillId="3" borderId="13" xfId="2" applyFont="1" applyFill="1" applyBorder="1" applyAlignment="1" applyProtection="1">
      <alignment horizontal="center" vertical="center"/>
    </xf>
    <xf numFmtId="0" fontId="10" fillId="0" borderId="0" xfId="1" applyFont="1" applyFill="1" applyAlignment="1">
      <alignment horizontal="center" vertical="center"/>
    </xf>
    <xf numFmtId="0" fontId="15" fillId="0" borderId="0" xfId="0" applyFont="1" applyAlignment="1">
      <alignment horizontal="left"/>
    </xf>
    <xf numFmtId="0" fontId="48" fillId="2" borderId="0" xfId="10" applyFont="1" applyFill="1" applyAlignment="1">
      <alignment horizontal="center"/>
    </xf>
    <xf numFmtId="0" fontId="49" fillId="2" borderId="0" xfId="10" applyNumberFormat="1" applyFont="1" applyFill="1" applyAlignment="1">
      <alignment horizontal="center"/>
    </xf>
    <xf numFmtId="0" fontId="50" fillId="2" borderId="0" xfId="10" applyNumberFormat="1" applyFont="1" applyFill="1" applyAlignment="1">
      <alignment horizontal="center"/>
    </xf>
    <xf numFmtId="0" fontId="48" fillId="2" borderId="0" xfId="10" applyFont="1" applyFill="1" applyAlignment="1">
      <alignment horizontal="right"/>
    </xf>
    <xf numFmtId="0" fontId="50" fillId="2" borderId="0" xfId="10" applyNumberFormat="1" applyFont="1" applyFill="1" applyBorder="1" applyAlignment="1">
      <alignment horizontal="center"/>
    </xf>
    <xf numFmtId="0" fontId="56" fillId="2" borderId="0" xfId="1" applyFont="1" applyFill="1"/>
    <xf numFmtId="0" fontId="57" fillId="2" borderId="0" xfId="1" applyFont="1" applyFill="1" applyBorder="1" applyAlignment="1">
      <alignment horizontal="left"/>
    </xf>
    <xf numFmtId="0" fontId="54" fillId="2" borderId="0" xfId="16" applyFont="1" applyFill="1"/>
    <xf numFmtId="0" fontId="59" fillId="2" borderId="0" xfId="1" applyFont="1" applyFill="1" applyBorder="1" applyAlignment="1"/>
    <xf numFmtId="0" fontId="60" fillId="2" borderId="18" xfId="10" applyFont="1" applyFill="1" applyBorder="1"/>
    <xf numFmtId="0" fontId="60" fillId="2" borderId="20" xfId="10" applyFont="1" applyFill="1" applyBorder="1"/>
    <xf numFmtId="0" fontId="60" fillId="2" borderId="22" xfId="10" applyFont="1" applyFill="1" applyBorder="1"/>
    <xf numFmtId="0" fontId="60" fillId="2" borderId="24" xfId="10" applyFont="1" applyFill="1" applyBorder="1"/>
    <xf numFmtId="0" fontId="56" fillId="2" borderId="23" xfId="1" applyFont="1" applyFill="1" applyBorder="1" applyAlignment="1">
      <alignment horizontal="left" vertical="center" indent="1"/>
    </xf>
    <xf numFmtId="0" fontId="60" fillId="2" borderId="26" xfId="10" applyFont="1" applyFill="1" applyBorder="1"/>
    <xf numFmtId="0" fontId="60" fillId="2" borderId="28" xfId="10" applyFont="1" applyFill="1" applyBorder="1"/>
    <xf numFmtId="0" fontId="54" fillId="0" borderId="0" xfId="16" applyFont="1"/>
    <xf numFmtId="0" fontId="60" fillId="2" borderId="20" xfId="10" applyFont="1" applyFill="1" applyBorder="1" applyAlignment="1"/>
    <xf numFmtId="0" fontId="60" fillId="2" borderId="24" xfId="10" applyFont="1" applyFill="1" applyBorder="1" applyAlignment="1"/>
    <xf numFmtId="0" fontId="60" fillId="2" borderId="28" xfId="10" applyFont="1" applyFill="1" applyBorder="1" applyAlignment="1"/>
    <xf numFmtId="0" fontId="56" fillId="2" borderId="0" xfId="67" applyFont="1" applyFill="1" applyBorder="1"/>
    <xf numFmtId="0" fontId="56" fillId="46" borderId="0" xfId="67" applyFont="1" applyFill="1"/>
    <xf numFmtId="0" fontId="53" fillId="2" borderId="0" xfId="67" applyFont="1" applyFill="1" applyBorder="1"/>
    <xf numFmtId="0" fontId="53" fillId="2" borderId="48" xfId="67" applyFont="1" applyFill="1" applyBorder="1"/>
    <xf numFmtId="0" fontId="53" fillId="2" borderId="47" xfId="67" applyFont="1" applyFill="1" applyBorder="1"/>
    <xf numFmtId="0" fontId="56" fillId="2" borderId="47" xfId="67" applyFont="1" applyFill="1" applyBorder="1"/>
    <xf numFmtId="0" fontId="56" fillId="2" borderId="46" xfId="67" applyFont="1" applyFill="1" applyBorder="1"/>
    <xf numFmtId="0" fontId="53" fillId="2" borderId="40" xfId="67" applyFont="1" applyFill="1" applyBorder="1"/>
    <xf numFmtId="0" fontId="56" fillId="2" borderId="45" xfId="67" applyFont="1" applyFill="1" applyBorder="1"/>
    <xf numFmtId="0" fontId="53" fillId="46" borderId="0" xfId="67" applyNumberFormat="1" applyFont="1" applyFill="1" applyAlignment="1">
      <alignment horizontal="center" vertical="center" wrapText="1"/>
    </xf>
    <xf numFmtId="0" fontId="53" fillId="46" borderId="40" xfId="67" applyNumberFormat="1" applyFont="1" applyFill="1" applyBorder="1" applyAlignment="1">
      <alignment horizontal="center" vertical="center" wrapText="1"/>
    </xf>
    <xf numFmtId="0" fontId="53" fillId="46" borderId="0" xfId="67" applyNumberFormat="1" applyFont="1" applyFill="1" applyBorder="1" applyAlignment="1">
      <alignment horizontal="center" vertical="center" wrapText="1"/>
    </xf>
    <xf numFmtId="0" fontId="55" fillId="47" borderId="57" xfId="67" applyNumberFormat="1" applyFont="1" applyFill="1" applyBorder="1" applyAlignment="1">
      <alignment horizontal="center" vertical="center" wrapText="1"/>
    </xf>
    <xf numFmtId="0" fontId="56" fillId="2" borderId="40" xfId="67" applyFont="1" applyFill="1" applyBorder="1"/>
    <xf numFmtId="1" fontId="56" fillId="46" borderId="0" xfId="67" applyNumberFormat="1" applyFont="1" applyFill="1" applyBorder="1" applyAlignment="1">
      <alignment horizontal="center"/>
    </xf>
    <xf numFmtId="14" fontId="56" fillId="46" borderId="0" xfId="67" applyNumberFormat="1" applyFont="1" applyFill="1" applyBorder="1" applyAlignment="1">
      <alignment horizontal="right"/>
    </xf>
    <xf numFmtId="164" fontId="56" fillId="2" borderId="0" xfId="67" applyNumberFormat="1" applyFont="1" applyFill="1" applyBorder="1"/>
    <xf numFmtId="43" fontId="56" fillId="46" borderId="0" xfId="474" applyFont="1" applyFill="1" applyBorder="1"/>
    <xf numFmtId="43" fontId="56" fillId="46" borderId="45" xfId="474" applyFont="1" applyFill="1" applyBorder="1"/>
    <xf numFmtId="4" fontId="56" fillId="2" borderId="0" xfId="67" applyNumberFormat="1" applyFont="1" applyFill="1" applyBorder="1"/>
    <xf numFmtId="4" fontId="56" fillId="46" borderId="45" xfId="67" applyNumberFormat="1" applyFont="1" applyFill="1" applyBorder="1"/>
    <xf numFmtId="0" fontId="63" fillId="46" borderId="0" xfId="67" applyFont="1" applyFill="1"/>
    <xf numFmtId="164" fontId="53" fillId="2" borderId="15" xfId="67" applyNumberFormat="1" applyFont="1" applyFill="1" applyBorder="1"/>
    <xf numFmtId="164" fontId="53" fillId="46" borderId="15" xfId="474" applyNumberFormat="1" applyFont="1" applyFill="1" applyBorder="1"/>
    <xf numFmtId="43" fontId="53" fillId="46" borderId="15" xfId="474" applyFont="1" applyFill="1" applyBorder="1"/>
    <xf numFmtId="43" fontId="53" fillId="46" borderId="44" xfId="474" applyFont="1" applyFill="1" applyBorder="1"/>
    <xf numFmtId="164" fontId="53" fillId="2" borderId="0" xfId="67" applyNumberFormat="1" applyFont="1" applyFill="1" applyBorder="1"/>
    <xf numFmtId="164" fontId="53" fillId="46" borderId="0" xfId="474" applyNumberFormat="1" applyFont="1" applyFill="1" applyBorder="1"/>
    <xf numFmtId="43" fontId="61" fillId="46" borderId="0" xfId="474" applyFont="1" applyFill="1" applyBorder="1" applyAlignment="1">
      <alignment horizontal="right"/>
    </xf>
    <xf numFmtId="43" fontId="53" fillId="46" borderId="0" xfId="474" applyFont="1" applyFill="1" applyBorder="1"/>
    <xf numFmtId="43" fontId="53" fillId="46" borderId="45" xfId="474" applyFont="1" applyFill="1" applyBorder="1"/>
    <xf numFmtId="0" fontId="56" fillId="2" borderId="43" xfId="67" applyFont="1" applyFill="1" applyBorder="1"/>
    <xf numFmtId="0" fontId="56" fillId="2" borderId="42" xfId="67" applyFont="1" applyFill="1" applyBorder="1"/>
    <xf numFmtId="164" fontId="56" fillId="2" borderId="42" xfId="67" applyNumberFormat="1" applyFont="1" applyFill="1" applyBorder="1"/>
    <xf numFmtId="0" fontId="56" fillId="2" borderId="41" xfId="67" applyFont="1" applyFill="1" applyBorder="1"/>
    <xf numFmtId="0" fontId="62" fillId="46" borderId="0" xfId="67" applyFont="1" applyFill="1" applyBorder="1"/>
    <xf numFmtId="166" fontId="56" fillId="2" borderId="0" xfId="67" applyNumberFormat="1" applyFont="1" applyFill="1" applyBorder="1"/>
    <xf numFmtId="0" fontId="61" fillId="2" borderId="0" xfId="67" applyFont="1" applyFill="1" applyBorder="1" applyAlignment="1">
      <alignment horizontal="center"/>
    </xf>
    <xf numFmtId="0" fontId="64" fillId="46" borderId="0" xfId="67" applyFont="1" applyFill="1" applyBorder="1" applyAlignment="1">
      <alignment horizontal="right"/>
    </xf>
    <xf numFmtId="0" fontId="56" fillId="46" borderId="0" xfId="67" applyFont="1" applyFill="1" applyBorder="1" applyAlignment="1">
      <alignment horizontal="center"/>
    </xf>
    <xf numFmtId="164" fontId="56" fillId="46" borderId="0" xfId="67" applyNumberFormat="1" applyFont="1" applyFill="1" applyBorder="1" applyAlignment="1">
      <alignment horizontal="right"/>
    </xf>
    <xf numFmtId="43" fontId="61" fillId="46" borderId="0" xfId="474" applyFont="1" applyFill="1" applyBorder="1"/>
    <xf numFmtId="43" fontId="56" fillId="46" borderId="0" xfId="67" applyNumberFormat="1" applyFont="1" applyFill="1" applyBorder="1"/>
    <xf numFmtId="0" fontId="56" fillId="46" borderId="0" xfId="67" applyFont="1" applyFill="1" applyBorder="1"/>
    <xf numFmtId="4" fontId="56" fillId="46" borderId="0" xfId="67" applyNumberFormat="1" applyFont="1" applyFill="1" applyBorder="1"/>
    <xf numFmtId="0" fontId="65" fillId="46" borderId="0" xfId="67" applyFont="1" applyFill="1"/>
    <xf numFmtId="0" fontId="65" fillId="46" borderId="40" xfId="67" applyFont="1" applyFill="1" applyBorder="1" applyAlignment="1">
      <alignment wrapText="1"/>
    </xf>
    <xf numFmtId="0" fontId="65" fillId="46" borderId="0" xfId="67" applyFont="1" applyFill="1" applyBorder="1" applyAlignment="1">
      <alignment wrapText="1"/>
    </xf>
    <xf numFmtId="0" fontId="66" fillId="2" borderId="0" xfId="67" applyNumberFormat="1" applyFont="1" applyFill="1" applyAlignment="1">
      <alignment horizontal="center"/>
    </xf>
    <xf numFmtId="0" fontId="66" fillId="46" borderId="0" xfId="67" applyFont="1" applyFill="1" applyBorder="1" applyAlignment="1">
      <alignment wrapText="1"/>
    </xf>
    <xf numFmtId="0" fontId="65" fillId="46" borderId="45" xfId="67" applyFont="1" applyFill="1" applyBorder="1" applyAlignment="1">
      <alignment wrapText="1"/>
    </xf>
    <xf numFmtId="0" fontId="67" fillId="46" borderId="40" xfId="67" applyFont="1" applyFill="1" applyBorder="1" applyAlignment="1">
      <alignment wrapText="1"/>
    </xf>
    <xf numFmtId="0" fontId="67" fillId="46" borderId="0" xfId="67" applyFont="1" applyFill="1" applyBorder="1" applyAlignment="1">
      <alignment wrapText="1"/>
    </xf>
    <xf numFmtId="168" fontId="56" fillId="46" borderId="0" xfId="34887" applyFont="1" applyFill="1"/>
    <xf numFmtId="168" fontId="56" fillId="46" borderId="0" xfId="34887" applyFont="1" applyFill="1" applyBorder="1"/>
    <xf numFmtId="168" fontId="56" fillId="46" borderId="0" xfId="34887" applyFont="1" applyFill="1" applyBorder="1" applyAlignment="1">
      <alignment horizontal="center"/>
    </xf>
    <xf numFmtId="1" fontId="56" fillId="2" borderId="0" xfId="34887" applyNumberFormat="1" applyFont="1" applyFill="1" applyBorder="1" applyAlignment="1">
      <alignment horizontal="right"/>
    </xf>
    <xf numFmtId="0" fontId="53" fillId="46" borderId="0" xfId="67" applyFont="1" applyFill="1"/>
    <xf numFmtId="0" fontId="53" fillId="0" borderId="40" xfId="67" applyNumberFormat="1" applyFont="1" applyFill="1" applyBorder="1" applyAlignment="1">
      <alignment horizontal="center" vertical="center" wrapText="1"/>
    </xf>
    <xf numFmtId="0" fontId="53" fillId="0" borderId="0" xfId="67" applyNumberFormat="1" applyFont="1" applyFill="1" applyBorder="1" applyAlignment="1">
      <alignment horizontal="center" vertical="center" wrapText="1"/>
    </xf>
    <xf numFmtId="0" fontId="53" fillId="2" borderId="0" xfId="67" applyNumberFormat="1" applyFont="1" applyFill="1" applyAlignment="1">
      <alignment horizontal="center" vertical="center" wrapText="1"/>
    </xf>
    <xf numFmtId="0" fontId="56" fillId="2" borderId="0" xfId="67" applyFont="1" applyFill="1"/>
    <xf numFmtId="0" fontId="56" fillId="46" borderId="0" xfId="67" applyFont="1" applyFill="1" applyAlignment="1">
      <alignment horizontal="center" vertical="center"/>
    </xf>
    <xf numFmtId="1" fontId="56" fillId="46" borderId="0" xfId="67" applyNumberFormat="1" applyFont="1" applyFill="1" applyBorder="1" applyAlignment="1">
      <alignment horizontal="center" vertical="center"/>
    </xf>
    <xf numFmtId="0" fontId="56" fillId="2" borderId="0" xfId="67" applyFont="1" applyFill="1" applyBorder="1" applyAlignment="1">
      <alignment horizontal="center" vertical="center"/>
    </xf>
    <xf numFmtId="4" fontId="53" fillId="2" borderId="0" xfId="67" applyNumberFormat="1" applyFont="1" applyFill="1" applyBorder="1"/>
    <xf numFmtId="173" fontId="56" fillId="2" borderId="0" xfId="67" applyNumberFormat="1" applyFont="1" applyFill="1" applyBorder="1"/>
    <xf numFmtId="0" fontId="56" fillId="46" borderId="0" xfId="67" applyFont="1" applyFill="1" applyBorder="1" applyAlignment="1">
      <alignment horizontal="right"/>
    </xf>
    <xf numFmtId="164" fontId="66" fillId="46" borderId="0" xfId="67" applyNumberFormat="1" applyFont="1" applyFill="1" applyBorder="1" applyAlignment="1">
      <alignment wrapText="1"/>
    </xf>
    <xf numFmtId="164" fontId="65" fillId="46" borderId="0" xfId="67" applyNumberFormat="1" applyFont="1" applyFill="1" applyBorder="1" applyAlignment="1">
      <alignment wrapText="1"/>
    </xf>
    <xf numFmtId="0" fontId="60" fillId="2" borderId="18" xfId="29899" applyFont="1" applyFill="1" applyBorder="1"/>
    <xf numFmtId="0" fontId="60" fillId="2" borderId="20" xfId="29899" applyFont="1" applyFill="1" applyBorder="1"/>
    <xf numFmtId="0" fontId="60" fillId="2" borderId="20" xfId="29899" applyFont="1" applyFill="1" applyBorder="1" applyAlignment="1"/>
    <xf numFmtId="0" fontId="60" fillId="2" borderId="22" xfId="29899" applyFont="1" applyFill="1" applyBorder="1"/>
    <xf numFmtId="0" fontId="60" fillId="2" borderId="24" xfId="29899" applyFont="1" applyFill="1" applyBorder="1"/>
    <xf numFmtId="0" fontId="60" fillId="2" borderId="24" xfId="29899" applyFont="1" applyFill="1" applyBorder="1" applyAlignment="1"/>
    <xf numFmtId="0" fontId="60" fillId="2" borderId="26" xfId="29899" applyFont="1" applyFill="1" applyBorder="1"/>
    <xf numFmtId="0" fontId="60" fillId="2" borderId="28" xfId="29899" applyFont="1" applyFill="1" applyBorder="1"/>
    <xf numFmtId="0" fontId="60" fillId="2" borderId="28" xfId="29899" applyFont="1" applyFill="1" applyBorder="1" applyAlignment="1"/>
    <xf numFmtId="0" fontId="60" fillId="0" borderId="58" xfId="0" applyFont="1" applyBorder="1" applyAlignment="1">
      <alignment horizontal="center" vertical="center" wrapText="1"/>
    </xf>
    <xf numFmtId="0" fontId="54" fillId="0" borderId="59" xfId="0" applyFont="1" applyBorder="1" applyAlignment="1">
      <alignment horizontal="center" vertical="center" wrapText="1"/>
    </xf>
    <xf numFmtId="0" fontId="54" fillId="48" borderId="59" xfId="0" applyFont="1" applyFill="1" applyBorder="1" applyAlignment="1">
      <alignment horizontal="center" vertical="center" wrapText="1"/>
    </xf>
    <xf numFmtId="0" fontId="68" fillId="0" borderId="0" xfId="0" applyFont="1"/>
    <xf numFmtId="0" fontId="54" fillId="2" borderId="59" xfId="0" applyFont="1" applyFill="1" applyBorder="1" applyAlignment="1">
      <alignment horizontal="center" vertical="center" wrapText="1"/>
    </xf>
    <xf numFmtId="164" fontId="61" fillId="46" borderId="0" xfId="34887" applyNumberFormat="1" applyFont="1" applyFill="1" applyAlignment="1">
      <alignment horizontal="left"/>
    </xf>
    <xf numFmtId="164" fontId="56" fillId="2" borderId="45" xfId="67" applyNumberFormat="1" applyFont="1" applyFill="1" applyBorder="1"/>
    <xf numFmtId="0" fontId="63" fillId="46" borderId="0" xfId="67" applyFont="1" applyFill="1" applyAlignment="1">
      <alignment horizontal="right"/>
    </xf>
    <xf numFmtId="0" fontId="42" fillId="0" borderId="0" xfId="10" applyFont="1" applyFill="1" applyBorder="1" applyAlignment="1">
      <alignment horizontal="center"/>
    </xf>
    <xf numFmtId="0" fontId="42" fillId="0" borderId="42" xfId="10" applyFont="1" applyFill="1" applyBorder="1" applyAlignment="1">
      <alignment horizontal="center"/>
    </xf>
    <xf numFmtId="0" fontId="10" fillId="0" borderId="0" xfId="1" applyFont="1" applyFill="1" applyAlignment="1">
      <alignment vertical="center"/>
    </xf>
    <xf numFmtId="0" fontId="10" fillId="0" borderId="12" xfId="1" applyFont="1" applyFill="1" applyBorder="1" applyAlignment="1">
      <alignment horizontal="center" vertical="center"/>
    </xf>
    <xf numFmtId="0" fontId="49" fillId="2" borderId="7" xfId="10" applyNumberFormat="1" applyFont="1" applyFill="1" applyBorder="1" applyAlignment="1">
      <alignment horizontal="center" vertical="center"/>
    </xf>
    <xf numFmtId="0" fontId="23" fillId="0" borderId="0" xfId="0" applyFont="1" applyFill="1" applyAlignment="1">
      <alignment horizontal="left" vertical="top"/>
    </xf>
    <xf numFmtId="166" fontId="23" fillId="0" borderId="0" xfId="6" applyFont="1" applyFill="1" applyAlignment="1">
      <alignment horizontal="right" vertical="top"/>
    </xf>
    <xf numFmtId="0" fontId="69" fillId="0" borderId="0" xfId="1" applyFont="1" applyFill="1" applyBorder="1"/>
    <xf numFmtId="164" fontId="10" fillId="0" borderId="0" xfId="0" applyNumberFormat="1" applyFont="1" applyFill="1"/>
    <xf numFmtId="0" fontId="7" fillId="0" borderId="0" xfId="1" applyFont="1" applyFill="1"/>
    <xf numFmtId="0" fontId="10" fillId="0" borderId="0" xfId="1" applyFont="1" applyFill="1"/>
    <xf numFmtId="0" fontId="7" fillId="46" borderId="0" xfId="67" applyFont="1" applyFill="1"/>
    <xf numFmtId="0" fontId="7" fillId="46" borderId="0" xfId="67" applyFont="1" applyFill="1" applyAlignment="1">
      <alignment wrapText="1"/>
    </xf>
    <xf numFmtId="0" fontId="70" fillId="2" borderId="0" xfId="10" applyFont="1" applyFill="1" applyBorder="1"/>
    <xf numFmtId="0" fontId="7" fillId="46" borderId="0" xfId="67" applyFont="1" applyFill="1" applyAlignment="1">
      <alignment horizontal="left" wrapText="1"/>
    </xf>
    <xf numFmtId="0" fontId="15" fillId="2" borderId="19" xfId="29899" applyFont="1" applyFill="1" applyBorder="1" applyAlignment="1">
      <alignment horizontal="left" indent="1"/>
    </xf>
    <xf numFmtId="0" fontId="7" fillId="2" borderId="0" xfId="1" applyFont="1" applyFill="1"/>
    <xf numFmtId="0" fontId="6" fillId="2" borderId="0" xfId="1" applyFont="1" applyFill="1" applyBorder="1" applyAlignment="1">
      <alignment horizontal="left"/>
    </xf>
    <xf numFmtId="0" fontId="15" fillId="0" borderId="0" xfId="16" applyFont="1"/>
    <xf numFmtId="0" fontId="9" fillId="2" borderId="0" xfId="1" applyFont="1" applyFill="1" applyBorder="1" applyAlignment="1"/>
    <xf numFmtId="0" fontId="15" fillId="2" borderId="0" xfId="16" applyFont="1" applyFill="1"/>
    <xf numFmtId="0" fontId="24" fillId="2" borderId="18" xfId="10" applyFont="1" applyFill="1" applyBorder="1"/>
    <xf numFmtId="0" fontId="24" fillId="2" borderId="20" xfId="10" applyFont="1" applyFill="1" applyBorder="1"/>
    <xf numFmtId="0" fontId="24" fillId="2" borderId="20" xfId="10" applyFont="1" applyFill="1" applyBorder="1" applyAlignment="1"/>
    <xf numFmtId="0" fontId="24" fillId="2" borderId="22" xfId="10" applyFont="1" applyFill="1" applyBorder="1"/>
    <xf numFmtId="0" fontId="15" fillId="2" borderId="23" xfId="10" applyFont="1" applyFill="1" applyBorder="1" applyAlignment="1">
      <alignment horizontal="left" indent="1"/>
    </xf>
    <xf numFmtId="0" fontId="24" fillId="2" borderId="24" xfId="10" applyFont="1" applyFill="1" applyBorder="1"/>
    <xf numFmtId="0" fontId="24" fillId="2" borderId="24" xfId="10" applyFont="1" applyFill="1" applyBorder="1" applyAlignment="1"/>
    <xf numFmtId="0" fontId="7" fillId="2" borderId="23" xfId="1" applyFont="1" applyFill="1" applyBorder="1" applyAlignment="1">
      <alignment horizontal="left" vertical="center" indent="1"/>
    </xf>
    <xf numFmtId="0" fontId="24" fillId="2" borderId="26" xfId="10" applyFont="1" applyFill="1" applyBorder="1"/>
    <xf numFmtId="0" fontId="15" fillId="2" borderId="27" xfId="10" applyFont="1" applyFill="1" applyBorder="1" applyAlignment="1">
      <alignment horizontal="left" indent="1"/>
    </xf>
    <xf numFmtId="0" fontId="24" fillId="2" borderId="28" xfId="10" applyFont="1" applyFill="1" applyBorder="1"/>
    <xf numFmtId="0" fontId="24" fillId="2" borderId="28" xfId="10" applyFont="1" applyFill="1" applyBorder="1" applyAlignment="1"/>
    <xf numFmtId="0" fontId="24" fillId="2" borderId="0" xfId="10" applyFont="1" applyFill="1" applyBorder="1"/>
    <xf numFmtId="0" fontId="15" fillId="2" borderId="0" xfId="10" applyFont="1" applyFill="1" applyBorder="1"/>
    <xf numFmtId="0" fontId="24" fillId="2" borderId="0" xfId="10" applyFont="1" applyFill="1" applyBorder="1" applyAlignment="1">
      <alignment horizontal="left"/>
    </xf>
    <xf numFmtId="0" fontId="10" fillId="2" borderId="0" xfId="10" applyFont="1" applyFill="1" applyBorder="1" applyAlignment="1">
      <alignment horizontal="center"/>
    </xf>
    <xf numFmtId="0" fontId="7" fillId="2" borderId="0" xfId="10" applyFont="1" applyFill="1"/>
    <xf numFmtId="0" fontId="22" fillId="46" borderId="0" xfId="10" applyFont="1" applyFill="1"/>
    <xf numFmtId="0" fontId="7" fillId="46" borderId="0" xfId="10" applyFont="1" applyFill="1" applyAlignment="1">
      <alignment vertical="center"/>
    </xf>
    <xf numFmtId="0" fontId="22" fillId="2" borderId="0" xfId="10" applyFont="1" applyFill="1" applyBorder="1"/>
    <xf numFmtId="0" fontId="7" fillId="2" borderId="0" xfId="10" applyFont="1" applyFill="1" applyBorder="1"/>
    <xf numFmtId="0" fontId="71" fillId="0" borderId="48" xfId="1" applyFont="1" applyFill="1" applyBorder="1"/>
    <xf numFmtId="0" fontId="72" fillId="0" borderId="47" xfId="1" applyFont="1" applyFill="1" applyBorder="1"/>
    <xf numFmtId="0" fontId="73" fillId="0" borderId="46" xfId="1" applyFont="1" applyFill="1" applyBorder="1" applyAlignment="1">
      <alignment horizontal="right"/>
    </xf>
    <xf numFmtId="0" fontId="72" fillId="0" borderId="0" xfId="1" applyFont="1" applyFill="1"/>
    <xf numFmtId="0" fontId="73" fillId="0" borderId="40" xfId="1" applyFont="1" applyFill="1" applyBorder="1" applyAlignment="1">
      <alignment horizontal="center"/>
    </xf>
    <xf numFmtId="0" fontId="72" fillId="0" borderId="0" xfId="1" applyFont="1" applyFill="1" applyBorder="1" applyAlignment="1">
      <alignment horizontal="center"/>
    </xf>
    <xf numFmtId="0" fontId="72" fillId="0" borderId="45" xfId="1" applyFont="1" applyFill="1" applyBorder="1" applyAlignment="1">
      <alignment horizontal="center"/>
    </xf>
    <xf numFmtId="0" fontId="72" fillId="0" borderId="0" xfId="1" applyFont="1" applyFill="1" applyAlignment="1">
      <alignment horizontal="center"/>
    </xf>
    <xf numFmtId="0" fontId="73" fillId="0" borderId="40" xfId="1" applyFont="1" applyFill="1" applyBorder="1"/>
    <xf numFmtId="0" fontId="72" fillId="0" borderId="0" xfId="1" applyFont="1" applyFill="1" applyBorder="1"/>
    <xf numFmtId="0" fontId="72" fillId="0" borderId="45" xfId="1" applyFont="1" applyFill="1" applyBorder="1"/>
    <xf numFmtId="0" fontId="72" fillId="0" borderId="40" xfId="1" applyFont="1" applyFill="1" applyBorder="1"/>
    <xf numFmtId="0" fontId="73" fillId="0" borderId="56" xfId="1" applyFont="1" applyFill="1" applyBorder="1" applyAlignment="1">
      <alignment horizontal="center"/>
    </xf>
    <xf numFmtId="0" fontId="73" fillId="0" borderId="50" xfId="1" applyFont="1" applyFill="1" applyBorder="1" applyAlignment="1">
      <alignment horizontal="center"/>
    </xf>
    <xf numFmtId="0" fontId="70" fillId="2" borderId="6" xfId="10" applyFont="1" applyFill="1" applyBorder="1"/>
    <xf numFmtId="0" fontId="70" fillId="0" borderId="0" xfId="10" applyFont="1" applyFill="1" applyBorder="1"/>
    <xf numFmtId="0" fontId="70" fillId="2" borderId="0" xfId="10" applyFont="1" applyFill="1"/>
    <xf numFmtId="173" fontId="72" fillId="0" borderId="0" xfId="34891" applyNumberFormat="1" applyFont="1" applyFill="1" applyBorder="1"/>
    <xf numFmtId="173" fontId="72" fillId="0" borderId="0" xfId="1" applyNumberFormat="1" applyFont="1" applyFill="1" applyBorder="1"/>
    <xf numFmtId="173" fontId="72" fillId="0" borderId="2" xfId="34891" applyNumberFormat="1" applyFont="1" applyFill="1" applyBorder="1"/>
    <xf numFmtId="173" fontId="72" fillId="0" borderId="2" xfId="1" applyNumberFormat="1" applyFont="1" applyFill="1" applyBorder="1"/>
    <xf numFmtId="0" fontId="74" fillId="2" borderId="0" xfId="10" applyFont="1" applyFill="1" applyAlignment="1">
      <alignment horizontal="right"/>
    </xf>
    <xf numFmtId="0" fontId="73" fillId="0" borderId="0" xfId="1" applyFont="1" applyFill="1" applyBorder="1"/>
    <xf numFmtId="173" fontId="73" fillId="0" borderId="0" xfId="1" applyNumberFormat="1" applyFont="1" applyFill="1" applyBorder="1"/>
    <xf numFmtId="0" fontId="75" fillId="2" borderId="9" xfId="10" applyFont="1" applyFill="1" applyBorder="1" applyAlignment="1">
      <alignment horizontal="center"/>
    </xf>
    <xf numFmtId="0" fontId="75" fillId="2" borderId="0" xfId="10" applyFont="1" applyFill="1" applyBorder="1" applyAlignment="1">
      <alignment horizontal="center"/>
    </xf>
    <xf numFmtId="43" fontId="75" fillId="2" borderId="0" xfId="12" applyFont="1" applyFill="1" applyBorder="1" applyAlignment="1">
      <alignment horizontal="center"/>
    </xf>
    <xf numFmtId="0" fontId="76" fillId="2" borderId="7" xfId="10" applyNumberFormat="1" applyFont="1" applyFill="1" applyBorder="1" applyAlignment="1">
      <alignment vertical="center"/>
    </xf>
    <xf numFmtId="0" fontId="75" fillId="0" borderId="0" xfId="10" applyFont="1" applyFill="1" applyBorder="1" applyAlignment="1">
      <alignment horizontal="center"/>
    </xf>
    <xf numFmtId="0" fontId="70" fillId="2" borderId="45" xfId="10" applyFont="1" applyFill="1" applyBorder="1"/>
    <xf numFmtId="0" fontId="73" fillId="0" borderId="60" xfId="1" applyFont="1" applyFill="1" applyBorder="1"/>
    <xf numFmtId="173" fontId="73" fillId="0" borderId="60" xfId="1" applyNumberFormat="1" applyFont="1" applyFill="1" applyBorder="1"/>
    <xf numFmtId="0" fontId="72" fillId="0" borderId="43" xfId="1" applyFont="1" applyFill="1" applyBorder="1"/>
    <xf numFmtId="0" fontId="72" fillId="0" borderId="42" xfId="1" applyFont="1" applyFill="1" applyBorder="1"/>
    <xf numFmtId="0" fontId="72" fillId="0" borderId="41" xfId="1" applyFont="1" applyFill="1" applyBorder="1"/>
    <xf numFmtId="172" fontId="7" fillId="2" borderId="0" xfId="474" applyNumberFormat="1" applyFont="1" applyFill="1" applyBorder="1" applyAlignment="1">
      <alignment vertical="center"/>
    </xf>
    <xf numFmtId="0" fontId="77" fillId="0" borderId="0" xfId="0" applyFont="1" applyAlignment="1">
      <alignment horizontal="left" vertical="top"/>
    </xf>
    <xf numFmtId="9" fontId="78" fillId="2" borderId="0" xfId="31" applyNumberFormat="1" applyFont="1" applyFill="1" applyBorder="1"/>
    <xf numFmtId="0" fontId="10" fillId="2" borderId="42" xfId="10" applyFont="1" applyFill="1" applyBorder="1" applyAlignment="1">
      <alignment horizontal="center"/>
    </xf>
    <xf numFmtId="0" fontId="22" fillId="2" borderId="40" xfId="67" applyFont="1" applyFill="1" applyBorder="1"/>
    <xf numFmtId="0" fontId="7" fillId="2" borderId="40" xfId="67" applyFont="1" applyFill="1" applyBorder="1"/>
    <xf numFmtId="14" fontId="7" fillId="46" borderId="0" xfId="67" applyNumberFormat="1" applyFont="1" applyFill="1" applyBorder="1" applyAlignment="1">
      <alignment horizontal="right"/>
    </xf>
    <xf numFmtId="0" fontId="7" fillId="2" borderId="0" xfId="67" applyFont="1" applyFill="1" applyBorder="1"/>
    <xf numFmtId="0" fontId="79" fillId="0" borderId="0" xfId="0" applyFont="1"/>
    <xf numFmtId="0" fontId="15" fillId="0" borderId="0" xfId="16" applyFont="1" applyBorder="1"/>
    <xf numFmtId="0" fontId="7" fillId="2" borderId="0" xfId="1" applyFont="1" applyFill="1" applyBorder="1"/>
    <xf numFmtId="0" fontId="15" fillId="2" borderId="0" xfId="16" applyFont="1" applyFill="1" applyBorder="1"/>
    <xf numFmtId="0" fontId="22" fillId="2" borderId="0" xfId="1" applyFont="1" applyFill="1" applyBorder="1"/>
    <xf numFmtId="0" fontId="14" fillId="2" borderId="0" xfId="1" applyFont="1" applyFill="1" applyBorder="1" applyAlignment="1">
      <alignment horizontal="center"/>
    </xf>
    <xf numFmtId="0" fontId="22" fillId="2" borderId="0" xfId="5" applyNumberFormat="1" applyFont="1" applyFill="1" applyBorder="1" applyAlignment="1" applyProtection="1">
      <alignment vertical="center"/>
    </xf>
    <xf numFmtId="0" fontId="7" fillId="2" borderId="0" xfId="10" applyFont="1" applyFill="1" applyBorder="1" applyAlignment="1">
      <alignment vertical="center"/>
    </xf>
    <xf numFmtId="0" fontId="23" fillId="2" borderId="0" xfId="5" applyNumberFormat="1" applyFont="1" applyFill="1" applyBorder="1" applyAlignment="1" applyProtection="1">
      <alignment vertical="center"/>
    </xf>
    <xf numFmtId="170" fontId="23" fillId="2" borderId="0" xfId="5" applyNumberFormat="1" applyFont="1" applyFill="1" applyBorder="1" applyAlignment="1" applyProtection="1">
      <alignment vertical="center"/>
    </xf>
    <xf numFmtId="41" fontId="80" fillId="2" borderId="0" xfId="5" applyNumberFormat="1" applyFont="1" applyFill="1" applyBorder="1" applyAlignment="1" applyProtection="1">
      <alignment horizontal="left" vertical="center"/>
    </xf>
    <xf numFmtId="9" fontId="23" fillId="2" borderId="0" xfId="11" applyFont="1" applyFill="1" applyBorder="1" applyAlignment="1" applyProtection="1">
      <alignment horizontal="center" vertical="center"/>
    </xf>
    <xf numFmtId="9" fontId="81" fillId="2" borderId="0" xfId="11" applyFont="1" applyFill="1" applyBorder="1" applyAlignment="1" applyProtection="1">
      <alignment horizontal="center" vertical="center"/>
    </xf>
    <xf numFmtId="0" fontId="23" fillId="2" borderId="0" xfId="5" applyNumberFormat="1" applyFont="1" applyFill="1" applyBorder="1" applyAlignment="1" applyProtection="1">
      <alignment vertical="center" wrapText="1"/>
    </xf>
    <xf numFmtId="0" fontId="81" fillId="2" borderId="0" xfId="5" applyNumberFormat="1" applyFont="1" applyFill="1" applyBorder="1" applyAlignment="1" applyProtection="1">
      <alignment vertical="center"/>
    </xf>
    <xf numFmtId="49" fontId="22" fillId="0" borderId="0" xfId="67" applyNumberFormat="1" applyFont="1" applyBorder="1"/>
    <xf numFmtId="0" fontId="7" fillId="0" borderId="0" xfId="1" applyFont="1" applyFill="1" applyBorder="1"/>
    <xf numFmtId="0" fontId="22" fillId="0" borderId="0" xfId="1" applyFont="1" applyFill="1" applyBorder="1" applyAlignment="1">
      <alignment horizontal="right"/>
    </xf>
    <xf numFmtId="49" fontId="22" fillId="0" borderId="0" xfId="67" applyNumberFormat="1" applyFont="1"/>
    <xf numFmtId="0" fontId="22" fillId="2" borderId="48" xfId="1" applyFont="1" applyFill="1" applyBorder="1"/>
    <xf numFmtId="0" fontId="7" fillId="2" borderId="47" xfId="1" applyFont="1" applyFill="1" applyBorder="1"/>
    <xf numFmtId="175" fontId="22" fillId="2" borderId="47" xfId="1" applyNumberFormat="1" applyFont="1" applyFill="1" applyBorder="1" applyAlignment="1">
      <alignment horizontal="center"/>
    </xf>
    <xf numFmtId="0" fontId="22" fillId="2" borderId="47" xfId="1" applyFont="1" applyFill="1" applyBorder="1" applyAlignment="1">
      <alignment horizontal="right"/>
    </xf>
    <xf numFmtId="0" fontId="22" fillId="2" borderId="46" xfId="1" applyFont="1" applyFill="1" applyBorder="1" applyAlignment="1">
      <alignment horizontal="right"/>
    </xf>
    <xf numFmtId="0" fontId="10" fillId="2" borderId="0" xfId="1" applyFont="1" applyFill="1" applyBorder="1" applyAlignment="1">
      <alignment horizontal="center"/>
    </xf>
    <xf numFmtId="0" fontId="22" fillId="0" borderId="0" xfId="1" applyFont="1" applyFill="1" applyAlignment="1">
      <alignment horizontal="right"/>
    </xf>
    <xf numFmtId="0" fontId="22" fillId="0" borderId="0" xfId="1" applyFont="1" applyFill="1" applyBorder="1"/>
    <xf numFmtId="0" fontId="7" fillId="0" borderId="40" xfId="1" applyFont="1" applyFill="1" applyBorder="1"/>
    <xf numFmtId="0" fontId="22" fillId="0" borderId="0" xfId="1" applyFont="1" applyFill="1" applyBorder="1" applyAlignment="1">
      <alignment horizontal="center"/>
    </xf>
    <xf numFmtId="0" fontId="22" fillId="0" borderId="45" xfId="1" applyFont="1" applyFill="1" applyBorder="1" applyAlignment="1">
      <alignment horizontal="center"/>
    </xf>
    <xf numFmtId="0" fontId="22" fillId="0" borderId="0" xfId="1" applyFont="1" applyFill="1" applyBorder="1" applyAlignment="1"/>
    <xf numFmtId="0" fontId="22" fillId="0" borderId="51" xfId="1" applyFont="1" applyFill="1" applyBorder="1" applyAlignment="1">
      <alignment horizontal="center" vertical="center" wrapText="1"/>
    </xf>
    <xf numFmtId="174" fontId="22" fillId="0" borderId="50" xfId="1" applyNumberFormat="1" applyFont="1" applyFill="1" applyBorder="1" applyAlignment="1">
      <alignment horizontal="center" vertical="center" wrapText="1"/>
    </xf>
    <xf numFmtId="0" fontId="22" fillId="0" borderId="50" xfId="1" applyFont="1" applyFill="1" applyBorder="1" applyAlignment="1">
      <alignment horizontal="center" vertical="center" wrapText="1"/>
    </xf>
    <xf numFmtId="0" fontId="22" fillId="2" borderId="50" xfId="1" applyFont="1" applyFill="1" applyBorder="1" applyAlignment="1">
      <alignment horizontal="center" vertical="center" wrapText="1"/>
    </xf>
    <xf numFmtId="172" fontId="22" fillId="0" borderId="54" xfId="13" applyNumberFormat="1" applyFont="1" applyFill="1" applyBorder="1" applyAlignment="1">
      <alignment horizontal="center" vertical="center" wrapText="1"/>
    </xf>
    <xf numFmtId="172" fontId="22" fillId="0" borderId="0" xfId="13" applyNumberFormat="1" applyFont="1" applyFill="1" applyBorder="1" applyAlignment="1">
      <alignment horizontal="center" vertical="center" wrapText="1"/>
    </xf>
    <xf numFmtId="0" fontId="7" fillId="0" borderId="0" xfId="1" applyFont="1" applyFill="1" applyBorder="1" applyAlignment="1">
      <alignment horizontal="center" vertical="center" wrapText="1"/>
    </xf>
    <xf numFmtId="0" fontId="22" fillId="0" borderId="40" xfId="1" applyFont="1" applyFill="1" applyBorder="1" applyAlignment="1">
      <alignment horizontal="center"/>
    </xf>
    <xf numFmtId="174" fontId="22" fillId="0" borderId="6" xfId="1" applyNumberFormat="1" applyFont="1" applyFill="1" applyBorder="1" applyAlignment="1">
      <alignment horizontal="center"/>
    </xf>
    <xf numFmtId="174" fontId="22" fillId="0" borderId="0" xfId="1" applyNumberFormat="1" applyFont="1" applyFill="1" applyBorder="1" applyAlignment="1">
      <alignment horizontal="center"/>
    </xf>
    <xf numFmtId="174" fontId="22" fillId="0" borderId="45" xfId="1" applyNumberFormat="1" applyFont="1" applyFill="1" applyBorder="1" applyAlignment="1">
      <alignment horizontal="center"/>
    </xf>
    <xf numFmtId="174" fontId="22" fillId="0" borderId="40" xfId="1" applyNumberFormat="1" applyFont="1" applyFill="1" applyBorder="1" applyAlignment="1">
      <alignment horizontal="center"/>
    </xf>
    <xf numFmtId="172" fontId="22" fillId="0" borderId="61" xfId="13" applyNumberFormat="1" applyFont="1" applyFill="1" applyBorder="1" applyAlignment="1">
      <alignment horizontal="center"/>
    </xf>
    <xf numFmtId="172" fontId="22" fillId="0" borderId="0" xfId="13" applyNumberFormat="1" applyFont="1" applyFill="1" applyBorder="1" applyAlignment="1">
      <alignment horizontal="center"/>
    </xf>
    <xf numFmtId="173" fontId="7" fillId="0" borderId="9" xfId="13" applyNumberFormat="1" applyFont="1" applyFill="1" applyBorder="1"/>
    <xf numFmtId="173" fontId="7" fillId="0" borderId="0" xfId="13" applyNumberFormat="1" applyFont="1" applyFill="1" applyBorder="1"/>
    <xf numFmtId="9" fontId="7" fillId="0" borderId="0" xfId="2" applyFont="1" applyFill="1" applyBorder="1" applyAlignment="1">
      <alignment horizontal="center"/>
    </xf>
    <xf numFmtId="173" fontId="7" fillId="0" borderId="0" xfId="34890" applyNumberFormat="1" applyFont="1" applyFill="1" applyBorder="1" applyAlignment="1">
      <alignment horizontal="right"/>
    </xf>
    <xf numFmtId="173" fontId="7" fillId="0" borderId="0" xfId="14" applyNumberFormat="1" applyFont="1" applyFill="1" applyBorder="1"/>
    <xf numFmtId="9" fontId="7" fillId="0" borderId="0" xfId="2" applyFont="1" applyFill="1" applyBorder="1"/>
    <xf numFmtId="173" fontId="7" fillId="0" borderId="45" xfId="13" applyNumberFormat="1" applyFont="1" applyFill="1" applyBorder="1"/>
    <xf numFmtId="173" fontId="7" fillId="0" borderId="40" xfId="13" applyNumberFormat="1" applyFont="1" applyFill="1" applyBorder="1"/>
    <xf numFmtId="173" fontId="7" fillId="0" borderId="0" xfId="1" applyNumberFormat="1" applyFont="1" applyFill="1" applyBorder="1"/>
    <xf numFmtId="173" fontId="7" fillId="0" borderId="9" xfId="1" applyNumberFormat="1" applyFont="1" applyFill="1" applyBorder="1"/>
    <xf numFmtId="1" fontId="7" fillId="0" borderId="0" xfId="1" applyNumberFormat="1" applyFont="1" applyFill="1" applyBorder="1"/>
    <xf numFmtId="173" fontId="22" fillId="0" borderId="0" xfId="13" applyNumberFormat="1" applyFont="1" applyFill="1" applyBorder="1" applyAlignment="1">
      <alignment horizontal="center" vertical="center"/>
    </xf>
    <xf numFmtId="173" fontId="22" fillId="0" borderId="0" xfId="13" applyNumberFormat="1" applyFont="1" applyFill="1" applyBorder="1"/>
    <xf numFmtId="0" fontId="22" fillId="0" borderId="40" xfId="1" applyFont="1" applyFill="1" applyBorder="1"/>
    <xf numFmtId="173" fontId="22" fillId="0" borderId="53" xfId="1" applyNumberFormat="1" applyFont="1" applyFill="1" applyBorder="1"/>
    <xf numFmtId="173" fontId="22" fillId="0" borderId="60" xfId="1" applyNumberFormat="1" applyFont="1" applyFill="1" applyBorder="1"/>
    <xf numFmtId="173" fontId="22" fillId="0" borderId="0" xfId="1" applyNumberFormat="1" applyFont="1" applyFill="1" applyBorder="1"/>
    <xf numFmtId="173" fontId="22" fillId="0" borderId="44" xfId="1" applyNumberFormat="1" applyFont="1" applyFill="1" applyBorder="1"/>
    <xf numFmtId="173" fontId="22" fillId="0" borderId="40" xfId="13" applyNumberFormat="1" applyFont="1" applyFill="1" applyBorder="1"/>
    <xf numFmtId="0" fontId="7" fillId="0" borderId="43" xfId="1" applyFont="1" applyFill="1" applyBorder="1"/>
    <xf numFmtId="173" fontId="7" fillId="0" borderId="52" xfId="1" applyNumberFormat="1" applyFont="1" applyFill="1" applyBorder="1"/>
    <xf numFmtId="164" fontId="7" fillId="0" borderId="42" xfId="1" applyNumberFormat="1" applyFont="1" applyFill="1" applyBorder="1"/>
    <xf numFmtId="164" fontId="7" fillId="0" borderId="41" xfId="1" applyNumberFormat="1" applyFont="1" applyFill="1" applyBorder="1"/>
    <xf numFmtId="164" fontId="7" fillId="0" borderId="43" xfId="1" applyNumberFormat="1" applyFont="1" applyFill="1" applyBorder="1"/>
    <xf numFmtId="164" fontId="7" fillId="0" borderId="52" xfId="1" applyNumberFormat="1" applyFont="1" applyFill="1" applyBorder="1"/>
    <xf numFmtId="164" fontId="7" fillId="0" borderId="0" xfId="1" applyNumberFormat="1" applyFont="1" applyFill="1" applyBorder="1"/>
    <xf numFmtId="172" fontId="7" fillId="0" borderId="0" xfId="1" applyNumberFormat="1" applyFont="1" applyFill="1"/>
    <xf numFmtId="0" fontId="10" fillId="0" borderId="0" xfId="10" applyFont="1" applyFill="1" applyBorder="1" applyAlignment="1">
      <alignment horizontal="center"/>
    </xf>
    <xf numFmtId="173" fontId="22" fillId="0" borderId="0" xfId="13" applyNumberFormat="1" applyFont="1" applyFill="1" applyBorder="1" applyAlignment="1">
      <alignment horizontal="left" vertical="center"/>
    </xf>
    <xf numFmtId="0" fontId="7" fillId="0" borderId="48" xfId="1" applyFont="1" applyFill="1" applyBorder="1"/>
    <xf numFmtId="0" fontId="7" fillId="0" borderId="47" xfId="1" applyFont="1" applyFill="1" applyBorder="1"/>
    <xf numFmtId="172" fontId="7" fillId="0" borderId="47" xfId="1" applyNumberFormat="1" applyFont="1" applyFill="1" applyBorder="1"/>
    <xf numFmtId="0" fontId="7" fillId="0" borderId="46" xfId="1" applyFont="1" applyFill="1" applyBorder="1"/>
    <xf numFmtId="175" fontId="22" fillId="0" borderId="0" xfId="1" applyNumberFormat="1" applyFont="1" applyFill="1" applyBorder="1" applyAlignment="1">
      <alignment horizontal="center"/>
    </xf>
    <xf numFmtId="0" fontId="7" fillId="0" borderId="45" xfId="1" applyFont="1" applyFill="1" applyBorder="1"/>
    <xf numFmtId="172" fontId="7" fillId="0" borderId="0" xfId="1" applyNumberFormat="1" applyFont="1" applyFill="1" applyBorder="1"/>
    <xf numFmtId="0" fontId="22" fillId="0" borderId="0" xfId="1" applyFont="1" applyFill="1" applyBorder="1" applyAlignment="1">
      <alignment horizontal="left"/>
    </xf>
    <xf numFmtId="0" fontId="7" fillId="0" borderId="49" xfId="1" applyFont="1" applyFill="1" applyBorder="1"/>
    <xf numFmtId="0" fontId="22" fillId="0" borderId="56" xfId="1" applyFont="1" applyFill="1" applyBorder="1" applyAlignment="1">
      <alignment horizontal="center" vertical="center" wrapText="1"/>
    </xf>
    <xf numFmtId="174" fontId="22" fillId="0" borderId="3" xfId="1" applyNumberFormat="1" applyFont="1" applyFill="1" applyBorder="1" applyAlignment="1">
      <alignment horizontal="center" vertical="center" wrapText="1"/>
    </xf>
    <xf numFmtId="174" fontId="22" fillId="0" borderId="54" xfId="1" applyNumberFormat="1" applyFont="1" applyFill="1" applyBorder="1" applyAlignment="1">
      <alignment horizontal="center" vertical="center" wrapText="1"/>
    </xf>
    <xf numFmtId="0" fontId="22" fillId="0" borderId="56" xfId="1" applyFont="1" applyFill="1" applyBorder="1" applyAlignment="1">
      <alignment horizontal="center"/>
    </xf>
    <xf numFmtId="174" fontId="22" fillId="0" borderId="50" xfId="1" applyNumberFormat="1" applyFont="1" applyFill="1" applyBorder="1" applyAlignment="1">
      <alignment horizontal="center"/>
    </xf>
    <xf numFmtId="174" fontId="7" fillId="0" borderId="50" xfId="1" applyNumberFormat="1" applyFont="1" applyFill="1" applyBorder="1" applyAlignment="1">
      <alignment horizontal="center"/>
    </xf>
    <xf numFmtId="0" fontId="7" fillId="0" borderId="50" xfId="1" applyFont="1" applyFill="1" applyBorder="1"/>
    <xf numFmtId="0" fontId="7" fillId="0" borderId="9" xfId="1" applyFont="1" applyFill="1" applyBorder="1"/>
    <xf numFmtId="173" fontId="7" fillId="0" borderId="45" xfId="1" applyNumberFormat="1" applyFont="1" applyFill="1" applyBorder="1"/>
    <xf numFmtId="173" fontId="22" fillId="2" borderId="60" xfId="1" applyNumberFormat="1" applyFont="1" applyFill="1" applyBorder="1"/>
    <xf numFmtId="173" fontId="22" fillId="2" borderId="53" xfId="1" applyNumberFormat="1" applyFont="1" applyFill="1" applyBorder="1"/>
    <xf numFmtId="173" fontId="22" fillId="2" borderId="44" xfId="1" applyNumberFormat="1" applyFont="1" applyFill="1" applyBorder="1"/>
    <xf numFmtId="0" fontId="7" fillId="0" borderId="42" xfId="1" applyFont="1" applyFill="1" applyBorder="1"/>
    <xf numFmtId="0" fontId="7" fillId="0" borderId="41" xfId="1" applyFont="1" applyFill="1" applyBorder="1"/>
    <xf numFmtId="0" fontId="22" fillId="0" borderId="0" xfId="1" applyFont="1" applyFill="1"/>
    <xf numFmtId="166" fontId="22" fillId="0" borderId="0" xfId="1" applyNumberFormat="1" applyFont="1" applyFill="1"/>
    <xf numFmtId="0" fontId="7" fillId="0" borderId="0" xfId="10" applyFont="1" applyAlignment="1">
      <alignment horizontal="left"/>
    </xf>
    <xf numFmtId="0" fontId="7" fillId="0" borderId="0" xfId="10" applyFont="1"/>
    <xf numFmtId="0" fontId="7" fillId="0" borderId="0" xfId="10" applyFont="1" applyAlignment="1">
      <alignment horizontal="right"/>
    </xf>
    <xf numFmtId="0" fontId="14" fillId="0" borderId="0" xfId="1" applyFont="1" applyFill="1" applyAlignment="1">
      <alignment horizontal="center"/>
    </xf>
    <xf numFmtId="4" fontId="7" fillId="0" borderId="0" xfId="10" applyNumberFormat="1" applyFont="1" applyAlignment="1">
      <alignment horizontal="right"/>
    </xf>
    <xf numFmtId="0" fontId="7" fillId="0" borderId="52" xfId="1" applyFont="1" applyFill="1" applyBorder="1"/>
    <xf numFmtId="0" fontId="10" fillId="0" borderId="52" xfId="1" applyFont="1" applyFill="1" applyBorder="1" applyAlignment="1">
      <alignment horizontal="center" vertical="top"/>
    </xf>
    <xf numFmtId="0" fontId="10" fillId="0" borderId="0" xfId="0" applyFont="1" applyAlignment="1">
      <alignment horizontal="centerContinuous" vertical="top"/>
    </xf>
    <xf numFmtId="0" fontId="15" fillId="0" borderId="0" xfId="0" applyFont="1" applyAlignment="1">
      <alignment horizontal="centerContinuous"/>
    </xf>
    <xf numFmtId="0" fontId="10" fillId="0" borderId="0" xfId="0" applyFont="1" applyAlignment="1">
      <alignment horizontal="center" vertical="top"/>
    </xf>
    <xf numFmtId="0" fontId="74" fillId="0" borderId="0" xfId="4" applyFont="1" applyFill="1" applyAlignment="1">
      <alignment horizontal="center" vertical="center"/>
    </xf>
    <xf numFmtId="0" fontId="15" fillId="0" borderId="7" xfId="0" applyFont="1" applyBorder="1"/>
    <xf numFmtId="0" fontId="15" fillId="2" borderId="19" xfId="29899" applyFont="1" applyFill="1" applyBorder="1" applyAlignment="1">
      <alignment horizontal="left" indent="1"/>
    </xf>
    <xf numFmtId="164" fontId="10" fillId="46" borderId="47" xfId="27275" applyNumberFormat="1" applyFont="1" applyFill="1" applyBorder="1" applyAlignment="1">
      <alignment vertical="center"/>
    </xf>
    <xf numFmtId="186" fontId="56" fillId="2" borderId="0" xfId="34887" applyNumberFormat="1" applyFont="1" applyFill="1" applyBorder="1" applyAlignment="1">
      <alignment horizontal="center"/>
    </xf>
    <xf numFmtId="0" fontId="10" fillId="0" borderId="0" xfId="1" applyFont="1" applyFill="1" applyAlignment="1">
      <alignment horizontal="center" vertical="center"/>
    </xf>
    <xf numFmtId="173" fontId="22" fillId="0" borderId="7" xfId="1" applyNumberFormat="1" applyFont="1" applyFill="1" applyBorder="1"/>
    <xf numFmtId="173" fontId="7" fillId="0" borderId="2" xfId="1" applyNumberFormat="1" applyFont="1" applyFill="1" applyBorder="1"/>
    <xf numFmtId="0" fontId="7" fillId="0" borderId="40" xfId="1" applyFont="1" applyFill="1" applyBorder="1" applyAlignment="1">
      <alignment horizontal="left" indent="3"/>
    </xf>
    <xf numFmtId="0" fontId="22" fillId="0" borderId="40" xfId="1" applyFont="1" applyFill="1" applyBorder="1" applyAlignment="1">
      <alignment horizontal="left" indent="3"/>
    </xf>
    <xf numFmtId="173" fontId="7" fillId="0" borderId="44" xfId="1" applyNumberFormat="1" applyFont="1" applyFill="1" applyBorder="1"/>
    <xf numFmtId="0" fontId="15" fillId="2" borderId="0" xfId="10" applyFont="1" applyFill="1" applyBorder="1" applyAlignment="1">
      <alignment horizontal="left" indent="1"/>
    </xf>
    <xf numFmtId="14" fontId="15" fillId="2" borderId="0" xfId="10" applyNumberFormat="1" applyFont="1" applyFill="1" applyBorder="1" applyAlignment="1">
      <alignment horizontal="left" indent="1"/>
    </xf>
    <xf numFmtId="0" fontId="10" fillId="2" borderId="0" xfId="10" applyFont="1" applyFill="1" applyBorder="1" applyAlignment="1">
      <alignment horizontal="left" indent="1"/>
    </xf>
    <xf numFmtId="0" fontId="10" fillId="0" borderId="0" xfId="0" applyFont="1" applyBorder="1" applyAlignment="1">
      <alignment horizontal="left" indent="1"/>
    </xf>
    <xf numFmtId="0" fontId="15" fillId="2" borderId="23" xfId="10" applyFont="1" applyFill="1" applyBorder="1" applyAlignment="1">
      <alignment horizontal="left" indent="1"/>
    </xf>
    <xf numFmtId="164" fontId="10" fillId="0" borderId="75" xfId="0" applyNumberFormat="1" applyFont="1" applyFill="1" applyBorder="1"/>
    <xf numFmtId="168" fontId="56" fillId="46" borderId="0" xfId="34887" applyFont="1" applyFill="1" applyAlignment="1">
      <alignment horizontal="center"/>
    </xf>
    <xf numFmtId="168" fontId="56" fillId="2" borderId="0" xfId="34887" applyFont="1" applyFill="1" applyBorder="1" applyAlignment="1">
      <alignment horizontal="center"/>
    </xf>
    <xf numFmtId="173" fontId="7" fillId="2" borderId="0" xfId="67" applyNumberFormat="1" applyFont="1" applyFill="1" applyBorder="1" applyAlignment="1">
      <alignment horizontal="left" indent="1"/>
    </xf>
    <xf numFmtId="186" fontId="56" fillId="46" borderId="0" xfId="34887" applyNumberFormat="1" applyFont="1" applyFill="1" applyBorder="1" applyAlignment="1">
      <alignment horizontal="center"/>
    </xf>
    <xf numFmtId="173" fontId="56" fillId="0" borderId="0" xfId="67" applyNumberFormat="1" applyFont="1" applyFill="1" applyBorder="1"/>
    <xf numFmtId="0" fontId="15" fillId="2" borderId="79" xfId="16" applyFont="1" applyFill="1" applyBorder="1"/>
    <xf numFmtId="0" fontId="24" fillId="2" borderId="79" xfId="29899" applyFont="1" applyFill="1" applyBorder="1"/>
    <xf numFmtId="0" fontId="15" fillId="2" borderId="80" xfId="29899" applyFont="1" applyFill="1" applyBorder="1" applyAlignment="1">
      <alignment horizontal="left" indent="1"/>
    </xf>
    <xf numFmtId="0" fontId="15" fillId="2" borderId="81" xfId="16" applyFont="1" applyFill="1" applyBorder="1"/>
    <xf numFmtId="0" fontId="7" fillId="2" borderId="80" xfId="1" applyFont="1" applyFill="1" applyBorder="1" applyAlignment="1">
      <alignment horizontal="left" vertical="center" indent="1"/>
    </xf>
    <xf numFmtId="0" fontId="24" fillId="2" borderId="0" xfId="29899" applyFont="1" applyFill="1" applyBorder="1"/>
    <xf numFmtId="0" fontId="15" fillId="2" borderId="0" xfId="29899" applyFont="1" applyFill="1" applyBorder="1"/>
    <xf numFmtId="0" fontId="24" fillId="2" borderId="0" xfId="29899" applyFont="1" applyFill="1" applyBorder="1" applyAlignment="1">
      <alignment horizontal="left"/>
    </xf>
    <xf numFmtId="0" fontId="10" fillId="2" borderId="0" xfId="29899" applyFont="1" applyFill="1" applyBorder="1" applyAlignment="1">
      <alignment horizontal="center"/>
    </xf>
    <xf numFmtId="0" fontId="7" fillId="2" borderId="0" xfId="29899" applyFont="1" applyFill="1"/>
    <xf numFmtId="0" fontId="22" fillId="46" borderId="0" xfId="29899" applyFont="1" applyFill="1"/>
    <xf numFmtId="0" fontId="7" fillId="46" borderId="0" xfId="29899" applyFont="1" applyFill="1" applyAlignment="1">
      <alignment vertical="center"/>
    </xf>
    <xf numFmtId="0" fontId="7" fillId="2" borderId="0" xfId="29899" applyFont="1" applyFill="1" applyBorder="1"/>
    <xf numFmtId="0" fontId="22" fillId="2" borderId="0" xfId="29899" applyFont="1" applyFill="1" applyBorder="1"/>
    <xf numFmtId="0" fontId="7" fillId="0" borderId="0" xfId="67" applyFont="1"/>
    <xf numFmtId="164" fontId="10" fillId="46" borderId="0" xfId="34887" applyNumberFormat="1" applyFont="1" applyFill="1"/>
    <xf numFmtId="0" fontId="22" fillId="0" borderId="0" xfId="67" applyFont="1"/>
    <xf numFmtId="0" fontId="24" fillId="2" borderId="91" xfId="29899" applyFont="1" applyFill="1" applyBorder="1"/>
    <xf numFmtId="0" fontId="15" fillId="2" borderId="92" xfId="16" applyFont="1" applyFill="1" applyBorder="1"/>
    <xf numFmtId="0" fontId="24" fillId="2" borderId="92" xfId="29899" applyFont="1" applyFill="1" applyBorder="1"/>
    <xf numFmtId="0" fontId="15" fillId="2" borderId="93" xfId="29899" applyFont="1" applyFill="1" applyBorder="1" applyAlignment="1">
      <alignment horizontal="left" indent="1"/>
    </xf>
    <xf numFmtId="0" fontId="15" fillId="2" borderId="94" xfId="16" applyFont="1" applyFill="1" applyBorder="1"/>
    <xf numFmtId="0" fontId="24" fillId="2" borderId="97" xfId="29899" applyFont="1" applyFill="1" applyBorder="1"/>
    <xf numFmtId="0" fontId="24" fillId="2" borderId="69" xfId="29899" applyFont="1" applyFill="1" applyBorder="1"/>
    <xf numFmtId="0" fontId="15" fillId="2" borderId="2" xfId="16" applyFont="1" applyFill="1" applyBorder="1"/>
    <xf numFmtId="0" fontId="24" fillId="2" borderId="2" xfId="29899" applyFont="1" applyFill="1" applyBorder="1"/>
    <xf numFmtId="0" fontId="15" fillId="2" borderId="10" xfId="29899" applyFont="1" applyFill="1" applyBorder="1" applyAlignment="1">
      <alignment horizontal="left" indent="1"/>
    </xf>
    <xf numFmtId="0" fontId="15" fillId="2" borderId="99" xfId="16" applyFont="1" applyFill="1" applyBorder="1"/>
    <xf numFmtId="164" fontId="10" fillId="46" borderId="0" xfId="34887" applyNumberFormat="1" applyFont="1" applyFill="1" applyAlignment="1" applyProtection="1">
      <alignment horizontal="left"/>
      <protection locked="0"/>
    </xf>
    <xf numFmtId="0" fontId="22" fillId="46" borderId="0" xfId="29899" applyFont="1" applyFill="1" applyAlignment="1">
      <alignment horizontal="left" vertical="center" wrapText="1"/>
    </xf>
    <xf numFmtId="0" fontId="22" fillId="46" borderId="0" xfId="29899" applyFont="1" applyFill="1" applyAlignment="1">
      <alignment vertical="center" wrapText="1"/>
    </xf>
    <xf numFmtId="0" fontId="15" fillId="2" borderId="103" xfId="29899" applyFont="1" applyFill="1" applyBorder="1" applyAlignment="1">
      <alignment horizontal="left" indent="1"/>
    </xf>
    <xf numFmtId="0" fontId="15" fillId="2" borderId="104" xfId="29899" applyFont="1" applyFill="1" applyBorder="1" applyAlignment="1">
      <alignment horizontal="left" indent="1"/>
    </xf>
    <xf numFmtId="0" fontId="7" fillId="2" borderId="104" xfId="1" applyFont="1" applyFill="1" applyBorder="1" applyAlignment="1">
      <alignment horizontal="left" vertical="center" indent="1"/>
    </xf>
    <xf numFmtId="0" fontId="15" fillId="2" borderId="105" xfId="29899" applyFont="1" applyFill="1" applyBorder="1" applyAlignment="1">
      <alignment horizontal="left" indent="1"/>
    </xf>
    <xf numFmtId="0" fontId="15" fillId="2" borderId="108" xfId="16" applyFont="1" applyFill="1" applyBorder="1"/>
    <xf numFmtId="0" fontId="15" fillId="2" borderId="107" xfId="16" applyFont="1" applyFill="1" applyBorder="1"/>
    <xf numFmtId="0" fontId="83" fillId="0" borderId="0" xfId="1" applyFont="1" applyAlignment="1">
      <alignment horizontal="center"/>
    </xf>
    <xf numFmtId="0" fontId="7" fillId="0" borderId="0" xfId="1" applyFont="1" applyAlignment="1">
      <alignment horizontal="center"/>
    </xf>
    <xf numFmtId="0" fontId="15" fillId="2" borderId="92" xfId="29899" applyFont="1" applyFill="1" applyBorder="1" applyAlignment="1"/>
    <xf numFmtId="0" fontId="15" fillId="2" borderId="96" xfId="29899" applyFont="1" applyFill="1" applyBorder="1" applyAlignment="1"/>
    <xf numFmtId="14" fontId="15" fillId="2" borderId="79" xfId="29899" applyNumberFormat="1" applyFont="1" applyFill="1" applyBorder="1" applyAlignment="1"/>
    <xf numFmtId="14" fontId="15" fillId="2" borderId="98" xfId="29899" applyNumberFormat="1" applyFont="1" applyFill="1" applyBorder="1" applyAlignment="1"/>
    <xf numFmtId="14" fontId="10" fillId="2" borderId="79" xfId="29899" applyNumberFormat="1" applyFont="1" applyFill="1" applyBorder="1" applyAlignment="1"/>
    <xf numFmtId="14" fontId="10" fillId="2" borderId="98" xfId="29899" applyNumberFormat="1" applyFont="1" applyFill="1" applyBorder="1" applyAlignment="1"/>
    <xf numFmtId="49" fontId="10" fillId="2" borderId="99" xfId="29899" applyNumberFormat="1" applyFont="1" applyFill="1" applyBorder="1" applyAlignment="1"/>
    <xf numFmtId="49" fontId="10" fillId="2" borderId="102" xfId="29899" applyNumberFormat="1" applyFont="1" applyFill="1" applyBorder="1" applyAlignment="1"/>
    <xf numFmtId="0" fontId="8" fillId="3" borderId="0" xfId="1" applyFont="1" applyFill="1" applyBorder="1" applyAlignment="1">
      <alignment horizontal="center" vertical="center"/>
    </xf>
    <xf numFmtId="0" fontId="15" fillId="2" borderId="23" xfId="10" applyFont="1" applyFill="1" applyBorder="1" applyAlignment="1">
      <alignment horizontal="left" indent="1"/>
    </xf>
    <xf numFmtId="0" fontId="22" fillId="0" borderId="50" xfId="1" applyFont="1" applyFill="1" applyBorder="1" applyAlignment="1">
      <alignment horizontal="center"/>
    </xf>
    <xf numFmtId="0" fontId="7" fillId="2" borderId="0" xfId="1" applyFont="1" applyFill="1" applyAlignment="1"/>
    <xf numFmtId="0" fontId="7" fillId="2" borderId="0" xfId="1" applyFont="1" applyFill="1" applyBorder="1" applyAlignment="1"/>
    <xf numFmtId="0" fontId="7" fillId="2" borderId="2" xfId="1" applyFont="1" applyFill="1" applyBorder="1" applyAlignment="1"/>
    <xf numFmtId="0" fontId="7" fillId="2" borderId="0" xfId="1" applyFont="1" applyFill="1" applyAlignment="1">
      <alignment vertical="center"/>
    </xf>
    <xf numFmtId="0" fontId="22" fillId="2" borderId="19" xfId="1" applyFont="1" applyFill="1" applyBorder="1" applyAlignment="1">
      <alignment horizontal="left" vertical="center" indent="1"/>
    </xf>
    <xf numFmtId="0" fontId="22" fillId="2" borderId="20" xfId="1" applyFont="1" applyFill="1" applyBorder="1" applyAlignment="1">
      <alignment horizontal="left" vertical="center" indent="1"/>
    </xf>
    <xf numFmtId="0" fontId="7" fillId="2" borderId="19" xfId="1" applyFont="1" applyFill="1" applyBorder="1" applyAlignment="1">
      <alignment horizontal="left" vertical="center" indent="1"/>
    </xf>
    <xf numFmtId="0" fontId="7" fillId="2" borderId="20" xfId="1" applyFont="1" applyFill="1" applyBorder="1" applyAlignment="1">
      <alignment horizontal="left" vertical="center" indent="1"/>
    </xf>
    <xf numFmtId="0" fontId="22" fillId="2" borderId="21" xfId="1" applyFont="1" applyFill="1" applyBorder="1" applyAlignment="1">
      <alignment horizontal="left" vertical="center" indent="1"/>
    </xf>
    <xf numFmtId="0" fontId="22" fillId="2" borderId="23" xfId="1" applyFont="1" applyFill="1" applyBorder="1" applyAlignment="1">
      <alignment horizontal="left" vertical="center" indent="1"/>
    </xf>
    <xf numFmtId="0" fontId="22" fillId="2" borderId="24" xfId="1" applyFont="1" applyFill="1" applyBorder="1" applyAlignment="1">
      <alignment horizontal="left" vertical="center" indent="1"/>
    </xf>
    <xf numFmtId="0" fontId="7" fillId="2" borderId="24" xfId="1" applyFont="1" applyFill="1" applyBorder="1" applyAlignment="1">
      <alignment horizontal="left" vertical="center" indent="1"/>
    </xf>
    <xf numFmtId="0" fontId="22" fillId="2" borderId="25" xfId="1" applyFont="1" applyFill="1" applyBorder="1" applyAlignment="1">
      <alignment horizontal="left" vertical="center" indent="1"/>
    </xf>
    <xf numFmtId="0" fontId="22" fillId="2" borderId="66" xfId="1" applyFont="1" applyFill="1" applyBorder="1" applyAlignment="1">
      <alignment horizontal="left" vertical="center" indent="1"/>
    </xf>
    <xf numFmtId="0" fontId="22" fillId="2" borderId="62" xfId="1" applyFont="1" applyFill="1" applyBorder="1" applyAlignment="1">
      <alignment horizontal="left" vertical="center" indent="1"/>
    </xf>
    <xf numFmtId="0" fontId="7" fillId="2" borderId="66" xfId="1" applyFont="1" applyFill="1" applyBorder="1" applyAlignment="1">
      <alignment horizontal="left" vertical="center" indent="1"/>
    </xf>
    <xf numFmtId="0" fontId="7" fillId="2" borderId="62" xfId="1" applyFont="1" applyFill="1" applyBorder="1" applyAlignment="1">
      <alignment horizontal="left" vertical="center" indent="1"/>
    </xf>
    <xf numFmtId="0" fontId="22" fillId="2" borderId="27" xfId="1" applyFont="1" applyFill="1" applyBorder="1" applyAlignment="1">
      <alignment horizontal="left" vertical="center" indent="1"/>
    </xf>
    <xf numFmtId="0" fontId="22" fillId="2" borderId="28" xfId="1" applyFont="1" applyFill="1" applyBorder="1" applyAlignment="1">
      <alignment horizontal="left" vertical="center" indent="1"/>
    </xf>
    <xf numFmtId="0" fontId="7" fillId="2" borderId="27" xfId="1" applyFont="1" applyFill="1" applyBorder="1" applyAlignment="1">
      <alignment horizontal="left" vertical="center" indent="1"/>
    </xf>
    <xf numFmtId="0" fontId="7" fillId="2" borderId="28" xfId="1" applyFont="1" applyFill="1" applyBorder="1" applyAlignment="1">
      <alignment horizontal="left" vertical="center" indent="1"/>
    </xf>
    <xf numFmtId="0" fontId="7" fillId="46" borderId="0" xfId="1" applyFont="1" applyFill="1" applyAlignment="1"/>
    <xf numFmtId="0" fontId="22" fillId="46" borderId="0" xfId="1" applyFont="1" applyFill="1" applyAlignment="1"/>
    <xf numFmtId="0" fontId="7" fillId="46" borderId="0" xfId="1" applyFont="1" applyFill="1" applyAlignment="1">
      <alignment horizontal="left" vertical="center" indent="1"/>
    </xf>
    <xf numFmtId="0" fontId="22" fillId="46" borderId="0" xfId="1" applyFont="1" applyFill="1" applyBorder="1" applyAlignment="1">
      <alignment vertical="center"/>
    </xf>
    <xf numFmtId="1" fontId="7" fillId="46" borderId="0" xfId="1" applyNumberFormat="1" applyFont="1" applyFill="1" applyAlignment="1">
      <alignment vertical="center"/>
    </xf>
    <xf numFmtId="0" fontId="7" fillId="46" borderId="0" xfId="1" applyFont="1" applyFill="1" applyAlignment="1">
      <alignment vertical="center" wrapText="1"/>
    </xf>
    <xf numFmtId="0" fontId="22" fillId="46" borderId="0" xfId="1" applyFont="1" applyFill="1" applyBorder="1" applyAlignment="1"/>
    <xf numFmtId="0" fontId="22" fillId="0" borderId="0" xfId="0" applyFont="1"/>
    <xf numFmtId="0" fontId="22" fillId="0" borderId="50" xfId="0" applyFont="1" applyBorder="1" applyAlignment="1">
      <alignment horizontal="center"/>
    </xf>
    <xf numFmtId="0" fontId="22" fillId="46" borderId="0" xfId="1" applyFont="1" applyFill="1" applyAlignment="1">
      <alignment vertical="center"/>
    </xf>
    <xf numFmtId="0" fontId="22" fillId="0" borderId="3" xfId="0" applyFont="1" applyBorder="1" applyAlignment="1">
      <alignment horizontal="center" vertical="center"/>
    </xf>
    <xf numFmtId="0" fontId="22" fillId="0" borderId="50" xfId="0" applyFont="1" applyBorder="1" applyAlignment="1">
      <alignment horizontal="center" vertical="center"/>
    </xf>
    <xf numFmtId="0" fontId="22" fillId="0" borderId="68" xfId="0" applyFont="1" applyBorder="1" applyAlignment="1">
      <alignment vertical="center" wrapText="1"/>
    </xf>
    <xf numFmtId="0" fontId="22" fillId="0" borderId="68" xfId="0" applyFont="1" applyBorder="1" applyAlignment="1">
      <alignment horizontal="center" vertical="center" wrapText="1"/>
    </xf>
    <xf numFmtId="0" fontId="15" fillId="0" borderId="0" xfId="0" applyFont="1" applyAlignment="1">
      <alignment vertical="center"/>
    </xf>
    <xf numFmtId="0" fontId="15" fillId="0" borderId="23" xfId="0" applyFont="1" applyFill="1" applyBorder="1" applyAlignment="1">
      <alignment horizontal="left" indent="1"/>
    </xf>
    <xf numFmtId="173" fontId="15" fillId="0" borderId="23" xfId="0" applyNumberFormat="1" applyFont="1" applyFill="1" applyBorder="1"/>
    <xf numFmtId="173" fontId="15" fillId="0" borderId="24" xfId="0" applyNumberFormat="1" applyFont="1" applyFill="1" applyBorder="1"/>
    <xf numFmtId="173" fontId="15" fillId="0" borderId="25" xfId="0" applyNumberFormat="1" applyFont="1" applyFill="1" applyBorder="1"/>
    <xf numFmtId="173" fontId="7" fillId="0" borderId="24" xfId="1" applyNumberFormat="1" applyFont="1" applyFill="1" applyBorder="1" applyAlignment="1"/>
    <xf numFmtId="173" fontId="7" fillId="0" borderId="23" xfId="1" applyNumberFormat="1" applyFont="1" applyFill="1" applyBorder="1" applyAlignment="1"/>
    <xf numFmtId="173" fontId="7" fillId="0" borderId="25" xfId="1" applyNumberFormat="1" applyFont="1" applyFill="1" applyBorder="1" applyAlignment="1"/>
    <xf numFmtId="2" fontId="15" fillId="0" borderId="0" xfId="0" applyNumberFormat="1" applyFont="1"/>
    <xf numFmtId="0" fontId="22" fillId="46" borderId="8" xfId="1" applyFont="1" applyFill="1" applyBorder="1" applyAlignment="1"/>
    <xf numFmtId="173" fontId="22" fillId="46" borderId="53" xfId="1" applyNumberFormat="1" applyFont="1" applyFill="1" applyBorder="1" applyAlignment="1"/>
    <xf numFmtId="173" fontId="22" fillId="46" borderId="60" xfId="1" applyNumberFormat="1" applyFont="1" applyFill="1" applyBorder="1" applyAlignment="1"/>
    <xf numFmtId="173" fontId="22" fillId="46" borderId="70" xfId="1" applyNumberFormat="1" applyFont="1" applyFill="1" applyBorder="1" applyAlignment="1"/>
    <xf numFmtId="0" fontId="7" fillId="0" borderId="19" xfId="0" applyFont="1" applyBorder="1" applyAlignment="1">
      <alignment horizontal="center"/>
    </xf>
    <xf numFmtId="0" fontId="7" fillId="46" borderId="19" xfId="1" applyFont="1" applyFill="1" applyBorder="1" applyAlignment="1"/>
    <xf numFmtId="0" fontId="7" fillId="46" borderId="20" xfId="1" applyFont="1" applyFill="1" applyBorder="1" applyAlignment="1"/>
    <xf numFmtId="0" fontId="7" fillId="46" borderId="21" xfId="1" applyFont="1" applyFill="1" applyBorder="1" applyAlignment="1"/>
    <xf numFmtId="9" fontId="7" fillId="46" borderId="0" xfId="34893" applyFont="1" applyFill="1" applyAlignment="1">
      <alignment horizontal="center"/>
    </xf>
    <xf numFmtId="0" fontId="22" fillId="46" borderId="0" xfId="1" applyFont="1" applyFill="1" applyAlignment="1">
      <alignment horizontal="center"/>
    </xf>
    <xf numFmtId="166" fontId="7" fillId="46" borderId="0" xfId="1" applyNumberFormat="1" applyFont="1" applyFill="1" applyAlignment="1"/>
    <xf numFmtId="0" fontId="10" fillId="46" borderId="0" xfId="1" applyFont="1" applyFill="1" applyAlignment="1">
      <alignment horizontal="center" vertical="center"/>
    </xf>
    <xf numFmtId="0" fontId="22" fillId="2" borderId="0" xfId="10" applyFont="1" applyFill="1"/>
    <xf numFmtId="0" fontId="7" fillId="2" borderId="0" xfId="10" applyFont="1" applyFill="1" applyAlignment="1">
      <alignment vertical="center"/>
    </xf>
    <xf numFmtId="0" fontId="62" fillId="2" borderId="0" xfId="10" applyFont="1" applyFill="1" applyBorder="1"/>
    <xf numFmtId="164" fontId="10" fillId="0" borderId="0" xfId="34887" applyNumberFormat="1" applyFont="1" applyFill="1"/>
    <xf numFmtId="0" fontId="63" fillId="2" borderId="0" xfId="10" applyFont="1" applyFill="1" applyAlignment="1">
      <alignment horizontal="right"/>
    </xf>
    <xf numFmtId="0" fontId="7" fillId="0" borderId="0" xfId="1" applyFont="1" applyFill="1" applyBorder="1" applyAlignment="1">
      <alignment wrapText="1"/>
    </xf>
    <xf numFmtId="0" fontId="63" fillId="2" borderId="0" xfId="10" applyFont="1" applyFill="1" applyAlignment="1">
      <alignment horizontal="center"/>
    </xf>
    <xf numFmtId="0" fontId="62" fillId="0" borderId="0" xfId="1" applyFont="1" applyFill="1" applyBorder="1"/>
    <xf numFmtId="173" fontId="22" fillId="0" borderId="50" xfId="1" applyNumberFormat="1" applyFont="1" applyFill="1" applyBorder="1" applyAlignment="1">
      <alignment horizontal="center"/>
    </xf>
    <xf numFmtId="173" fontId="22" fillId="0" borderId="0" xfId="1" applyNumberFormat="1" applyFont="1" applyFill="1" applyBorder="1" applyAlignment="1">
      <alignment horizontal="center"/>
    </xf>
    <xf numFmtId="0" fontId="7" fillId="2" borderId="40" xfId="10" applyFont="1" applyFill="1" applyBorder="1"/>
    <xf numFmtId="0" fontId="7" fillId="2" borderId="45" xfId="10" applyFont="1" applyFill="1" applyBorder="1"/>
    <xf numFmtId="49" fontId="7" fillId="0" borderId="0" xfId="1" applyNumberFormat="1" applyFont="1" applyFill="1" applyBorder="1" applyAlignment="1">
      <alignment horizontal="center"/>
    </xf>
    <xf numFmtId="0" fontId="7" fillId="0" borderId="0" xfId="34891" applyFont="1" applyFill="1" applyBorder="1"/>
    <xf numFmtId="0" fontId="7" fillId="0" borderId="0" xfId="1" applyFont="1" applyFill="1" applyBorder="1" applyAlignment="1">
      <alignment horizontal="center"/>
    </xf>
    <xf numFmtId="168" fontId="7" fillId="0" borderId="47" xfId="1" applyNumberFormat="1" applyFont="1" applyFill="1" applyBorder="1"/>
    <xf numFmtId="166" fontId="7" fillId="0" borderId="0" xfId="1" applyNumberFormat="1" applyFont="1" applyFill="1" applyBorder="1"/>
    <xf numFmtId="0" fontId="62" fillId="0" borderId="40" xfId="1" applyFont="1" applyFill="1" applyBorder="1"/>
    <xf numFmtId="0" fontId="7" fillId="0" borderId="0" xfId="10" applyFont="1" applyFill="1" applyBorder="1"/>
    <xf numFmtId="0" fontId="22" fillId="0" borderId="45" xfId="1" applyFont="1" applyFill="1" applyBorder="1"/>
    <xf numFmtId="0" fontId="22" fillId="0" borderId="60" xfId="1" applyFont="1" applyFill="1" applyBorder="1"/>
    <xf numFmtId="0" fontId="63" fillId="2" borderId="0" xfId="10" applyNumberFormat="1" applyFont="1" applyFill="1" applyAlignment="1">
      <alignment horizontal="center"/>
    </xf>
    <xf numFmtId="0" fontId="88" fillId="2" borderId="0" xfId="10" applyNumberFormat="1" applyFont="1" applyFill="1" applyAlignment="1">
      <alignment horizontal="center"/>
    </xf>
    <xf numFmtId="164" fontId="10" fillId="46" borderId="40" xfId="34887" applyNumberFormat="1" applyFont="1" applyFill="1" applyBorder="1" applyAlignment="1">
      <alignment horizontal="left" vertical="center"/>
    </xf>
    <xf numFmtId="164" fontId="10" fillId="46" borderId="40" xfId="34887" applyNumberFormat="1" applyFont="1" applyFill="1" applyBorder="1" applyAlignment="1">
      <alignment vertical="center"/>
    </xf>
    <xf numFmtId="164" fontId="10" fillId="46" borderId="47" xfId="34887" applyNumberFormat="1" applyFont="1" applyFill="1" applyBorder="1" applyAlignment="1">
      <alignment vertical="center"/>
    </xf>
    <xf numFmtId="164" fontId="10" fillId="46" borderId="0" xfId="34887" applyNumberFormat="1" applyFont="1" applyFill="1" applyBorder="1" applyAlignment="1">
      <alignment vertical="center"/>
    </xf>
    <xf numFmtId="0" fontId="10" fillId="0" borderId="0" xfId="1" applyFont="1" applyFill="1" applyAlignment="1">
      <alignment horizontal="right"/>
    </xf>
    <xf numFmtId="172" fontId="22" fillId="0" borderId="0" xfId="13" applyNumberFormat="1" applyFont="1" applyFill="1" applyBorder="1"/>
    <xf numFmtId="0" fontId="63" fillId="2" borderId="42" xfId="29899" applyFont="1" applyFill="1" applyBorder="1" applyAlignment="1">
      <alignment vertical="top"/>
    </xf>
    <xf numFmtId="0" fontId="63" fillId="2" borderId="0" xfId="29899" applyFont="1" applyFill="1" applyAlignment="1"/>
    <xf numFmtId="0" fontId="63" fillId="2" borderId="0" xfId="29899" applyFont="1" applyFill="1" applyAlignment="1">
      <alignment horizontal="right"/>
    </xf>
    <xf numFmtId="0" fontId="63" fillId="2" borderId="0" xfId="29899" applyFont="1" applyFill="1" applyAlignment="1">
      <alignment vertical="center"/>
    </xf>
    <xf numFmtId="0" fontId="89" fillId="2" borderId="0" xfId="29899" applyFont="1" applyFill="1" applyAlignment="1">
      <alignment horizontal="center"/>
    </xf>
    <xf numFmtId="0" fontId="63" fillId="2" borderId="0" xfId="29899" applyFont="1" applyFill="1" applyAlignment="1">
      <alignment horizontal="center"/>
    </xf>
    <xf numFmtId="0" fontId="7" fillId="2" borderId="9" xfId="29899" applyFont="1" applyFill="1" applyBorder="1"/>
    <xf numFmtId="0" fontId="7" fillId="0" borderId="0" xfId="29899" applyFont="1" applyFill="1" applyBorder="1"/>
    <xf numFmtId="0" fontId="22" fillId="0" borderId="48" xfId="34892" applyFont="1" applyBorder="1" applyAlignment="1">
      <alignment horizontal="right" vertical="center"/>
    </xf>
    <xf numFmtId="0" fontId="22" fillId="0" borderId="47" xfId="34892" applyFont="1" applyBorder="1" applyAlignment="1">
      <alignment horizontal="left" vertical="center"/>
    </xf>
    <xf numFmtId="0" fontId="7" fillId="0" borderId="47" xfId="34892" applyFont="1" applyBorder="1"/>
    <xf numFmtId="0" fontId="22" fillId="0" borderId="47" xfId="34892" applyFont="1" applyBorder="1" applyAlignment="1">
      <alignment horizontal="right" vertical="center"/>
    </xf>
    <xf numFmtId="0" fontId="7" fillId="0" borderId="46" xfId="34892" applyFont="1" applyBorder="1"/>
    <xf numFmtId="0" fontId="22" fillId="0" borderId="87" xfId="34892" applyFont="1" applyBorder="1" applyAlignment="1">
      <alignment horizontal="center" vertical="center"/>
    </xf>
    <xf numFmtId="0" fontId="7" fillId="0" borderId="84" xfId="34892" applyFont="1" applyBorder="1"/>
    <xf numFmtId="0" fontId="22" fillId="0" borderId="85" xfId="34892" applyFont="1" applyBorder="1" applyAlignment="1">
      <alignment horizontal="center" vertical="center"/>
    </xf>
    <xf numFmtId="0" fontId="22" fillId="0" borderId="86" xfId="34892" applyFont="1" applyBorder="1" applyAlignment="1">
      <alignment horizontal="center" vertical="center"/>
    </xf>
    <xf numFmtId="0" fontId="22" fillId="0" borderId="84" xfId="34892" applyFont="1" applyBorder="1" applyAlignment="1">
      <alignment horizontal="center" vertical="center"/>
    </xf>
    <xf numFmtId="0" fontId="22" fillId="0" borderId="88" xfId="34892" applyFont="1" applyBorder="1" applyAlignment="1">
      <alignment horizontal="center" vertical="center"/>
    </xf>
    <xf numFmtId="0" fontId="7" fillId="0" borderId="0" xfId="0" applyFont="1"/>
    <xf numFmtId="0" fontId="7" fillId="0" borderId="40" xfId="0" applyFont="1" applyBorder="1"/>
    <xf numFmtId="0" fontId="7" fillId="0" borderId="0" xfId="0" applyFont="1" applyBorder="1"/>
    <xf numFmtId="168" fontId="22" fillId="0" borderId="0" xfId="34887" applyFont="1" applyBorder="1" applyAlignment="1">
      <alignment horizontal="right" vertical="center"/>
    </xf>
    <xf numFmtId="2" fontId="7" fillId="0" borderId="45" xfId="34887" applyNumberFormat="1" applyFont="1" applyBorder="1" applyAlignment="1">
      <alignment horizontal="right" vertical="center"/>
    </xf>
    <xf numFmtId="168" fontId="7" fillId="0" borderId="40" xfId="34887" applyFont="1" applyBorder="1" applyAlignment="1">
      <alignment horizontal="left" vertical="top"/>
    </xf>
    <xf numFmtId="168" fontId="7" fillId="0" borderId="0" xfId="34887" applyFont="1" applyBorder="1" applyAlignment="1">
      <alignment horizontal="left" vertical="top"/>
    </xf>
    <xf numFmtId="168" fontId="7" fillId="0" borderId="0" xfId="34887" applyFont="1" applyBorder="1" applyAlignment="1">
      <alignment horizontal="center" vertical="top"/>
    </xf>
    <xf numFmtId="2" fontId="7" fillId="0" borderId="0" xfId="34887" applyNumberFormat="1" applyFont="1" applyBorder="1" applyAlignment="1">
      <alignment horizontal="right" vertical="top"/>
    </xf>
    <xf numFmtId="185" fontId="7" fillId="0" borderId="0" xfId="34887" applyNumberFormat="1" applyFont="1" applyBorder="1" applyAlignment="1">
      <alignment horizontal="right" vertical="top"/>
    </xf>
    <xf numFmtId="187" fontId="7" fillId="0" borderId="45" xfId="34887" applyNumberFormat="1" applyFont="1" applyBorder="1" applyAlignment="1">
      <alignment horizontal="right" vertical="top"/>
    </xf>
    <xf numFmtId="2" fontId="7" fillId="0" borderId="0" xfId="34887" applyNumberFormat="1" applyFont="1" applyBorder="1" applyAlignment="1">
      <alignment horizontal="right" vertical="center"/>
    </xf>
    <xf numFmtId="185" fontId="7" fillId="0" borderId="0" xfId="34887" applyNumberFormat="1" applyFont="1" applyBorder="1" applyAlignment="1">
      <alignment horizontal="right" vertical="center"/>
    </xf>
    <xf numFmtId="187" fontId="7" fillId="0" borderId="45" xfId="34887" applyNumberFormat="1" applyFont="1" applyBorder="1" applyAlignment="1">
      <alignment horizontal="right" vertical="center"/>
    </xf>
    <xf numFmtId="168" fontId="7" fillId="0" borderId="89" xfId="34887" applyFont="1" applyBorder="1"/>
    <xf numFmtId="168" fontId="7" fillId="0" borderId="64" xfId="34887" applyFont="1" applyBorder="1"/>
    <xf numFmtId="168" fontId="22" fillId="0" borderId="65" xfId="34887" applyFont="1" applyBorder="1" applyAlignment="1">
      <alignment horizontal="right" vertical="center"/>
    </xf>
    <xf numFmtId="2" fontId="7" fillId="0" borderId="78" xfId="34887" applyNumberFormat="1" applyFont="1" applyBorder="1" applyAlignment="1">
      <alignment horizontal="right" vertical="center"/>
    </xf>
    <xf numFmtId="185" fontId="7" fillId="0" borderId="78" xfId="34887" applyNumberFormat="1" applyFont="1" applyBorder="1" applyAlignment="1">
      <alignment horizontal="right" vertical="center"/>
    </xf>
    <xf numFmtId="187" fontId="7" fillId="0" borderId="90" xfId="34887" applyNumberFormat="1" applyFont="1" applyBorder="1" applyAlignment="1">
      <alignment horizontal="right" vertical="center"/>
    </xf>
    <xf numFmtId="0" fontId="63" fillId="2" borderId="0" xfId="29899" applyNumberFormat="1" applyFont="1" applyFill="1" applyAlignment="1">
      <alignment horizontal="center"/>
    </xf>
    <xf numFmtId="0" fontId="63" fillId="2" borderId="0" xfId="29899" applyFont="1" applyFill="1" applyBorder="1" applyAlignment="1">
      <alignment vertical="top"/>
    </xf>
    <xf numFmtId="168" fontId="7" fillId="0" borderId="51" xfId="34887" applyFont="1" applyBorder="1"/>
    <xf numFmtId="168" fontId="7" fillId="0" borderId="4" xfId="34887" applyFont="1" applyBorder="1"/>
    <xf numFmtId="168" fontId="22" fillId="0" borderId="5" xfId="34887" applyFont="1" applyBorder="1" applyAlignment="1">
      <alignment horizontal="right" vertical="center"/>
    </xf>
    <xf numFmtId="2" fontId="7" fillId="0" borderId="50" xfId="34887" applyNumberFormat="1" applyFont="1" applyBorder="1" applyAlignment="1">
      <alignment horizontal="right" vertical="center"/>
    </xf>
    <xf numFmtId="185" fontId="7" fillId="0" borderId="3" xfId="34887" applyNumberFormat="1" applyFont="1" applyBorder="1" applyAlignment="1">
      <alignment horizontal="right" vertical="center"/>
    </xf>
    <xf numFmtId="187" fontId="7" fillId="0" borderId="54" xfId="34887" applyNumberFormat="1" applyFont="1" applyBorder="1" applyAlignment="1">
      <alignment horizontal="right" vertical="center"/>
    </xf>
    <xf numFmtId="0" fontId="22" fillId="0" borderId="110" xfId="34892" applyFont="1" applyBorder="1" applyAlignment="1">
      <alignment horizontal="center" vertical="center"/>
    </xf>
    <xf numFmtId="0" fontId="22" fillId="0" borderId="43" xfId="34892" applyFont="1" applyBorder="1" applyAlignment="1">
      <alignment horizontal="right" vertical="center"/>
    </xf>
    <xf numFmtId="0" fontId="22" fillId="0" borderId="42" xfId="34892" applyFont="1" applyBorder="1" applyAlignment="1">
      <alignment horizontal="left" vertical="center"/>
    </xf>
    <xf numFmtId="0" fontId="7" fillId="0" borderId="42" xfId="34892" applyFont="1" applyBorder="1"/>
    <xf numFmtId="0" fontId="22" fillId="0" borderId="42" xfId="34892" applyFont="1" applyBorder="1" applyAlignment="1">
      <alignment horizontal="right" vertical="center"/>
    </xf>
    <xf numFmtId="0" fontId="7" fillId="0" borderId="41" xfId="34892" applyFont="1" applyBorder="1"/>
    <xf numFmtId="0" fontId="22" fillId="0" borderId="0" xfId="34892" applyFont="1" applyBorder="1" applyAlignment="1">
      <alignment horizontal="right" vertical="center"/>
    </xf>
    <xf numFmtId="0" fontId="22" fillId="0" borderId="0" xfId="34892" applyFont="1" applyBorder="1" applyAlignment="1">
      <alignment horizontal="left" vertical="center"/>
    </xf>
    <xf numFmtId="0" fontId="7" fillId="0" borderId="0" xfId="34892" applyFont="1" applyBorder="1"/>
    <xf numFmtId="0" fontId="7" fillId="2" borderId="0" xfId="0" applyFont="1" applyFill="1" applyAlignment="1">
      <alignment vertical="center"/>
    </xf>
    <xf numFmtId="0" fontId="7" fillId="2" borderId="2" xfId="0" applyFont="1" applyFill="1" applyBorder="1" applyAlignment="1">
      <alignment vertical="center"/>
    </xf>
    <xf numFmtId="0" fontId="7" fillId="2" borderId="0"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15" fillId="2" borderId="0" xfId="0" applyFont="1" applyFill="1" applyAlignment="1">
      <alignment vertical="center"/>
    </xf>
    <xf numFmtId="0" fontId="22" fillId="2" borderId="0" xfId="0" applyFont="1" applyFill="1" applyBorder="1" applyAlignment="1">
      <alignment vertical="center"/>
    </xf>
    <xf numFmtId="0" fontId="22" fillId="2" borderId="19" xfId="0" applyFont="1" applyFill="1" applyBorder="1" applyAlignment="1">
      <alignment horizontal="left" vertical="center" indent="1"/>
    </xf>
    <xf numFmtId="0" fontId="7" fillId="2" borderId="21" xfId="0" applyFont="1" applyFill="1" applyBorder="1" applyAlignment="1">
      <alignment vertical="center"/>
    </xf>
    <xf numFmtId="0" fontId="7" fillId="2" borderId="20" xfId="0" applyFont="1" applyFill="1" applyBorder="1" applyAlignment="1">
      <alignment horizontal="left" vertical="center" indent="1"/>
    </xf>
    <xf numFmtId="0" fontId="7" fillId="2" borderId="20" xfId="0" applyFont="1" applyFill="1" applyBorder="1" applyAlignment="1">
      <alignment horizontal="left" vertical="center"/>
    </xf>
    <xf numFmtId="0" fontId="7" fillId="2" borderId="19" xfId="0" applyFont="1" applyFill="1" applyBorder="1" applyAlignment="1">
      <alignment horizontal="center" vertical="center"/>
    </xf>
    <xf numFmtId="0" fontId="22" fillId="2" borderId="23" xfId="0" applyFont="1" applyFill="1" applyBorder="1" applyAlignment="1">
      <alignment horizontal="left" vertical="center" indent="1"/>
    </xf>
    <xf numFmtId="0" fontId="7" fillId="2" borderId="25" xfId="0" applyFont="1" applyFill="1" applyBorder="1" applyAlignment="1">
      <alignment vertical="center"/>
    </xf>
    <xf numFmtId="0" fontId="7" fillId="2" borderId="24" xfId="0" applyFont="1" applyFill="1" applyBorder="1" applyAlignment="1">
      <alignment horizontal="left" vertical="center" indent="1"/>
    </xf>
    <xf numFmtId="0" fontId="7" fillId="2" borderId="24" xfId="0" applyFont="1" applyFill="1" applyBorder="1" applyAlignment="1">
      <alignment horizontal="left" vertical="center"/>
    </xf>
    <xf numFmtId="15" fontId="7" fillId="2" borderId="23" xfId="0" applyNumberFormat="1" applyFont="1" applyFill="1" applyBorder="1" applyAlignment="1">
      <alignment horizontal="center" vertical="center"/>
    </xf>
    <xf numFmtId="0" fontId="7" fillId="2" borderId="23" xfId="0" applyFont="1" applyFill="1" applyBorder="1" applyAlignment="1">
      <alignment horizontal="left" vertical="center"/>
    </xf>
    <xf numFmtId="0" fontId="22" fillId="2" borderId="27" xfId="0" applyFont="1" applyFill="1" applyBorder="1" applyAlignment="1">
      <alignment horizontal="left" vertical="center" indent="1"/>
    </xf>
    <xf numFmtId="15" fontId="7" fillId="2" borderId="27" xfId="0" applyNumberFormat="1" applyFont="1" applyFill="1" applyBorder="1" applyAlignment="1">
      <alignment horizontal="center" vertical="center"/>
    </xf>
    <xf numFmtId="0" fontId="7" fillId="2" borderId="0" xfId="0" applyNumberFormat="1" applyFont="1" applyFill="1" applyAlignment="1">
      <alignment vertical="center"/>
    </xf>
    <xf numFmtId="0" fontId="90" fillId="2" borderId="0" xfId="0" applyFont="1" applyFill="1" applyAlignment="1">
      <alignment vertical="center"/>
    </xf>
    <xf numFmtId="0" fontId="22" fillId="2" borderId="0" xfId="0" applyFont="1" applyFill="1" applyAlignment="1">
      <alignment vertical="center"/>
    </xf>
    <xf numFmtId="0" fontId="91" fillId="49" borderId="73" xfId="0" applyFont="1" applyFill="1" applyBorder="1" applyAlignment="1">
      <alignment horizontal="center" vertical="center" wrapText="1"/>
    </xf>
    <xf numFmtId="0" fontId="91" fillId="49" borderId="73" xfId="0" applyNumberFormat="1" applyFont="1" applyFill="1" applyBorder="1" applyAlignment="1">
      <alignment horizontal="center" vertical="center" wrapText="1"/>
    </xf>
    <xf numFmtId="0" fontId="7" fillId="2" borderId="6" xfId="0" applyFont="1" applyFill="1" applyBorder="1" applyAlignment="1">
      <alignment horizontal="left" vertical="center" indent="1"/>
    </xf>
    <xf numFmtId="0" fontId="7" fillId="2" borderId="8" xfId="0" applyFont="1" applyFill="1" applyBorder="1" applyAlignment="1">
      <alignment vertical="center"/>
    </xf>
    <xf numFmtId="0" fontId="7" fillId="2" borderId="68" xfId="0" applyFont="1" applyFill="1" applyBorder="1" applyAlignment="1">
      <alignment horizontal="left" vertical="center" indent="1"/>
    </xf>
    <xf numFmtId="0" fontId="7" fillId="2" borderId="68" xfId="0" applyFont="1" applyFill="1" applyBorder="1" applyAlignment="1">
      <alignment vertical="center"/>
    </xf>
    <xf numFmtId="0" fontId="7" fillId="2" borderId="68" xfId="0" applyFont="1" applyFill="1" applyBorder="1" applyAlignment="1">
      <alignment horizontal="center" vertical="center"/>
    </xf>
    <xf numFmtId="0" fontId="7" fillId="2" borderId="68" xfId="0" applyNumberFormat="1" applyFont="1" applyFill="1" applyBorder="1" applyAlignment="1">
      <alignment vertical="center"/>
    </xf>
    <xf numFmtId="173" fontId="7" fillId="0" borderId="68" xfId="0" applyNumberFormat="1" applyFont="1" applyFill="1" applyBorder="1" applyAlignment="1">
      <alignment vertical="center"/>
    </xf>
    <xf numFmtId="0" fontId="7" fillId="2" borderId="9" xfId="0" applyFont="1" applyFill="1" applyBorder="1" applyAlignment="1">
      <alignment horizontal="left" vertical="center" indent="1"/>
    </xf>
    <xf numFmtId="0" fontId="7" fillId="2" borderId="71" xfId="0" applyFont="1" applyFill="1" applyBorder="1" applyAlignment="1">
      <alignment horizontal="left" vertical="center"/>
    </xf>
    <xf numFmtId="0" fontId="7" fillId="2" borderId="74" xfId="0" applyFont="1" applyFill="1" applyBorder="1" applyAlignment="1">
      <alignment horizontal="left" vertical="center" indent="1"/>
    </xf>
    <xf numFmtId="15" fontId="7" fillId="2" borderId="74" xfId="0" applyNumberFormat="1" applyFont="1" applyFill="1" applyBorder="1" applyAlignment="1">
      <alignment horizontal="center" vertical="center"/>
    </xf>
    <xf numFmtId="0" fontId="7" fillId="2" borderId="74" xfId="0" applyNumberFormat="1" applyFont="1" applyFill="1" applyBorder="1" applyAlignment="1">
      <alignment horizontal="center" vertical="center"/>
    </xf>
    <xf numFmtId="173" fontId="7" fillId="0" borderId="74" xfId="0" applyNumberFormat="1" applyFont="1" applyFill="1" applyBorder="1" applyAlignment="1">
      <alignment vertical="center"/>
    </xf>
    <xf numFmtId="0" fontId="7" fillId="2" borderId="10" xfId="0" applyFont="1" applyFill="1" applyBorder="1" applyAlignment="1">
      <alignment horizontal="left" vertical="center" indent="1"/>
    </xf>
    <xf numFmtId="0" fontId="7" fillId="2" borderId="11" xfId="0" applyFont="1" applyFill="1" applyBorder="1" applyAlignment="1">
      <alignment vertical="center"/>
    </xf>
    <xf numFmtId="0" fontId="7" fillId="2" borderId="69" xfId="0" applyFont="1" applyFill="1" applyBorder="1" applyAlignment="1">
      <alignment horizontal="left" vertical="center" indent="1"/>
    </xf>
    <xf numFmtId="0" fontId="7" fillId="2" borderId="69" xfId="0" applyFont="1" applyFill="1" applyBorder="1" applyAlignment="1">
      <alignment horizontal="center" vertical="center"/>
    </xf>
    <xf numFmtId="0" fontId="7" fillId="2" borderId="69" xfId="0" applyNumberFormat="1" applyFont="1" applyFill="1" applyBorder="1" applyAlignment="1">
      <alignment horizontal="center" vertical="center"/>
    </xf>
    <xf numFmtId="173" fontId="7" fillId="0" borderId="69" xfId="0" applyNumberFormat="1" applyFont="1" applyFill="1" applyBorder="1" applyAlignment="1">
      <alignment vertical="center"/>
    </xf>
    <xf numFmtId="0" fontId="7" fillId="2" borderId="71" xfId="0" applyFont="1" applyFill="1" applyBorder="1" applyAlignment="1">
      <alignment vertical="center"/>
    </xf>
    <xf numFmtId="0" fontId="7" fillId="2" borderId="74" xfId="0" applyFont="1" applyFill="1" applyBorder="1" applyAlignment="1">
      <alignment horizontal="center" vertical="center"/>
    </xf>
    <xf numFmtId="0" fontId="7" fillId="2" borderId="11" xfId="0" applyFont="1" applyFill="1" applyBorder="1" applyAlignment="1">
      <alignment horizontal="left" vertical="center"/>
    </xf>
    <xf numFmtId="15" fontId="7" fillId="2" borderId="69" xfId="0" applyNumberFormat="1" applyFont="1" applyFill="1" applyBorder="1" applyAlignment="1">
      <alignment horizontal="center" vertical="center"/>
    </xf>
    <xf numFmtId="0" fontId="7" fillId="2" borderId="9" xfId="0" applyFont="1" applyFill="1" applyBorder="1" applyAlignment="1">
      <alignment horizontal="left" vertical="center" indent="2"/>
    </xf>
    <xf numFmtId="0" fontId="7" fillId="2" borderId="10" xfId="0" applyFont="1" applyFill="1" applyBorder="1" applyAlignment="1">
      <alignment horizontal="left" vertical="center" indent="2"/>
    </xf>
    <xf numFmtId="0" fontId="7" fillId="2" borderId="0" xfId="0" applyFont="1" applyFill="1" applyBorder="1" applyAlignment="1">
      <alignment horizontal="left" vertical="center" indent="1"/>
    </xf>
    <xf numFmtId="0" fontId="7" fillId="2" borderId="0" xfId="0" applyFont="1" applyFill="1" applyBorder="1" applyAlignment="1">
      <alignment horizontal="left" vertical="center"/>
    </xf>
    <xf numFmtId="15" fontId="7"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173" fontId="7" fillId="0" borderId="0" xfId="0" applyNumberFormat="1" applyFont="1" applyFill="1" applyBorder="1" applyAlignment="1">
      <alignment vertical="center"/>
    </xf>
    <xf numFmtId="166" fontId="7" fillId="2" borderId="0" xfId="0" applyNumberFormat="1" applyFont="1" applyFill="1" applyAlignment="1">
      <alignment vertical="center"/>
    </xf>
    <xf numFmtId="0" fontId="7" fillId="2" borderId="0" xfId="0" applyFont="1" applyFill="1" applyAlignment="1">
      <alignment horizontal="right" vertical="center"/>
    </xf>
    <xf numFmtId="9" fontId="7" fillId="2" borderId="0" xfId="34893" applyFont="1" applyFill="1" applyAlignment="1">
      <alignment vertical="center"/>
    </xf>
    <xf numFmtId="173" fontId="7" fillId="0" borderId="0" xfId="0" applyNumberFormat="1" applyFont="1" applyFill="1" applyAlignment="1">
      <alignment vertical="center"/>
    </xf>
    <xf numFmtId="0" fontId="24" fillId="0" borderId="0" xfId="16" applyFont="1" applyAlignment="1">
      <alignment horizontal="right"/>
    </xf>
    <xf numFmtId="0" fontId="91" fillId="50" borderId="73" xfId="0" applyFont="1" applyFill="1" applyBorder="1" applyAlignment="1">
      <alignment horizontal="center" vertical="center" wrapText="1"/>
    </xf>
    <xf numFmtId="0" fontId="91" fillId="50" borderId="73" xfId="0" applyNumberFormat="1" applyFont="1" applyFill="1" applyBorder="1" applyAlignment="1">
      <alignment horizontal="center" vertical="center" wrapText="1"/>
    </xf>
    <xf numFmtId="0" fontId="62" fillId="2" borderId="0" xfId="0" applyFont="1" applyFill="1" applyBorder="1" applyAlignment="1">
      <alignment horizontal="left" vertical="center" indent="1"/>
    </xf>
    <xf numFmtId="168" fontId="7" fillId="0" borderId="0" xfId="0" applyNumberFormat="1" applyFont="1" applyAlignment="1">
      <alignment horizontal="right"/>
    </xf>
    <xf numFmtId="0" fontId="24" fillId="2" borderId="0" xfId="0" applyFont="1" applyFill="1" applyAlignment="1">
      <alignment vertical="center"/>
    </xf>
    <xf numFmtId="0" fontId="15" fillId="2" borderId="0" xfId="0" applyNumberFormat="1" applyFont="1" applyFill="1" applyAlignment="1">
      <alignment vertical="center"/>
    </xf>
    <xf numFmtId="0" fontId="8" fillId="3" borderId="16" xfId="5" applyFont="1" applyFill="1" applyBorder="1" applyAlignment="1">
      <alignment horizontal="center" vertical="center" wrapText="1"/>
    </xf>
    <xf numFmtId="0" fontId="8" fillId="3" borderId="17" xfId="5" applyFont="1" applyFill="1" applyBorder="1" applyAlignment="1">
      <alignment horizontal="center" vertical="center" wrapText="1"/>
    </xf>
    <xf numFmtId="0" fontId="13" fillId="0" borderId="0" xfId="1" applyFont="1" applyFill="1" applyBorder="1" applyAlignment="1">
      <alignment horizontal="center"/>
    </xf>
    <xf numFmtId="0" fontId="10" fillId="0" borderId="77" xfId="1" applyFont="1" applyFill="1" applyBorder="1" applyAlignment="1">
      <alignment horizontal="center" vertical="center"/>
    </xf>
    <xf numFmtId="0" fontId="10" fillId="0" borderId="76" xfId="1" applyFont="1" applyFill="1" applyBorder="1" applyAlignment="1">
      <alignment horizontal="center" vertical="center"/>
    </xf>
    <xf numFmtId="0" fontId="61" fillId="0" borderId="77" xfId="1" applyFont="1" applyFill="1" applyBorder="1" applyAlignment="1">
      <alignment horizontal="center" vertical="center"/>
    </xf>
    <xf numFmtId="0" fontId="8" fillId="3" borderId="30" xfId="1" applyFont="1" applyFill="1" applyBorder="1" applyAlignment="1">
      <alignment horizontal="center" vertical="center"/>
    </xf>
    <xf numFmtId="0" fontId="8" fillId="3" borderId="0" xfId="1" applyFont="1" applyFill="1" applyBorder="1" applyAlignment="1">
      <alignment horizontal="center" vertical="center"/>
    </xf>
    <xf numFmtId="0" fontId="15" fillId="0" borderId="20" xfId="0" applyFont="1" applyBorder="1" applyAlignment="1">
      <alignment horizontal="left" indent="1"/>
    </xf>
    <xf numFmtId="0" fontId="15" fillId="0" borderId="21" xfId="0" applyFont="1" applyBorder="1" applyAlignment="1">
      <alignment horizontal="left" indent="1"/>
    </xf>
    <xf numFmtId="171" fontId="3" fillId="0" borderId="25" xfId="0" applyNumberFormat="1" applyFont="1" applyBorder="1" applyAlignment="1">
      <alignment horizontal="left" indent="1"/>
    </xf>
    <xf numFmtId="171" fontId="3" fillId="0" borderId="22" xfId="0" applyNumberFormat="1" applyFont="1" applyBorder="1" applyAlignment="1">
      <alignment horizontal="left" indent="1"/>
    </xf>
    <xf numFmtId="17" fontId="10" fillId="0" borderId="24" xfId="0" applyNumberFormat="1" applyFont="1" applyBorder="1" applyAlignment="1">
      <alignment horizontal="left" indent="1"/>
    </xf>
    <xf numFmtId="17" fontId="10" fillId="0" borderId="25" xfId="0" applyNumberFormat="1" applyFont="1" applyBorder="1" applyAlignment="1">
      <alignment horizontal="left" indent="1"/>
    </xf>
    <xf numFmtId="0" fontId="10" fillId="0" borderId="28" xfId="0" applyFont="1" applyBorder="1" applyAlignment="1">
      <alignment horizontal="left" indent="1"/>
    </xf>
    <xf numFmtId="0" fontId="10" fillId="0" borderId="29" xfId="0" applyFont="1" applyBorder="1" applyAlignment="1">
      <alignment horizontal="left" indent="1"/>
    </xf>
    <xf numFmtId="0" fontId="15" fillId="0" borderId="23" xfId="0" applyFont="1" applyBorder="1" applyAlignment="1">
      <alignment horizontal="left" indent="1"/>
    </xf>
    <xf numFmtId="0" fontId="15" fillId="0" borderId="24" xfId="0" applyFont="1" applyBorder="1" applyAlignment="1">
      <alignment horizontal="left" indent="1"/>
    </xf>
    <xf numFmtId="0" fontId="15" fillId="0" borderId="25" xfId="0" applyFont="1" applyBorder="1" applyAlignment="1">
      <alignment horizontal="left" indent="1"/>
    </xf>
    <xf numFmtId="14" fontId="15" fillId="0" borderId="24" xfId="0" applyNumberFormat="1" applyFont="1" applyBorder="1" applyAlignment="1">
      <alignment horizontal="left" indent="1"/>
    </xf>
    <xf numFmtId="0" fontId="10" fillId="0" borderId="24" xfId="0" applyFont="1" applyBorder="1" applyAlignment="1">
      <alignment horizontal="left" indent="1"/>
    </xf>
    <xf numFmtId="0" fontId="24" fillId="0" borderId="20" xfId="0" applyFont="1" applyBorder="1" applyAlignment="1">
      <alignment horizontal="left"/>
    </xf>
    <xf numFmtId="0" fontId="24" fillId="0" borderId="21" xfId="0" applyFont="1" applyBorder="1" applyAlignment="1">
      <alignment horizontal="left"/>
    </xf>
    <xf numFmtId="0" fontId="24" fillId="0" borderId="24" xfId="0" applyFont="1" applyBorder="1" applyAlignment="1">
      <alignment horizontal="left"/>
    </xf>
    <xf numFmtId="0" fontId="24" fillId="0" borderId="25" xfId="0" applyFont="1" applyBorder="1" applyAlignment="1">
      <alignment horizontal="left"/>
    </xf>
    <xf numFmtId="0" fontId="24" fillId="0" borderId="28" xfId="0" applyFont="1" applyBorder="1" applyAlignment="1">
      <alignment horizontal="left"/>
    </xf>
    <xf numFmtId="0" fontId="24" fillId="0" borderId="29" xfId="0" applyFont="1" applyBorder="1" applyAlignment="1">
      <alignment horizontal="left"/>
    </xf>
    <xf numFmtId="0" fontId="24" fillId="2" borderId="28" xfId="10" applyFont="1" applyFill="1" applyBorder="1" applyAlignment="1">
      <alignment horizontal="left"/>
    </xf>
    <xf numFmtId="0" fontId="24" fillId="2" borderId="29" xfId="10" applyFont="1" applyFill="1" applyBorder="1" applyAlignment="1">
      <alignment horizontal="left"/>
    </xf>
    <xf numFmtId="0" fontId="10" fillId="2" borderId="28" xfId="10" applyFont="1" applyFill="1" applyBorder="1" applyAlignment="1">
      <alignment horizontal="left" indent="1"/>
    </xf>
    <xf numFmtId="0" fontId="10" fillId="2" borderId="29" xfId="10" applyFont="1" applyFill="1" applyBorder="1" applyAlignment="1">
      <alignment horizontal="left" indent="1"/>
    </xf>
    <xf numFmtId="0" fontId="7" fillId="0" borderId="0" xfId="1" applyFont="1" applyFill="1" applyBorder="1" applyAlignment="1">
      <alignment horizontal="left" wrapText="1"/>
    </xf>
    <xf numFmtId="0" fontId="23" fillId="2" borderId="0" xfId="5" applyNumberFormat="1" applyFont="1" applyFill="1" applyBorder="1" applyAlignment="1" applyProtection="1">
      <alignment horizontal="left" vertical="center" wrapText="1"/>
    </xf>
    <xf numFmtId="0" fontId="7" fillId="46" borderId="0" xfId="67" applyFont="1" applyFill="1" applyAlignment="1">
      <alignment horizontal="left" vertical="center" wrapText="1"/>
    </xf>
    <xf numFmtId="164" fontId="10" fillId="46" borderId="0" xfId="34887" applyNumberFormat="1" applyFont="1" applyFill="1" applyAlignment="1">
      <alignment horizontal="center" vertical="center"/>
    </xf>
    <xf numFmtId="0" fontId="22" fillId="0" borderId="48" xfId="1" applyFont="1" applyFill="1" applyBorder="1" applyAlignment="1">
      <alignment horizontal="left"/>
    </xf>
    <xf numFmtId="0" fontId="22" fillId="0" borderId="47" xfId="1" applyFont="1" applyFill="1" applyBorder="1" applyAlignment="1">
      <alignment horizontal="left"/>
    </xf>
    <xf numFmtId="0" fontId="22" fillId="0" borderId="46" xfId="1" applyFont="1" applyFill="1" applyBorder="1" applyAlignment="1">
      <alignment horizontal="left"/>
    </xf>
    <xf numFmtId="0" fontId="7" fillId="0" borderId="40" xfId="1" applyFont="1" applyFill="1" applyBorder="1" applyAlignment="1">
      <alignment horizontal="left" indent="1"/>
    </xf>
    <xf numFmtId="0" fontId="7" fillId="0" borderId="0" xfId="1" applyFont="1" applyFill="1" applyBorder="1" applyAlignment="1">
      <alignment horizontal="left" indent="1"/>
    </xf>
    <xf numFmtId="0" fontId="22" fillId="0" borderId="43" xfId="1" applyFont="1" applyFill="1" applyBorder="1" applyAlignment="1">
      <alignment horizontal="left" indent="1"/>
    </xf>
    <xf numFmtId="0" fontId="22" fillId="0" borderId="42" xfId="1" applyFont="1" applyFill="1" applyBorder="1" applyAlignment="1">
      <alignment horizontal="left" indent="1"/>
    </xf>
    <xf numFmtId="14" fontId="15" fillId="2" borderId="24" xfId="10" applyNumberFormat="1" applyFont="1" applyFill="1" applyBorder="1" applyAlignment="1">
      <alignment horizontal="left" indent="1"/>
    </xf>
    <xf numFmtId="171" fontId="15" fillId="2" borderId="25" xfId="10" applyNumberFormat="1" applyFont="1" applyFill="1" applyBorder="1" applyAlignment="1">
      <alignment horizontal="left" indent="1"/>
    </xf>
    <xf numFmtId="171" fontId="15" fillId="2" borderId="22" xfId="10" applyNumberFormat="1" applyFont="1" applyFill="1" applyBorder="1" applyAlignment="1">
      <alignment horizontal="left" indent="1"/>
    </xf>
    <xf numFmtId="0" fontId="15" fillId="2" borderId="23" xfId="10" applyFont="1" applyFill="1" applyBorder="1" applyAlignment="1">
      <alignment horizontal="left" indent="1"/>
    </xf>
    <xf numFmtId="0" fontId="15" fillId="2" borderId="24" xfId="10" applyFont="1" applyFill="1" applyBorder="1" applyAlignment="1">
      <alignment horizontal="left" indent="1"/>
    </xf>
    <xf numFmtId="0" fontId="15" fillId="2" borderId="25" xfId="10" applyFont="1" applyFill="1" applyBorder="1" applyAlignment="1">
      <alignment horizontal="left" indent="1"/>
    </xf>
    <xf numFmtId="0" fontId="24" fillId="2" borderId="24" xfId="10" applyFont="1" applyFill="1" applyBorder="1" applyAlignment="1">
      <alignment horizontal="left"/>
    </xf>
    <xf numFmtId="0" fontId="24" fillId="2" borderId="25" xfId="10" applyFont="1" applyFill="1" applyBorder="1" applyAlignment="1">
      <alignment horizontal="left"/>
    </xf>
    <xf numFmtId="0" fontId="10" fillId="2" borderId="24" xfId="10" applyFont="1" applyFill="1" applyBorder="1" applyAlignment="1">
      <alignment horizontal="left" indent="1"/>
    </xf>
    <xf numFmtId="17" fontId="10" fillId="2" borderId="24" xfId="10" applyNumberFormat="1" applyFont="1" applyFill="1" applyBorder="1" applyAlignment="1">
      <alignment horizontal="left" indent="1"/>
    </xf>
    <xf numFmtId="17" fontId="10" fillId="2" borderId="25" xfId="10" applyNumberFormat="1" applyFont="1" applyFill="1" applyBorder="1" applyAlignment="1">
      <alignment horizontal="left" indent="1"/>
    </xf>
    <xf numFmtId="0" fontId="22" fillId="0" borderId="50" xfId="1" applyFont="1" applyFill="1" applyBorder="1" applyAlignment="1">
      <alignment horizontal="center"/>
    </xf>
    <xf numFmtId="0" fontId="22" fillId="0" borderId="54" xfId="1" applyFont="1" applyFill="1" applyBorder="1" applyAlignment="1">
      <alignment horizontal="center"/>
    </xf>
    <xf numFmtId="0" fontId="22" fillId="0" borderId="51" xfId="1" applyFont="1" applyFill="1" applyBorder="1" applyAlignment="1">
      <alignment horizontal="center"/>
    </xf>
    <xf numFmtId="0" fontId="22" fillId="0" borderId="4" xfId="1" applyFont="1" applyFill="1" applyBorder="1" applyAlignment="1">
      <alignment horizontal="center"/>
    </xf>
    <xf numFmtId="0" fontId="22" fillId="0" borderId="5" xfId="1" applyFont="1" applyFill="1" applyBorder="1" applyAlignment="1">
      <alignment horizontal="center"/>
    </xf>
    <xf numFmtId="0" fontId="22" fillId="0" borderId="3" xfId="1" applyFont="1" applyFill="1" applyBorder="1" applyAlignment="1">
      <alignment horizontal="center"/>
    </xf>
    <xf numFmtId="0" fontId="24" fillId="2" borderId="20" xfId="10" applyFont="1" applyFill="1" applyBorder="1" applyAlignment="1">
      <alignment horizontal="left"/>
    </xf>
    <xf numFmtId="0" fontId="24" fillId="2" borderId="21" xfId="10" applyFont="1" applyFill="1" applyBorder="1" applyAlignment="1">
      <alignment horizontal="left"/>
    </xf>
    <xf numFmtId="0" fontId="15" fillId="2" borderId="20" xfId="10" applyFont="1" applyFill="1" applyBorder="1" applyAlignment="1">
      <alignment horizontal="left" indent="1"/>
    </xf>
    <xf numFmtId="0" fontId="15" fillId="2" borderId="21" xfId="10" applyFont="1" applyFill="1" applyBorder="1" applyAlignment="1">
      <alignment horizontal="left" indent="1"/>
    </xf>
    <xf numFmtId="0" fontId="10" fillId="2" borderId="23" xfId="10" applyFont="1" applyFill="1" applyBorder="1" applyAlignment="1">
      <alignment horizontal="left" indent="1"/>
    </xf>
    <xf numFmtId="0" fontId="10" fillId="2" borderId="25" xfId="10" applyFont="1" applyFill="1" applyBorder="1" applyAlignment="1">
      <alignment horizontal="left" indent="1"/>
    </xf>
    <xf numFmtId="0" fontId="15" fillId="2" borderId="19" xfId="10" applyFont="1" applyFill="1" applyBorder="1" applyAlignment="1">
      <alignment horizontal="left" indent="1"/>
    </xf>
    <xf numFmtId="14" fontId="15" fillId="2" borderId="23" xfId="10" applyNumberFormat="1" applyFont="1" applyFill="1" applyBorder="1" applyAlignment="1">
      <alignment horizontal="left" indent="1"/>
    </xf>
    <xf numFmtId="14" fontId="15" fillId="2" borderId="25" xfId="10" applyNumberFormat="1" applyFont="1" applyFill="1" applyBorder="1" applyAlignment="1">
      <alignment horizontal="left" indent="1"/>
    </xf>
    <xf numFmtId="0" fontId="88" fillId="2" borderId="7" xfId="10" applyNumberFormat="1" applyFont="1" applyFill="1" applyBorder="1" applyAlignment="1">
      <alignment horizontal="center" vertical="center"/>
    </xf>
    <xf numFmtId="0" fontId="63" fillId="2" borderId="7" xfId="10" applyNumberFormat="1" applyFont="1" applyFill="1" applyBorder="1" applyAlignment="1">
      <alignment horizontal="center" vertical="center"/>
    </xf>
    <xf numFmtId="0" fontId="56" fillId="46" borderId="0" xfId="67" applyFont="1" applyFill="1" applyBorder="1" applyAlignment="1">
      <alignment horizontal="left" wrapText="1"/>
    </xf>
    <xf numFmtId="0" fontId="55" fillId="47" borderId="57" xfId="67" applyNumberFormat="1" applyFont="1" applyFill="1" applyBorder="1" applyAlignment="1">
      <alignment horizontal="center" vertical="center" wrapText="1"/>
    </xf>
    <xf numFmtId="0" fontId="60" fillId="2" borderId="28" xfId="10" applyFont="1" applyFill="1" applyBorder="1" applyAlignment="1">
      <alignment horizontal="left"/>
    </xf>
    <xf numFmtId="0" fontId="60" fillId="2" borderId="29" xfId="10" applyFont="1" applyFill="1" applyBorder="1" applyAlignment="1">
      <alignment horizontal="left"/>
    </xf>
    <xf numFmtId="0" fontId="61" fillId="2" borderId="28" xfId="10" applyFont="1" applyFill="1" applyBorder="1" applyAlignment="1">
      <alignment horizontal="left" indent="1"/>
    </xf>
    <xf numFmtId="0" fontId="61" fillId="2" borderId="29" xfId="10" applyFont="1" applyFill="1" applyBorder="1" applyAlignment="1">
      <alignment horizontal="left" indent="1"/>
    </xf>
    <xf numFmtId="0" fontId="58" fillId="3" borderId="30" xfId="1" applyFont="1" applyFill="1" applyBorder="1" applyAlignment="1">
      <alignment horizontal="center" vertical="center"/>
    </xf>
    <xf numFmtId="0" fontId="58" fillId="3" borderId="0" xfId="1" applyFont="1" applyFill="1" applyBorder="1" applyAlignment="1">
      <alignment horizontal="center" vertical="center"/>
    </xf>
    <xf numFmtId="0" fontId="60" fillId="2" borderId="20" xfId="10" applyFont="1" applyFill="1" applyBorder="1" applyAlignment="1">
      <alignment horizontal="left"/>
    </xf>
    <xf numFmtId="0" fontId="60" fillId="2" borderId="21" xfId="10" applyFont="1" applyFill="1" applyBorder="1" applyAlignment="1">
      <alignment horizontal="left"/>
    </xf>
    <xf numFmtId="0" fontId="54" fillId="2" borderId="20" xfId="10" applyFont="1" applyFill="1" applyBorder="1" applyAlignment="1">
      <alignment horizontal="left" indent="1"/>
    </xf>
    <xf numFmtId="0" fontId="54" fillId="2" borderId="21" xfId="10" applyFont="1" applyFill="1" applyBorder="1" applyAlignment="1">
      <alignment horizontal="left" indent="1"/>
    </xf>
    <xf numFmtId="0" fontId="60" fillId="2" borderId="24" xfId="10" applyFont="1" applyFill="1" applyBorder="1" applyAlignment="1">
      <alignment horizontal="left"/>
    </xf>
    <xf numFmtId="0" fontId="60" fillId="2" borderId="25" xfId="10" applyFont="1" applyFill="1" applyBorder="1" applyAlignment="1">
      <alignment horizontal="left"/>
    </xf>
    <xf numFmtId="14" fontId="54" fillId="2" borderId="24" xfId="10" applyNumberFormat="1" applyFont="1" applyFill="1" applyBorder="1" applyAlignment="1">
      <alignment horizontal="left" indent="1"/>
    </xf>
    <xf numFmtId="171" fontId="54" fillId="2" borderId="25" xfId="10" applyNumberFormat="1" applyFont="1" applyFill="1" applyBorder="1" applyAlignment="1">
      <alignment horizontal="left" indent="1"/>
    </xf>
    <xf numFmtId="171" fontId="54" fillId="2" borderId="22" xfId="10" applyNumberFormat="1" applyFont="1" applyFill="1" applyBorder="1" applyAlignment="1">
      <alignment horizontal="left" indent="1"/>
    </xf>
    <xf numFmtId="0" fontId="54" fillId="2" borderId="24" xfId="10" applyFont="1" applyFill="1" applyBorder="1" applyAlignment="1">
      <alignment horizontal="left" indent="1"/>
    </xf>
    <xf numFmtId="0" fontId="54" fillId="2" borderId="25" xfId="10" applyFont="1" applyFill="1" applyBorder="1" applyAlignment="1">
      <alignment horizontal="left" indent="1"/>
    </xf>
    <xf numFmtId="0" fontId="61" fillId="2" borderId="24" xfId="10" applyFont="1" applyFill="1" applyBorder="1" applyAlignment="1">
      <alignment horizontal="left" indent="1"/>
    </xf>
    <xf numFmtId="17" fontId="61" fillId="2" borderId="24" xfId="10" applyNumberFormat="1" applyFont="1" applyFill="1" applyBorder="1" applyAlignment="1">
      <alignment horizontal="left" indent="1"/>
    </xf>
    <xf numFmtId="17" fontId="61" fillId="2" borderId="25" xfId="10" applyNumberFormat="1" applyFont="1" applyFill="1" applyBorder="1" applyAlignment="1">
      <alignment horizontal="left" indent="1"/>
    </xf>
    <xf numFmtId="0" fontId="60" fillId="2" borderId="20" xfId="29899" applyFont="1" applyFill="1" applyBorder="1" applyAlignment="1">
      <alignment horizontal="left"/>
    </xf>
    <xf numFmtId="0" fontId="60" fillId="2" borderId="21" xfId="29899" applyFont="1" applyFill="1" applyBorder="1" applyAlignment="1">
      <alignment horizontal="left"/>
    </xf>
    <xf numFmtId="0" fontId="60" fillId="2" borderId="24" xfId="29899" applyFont="1" applyFill="1" applyBorder="1" applyAlignment="1">
      <alignment horizontal="left"/>
    </xf>
    <xf numFmtId="0" fontId="60" fillId="2" borderId="25" xfId="29899" applyFont="1" applyFill="1" applyBorder="1" applyAlignment="1">
      <alignment horizontal="left"/>
    </xf>
    <xf numFmtId="0" fontId="10" fillId="2" borderId="24" xfId="29899" applyFont="1" applyFill="1" applyBorder="1" applyAlignment="1">
      <alignment horizontal="left" indent="1"/>
    </xf>
    <xf numFmtId="0" fontId="61" fillId="2" borderId="24" xfId="29899" applyFont="1" applyFill="1" applyBorder="1" applyAlignment="1">
      <alignment horizontal="left" indent="1"/>
    </xf>
    <xf numFmtId="17" fontId="61" fillId="2" borderId="24" xfId="29899" applyNumberFormat="1" applyFont="1" applyFill="1" applyBorder="1" applyAlignment="1">
      <alignment horizontal="left" indent="1"/>
    </xf>
    <xf numFmtId="17" fontId="61" fillId="2" borderId="25" xfId="29899" applyNumberFormat="1" applyFont="1" applyFill="1" applyBorder="1" applyAlignment="1">
      <alignment horizontal="left" indent="1"/>
    </xf>
    <xf numFmtId="0" fontId="60" fillId="2" borderId="28" xfId="29899" applyFont="1" applyFill="1" applyBorder="1" applyAlignment="1">
      <alignment horizontal="left"/>
    </xf>
    <xf numFmtId="0" fontId="60" fillId="2" borderId="29" xfId="29899" applyFont="1" applyFill="1" applyBorder="1" applyAlignment="1">
      <alignment horizontal="left"/>
    </xf>
    <xf numFmtId="0" fontId="61" fillId="2" borderId="28" xfId="29899" applyFont="1" applyFill="1" applyBorder="1" applyAlignment="1">
      <alignment horizontal="left" indent="1"/>
    </xf>
    <xf numFmtId="0" fontId="61" fillId="2" borderId="29" xfId="29899" applyFont="1" applyFill="1" applyBorder="1" applyAlignment="1">
      <alignment horizontal="left" indent="1"/>
    </xf>
    <xf numFmtId="0" fontId="22" fillId="0" borderId="50" xfId="0" applyFont="1" applyBorder="1" applyAlignment="1">
      <alignment horizontal="center"/>
    </xf>
    <xf numFmtId="0" fontId="22" fillId="0" borderId="3" xfId="0" applyFont="1" applyBorder="1" applyAlignment="1">
      <alignment horizontal="center"/>
    </xf>
    <xf numFmtId="0" fontId="87" fillId="0" borderId="19" xfId="0" applyFont="1" applyBorder="1" applyAlignment="1">
      <alignment horizontal="center"/>
    </xf>
    <xf numFmtId="0" fontId="87" fillId="0" borderId="20" xfId="0" applyFont="1" applyBorder="1" applyAlignment="1">
      <alignment horizontal="center"/>
    </xf>
    <xf numFmtId="0" fontId="87" fillId="0" borderId="21" xfId="0" applyFont="1" applyBorder="1" applyAlignment="1">
      <alignment horizontal="center"/>
    </xf>
    <xf numFmtId="0" fontId="87" fillId="46" borderId="19" xfId="1" applyFont="1" applyFill="1" applyBorder="1" applyAlignment="1">
      <alignment horizontal="center"/>
    </xf>
    <xf numFmtId="0" fontId="87" fillId="46" borderId="20" xfId="1" applyFont="1" applyFill="1" applyBorder="1" applyAlignment="1">
      <alignment horizontal="center"/>
    </xf>
    <xf numFmtId="0" fontId="87" fillId="46" borderId="21" xfId="1" applyFont="1" applyFill="1" applyBorder="1" applyAlignment="1">
      <alignment horizontal="center"/>
    </xf>
    <xf numFmtId="0" fontId="22" fillId="2" borderId="66" xfId="1" applyFont="1" applyFill="1" applyBorder="1" applyAlignment="1">
      <alignment horizontal="left" vertical="center" indent="1"/>
    </xf>
    <xf numFmtId="0" fontId="22" fillId="2" borderId="67" xfId="1" applyFont="1" applyFill="1" applyBorder="1" applyAlignment="1">
      <alignment horizontal="left" vertical="center" indent="1"/>
    </xf>
    <xf numFmtId="0" fontId="22" fillId="2" borderId="10" xfId="1" applyFont="1" applyFill="1" applyBorder="1" applyAlignment="1">
      <alignment horizontal="left" vertical="center" indent="1"/>
    </xf>
    <xf numFmtId="0" fontId="22" fillId="2" borderId="11" xfId="1" applyFont="1" applyFill="1" applyBorder="1" applyAlignment="1">
      <alignment horizontal="left" vertical="center" indent="1"/>
    </xf>
    <xf numFmtId="0" fontId="10" fillId="2" borderId="66" xfId="1" applyFont="1" applyFill="1" applyBorder="1" applyAlignment="1">
      <alignment horizontal="center" vertical="center"/>
    </xf>
    <xf numFmtId="0" fontId="10" fillId="2" borderId="67" xfId="1" applyFont="1" applyFill="1" applyBorder="1" applyAlignment="1">
      <alignment horizontal="center" vertical="center"/>
    </xf>
    <xf numFmtId="0" fontId="10" fillId="2" borderId="10" xfId="1" applyFont="1" applyFill="1" applyBorder="1" applyAlignment="1">
      <alignment horizontal="center" vertical="center"/>
    </xf>
    <xf numFmtId="0" fontId="10" fillId="2" borderId="11" xfId="1" applyFont="1" applyFill="1" applyBorder="1" applyAlignment="1">
      <alignment horizontal="center" vertical="center"/>
    </xf>
    <xf numFmtId="0" fontId="22" fillId="2" borderId="63" xfId="1" applyFont="1" applyFill="1" applyBorder="1" applyAlignment="1">
      <alignment horizontal="center" vertical="center"/>
    </xf>
    <xf numFmtId="0" fontId="22" fillId="2" borderId="64" xfId="1" applyFont="1" applyFill="1" applyBorder="1" applyAlignment="1">
      <alignment horizontal="center" vertical="center"/>
    </xf>
    <xf numFmtId="0" fontId="22" fillId="2" borderId="65" xfId="1" applyFont="1" applyFill="1" applyBorder="1" applyAlignment="1">
      <alignment horizontal="center" vertical="center"/>
    </xf>
    <xf numFmtId="0" fontId="7" fillId="2" borderId="19" xfId="1" applyFont="1" applyFill="1" applyBorder="1" applyAlignment="1">
      <alignment horizontal="center" vertical="center"/>
    </xf>
    <xf numFmtId="0" fontId="7" fillId="2" borderId="21" xfId="1" applyFont="1" applyFill="1" applyBorder="1" applyAlignment="1">
      <alignment horizontal="center" vertical="center"/>
    </xf>
    <xf numFmtId="15" fontId="7" fillId="2" borderId="23" xfId="1" applyNumberFormat="1" applyFont="1" applyFill="1" applyBorder="1" applyAlignment="1">
      <alignment horizontal="center" vertical="center"/>
    </xf>
    <xf numFmtId="15" fontId="7" fillId="2" borderId="25" xfId="1" applyNumberFormat="1" applyFont="1" applyFill="1" applyBorder="1" applyAlignment="1">
      <alignment horizontal="center" vertical="center"/>
    </xf>
    <xf numFmtId="0" fontId="7" fillId="2" borderId="23" xfId="1" applyFont="1" applyFill="1" applyBorder="1" applyAlignment="1">
      <alignment horizontal="center" vertical="center"/>
    </xf>
    <xf numFmtId="0" fontId="7" fillId="2" borderId="25" xfId="1" applyFont="1" applyFill="1" applyBorder="1" applyAlignment="1">
      <alignment horizontal="center" vertical="center"/>
    </xf>
    <xf numFmtId="0" fontId="22" fillId="0" borderId="4" xfId="0" applyFont="1" applyBorder="1" applyAlignment="1">
      <alignment horizontal="center"/>
    </xf>
    <xf numFmtId="0" fontId="22" fillId="0" borderId="5" xfId="0" applyFont="1" applyBorder="1" applyAlignment="1">
      <alignment horizontal="center"/>
    </xf>
    <xf numFmtId="0" fontId="7" fillId="46" borderId="0" xfId="1" applyFont="1" applyFill="1" applyAlignment="1">
      <alignment horizontal="justify" vertical="center"/>
    </xf>
    <xf numFmtId="0" fontId="22" fillId="46" borderId="3" xfId="1" applyFont="1" applyFill="1" applyBorder="1" applyAlignment="1">
      <alignment horizontal="center"/>
    </xf>
    <xf numFmtId="0" fontId="22" fillId="46" borderId="4" xfId="1" applyFont="1" applyFill="1" applyBorder="1" applyAlignment="1">
      <alignment horizontal="center"/>
    </xf>
    <xf numFmtId="0" fontId="22" fillId="46" borderId="5" xfId="1" applyFont="1" applyFill="1" applyBorder="1" applyAlignment="1">
      <alignment horizontal="center"/>
    </xf>
    <xf numFmtId="0" fontId="22" fillId="46" borderId="50" xfId="1" applyFont="1" applyFill="1" applyBorder="1" applyAlignment="1">
      <alignment horizontal="center"/>
    </xf>
    <xf numFmtId="0" fontId="24" fillId="2" borderId="23" xfId="29899" applyFont="1" applyFill="1" applyBorder="1" applyAlignment="1">
      <alignment horizontal="left"/>
    </xf>
    <xf numFmtId="0" fontId="24" fillId="2" borderId="109" xfId="29899" applyFont="1" applyFill="1" applyBorder="1" applyAlignment="1">
      <alignment horizontal="left"/>
    </xf>
    <xf numFmtId="0" fontId="24" fillId="2" borderId="10" xfId="29899" applyFont="1" applyFill="1" applyBorder="1" applyAlignment="1">
      <alignment horizontal="left"/>
    </xf>
    <xf numFmtId="0" fontId="24" fillId="2" borderId="106" xfId="29899" applyFont="1" applyFill="1" applyBorder="1" applyAlignment="1">
      <alignment horizontal="left"/>
    </xf>
    <xf numFmtId="0" fontId="7" fillId="46" borderId="0" xfId="29899" applyFont="1" applyFill="1" applyAlignment="1">
      <alignment horizontal="left" vertical="center" wrapText="1"/>
    </xf>
    <xf numFmtId="0" fontId="7" fillId="46" borderId="0" xfId="67" applyFont="1" applyFill="1" applyAlignment="1">
      <alignment horizontal="left" vertical="top" wrapText="1"/>
    </xf>
    <xf numFmtId="0" fontId="89" fillId="2" borderId="0" xfId="29899" applyFont="1" applyFill="1" applyAlignment="1">
      <alignment horizontal="center" vertical="top"/>
    </xf>
    <xf numFmtId="0" fontId="63" fillId="2" borderId="0" xfId="29899" applyNumberFormat="1" applyFont="1" applyFill="1" applyBorder="1" applyAlignment="1">
      <alignment horizontal="center" vertical="center"/>
    </xf>
    <xf numFmtId="0" fontId="24" fillId="2" borderId="19" xfId="29899" applyFont="1" applyFill="1" applyBorder="1" applyAlignment="1">
      <alignment horizontal="left"/>
    </xf>
    <xf numFmtId="0" fontId="24" fillId="2" borderId="113" xfId="29899" applyFont="1" applyFill="1" applyBorder="1" applyAlignment="1">
      <alignment horizontal="left"/>
    </xf>
    <xf numFmtId="0" fontId="24" fillId="2" borderId="9" xfId="29899" applyFont="1" applyFill="1" applyBorder="1" applyAlignment="1">
      <alignment horizontal="left"/>
    </xf>
    <xf numFmtId="0" fontId="24" fillId="2" borderId="111" xfId="29899" applyFont="1" applyFill="1" applyBorder="1" applyAlignment="1">
      <alignment horizontal="left"/>
    </xf>
    <xf numFmtId="0" fontId="24" fillId="2" borderId="66" xfId="29899" applyFont="1" applyFill="1" applyBorder="1" applyAlignment="1">
      <alignment horizontal="left"/>
    </xf>
    <xf numFmtId="0" fontId="24" fillId="2" borderId="112" xfId="29899" applyFont="1" applyFill="1" applyBorder="1" applyAlignment="1">
      <alignment horizontal="left"/>
    </xf>
    <xf numFmtId="14" fontId="15" fillId="2" borderId="79" xfId="29899" applyNumberFormat="1" applyFont="1" applyFill="1" applyBorder="1" applyAlignment="1">
      <alignment horizontal="left"/>
    </xf>
    <xf numFmtId="14" fontId="15" fillId="2" borderId="98" xfId="29899" applyNumberFormat="1" applyFont="1" applyFill="1" applyBorder="1" applyAlignment="1">
      <alignment horizontal="left"/>
    </xf>
    <xf numFmtId="0" fontId="63" fillId="2" borderId="0" xfId="29899" applyFont="1" applyFill="1" applyAlignment="1">
      <alignment horizontal="center" vertical="top"/>
    </xf>
    <xf numFmtId="0" fontId="24" fillId="2" borderId="82" xfId="29899" applyFont="1" applyFill="1" applyBorder="1" applyAlignment="1">
      <alignment horizontal="left"/>
    </xf>
    <xf numFmtId="0" fontId="24" fillId="2" borderId="79" xfId="29899" applyFont="1" applyFill="1" applyBorder="1" applyAlignment="1">
      <alignment horizontal="left"/>
    </xf>
    <xf numFmtId="14" fontId="10" fillId="2" borderId="83" xfId="29899" applyNumberFormat="1" applyFont="1" applyFill="1" applyBorder="1" applyAlignment="1">
      <alignment horizontal="left"/>
    </xf>
    <xf numFmtId="14" fontId="10" fillId="2" borderId="71" xfId="29899" applyNumberFormat="1" applyFont="1" applyFill="1" applyBorder="1" applyAlignment="1">
      <alignment horizontal="left"/>
    </xf>
    <xf numFmtId="0" fontId="24" fillId="2" borderId="100" xfId="29899" applyFont="1" applyFill="1" applyBorder="1" applyAlignment="1">
      <alignment horizontal="left"/>
    </xf>
    <xf numFmtId="0" fontId="24" fillId="2" borderId="2" xfId="29899" applyFont="1" applyFill="1" applyBorder="1" applyAlignment="1">
      <alignment horizontal="left"/>
    </xf>
    <xf numFmtId="49" fontId="10" fillId="2" borderId="101" xfId="29899" applyNumberFormat="1" applyFont="1" applyFill="1" applyBorder="1" applyAlignment="1">
      <alignment horizontal="left"/>
    </xf>
    <xf numFmtId="49" fontId="10" fillId="2" borderId="102" xfId="29899" applyNumberFormat="1" applyFont="1" applyFill="1" applyBorder="1" applyAlignment="1">
      <alignment horizontal="left"/>
    </xf>
    <xf numFmtId="14" fontId="15" fillId="2" borderId="82" xfId="29899" applyNumberFormat="1" applyFont="1" applyFill="1" applyBorder="1" applyAlignment="1">
      <alignment horizontal="left"/>
    </xf>
    <xf numFmtId="0" fontId="24" fillId="2" borderId="95" xfId="29899" applyFont="1" applyFill="1" applyBorder="1" applyAlignment="1">
      <alignment horizontal="left"/>
    </xf>
    <xf numFmtId="0" fontId="24" fillId="2" borderId="92" xfId="29899" applyFont="1" applyFill="1" applyBorder="1" applyAlignment="1">
      <alignment horizontal="left"/>
    </xf>
    <xf numFmtId="0" fontId="15" fillId="2" borderId="95" xfId="29899" applyFont="1" applyFill="1" applyBorder="1" applyAlignment="1">
      <alignment horizontal="left"/>
    </xf>
    <xf numFmtId="0" fontId="15" fillId="2" borderId="96" xfId="29899" applyFont="1" applyFill="1" applyBorder="1" applyAlignment="1">
      <alignment horizontal="left"/>
    </xf>
    <xf numFmtId="0" fontId="91" fillId="50" borderId="72" xfId="0" applyFont="1" applyFill="1" applyBorder="1" applyAlignment="1">
      <alignment horizontal="center" vertical="center" wrapText="1"/>
    </xf>
    <xf numFmtId="0" fontId="91" fillId="50" borderId="73" xfId="0" applyFont="1" applyFill="1" applyBorder="1" applyAlignment="1">
      <alignment horizontal="center" vertical="center" wrapText="1"/>
    </xf>
    <xf numFmtId="49" fontId="7" fillId="0" borderId="0" xfId="0" applyNumberFormat="1" applyFont="1" applyAlignment="1">
      <alignment horizontal="left" vertical="center" wrapText="1"/>
    </xf>
    <xf numFmtId="0" fontId="55" fillId="49" borderId="3" xfId="0" applyFont="1" applyFill="1" applyBorder="1" applyAlignment="1">
      <alignment horizontal="center" vertical="center"/>
    </xf>
    <xf numFmtId="0" fontId="55" fillId="49" borderId="4" xfId="0" applyFont="1" applyFill="1" applyBorder="1" applyAlignment="1">
      <alignment horizontal="center" vertical="center"/>
    </xf>
    <xf numFmtId="0" fontId="55" fillId="49" borderId="5"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2" borderId="71"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7" fillId="2" borderId="0" xfId="0" applyFont="1" applyFill="1" applyAlignment="1">
      <alignment horizontal="justify" vertical="center" wrapText="1"/>
    </xf>
    <xf numFmtId="0" fontId="91" fillId="49" borderId="72" xfId="0" applyFont="1" applyFill="1" applyBorder="1" applyAlignment="1">
      <alignment horizontal="center" vertical="center" wrapText="1"/>
    </xf>
    <xf numFmtId="0" fontId="91" fillId="49" borderId="73" xfId="0" applyFont="1" applyFill="1" applyBorder="1" applyAlignment="1">
      <alignment horizontal="center" vertical="center" wrapText="1"/>
    </xf>
    <xf numFmtId="0" fontId="3" fillId="0" borderId="0" xfId="0" applyFont="1" applyBorder="1" applyAlignment="1">
      <alignment horizontal="left" vertical="top" wrapText="1"/>
    </xf>
    <xf numFmtId="0" fontId="3" fillId="0" borderId="0" xfId="0" applyFont="1" applyBorder="1" applyAlignment="1">
      <alignment vertical="top" wrapText="1"/>
    </xf>
    <xf numFmtId="0" fontId="24" fillId="0" borderId="2" xfId="0" applyFont="1" applyBorder="1" applyAlignment="1">
      <alignment horizontal="left" indent="1"/>
    </xf>
    <xf numFmtId="0" fontId="5" fillId="0" borderId="0" xfId="0" applyFont="1" applyBorder="1" applyAlignment="1">
      <alignment horizontal="left" indent="1"/>
    </xf>
    <xf numFmtId="0" fontId="15" fillId="0" borderId="0" xfId="0" applyFont="1" applyAlignment="1">
      <alignment vertical="top" wrapText="1"/>
    </xf>
    <xf numFmtId="0" fontId="15" fillId="0" borderId="3" xfId="0" applyFont="1" applyBorder="1" applyAlignment="1">
      <alignment vertical="top" wrapText="1"/>
    </xf>
    <xf numFmtId="0" fontId="15" fillId="0" borderId="4" xfId="0" applyFont="1" applyBorder="1" applyAlignment="1">
      <alignment vertical="top" wrapText="1"/>
    </xf>
    <xf numFmtId="0" fontId="15" fillId="0" borderId="5" xfId="0" applyFont="1" applyBorder="1" applyAlignment="1">
      <alignment vertical="top" wrapText="1"/>
    </xf>
    <xf numFmtId="0" fontId="15" fillId="0" borderId="3" xfId="0" applyNumberFormat="1" applyFont="1" applyBorder="1" applyAlignment="1">
      <alignment vertical="top" wrapText="1"/>
    </xf>
    <xf numFmtId="0" fontId="15" fillId="0" borderId="4" xfId="0" applyNumberFormat="1" applyFont="1" applyBorder="1" applyAlignment="1">
      <alignment vertical="top" wrapText="1"/>
    </xf>
    <xf numFmtId="0" fontId="15" fillId="0" borderId="5" xfId="0" applyNumberFormat="1" applyFont="1" applyBorder="1" applyAlignment="1">
      <alignment vertical="top" wrapText="1"/>
    </xf>
    <xf numFmtId="0" fontId="15" fillId="0" borderId="3" xfId="0" applyFont="1" applyFill="1" applyBorder="1" applyAlignment="1">
      <alignment horizontal="left" vertical="top" wrapText="1"/>
    </xf>
    <xf numFmtId="0" fontId="15" fillId="0" borderId="4" xfId="0" applyFont="1" applyFill="1" applyBorder="1" applyAlignment="1">
      <alignment horizontal="left" vertical="top" wrapText="1"/>
    </xf>
    <xf numFmtId="0" fontId="15" fillId="0" borderId="5" xfId="0" applyFont="1" applyFill="1" applyBorder="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5" fillId="0" borderId="2" xfId="0" applyFont="1" applyBorder="1" applyAlignment="1">
      <alignment horizontal="left" vertical="top" wrapText="1"/>
    </xf>
    <xf numFmtId="0" fontId="15" fillId="0" borderId="11"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cellXfs>
  <cellStyles count="34897">
    <cellStyle name="?Q\?1@" xfId="477" xr:uid="{00000000-0005-0000-0000-000000000000}"/>
    <cellStyle name="_~9408420" xfId="478" xr:uid="{00000000-0005-0000-0000-000001000000}"/>
    <cellStyle name="_12 DICIEMBRE 08" xfId="479" xr:uid="{00000000-0005-0000-0000-000002000000}"/>
    <cellStyle name="_ACTAS DE REUNIÓN GERENCIA GENERAL - FINANZAS" xfId="480" xr:uid="{00000000-0005-0000-0000-000003000000}"/>
    <cellStyle name="_Acumulado EBC y relaci dic 2008 FCEVALLOS" xfId="481" xr:uid="{00000000-0005-0000-0000-000004000000}"/>
    <cellStyle name="_Conceptos de provisiones social" xfId="482" xr:uid="{00000000-0005-0000-0000-000005000000}"/>
    <cellStyle name="_DEUDA POR VENCIMIENTO" xfId="483" xr:uid="{00000000-0005-0000-0000-000006000000}"/>
    <cellStyle name="_Gastos Publicidad" xfId="484" xr:uid="{00000000-0005-0000-0000-000007000000}"/>
    <cellStyle name="_Hoja3" xfId="485" xr:uid="{00000000-0005-0000-0000-000008000000}"/>
    <cellStyle name="_Hoja3 2" xfId="486" xr:uid="{00000000-0005-0000-0000-000009000000}"/>
    <cellStyle name="_Hoja3_~8383225" xfId="487" xr:uid="{00000000-0005-0000-0000-00000A000000}"/>
    <cellStyle name="_Hoja3_COSTO" xfId="488" xr:uid="{00000000-0005-0000-0000-00000B000000}"/>
    <cellStyle name="_Hoja3_Proyeccion Julio 2010 DM" xfId="489" xr:uid="{00000000-0005-0000-0000-00000C000000}"/>
    <cellStyle name="_Hoja3_PYG 05 añoMES" xfId="490" xr:uid="{00000000-0005-0000-0000-00000D000000}"/>
    <cellStyle name="_INVENTARIO CT" xfId="491" xr:uid="{00000000-0005-0000-0000-00000E000000}"/>
    <cellStyle name="_Libro4" xfId="492" xr:uid="{00000000-0005-0000-0000-00000F000000}"/>
    <cellStyle name="_Pasivos vencimiento 09 10 11" xfId="493" xr:uid="{00000000-0005-0000-0000-000010000000}"/>
    <cellStyle name="_Pres 2008" xfId="494" xr:uid="{00000000-0005-0000-0000-000011000000}"/>
    <cellStyle name="_PRESENTACION OCT-DIC 08 ER vs 2" xfId="495" xr:uid="{00000000-0005-0000-0000-000012000000}"/>
    <cellStyle name="_PRESENTACION PRES DIC 08 " xfId="496" xr:uid="{00000000-0005-0000-0000-000013000000}"/>
    <cellStyle name="_PYG 05 año Acum" xfId="497" xr:uid="{00000000-0005-0000-0000-000014000000}"/>
    <cellStyle name="_PYG 05 año Acum 2" xfId="498" xr:uid="{00000000-0005-0000-0000-000015000000}"/>
    <cellStyle name="_PYG 05 año Acum_~8383225" xfId="499" xr:uid="{00000000-0005-0000-0000-000016000000}"/>
    <cellStyle name="_PYG 05 año Acum_COSTO" xfId="500" xr:uid="{00000000-0005-0000-0000-000017000000}"/>
    <cellStyle name="_PYG 05 año Acum_Proyeccion Julio 2010 DM" xfId="501" xr:uid="{00000000-0005-0000-0000-000018000000}"/>
    <cellStyle name="_PYG 05 año Acum_PYG 05 añoMES" xfId="502" xr:uid="{00000000-0005-0000-0000-000019000000}"/>
    <cellStyle name="_PyG 2008" xfId="503" xr:uid="{00000000-0005-0000-0000-00001A000000}"/>
    <cellStyle name="_PyG Mensual con apertura de gastos" xfId="504" xr:uid="{00000000-0005-0000-0000-00001B000000}"/>
    <cellStyle name="=C:\WINNT\SYSTEM32\COMMAND.COM" xfId="505" xr:uid="{00000000-0005-0000-0000-00001C000000}"/>
    <cellStyle name="20% - Énfasis1 10" xfId="506" xr:uid="{00000000-0005-0000-0000-00001D000000}"/>
    <cellStyle name="20% - Énfasis1 10 2" xfId="507" xr:uid="{00000000-0005-0000-0000-00001E000000}"/>
    <cellStyle name="20% - Énfasis1 10 2 2" xfId="508" xr:uid="{00000000-0005-0000-0000-00001F000000}"/>
    <cellStyle name="20% - Énfasis1 10 2 2 2" xfId="509" xr:uid="{00000000-0005-0000-0000-000020000000}"/>
    <cellStyle name="20% - Énfasis1 10 2 2 2 2" xfId="510" xr:uid="{00000000-0005-0000-0000-000021000000}"/>
    <cellStyle name="20% - Énfasis1 10 2 2 2 2 2" xfId="511" xr:uid="{00000000-0005-0000-0000-000022000000}"/>
    <cellStyle name="20% - Énfasis1 10 2 2 2 3" xfId="512" xr:uid="{00000000-0005-0000-0000-000023000000}"/>
    <cellStyle name="20% - Énfasis1 10 2 2 3" xfId="513" xr:uid="{00000000-0005-0000-0000-000024000000}"/>
    <cellStyle name="20% - Énfasis1 10 2 2 3 2" xfId="514" xr:uid="{00000000-0005-0000-0000-000025000000}"/>
    <cellStyle name="20% - Énfasis1 10 2 2 3 2 2" xfId="515" xr:uid="{00000000-0005-0000-0000-000026000000}"/>
    <cellStyle name="20% - Énfasis1 10 2 2 3 3" xfId="516" xr:uid="{00000000-0005-0000-0000-000027000000}"/>
    <cellStyle name="20% - Énfasis1 10 2 2 4" xfId="517" xr:uid="{00000000-0005-0000-0000-000028000000}"/>
    <cellStyle name="20% - Énfasis1 10 2 2 4 2" xfId="518" xr:uid="{00000000-0005-0000-0000-000029000000}"/>
    <cellStyle name="20% - Énfasis1 10 2 2 5" xfId="519" xr:uid="{00000000-0005-0000-0000-00002A000000}"/>
    <cellStyle name="20% - Énfasis1 10 2 3" xfId="520" xr:uid="{00000000-0005-0000-0000-00002B000000}"/>
    <cellStyle name="20% - Énfasis1 10 2 3 2" xfId="521" xr:uid="{00000000-0005-0000-0000-00002C000000}"/>
    <cellStyle name="20% - Énfasis1 10 2 3 2 2" xfId="522" xr:uid="{00000000-0005-0000-0000-00002D000000}"/>
    <cellStyle name="20% - Énfasis1 10 2 3 3" xfId="523" xr:uid="{00000000-0005-0000-0000-00002E000000}"/>
    <cellStyle name="20% - Énfasis1 10 2 4" xfId="524" xr:uid="{00000000-0005-0000-0000-00002F000000}"/>
    <cellStyle name="20% - Énfasis1 10 2 4 2" xfId="525" xr:uid="{00000000-0005-0000-0000-000030000000}"/>
    <cellStyle name="20% - Énfasis1 10 2 4 2 2" xfId="526" xr:uid="{00000000-0005-0000-0000-000031000000}"/>
    <cellStyle name="20% - Énfasis1 10 2 4 3" xfId="527" xr:uid="{00000000-0005-0000-0000-000032000000}"/>
    <cellStyle name="20% - Énfasis1 10 2 5" xfId="528" xr:uid="{00000000-0005-0000-0000-000033000000}"/>
    <cellStyle name="20% - Énfasis1 10 2 5 2" xfId="529" xr:uid="{00000000-0005-0000-0000-000034000000}"/>
    <cellStyle name="20% - Énfasis1 10 2 6" xfId="530" xr:uid="{00000000-0005-0000-0000-000035000000}"/>
    <cellStyle name="20% - Énfasis1 10 3" xfId="531" xr:uid="{00000000-0005-0000-0000-000036000000}"/>
    <cellStyle name="20% - Énfasis1 10 3 2" xfId="532" xr:uid="{00000000-0005-0000-0000-000037000000}"/>
    <cellStyle name="20% - Énfasis1 10 3 2 2" xfId="533" xr:uid="{00000000-0005-0000-0000-000038000000}"/>
    <cellStyle name="20% - Énfasis1 10 3 2 2 2" xfId="534" xr:uid="{00000000-0005-0000-0000-000039000000}"/>
    <cellStyle name="20% - Énfasis1 10 3 2 3" xfId="535" xr:uid="{00000000-0005-0000-0000-00003A000000}"/>
    <cellStyle name="20% - Énfasis1 10 3 3" xfId="536" xr:uid="{00000000-0005-0000-0000-00003B000000}"/>
    <cellStyle name="20% - Énfasis1 10 3 3 2" xfId="537" xr:uid="{00000000-0005-0000-0000-00003C000000}"/>
    <cellStyle name="20% - Énfasis1 10 3 3 2 2" xfId="538" xr:uid="{00000000-0005-0000-0000-00003D000000}"/>
    <cellStyle name="20% - Énfasis1 10 3 3 3" xfId="539" xr:uid="{00000000-0005-0000-0000-00003E000000}"/>
    <cellStyle name="20% - Énfasis1 10 3 4" xfId="540" xr:uid="{00000000-0005-0000-0000-00003F000000}"/>
    <cellStyle name="20% - Énfasis1 10 3 4 2" xfId="541" xr:uid="{00000000-0005-0000-0000-000040000000}"/>
    <cellStyle name="20% - Énfasis1 10 3 5" xfId="542" xr:uid="{00000000-0005-0000-0000-000041000000}"/>
    <cellStyle name="20% - Énfasis1 10 4" xfId="543" xr:uid="{00000000-0005-0000-0000-000042000000}"/>
    <cellStyle name="20% - Énfasis1 10 4 2" xfId="544" xr:uid="{00000000-0005-0000-0000-000043000000}"/>
    <cellStyle name="20% - Énfasis1 10 4 2 2" xfId="545" xr:uid="{00000000-0005-0000-0000-000044000000}"/>
    <cellStyle name="20% - Énfasis1 10 4 3" xfId="546" xr:uid="{00000000-0005-0000-0000-000045000000}"/>
    <cellStyle name="20% - Énfasis1 10 5" xfId="547" xr:uid="{00000000-0005-0000-0000-000046000000}"/>
    <cellStyle name="20% - Énfasis1 10 5 2" xfId="548" xr:uid="{00000000-0005-0000-0000-000047000000}"/>
    <cellStyle name="20% - Énfasis1 10 5 2 2" xfId="549" xr:uid="{00000000-0005-0000-0000-000048000000}"/>
    <cellStyle name="20% - Énfasis1 10 5 3" xfId="550" xr:uid="{00000000-0005-0000-0000-000049000000}"/>
    <cellStyle name="20% - Énfasis1 10 6" xfId="551" xr:uid="{00000000-0005-0000-0000-00004A000000}"/>
    <cellStyle name="20% - Énfasis1 10 6 2" xfId="552" xr:uid="{00000000-0005-0000-0000-00004B000000}"/>
    <cellStyle name="20% - Énfasis1 10 7" xfId="553" xr:uid="{00000000-0005-0000-0000-00004C000000}"/>
    <cellStyle name="20% - Énfasis1 11" xfId="554" xr:uid="{00000000-0005-0000-0000-00004D000000}"/>
    <cellStyle name="20% - Énfasis1 11 2" xfId="555" xr:uid="{00000000-0005-0000-0000-00004E000000}"/>
    <cellStyle name="20% - Énfasis1 11 2 2" xfId="556" xr:uid="{00000000-0005-0000-0000-00004F000000}"/>
    <cellStyle name="20% - Énfasis1 11 2 2 2" xfId="557" xr:uid="{00000000-0005-0000-0000-000050000000}"/>
    <cellStyle name="20% - Énfasis1 11 2 2 2 2" xfId="558" xr:uid="{00000000-0005-0000-0000-000051000000}"/>
    <cellStyle name="20% - Énfasis1 11 2 2 2 2 2" xfId="559" xr:uid="{00000000-0005-0000-0000-000052000000}"/>
    <cellStyle name="20% - Énfasis1 11 2 2 2 3" xfId="560" xr:uid="{00000000-0005-0000-0000-000053000000}"/>
    <cellStyle name="20% - Énfasis1 11 2 2 3" xfId="561" xr:uid="{00000000-0005-0000-0000-000054000000}"/>
    <cellStyle name="20% - Énfasis1 11 2 2 3 2" xfId="562" xr:uid="{00000000-0005-0000-0000-000055000000}"/>
    <cellStyle name="20% - Énfasis1 11 2 2 3 2 2" xfId="563" xr:uid="{00000000-0005-0000-0000-000056000000}"/>
    <cellStyle name="20% - Énfasis1 11 2 2 3 3" xfId="564" xr:uid="{00000000-0005-0000-0000-000057000000}"/>
    <cellStyle name="20% - Énfasis1 11 2 2 4" xfId="565" xr:uid="{00000000-0005-0000-0000-000058000000}"/>
    <cellStyle name="20% - Énfasis1 11 2 2 4 2" xfId="566" xr:uid="{00000000-0005-0000-0000-000059000000}"/>
    <cellStyle name="20% - Énfasis1 11 2 2 5" xfId="567" xr:uid="{00000000-0005-0000-0000-00005A000000}"/>
    <cellStyle name="20% - Énfasis1 11 2 3" xfId="568" xr:uid="{00000000-0005-0000-0000-00005B000000}"/>
    <cellStyle name="20% - Énfasis1 11 2 3 2" xfId="569" xr:uid="{00000000-0005-0000-0000-00005C000000}"/>
    <cellStyle name="20% - Énfasis1 11 2 3 2 2" xfId="570" xr:uid="{00000000-0005-0000-0000-00005D000000}"/>
    <cellStyle name="20% - Énfasis1 11 2 3 3" xfId="571" xr:uid="{00000000-0005-0000-0000-00005E000000}"/>
    <cellStyle name="20% - Énfasis1 11 2 4" xfId="572" xr:uid="{00000000-0005-0000-0000-00005F000000}"/>
    <cellStyle name="20% - Énfasis1 11 2 4 2" xfId="573" xr:uid="{00000000-0005-0000-0000-000060000000}"/>
    <cellStyle name="20% - Énfasis1 11 2 4 2 2" xfId="574" xr:uid="{00000000-0005-0000-0000-000061000000}"/>
    <cellStyle name="20% - Énfasis1 11 2 4 3" xfId="575" xr:uid="{00000000-0005-0000-0000-000062000000}"/>
    <cellStyle name="20% - Énfasis1 11 2 5" xfId="576" xr:uid="{00000000-0005-0000-0000-000063000000}"/>
    <cellStyle name="20% - Énfasis1 11 2 5 2" xfId="577" xr:uid="{00000000-0005-0000-0000-000064000000}"/>
    <cellStyle name="20% - Énfasis1 11 2 6" xfId="578" xr:uid="{00000000-0005-0000-0000-000065000000}"/>
    <cellStyle name="20% - Énfasis1 11 3" xfId="579" xr:uid="{00000000-0005-0000-0000-000066000000}"/>
    <cellStyle name="20% - Énfasis1 11 3 2" xfId="580" xr:uid="{00000000-0005-0000-0000-000067000000}"/>
    <cellStyle name="20% - Énfasis1 11 3 2 2" xfId="581" xr:uid="{00000000-0005-0000-0000-000068000000}"/>
    <cellStyle name="20% - Énfasis1 11 3 2 2 2" xfId="582" xr:uid="{00000000-0005-0000-0000-000069000000}"/>
    <cellStyle name="20% - Énfasis1 11 3 2 3" xfId="583" xr:uid="{00000000-0005-0000-0000-00006A000000}"/>
    <cellStyle name="20% - Énfasis1 11 3 3" xfId="584" xr:uid="{00000000-0005-0000-0000-00006B000000}"/>
    <cellStyle name="20% - Énfasis1 11 3 3 2" xfId="585" xr:uid="{00000000-0005-0000-0000-00006C000000}"/>
    <cellStyle name="20% - Énfasis1 11 3 3 2 2" xfId="586" xr:uid="{00000000-0005-0000-0000-00006D000000}"/>
    <cellStyle name="20% - Énfasis1 11 3 3 3" xfId="587" xr:uid="{00000000-0005-0000-0000-00006E000000}"/>
    <cellStyle name="20% - Énfasis1 11 3 4" xfId="588" xr:uid="{00000000-0005-0000-0000-00006F000000}"/>
    <cellStyle name="20% - Énfasis1 11 3 4 2" xfId="589" xr:uid="{00000000-0005-0000-0000-000070000000}"/>
    <cellStyle name="20% - Énfasis1 11 3 5" xfId="590" xr:uid="{00000000-0005-0000-0000-000071000000}"/>
    <cellStyle name="20% - Énfasis1 11 4" xfId="591" xr:uid="{00000000-0005-0000-0000-000072000000}"/>
    <cellStyle name="20% - Énfasis1 11 4 2" xfId="592" xr:uid="{00000000-0005-0000-0000-000073000000}"/>
    <cellStyle name="20% - Énfasis1 11 4 2 2" xfId="593" xr:uid="{00000000-0005-0000-0000-000074000000}"/>
    <cellStyle name="20% - Énfasis1 11 4 3" xfId="594" xr:uid="{00000000-0005-0000-0000-000075000000}"/>
    <cellStyle name="20% - Énfasis1 11 5" xfId="595" xr:uid="{00000000-0005-0000-0000-000076000000}"/>
    <cellStyle name="20% - Énfasis1 11 5 2" xfId="596" xr:uid="{00000000-0005-0000-0000-000077000000}"/>
    <cellStyle name="20% - Énfasis1 11 5 2 2" xfId="597" xr:uid="{00000000-0005-0000-0000-000078000000}"/>
    <cellStyle name="20% - Énfasis1 11 5 3" xfId="598" xr:uid="{00000000-0005-0000-0000-000079000000}"/>
    <cellStyle name="20% - Énfasis1 11 6" xfId="599" xr:uid="{00000000-0005-0000-0000-00007A000000}"/>
    <cellStyle name="20% - Énfasis1 11 6 2" xfId="600" xr:uid="{00000000-0005-0000-0000-00007B000000}"/>
    <cellStyle name="20% - Énfasis1 11 7" xfId="601" xr:uid="{00000000-0005-0000-0000-00007C000000}"/>
    <cellStyle name="20% - Énfasis1 12" xfId="602" xr:uid="{00000000-0005-0000-0000-00007D000000}"/>
    <cellStyle name="20% - Énfasis1 12 2" xfId="603" xr:uid="{00000000-0005-0000-0000-00007E000000}"/>
    <cellStyle name="20% - Énfasis1 12 2 2" xfId="604" xr:uid="{00000000-0005-0000-0000-00007F000000}"/>
    <cellStyle name="20% - Énfasis1 12 2 2 2" xfId="605" xr:uid="{00000000-0005-0000-0000-000080000000}"/>
    <cellStyle name="20% - Énfasis1 12 2 2 2 2" xfId="606" xr:uid="{00000000-0005-0000-0000-000081000000}"/>
    <cellStyle name="20% - Énfasis1 12 2 2 2 2 2" xfId="607" xr:uid="{00000000-0005-0000-0000-000082000000}"/>
    <cellStyle name="20% - Énfasis1 12 2 2 2 3" xfId="608" xr:uid="{00000000-0005-0000-0000-000083000000}"/>
    <cellStyle name="20% - Énfasis1 12 2 2 3" xfId="609" xr:uid="{00000000-0005-0000-0000-000084000000}"/>
    <cellStyle name="20% - Énfasis1 12 2 2 3 2" xfId="610" xr:uid="{00000000-0005-0000-0000-000085000000}"/>
    <cellStyle name="20% - Énfasis1 12 2 2 3 2 2" xfId="611" xr:uid="{00000000-0005-0000-0000-000086000000}"/>
    <cellStyle name="20% - Énfasis1 12 2 2 3 3" xfId="612" xr:uid="{00000000-0005-0000-0000-000087000000}"/>
    <cellStyle name="20% - Énfasis1 12 2 2 4" xfId="613" xr:uid="{00000000-0005-0000-0000-000088000000}"/>
    <cellStyle name="20% - Énfasis1 12 2 2 4 2" xfId="614" xr:uid="{00000000-0005-0000-0000-000089000000}"/>
    <cellStyle name="20% - Énfasis1 12 2 2 5" xfId="615" xr:uid="{00000000-0005-0000-0000-00008A000000}"/>
    <cellStyle name="20% - Énfasis1 12 2 3" xfId="616" xr:uid="{00000000-0005-0000-0000-00008B000000}"/>
    <cellStyle name="20% - Énfasis1 12 2 3 2" xfId="617" xr:uid="{00000000-0005-0000-0000-00008C000000}"/>
    <cellStyle name="20% - Énfasis1 12 2 3 2 2" xfId="618" xr:uid="{00000000-0005-0000-0000-00008D000000}"/>
    <cellStyle name="20% - Énfasis1 12 2 3 3" xfId="619" xr:uid="{00000000-0005-0000-0000-00008E000000}"/>
    <cellStyle name="20% - Énfasis1 12 2 4" xfId="620" xr:uid="{00000000-0005-0000-0000-00008F000000}"/>
    <cellStyle name="20% - Énfasis1 12 2 4 2" xfId="621" xr:uid="{00000000-0005-0000-0000-000090000000}"/>
    <cellStyle name="20% - Énfasis1 12 2 4 2 2" xfId="622" xr:uid="{00000000-0005-0000-0000-000091000000}"/>
    <cellStyle name="20% - Énfasis1 12 2 4 3" xfId="623" xr:uid="{00000000-0005-0000-0000-000092000000}"/>
    <cellStyle name="20% - Énfasis1 12 2 5" xfId="624" xr:uid="{00000000-0005-0000-0000-000093000000}"/>
    <cellStyle name="20% - Énfasis1 12 2 5 2" xfId="625" xr:uid="{00000000-0005-0000-0000-000094000000}"/>
    <cellStyle name="20% - Énfasis1 12 2 6" xfId="626" xr:uid="{00000000-0005-0000-0000-000095000000}"/>
    <cellStyle name="20% - Énfasis1 12 3" xfId="627" xr:uid="{00000000-0005-0000-0000-000096000000}"/>
    <cellStyle name="20% - Énfasis1 12 3 2" xfId="628" xr:uid="{00000000-0005-0000-0000-000097000000}"/>
    <cellStyle name="20% - Énfasis1 12 3 2 2" xfId="629" xr:uid="{00000000-0005-0000-0000-000098000000}"/>
    <cellStyle name="20% - Énfasis1 12 3 2 2 2" xfId="630" xr:uid="{00000000-0005-0000-0000-000099000000}"/>
    <cellStyle name="20% - Énfasis1 12 3 2 3" xfId="631" xr:uid="{00000000-0005-0000-0000-00009A000000}"/>
    <cellStyle name="20% - Énfasis1 12 3 3" xfId="632" xr:uid="{00000000-0005-0000-0000-00009B000000}"/>
    <cellStyle name="20% - Énfasis1 12 3 3 2" xfId="633" xr:uid="{00000000-0005-0000-0000-00009C000000}"/>
    <cellStyle name="20% - Énfasis1 12 3 3 2 2" xfId="634" xr:uid="{00000000-0005-0000-0000-00009D000000}"/>
    <cellStyle name="20% - Énfasis1 12 3 3 3" xfId="635" xr:uid="{00000000-0005-0000-0000-00009E000000}"/>
    <cellStyle name="20% - Énfasis1 12 3 4" xfId="636" xr:uid="{00000000-0005-0000-0000-00009F000000}"/>
    <cellStyle name="20% - Énfasis1 12 3 4 2" xfId="637" xr:uid="{00000000-0005-0000-0000-0000A0000000}"/>
    <cellStyle name="20% - Énfasis1 12 3 5" xfId="638" xr:uid="{00000000-0005-0000-0000-0000A1000000}"/>
    <cellStyle name="20% - Énfasis1 12 4" xfId="639" xr:uid="{00000000-0005-0000-0000-0000A2000000}"/>
    <cellStyle name="20% - Énfasis1 12 4 2" xfId="640" xr:uid="{00000000-0005-0000-0000-0000A3000000}"/>
    <cellStyle name="20% - Énfasis1 12 4 2 2" xfId="641" xr:uid="{00000000-0005-0000-0000-0000A4000000}"/>
    <cellStyle name="20% - Énfasis1 12 4 3" xfId="642" xr:uid="{00000000-0005-0000-0000-0000A5000000}"/>
    <cellStyle name="20% - Énfasis1 12 5" xfId="643" xr:uid="{00000000-0005-0000-0000-0000A6000000}"/>
    <cellStyle name="20% - Énfasis1 12 5 2" xfId="644" xr:uid="{00000000-0005-0000-0000-0000A7000000}"/>
    <cellStyle name="20% - Énfasis1 12 5 2 2" xfId="645" xr:uid="{00000000-0005-0000-0000-0000A8000000}"/>
    <cellStyle name="20% - Énfasis1 12 5 3" xfId="646" xr:uid="{00000000-0005-0000-0000-0000A9000000}"/>
    <cellStyle name="20% - Énfasis1 12 6" xfId="647" xr:uid="{00000000-0005-0000-0000-0000AA000000}"/>
    <cellStyle name="20% - Énfasis1 12 6 2" xfId="648" xr:uid="{00000000-0005-0000-0000-0000AB000000}"/>
    <cellStyle name="20% - Énfasis1 12 7" xfId="649" xr:uid="{00000000-0005-0000-0000-0000AC000000}"/>
    <cellStyle name="20% - Énfasis1 13" xfId="650" xr:uid="{00000000-0005-0000-0000-0000AD000000}"/>
    <cellStyle name="20% - Énfasis1 13 2" xfId="651" xr:uid="{00000000-0005-0000-0000-0000AE000000}"/>
    <cellStyle name="20% - Énfasis1 13 2 2" xfId="652" xr:uid="{00000000-0005-0000-0000-0000AF000000}"/>
    <cellStyle name="20% - Énfasis1 13 2 2 2" xfId="653" xr:uid="{00000000-0005-0000-0000-0000B0000000}"/>
    <cellStyle name="20% - Énfasis1 13 2 2 2 2" xfId="654" xr:uid="{00000000-0005-0000-0000-0000B1000000}"/>
    <cellStyle name="20% - Énfasis1 13 2 2 2 2 2" xfId="655" xr:uid="{00000000-0005-0000-0000-0000B2000000}"/>
    <cellStyle name="20% - Énfasis1 13 2 2 2 3" xfId="656" xr:uid="{00000000-0005-0000-0000-0000B3000000}"/>
    <cellStyle name="20% - Énfasis1 13 2 2 3" xfId="657" xr:uid="{00000000-0005-0000-0000-0000B4000000}"/>
    <cellStyle name="20% - Énfasis1 13 2 2 3 2" xfId="658" xr:uid="{00000000-0005-0000-0000-0000B5000000}"/>
    <cellStyle name="20% - Énfasis1 13 2 2 3 2 2" xfId="659" xr:uid="{00000000-0005-0000-0000-0000B6000000}"/>
    <cellStyle name="20% - Énfasis1 13 2 2 3 3" xfId="660" xr:uid="{00000000-0005-0000-0000-0000B7000000}"/>
    <cellStyle name="20% - Énfasis1 13 2 2 4" xfId="661" xr:uid="{00000000-0005-0000-0000-0000B8000000}"/>
    <cellStyle name="20% - Énfasis1 13 2 2 4 2" xfId="662" xr:uid="{00000000-0005-0000-0000-0000B9000000}"/>
    <cellStyle name="20% - Énfasis1 13 2 2 5" xfId="663" xr:uid="{00000000-0005-0000-0000-0000BA000000}"/>
    <cellStyle name="20% - Énfasis1 13 2 3" xfId="664" xr:uid="{00000000-0005-0000-0000-0000BB000000}"/>
    <cellStyle name="20% - Énfasis1 13 2 3 2" xfId="665" xr:uid="{00000000-0005-0000-0000-0000BC000000}"/>
    <cellStyle name="20% - Énfasis1 13 2 3 2 2" xfId="666" xr:uid="{00000000-0005-0000-0000-0000BD000000}"/>
    <cellStyle name="20% - Énfasis1 13 2 3 3" xfId="667" xr:uid="{00000000-0005-0000-0000-0000BE000000}"/>
    <cellStyle name="20% - Énfasis1 13 2 4" xfId="668" xr:uid="{00000000-0005-0000-0000-0000BF000000}"/>
    <cellStyle name="20% - Énfasis1 13 2 4 2" xfId="669" xr:uid="{00000000-0005-0000-0000-0000C0000000}"/>
    <cellStyle name="20% - Énfasis1 13 2 4 2 2" xfId="670" xr:uid="{00000000-0005-0000-0000-0000C1000000}"/>
    <cellStyle name="20% - Énfasis1 13 2 4 3" xfId="671" xr:uid="{00000000-0005-0000-0000-0000C2000000}"/>
    <cellStyle name="20% - Énfasis1 13 2 5" xfId="672" xr:uid="{00000000-0005-0000-0000-0000C3000000}"/>
    <cellStyle name="20% - Énfasis1 13 2 5 2" xfId="673" xr:uid="{00000000-0005-0000-0000-0000C4000000}"/>
    <cellStyle name="20% - Énfasis1 13 2 6" xfId="674" xr:uid="{00000000-0005-0000-0000-0000C5000000}"/>
    <cellStyle name="20% - Énfasis1 13 3" xfId="675" xr:uid="{00000000-0005-0000-0000-0000C6000000}"/>
    <cellStyle name="20% - Énfasis1 13 3 2" xfId="676" xr:uid="{00000000-0005-0000-0000-0000C7000000}"/>
    <cellStyle name="20% - Énfasis1 13 3 2 2" xfId="677" xr:uid="{00000000-0005-0000-0000-0000C8000000}"/>
    <cellStyle name="20% - Énfasis1 13 3 2 2 2" xfId="678" xr:uid="{00000000-0005-0000-0000-0000C9000000}"/>
    <cellStyle name="20% - Énfasis1 13 3 2 3" xfId="679" xr:uid="{00000000-0005-0000-0000-0000CA000000}"/>
    <cellStyle name="20% - Énfasis1 13 3 3" xfId="680" xr:uid="{00000000-0005-0000-0000-0000CB000000}"/>
    <cellStyle name="20% - Énfasis1 13 3 3 2" xfId="681" xr:uid="{00000000-0005-0000-0000-0000CC000000}"/>
    <cellStyle name="20% - Énfasis1 13 3 3 2 2" xfId="682" xr:uid="{00000000-0005-0000-0000-0000CD000000}"/>
    <cellStyle name="20% - Énfasis1 13 3 3 3" xfId="683" xr:uid="{00000000-0005-0000-0000-0000CE000000}"/>
    <cellStyle name="20% - Énfasis1 13 3 4" xfId="684" xr:uid="{00000000-0005-0000-0000-0000CF000000}"/>
    <cellStyle name="20% - Énfasis1 13 3 4 2" xfId="685" xr:uid="{00000000-0005-0000-0000-0000D0000000}"/>
    <cellStyle name="20% - Énfasis1 13 3 5" xfId="686" xr:uid="{00000000-0005-0000-0000-0000D1000000}"/>
    <cellStyle name="20% - Énfasis1 13 4" xfId="687" xr:uid="{00000000-0005-0000-0000-0000D2000000}"/>
    <cellStyle name="20% - Énfasis1 13 4 2" xfId="688" xr:uid="{00000000-0005-0000-0000-0000D3000000}"/>
    <cellStyle name="20% - Énfasis1 13 4 2 2" xfId="689" xr:uid="{00000000-0005-0000-0000-0000D4000000}"/>
    <cellStyle name="20% - Énfasis1 13 4 3" xfId="690" xr:uid="{00000000-0005-0000-0000-0000D5000000}"/>
    <cellStyle name="20% - Énfasis1 13 5" xfId="691" xr:uid="{00000000-0005-0000-0000-0000D6000000}"/>
    <cellStyle name="20% - Énfasis1 13 5 2" xfId="692" xr:uid="{00000000-0005-0000-0000-0000D7000000}"/>
    <cellStyle name="20% - Énfasis1 13 5 2 2" xfId="693" xr:uid="{00000000-0005-0000-0000-0000D8000000}"/>
    <cellStyle name="20% - Énfasis1 13 5 3" xfId="694" xr:uid="{00000000-0005-0000-0000-0000D9000000}"/>
    <cellStyle name="20% - Énfasis1 13 6" xfId="695" xr:uid="{00000000-0005-0000-0000-0000DA000000}"/>
    <cellStyle name="20% - Énfasis1 13 6 2" xfId="696" xr:uid="{00000000-0005-0000-0000-0000DB000000}"/>
    <cellStyle name="20% - Énfasis1 13 7" xfId="697" xr:uid="{00000000-0005-0000-0000-0000DC000000}"/>
    <cellStyle name="20% - Énfasis1 14" xfId="698" xr:uid="{00000000-0005-0000-0000-0000DD000000}"/>
    <cellStyle name="20% - Énfasis1 14 2" xfId="699" xr:uid="{00000000-0005-0000-0000-0000DE000000}"/>
    <cellStyle name="20% - Énfasis1 14 2 2" xfId="700" xr:uid="{00000000-0005-0000-0000-0000DF000000}"/>
    <cellStyle name="20% - Énfasis1 14 2 2 2" xfId="701" xr:uid="{00000000-0005-0000-0000-0000E0000000}"/>
    <cellStyle name="20% - Énfasis1 14 2 2 2 2" xfId="702" xr:uid="{00000000-0005-0000-0000-0000E1000000}"/>
    <cellStyle name="20% - Énfasis1 14 2 2 3" xfId="703" xr:uid="{00000000-0005-0000-0000-0000E2000000}"/>
    <cellStyle name="20% - Énfasis1 14 2 3" xfId="704" xr:uid="{00000000-0005-0000-0000-0000E3000000}"/>
    <cellStyle name="20% - Énfasis1 14 2 3 2" xfId="705" xr:uid="{00000000-0005-0000-0000-0000E4000000}"/>
    <cellStyle name="20% - Énfasis1 14 2 3 2 2" xfId="706" xr:uid="{00000000-0005-0000-0000-0000E5000000}"/>
    <cellStyle name="20% - Énfasis1 14 2 3 3" xfId="707" xr:uid="{00000000-0005-0000-0000-0000E6000000}"/>
    <cellStyle name="20% - Énfasis1 14 2 4" xfId="708" xr:uid="{00000000-0005-0000-0000-0000E7000000}"/>
    <cellStyle name="20% - Énfasis1 14 2 4 2" xfId="709" xr:uid="{00000000-0005-0000-0000-0000E8000000}"/>
    <cellStyle name="20% - Énfasis1 14 2 5" xfId="710" xr:uid="{00000000-0005-0000-0000-0000E9000000}"/>
    <cellStyle name="20% - Énfasis1 14 3" xfId="711" xr:uid="{00000000-0005-0000-0000-0000EA000000}"/>
    <cellStyle name="20% - Énfasis1 14 3 2" xfId="712" xr:uid="{00000000-0005-0000-0000-0000EB000000}"/>
    <cellStyle name="20% - Énfasis1 14 3 2 2" xfId="713" xr:uid="{00000000-0005-0000-0000-0000EC000000}"/>
    <cellStyle name="20% - Énfasis1 14 3 3" xfId="714" xr:uid="{00000000-0005-0000-0000-0000ED000000}"/>
    <cellStyle name="20% - Énfasis1 14 4" xfId="715" xr:uid="{00000000-0005-0000-0000-0000EE000000}"/>
    <cellStyle name="20% - Énfasis1 14 4 2" xfId="716" xr:uid="{00000000-0005-0000-0000-0000EF000000}"/>
    <cellStyle name="20% - Énfasis1 14 4 2 2" xfId="717" xr:uid="{00000000-0005-0000-0000-0000F0000000}"/>
    <cellStyle name="20% - Énfasis1 14 4 3" xfId="718" xr:uid="{00000000-0005-0000-0000-0000F1000000}"/>
    <cellStyle name="20% - Énfasis1 14 5" xfId="719" xr:uid="{00000000-0005-0000-0000-0000F2000000}"/>
    <cellStyle name="20% - Énfasis1 14 5 2" xfId="720" xr:uid="{00000000-0005-0000-0000-0000F3000000}"/>
    <cellStyle name="20% - Énfasis1 14 6" xfId="721" xr:uid="{00000000-0005-0000-0000-0000F4000000}"/>
    <cellStyle name="20% - Énfasis1 15" xfId="722" xr:uid="{00000000-0005-0000-0000-0000F5000000}"/>
    <cellStyle name="20% - Énfasis1 15 2" xfId="723" xr:uid="{00000000-0005-0000-0000-0000F6000000}"/>
    <cellStyle name="20% - Énfasis1 15 2 2" xfId="724" xr:uid="{00000000-0005-0000-0000-0000F7000000}"/>
    <cellStyle name="20% - Énfasis1 15 2 2 2" xfId="725" xr:uid="{00000000-0005-0000-0000-0000F8000000}"/>
    <cellStyle name="20% - Énfasis1 15 2 2 2 2" xfId="726" xr:uid="{00000000-0005-0000-0000-0000F9000000}"/>
    <cellStyle name="20% - Énfasis1 15 2 2 3" xfId="727" xr:uid="{00000000-0005-0000-0000-0000FA000000}"/>
    <cellStyle name="20% - Énfasis1 15 2 3" xfId="728" xr:uid="{00000000-0005-0000-0000-0000FB000000}"/>
    <cellStyle name="20% - Énfasis1 15 2 3 2" xfId="729" xr:uid="{00000000-0005-0000-0000-0000FC000000}"/>
    <cellStyle name="20% - Énfasis1 15 2 3 2 2" xfId="730" xr:uid="{00000000-0005-0000-0000-0000FD000000}"/>
    <cellStyle name="20% - Énfasis1 15 2 3 3" xfId="731" xr:uid="{00000000-0005-0000-0000-0000FE000000}"/>
    <cellStyle name="20% - Énfasis1 15 2 4" xfId="732" xr:uid="{00000000-0005-0000-0000-0000FF000000}"/>
    <cellStyle name="20% - Énfasis1 15 2 4 2" xfId="733" xr:uid="{00000000-0005-0000-0000-000000010000}"/>
    <cellStyle name="20% - Énfasis1 15 2 5" xfId="734" xr:uid="{00000000-0005-0000-0000-000001010000}"/>
    <cellStyle name="20% - Énfasis1 15 3" xfId="735" xr:uid="{00000000-0005-0000-0000-000002010000}"/>
    <cellStyle name="20% - Énfasis1 15 3 2" xfId="736" xr:uid="{00000000-0005-0000-0000-000003010000}"/>
    <cellStyle name="20% - Énfasis1 15 3 2 2" xfId="737" xr:uid="{00000000-0005-0000-0000-000004010000}"/>
    <cellStyle name="20% - Énfasis1 15 3 3" xfId="738" xr:uid="{00000000-0005-0000-0000-000005010000}"/>
    <cellStyle name="20% - Énfasis1 15 4" xfId="739" xr:uid="{00000000-0005-0000-0000-000006010000}"/>
    <cellStyle name="20% - Énfasis1 15 4 2" xfId="740" xr:uid="{00000000-0005-0000-0000-000007010000}"/>
    <cellStyle name="20% - Énfasis1 15 4 2 2" xfId="741" xr:uid="{00000000-0005-0000-0000-000008010000}"/>
    <cellStyle name="20% - Énfasis1 15 4 3" xfId="742" xr:uid="{00000000-0005-0000-0000-000009010000}"/>
    <cellStyle name="20% - Énfasis1 15 5" xfId="743" xr:uid="{00000000-0005-0000-0000-00000A010000}"/>
    <cellStyle name="20% - Énfasis1 15 5 2" xfId="744" xr:uid="{00000000-0005-0000-0000-00000B010000}"/>
    <cellStyle name="20% - Énfasis1 15 6" xfId="745" xr:uid="{00000000-0005-0000-0000-00000C010000}"/>
    <cellStyle name="20% - Énfasis1 16" xfId="746" xr:uid="{00000000-0005-0000-0000-00000D010000}"/>
    <cellStyle name="20% - Énfasis1 16 2" xfId="747" xr:uid="{00000000-0005-0000-0000-00000E010000}"/>
    <cellStyle name="20% - Énfasis1 16 2 2" xfId="748" xr:uid="{00000000-0005-0000-0000-00000F010000}"/>
    <cellStyle name="20% - Énfasis1 16 2 2 2" xfId="749" xr:uid="{00000000-0005-0000-0000-000010010000}"/>
    <cellStyle name="20% - Énfasis1 16 2 2 2 2" xfId="750" xr:uid="{00000000-0005-0000-0000-000011010000}"/>
    <cellStyle name="20% - Énfasis1 16 2 2 3" xfId="751" xr:uid="{00000000-0005-0000-0000-000012010000}"/>
    <cellStyle name="20% - Énfasis1 16 2 3" xfId="752" xr:uid="{00000000-0005-0000-0000-000013010000}"/>
    <cellStyle name="20% - Énfasis1 16 2 3 2" xfId="753" xr:uid="{00000000-0005-0000-0000-000014010000}"/>
    <cellStyle name="20% - Énfasis1 16 2 3 2 2" xfId="754" xr:uid="{00000000-0005-0000-0000-000015010000}"/>
    <cellStyle name="20% - Énfasis1 16 2 3 3" xfId="755" xr:uid="{00000000-0005-0000-0000-000016010000}"/>
    <cellStyle name="20% - Énfasis1 16 2 4" xfId="756" xr:uid="{00000000-0005-0000-0000-000017010000}"/>
    <cellStyle name="20% - Énfasis1 16 2 4 2" xfId="757" xr:uid="{00000000-0005-0000-0000-000018010000}"/>
    <cellStyle name="20% - Énfasis1 16 2 5" xfId="758" xr:uid="{00000000-0005-0000-0000-000019010000}"/>
    <cellStyle name="20% - Énfasis1 16 3" xfId="759" xr:uid="{00000000-0005-0000-0000-00001A010000}"/>
    <cellStyle name="20% - Énfasis1 16 3 2" xfId="760" xr:uid="{00000000-0005-0000-0000-00001B010000}"/>
    <cellStyle name="20% - Énfasis1 16 3 2 2" xfId="761" xr:uid="{00000000-0005-0000-0000-00001C010000}"/>
    <cellStyle name="20% - Énfasis1 16 3 3" xfId="762" xr:uid="{00000000-0005-0000-0000-00001D010000}"/>
    <cellStyle name="20% - Énfasis1 16 4" xfId="763" xr:uid="{00000000-0005-0000-0000-00001E010000}"/>
    <cellStyle name="20% - Énfasis1 16 4 2" xfId="764" xr:uid="{00000000-0005-0000-0000-00001F010000}"/>
    <cellStyle name="20% - Énfasis1 16 4 2 2" xfId="765" xr:uid="{00000000-0005-0000-0000-000020010000}"/>
    <cellStyle name="20% - Énfasis1 16 4 3" xfId="766" xr:uid="{00000000-0005-0000-0000-000021010000}"/>
    <cellStyle name="20% - Énfasis1 16 5" xfId="767" xr:uid="{00000000-0005-0000-0000-000022010000}"/>
    <cellStyle name="20% - Énfasis1 16 5 2" xfId="768" xr:uid="{00000000-0005-0000-0000-000023010000}"/>
    <cellStyle name="20% - Énfasis1 16 6" xfId="769" xr:uid="{00000000-0005-0000-0000-000024010000}"/>
    <cellStyle name="20% - Énfasis1 17" xfId="770" xr:uid="{00000000-0005-0000-0000-000025010000}"/>
    <cellStyle name="20% - Énfasis1 17 2" xfId="771" xr:uid="{00000000-0005-0000-0000-000026010000}"/>
    <cellStyle name="20% - Énfasis1 17 2 2" xfId="772" xr:uid="{00000000-0005-0000-0000-000027010000}"/>
    <cellStyle name="20% - Énfasis1 17 2 2 2" xfId="773" xr:uid="{00000000-0005-0000-0000-000028010000}"/>
    <cellStyle name="20% - Énfasis1 17 2 2 2 2" xfId="774" xr:uid="{00000000-0005-0000-0000-000029010000}"/>
    <cellStyle name="20% - Énfasis1 17 2 2 3" xfId="775" xr:uid="{00000000-0005-0000-0000-00002A010000}"/>
    <cellStyle name="20% - Énfasis1 17 2 3" xfId="776" xr:uid="{00000000-0005-0000-0000-00002B010000}"/>
    <cellStyle name="20% - Énfasis1 17 2 3 2" xfId="777" xr:uid="{00000000-0005-0000-0000-00002C010000}"/>
    <cellStyle name="20% - Énfasis1 17 2 3 2 2" xfId="778" xr:uid="{00000000-0005-0000-0000-00002D010000}"/>
    <cellStyle name="20% - Énfasis1 17 2 3 3" xfId="779" xr:uid="{00000000-0005-0000-0000-00002E010000}"/>
    <cellStyle name="20% - Énfasis1 17 2 4" xfId="780" xr:uid="{00000000-0005-0000-0000-00002F010000}"/>
    <cellStyle name="20% - Énfasis1 17 2 4 2" xfId="781" xr:uid="{00000000-0005-0000-0000-000030010000}"/>
    <cellStyle name="20% - Énfasis1 17 2 5" xfId="782" xr:uid="{00000000-0005-0000-0000-000031010000}"/>
    <cellStyle name="20% - Énfasis1 17 3" xfId="783" xr:uid="{00000000-0005-0000-0000-000032010000}"/>
    <cellStyle name="20% - Énfasis1 17 3 2" xfId="784" xr:uid="{00000000-0005-0000-0000-000033010000}"/>
    <cellStyle name="20% - Énfasis1 17 3 2 2" xfId="785" xr:uid="{00000000-0005-0000-0000-000034010000}"/>
    <cellStyle name="20% - Énfasis1 17 3 3" xfId="786" xr:uid="{00000000-0005-0000-0000-000035010000}"/>
    <cellStyle name="20% - Énfasis1 17 4" xfId="787" xr:uid="{00000000-0005-0000-0000-000036010000}"/>
    <cellStyle name="20% - Énfasis1 17 4 2" xfId="788" xr:uid="{00000000-0005-0000-0000-000037010000}"/>
    <cellStyle name="20% - Énfasis1 17 4 2 2" xfId="789" xr:uid="{00000000-0005-0000-0000-000038010000}"/>
    <cellStyle name="20% - Énfasis1 17 4 3" xfId="790" xr:uid="{00000000-0005-0000-0000-000039010000}"/>
    <cellStyle name="20% - Énfasis1 17 5" xfId="791" xr:uid="{00000000-0005-0000-0000-00003A010000}"/>
    <cellStyle name="20% - Énfasis1 17 5 2" xfId="792" xr:uid="{00000000-0005-0000-0000-00003B010000}"/>
    <cellStyle name="20% - Énfasis1 17 6" xfId="793" xr:uid="{00000000-0005-0000-0000-00003C010000}"/>
    <cellStyle name="20% - Énfasis1 18" xfId="794" xr:uid="{00000000-0005-0000-0000-00003D010000}"/>
    <cellStyle name="20% - Énfasis1 18 2" xfId="795" xr:uid="{00000000-0005-0000-0000-00003E010000}"/>
    <cellStyle name="20% - Énfasis1 18 2 2" xfId="796" xr:uid="{00000000-0005-0000-0000-00003F010000}"/>
    <cellStyle name="20% - Énfasis1 18 2 2 2" xfId="797" xr:uid="{00000000-0005-0000-0000-000040010000}"/>
    <cellStyle name="20% - Énfasis1 18 2 2 2 2" xfId="798" xr:uid="{00000000-0005-0000-0000-000041010000}"/>
    <cellStyle name="20% - Énfasis1 18 2 2 3" xfId="799" xr:uid="{00000000-0005-0000-0000-000042010000}"/>
    <cellStyle name="20% - Énfasis1 18 2 3" xfId="800" xr:uid="{00000000-0005-0000-0000-000043010000}"/>
    <cellStyle name="20% - Énfasis1 18 2 3 2" xfId="801" xr:uid="{00000000-0005-0000-0000-000044010000}"/>
    <cellStyle name="20% - Énfasis1 18 2 3 2 2" xfId="802" xr:uid="{00000000-0005-0000-0000-000045010000}"/>
    <cellStyle name="20% - Énfasis1 18 2 3 3" xfId="803" xr:uid="{00000000-0005-0000-0000-000046010000}"/>
    <cellStyle name="20% - Énfasis1 18 2 4" xfId="804" xr:uid="{00000000-0005-0000-0000-000047010000}"/>
    <cellStyle name="20% - Énfasis1 18 2 4 2" xfId="805" xr:uid="{00000000-0005-0000-0000-000048010000}"/>
    <cellStyle name="20% - Énfasis1 18 2 5" xfId="806" xr:uid="{00000000-0005-0000-0000-000049010000}"/>
    <cellStyle name="20% - Énfasis1 18 3" xfId="807" xr:uid="{00000000-0005-0000-0000-00004A010000}"/>
    <cellStyle name="20% - Énfasis1 18 3 2" xfId="808" xr:uid="{00000000-0005-0000-0000-00004B010000}"/>
    <cellStyle name="20% - Énfasis1 18 3 2 2" xfId="809" xr:uid="{00000000-0005-0000-0000-00004C010000}"/>
    <cellStyle name="20% - Énfasis1 18 3 3" xfId="810" xr:uid="{00000000-0005-0000-0000-00004D010000}"/>
    <cellStyle name="20% - Énfasis1 18 4" xfId="811" xr:uid="{00000000-0005-0000-0000-00004E010000}"/>
    <cellStyle name="20% - Énfasis1 18 4 2" xfId="812" xr:uid="{00000000-0005-0000-0000-00004F010000}"/>
    <cellStyle name="20% - Énfasis1 18 4 2 2" xfId="813" xr:uid="{00000000-0005-0000-0000-000050010000}"/>
    <cellStyle name="20% - Énfasis1 18 4 3" xfId="814" xr:uid="{00000000-0005-0000-0000-000051010000}"/>
    <cellStyle name="20% - Énfasis1 18 5" xfId="815" xr:uid="{00000000-0005-0000-0000-000052010000}"/>
    <cellStyle name="20% - Énfasis1 18 5 2" xfId="816" xr:uid="{00000000-0005-0000-0000-000053010000}"/>
    <cellStyle name="20% - Énfasis1 18 6" xfId="817" xr:uid="{00000000-0005-0000-0000-000054010000}"/>
    <cellStyle name="20% - Énfasis1 19" xfId="818" xr:uid="{00000000-0005-0000-0000-000055010000}"/>
    <cellStyle name="20% - Énfasis1 19 2" xfId="819" xr:uid="{00000000-0005-0000-0000-000056010000}"/>
    <cellStyle name="20% - Énfasis1 19 2 2" xfId="820" xr:uid="{00000000-0005-0000-0000-000057010000}"/>
    <cellStyle name="20% - Énfasis1 19 2 2 2" xfId="821" xr:uid="{00000000-0005-0000-0000-000058010000}"/>
    <cellStyle name="20% - Énfasis1 19 2 2 2 2" xfId="822" xr:uid="{00000000-0005-0000-0000-000059010000}"/>
    <cellStyle name="20% - Énfasis1 19 2 2 3" xfId="823" xr:uid="{00000000-0005-0000-0000-00005A010000}"/>
    <cellStyle name="20% - Énfasis1 19 2 3" xfId="824" xr:uid="{00000000-0005-0000-0000-00005B010000}"/>
    <cellStyle name="20% - Énfasis1 19 2 3 2" xfId="825" xr:uid="{00000000-0005-0000-0000-00005C010000}"/>
    <cellStyle name="20% - Énfasis1 19 2 3 2 2" xfId="826" xr:uid="{00000000-0005-0000-0000-00005D010000}"/>
    <cellStyle name="20% - Énfasis1 19 2 3 3" xfId="827" xr:uid="{00000000-0005-0000-0000-00005E010000}"/>
    <cellStyle name="20% - Énfasis1 19 2 4" xfId="828" xr:uid="{00000000-0005-0000-0000-00005F010000}"/>
    <cellStyle name="20% - Énfasis1 19 2 4 2" xfId="829" xr:uid="{00000000-0005-0000-0000-000060010000}"/>
    <cellStyle name="20% - Énfasis1 19 2 5" xfId="830" xr:uid="{00000000-0005-0000-0000-000061010000}"/>
    <cellStyle name="20% - Énfasis1 19 3" xfId="831" xr:uid="{00000000-0005-0000-0000-000062010000}"/>
    <cellStyle name="20% - Énfasis1 19 3 2" xfId="832" xr:uid="{00000000-0005-0000-0000-000063010000}"/>
    <cellStyle name="20% - Énfasis1 19 3 2 2" xfId="833" xr:uid="{00000000-0005-0000-0000-000064010000}"/>
    <cellStyle name="20% - Énfasis1 19 3 3" xfId="834" xr:uid="{00000000-0005-0000-0000-000065010000}"/>
    <cellStyle name="20% - Énfasis1 19 4" xfId="835" xr:uid="{00000000-0005-0000-0000-000066010000}"/>
    <cellStyle name="20% - Énfasis1 19 4 2" xfId="836" xr:uid="{00000000-0005-0000-0000-000067010000}"/>
    <cellStyle name="20% - Énfasis1 19 4 2 2" xfId="837" xr:uid="{00000000-0005-0000-0000-000068010000}"/>
    <cellStyle name="20% - Énfasis1 19 4 3" xfId="838" xr:uid="{00000000-0005-0000-0000-000069010000}"/>
    <cellStyle name="20% - Énfasis1 19 5" xfId="839" xr:uid="{00000000-0005-0000-0000-00006A010000}"/>
    <cellStyle name="20% - Énfasis1 19 5 2" xfId="840" xr:uid="{00000000-0005-0000-0000-00006B010000}"/>
    <cellStyle name="20% - Énfasis1 19 6" xfId="841" xr:uid="{00000000-0005-0000-0000-00006C010000}"/>
    <cellStyle name="20% - Énfasis1 2" xfId="17" xr:uid="{00000000-0005-0000-0000-00006D010000}"/>
    <cellStyle name="20% - Énfasis1 2 10" xfId="842" xr:uid="{00000000-0005-0000-0000-00006E010000}"/>
    <cellStyle name="20% - Énfasis1 2 10 2" xfId="843" xr:uid="{00000000-0005-0000-0000-00006F010000}"/>
    <cellStyle name="20% - Énfasis1 2 10 2 2" xfId="844" xr:uid="{00000000-0005-0000-0000-000070010000}"/>
    <cellStyle name="20% - Énfasis1 2 10 2 2 2" xfId="845" xr:uid="{00000000-0005-0000-0000-000071010000}"/>
    <cellStyle name="20% - Énfasis1 2 10 2 3" xfId="846" xr:uid="{00000000-0005-0000-0000-000072010000}"/>
    <cellStyle name="20% - Énfasis1 2 10 3" xfId="847" xr:uid="{00000000-0005-0000-0000-000073010000}"/>
    <cellStyle name="20% - Énfasis1 2 10 3 2" xfId="848" xr:uid="{00000000-0005-0000-0000-000074010000}"/>
    <cellStyle name="20% - Énfasis1 2 10 3 2 2" xfId="849" xr:uid="{00000000-0005-0000-0000-000075010000}"/>
    <cellStyle name="20% - Énfasis1 2 10 3 3" xfId="850" xr:uid="{00000000-0005-0000-0000-000076010000}"/>
    <cellStyle name="20% - Énfasis1 2 10 4" xfId="851" xr:uid="{00000000-0005-0000-0000-000077010000}"/>
    <cellStyle name="20% - Énfasis1 2 10 4 2" xfId="852" xr:uid="{00000000-0005-0000-0000-000078010000}"/>
    <cellStyle name="20% - Énfasis1 2 10 4 2 2" xfId="853" xr:uid="{00000000-0005-0000-0000-000079010000}"/>
    <cellStyle name="20% - Énfasis1 2 10 4 3" xfId="854" xr:uid="{00000000-0005-0000-0000-00007A010000}"/>
    <cellStyle name="20% - Énfasis1 2 10 5" xfId="855" xr:uid="{00000000-0005-0000-0000-00007B010000}"/>
    <cellStyle name="20% - Énfasis1 2 10 5 2" xfId="856" xr:uid="{00000000-0005-0000-0000-00007C010000}"/>
    <cellStyle name="20% - Énfasis1 2 10 6" xfId="857" xr:uid="{00000000-0005-0000-0000-00007D010000}"/>
    <cellStyle name="20% - Énfasis1 2 11" xfId="858" xr:uid="{00000000-0005-0000-0000-00007E010000}"/>
    <cellStyle name="20% - Énfasis1 2 11 2" xfId="859" xr:uid="{00000000-0005-0000-0000-00007F010000}"/>
    <cellStyle name="20% - Énfasis1 2 11 2 2" xfId="860" xr:uid="{00000000-0005-0000-0000-000080010000}"/>
    <cellStyle name="20% - Énfasis1 2 11 2 2 2" xfId="861" xr:uid="{00000000-0005-0000-0000-000081010000}"/>
    <cellStyle name="20% - Énfasis1 2 11 2 3" xfId="862" xr:uid="{00000000-0005-0000-0000-000082010000}"/>
    <cellStyle name="20% - Énfasis1 2 11 3" xfId="863" xr:uid="{00000000-0005-0000-0000-000083010000}"/>
    <cellStyle name="20% - Énfasis1 2 11 3 2" xfId="864" xr:uid="{00000000-0005-0000-0000-000084010000}"/>
    <cellStyle name="20% - Énfasis1 2 11 3 2 2" xfId="865" xr:uid="{00000000-0005-0000-0000-000085010000}"/>
    <cellStyle name="20% - Énfasis1 2 11 3 3" xfId="866" xr:uid="{00000000-0005-0000-0000-000086010000}"/>
    <cellStyle name="20% - Énfasis1 2 11 4" xfId="867" xr:uid="{00000000-0005-0000-0000-000087010000}"/>
    <cellStyle name="20% - Énfasis1 2 11 4 2" xfId="868" xr:uid="{00000000-0005-0000-0000-000088010000}"/>
    <cellStyle name="20% - Énfasis1 2 11 4 2 2" xfId="869" xr:uid="{00000000-0005-0000-0000-000089010000}"/>
    <cellStyle name="20% - Énfasis1 2 11 4 3" xfId="870" xr:uid="{00000000-0005-0000-0000-00008A010000}"/>
    <cellStyle name="20% - Énfasis1 2 11 5" xfId="871" xr:uid="{00000000-0005-0000-0000-00008B010000}"/>
    <cellStyle name="20% - Énfasis1 2 11 5 2" xfId="872" xr:uid="{00000000-0005-0000-0000-00008C010000}"/>
    <cellStyle name="20% - Énfasis1 2 11 6" xfId="873" xr:uid="{00000000-0005-0000-0000-00008D010000}"/>
    <cellStyle name="20% - Énfasis1 2 12" xfId="874" xr:uid="{00000000-0005-0000-0000-00008E010000}"/>
    <cellStyle name="20% - Énfasis1 2 12 2" xfId="875" xr:uid="{00000000-0005-0000-0000-00008F010000}"/>
    <cellStyle name="20% - Énfasis1 2 12 2 2" xfId="876" xr:uid="{00000000-0005-0000-0000-000090010000}"/>
    <cellStyle name="20% - Énfasis1 2 12 2 2 2" xfId="877" xr:uid="{00000000-0005-0000-0000-000091010000}"/>
    <cellStyle name="20% - Énfasis1 2 12 2 3" xfId="878" xr:uid="{00000000-0005-0000-0000-000092010000}"/>
    <cellStyle name="20% - Énfasis1 2 12 3" xfId="879" xr:uid="{00000000-0005-0000-0000-000093010000}"/>
    <cellStyle name="20% - Énfasis1 2 12 3 2" xfId="880" xr:uid="{00000000-0005-0000-0000-000094010000}"/>
    <cellStyle name="20% - Énfasis1 2 12 3 2 2" xfId="881" xr:uid="{00000000-0005-0000-0000-000095010000}"/>
    <cellStyle name="20% - Énfasis1 2 12 3 3" xfId="882" xr:uid="{00000000-0005-0000-0000-000096010000}"/>
    <cellStyle name="20% - Énfasis1 2 12 4" xfId="883" xr:uid="{00000000-0005-0000-0000-000097010000}"/>
    <cellStyle name="20% - Énfasis1 2 12 4 2" xfId="884" xr:uid="{00000000-0005-0000-0000-000098010000}"/>
    <cellStyle name="20% - Énfasis1 2 12 4 2 2" xfId="885" xr:uid="{00000000-0005-0000-0000-000099010000}"/>
    <cellStyle name="20% - Énfasis1 2 12 4 3" xfId="886" xr:uid="{00000000-0005-0000-0000-00009A010000}"/>
    <cellStyle name="20% - Énfasis1 2 12 5" xfId="887" xr:uid="{00000000-0005-0000-0000-00009B010000}"/>
    <cellStyle name="20% - Énfasis1 2 12 5 2" xfId="888" xr:uid="{00000000-0005-0000-0000-00009C010000}"/>
    <cellStyle name="20% - Énfasis1 2 12 6" xfId="889" xr:uid="{00000000-0005-0000-0000-00009D010000}"/>
    <cellStyle name="20% - Énfasis1 2 13" xfId="890" xr:uid="{00000000-0005-0000-0000-00009E010000}"/>
    <cellStyle name="20% - Énfasis1 2 13 2" xfId="891" xr:uid="{00000000-0005-0000-0000-00009F010000}"/>
    <cellStyle name="20% - Énfasis1 2 13 2 2" xfId="892" xr:uid="{00000000-0005-0000-0000-0000A0010000}"/>
    <cellStyle name="20% - Énfasis1 2 13 2 2 2" xfId="893" xr:uid="{00000000-0005-0000-0000-0000A1010000}"/>
    <cellStyle name="20% - Énfasis1 2 13 2 3" xfId="894" xr:uid="{00000000-0005-0000-0000-0000A2010000}"/>
    <cellStyle name="20% - Énfasis1 2 13 3" xfId="895" xr:uid="{00000000-0005-0000-0000-0000A3010000}"/>
    <cellStyle name="20% - Énfasis1 2 13 3 2" xfId="896" xr:uid="{00000000-0005-0000-0000-0000A4010000}"/>
    <cellStyle name="20% - Énfasis1 2 13 3 2 2" xfId="897" xr:uid="{00000000-0005-0000-0000-0000A5010000}"/>
    <cellStyle name="20% - Énfasis1 2 13 3 3" xfId="898" xr:uid="{00000000-0005-0000-0000-0000A6010000}"/>
    <cellStyle name="20% - Énfasis1 2 13 4" xfId="899" xr:uid="{00000000-0005-0000-0000-0000A7010000}"/>
    <cellStyle name="20% - Énfasis1 2 13 4 2" xfId="900" xr:uid="{00000000-0005-0000-0000-0000A8010000}"/>
    <cellStyle name="20% - Énfasis1 2 13 4 2 2" xfId="901" xr:uid="{00000000-0005-0000-0000-0000A9010000}"/>
    <cellStyle name="20% - Énfasis1 2 13 4 3" xfId="902" xr:uid="{00000000-0005-0000-0000-0000AA010000}"/>
    <cellStyle name="20% - Énfasis1 2 13 5" xfId="903" xr:uid="{00000000-0005-0000-0000-0000AB010000}"/>
    <cellStyle name="20% - Énfasis1 2 13 5 2" xfId="904" xr:uid="{00000000-0005-0000-0000-0000AC010000}"/>
    <cellStyle name="20% - Énfasis1 2 13 6" xfId="905" xr:uid="{00000000-0005-0000-0000-0000AD010000}"/>
    <cellStyle name="20% - Énfasis1 2 14" xfId="906" xr:uid="{00000000-0005-0000-0000-0000AE010000}"/>
    <cellStyle name="20% - Énfasis1 2 14 2" xfId="907" xr:uid="{00000000-0005-0000-0000-0000AF010000}"/>
    <cellStyle name="20% - Énfasis1 2 14 2 2" xfId="908" xr:uid="{00000000-0005-0000-0000-0000B0010000}"/>
    <cellStyle name="20% - Énfasis1 2 14 2 2 2" xfId="909" xr:uid="{00000000-0005-0000-0000-0000B1010000}"/>
    <cellStyle name="20% - Énfasis1 2 14 2 3" xfId="910" xr:uid="{00000000-0005-0000-0000-0000B2010000}"/>
    <cellStyle name="20% - Énfasis1 2 14 3" xfId="911" xr:uid="{00000000-0005-0000-0000-0000B3010000}"/>
    <cellStyle name="20% - Énfasis1 2 14 3 2" xfId="912" xr:uid="{00000000-0005-0000-0000-0000B4010000}"/>
    <cellStyle name="20% - Énfasis1 2 14 3 2 2" xfId="913" xr:uid="{00000000-0005-0000-0000-0000B5010000}"/>
    <cellStyle name="20% - Énfasis1 2 14 3 3" xfId="914" xr:uid="{00000000-0005-0000-0000-0000B6010000}"/>
    <cellStyle name="20% - Énfasis1 2 14 4" xfId="915" xr:uid="{00000000-0005-0000-0000-0000B7010000}"/>
    <cellStyle name="20% - Énfasis1 2 14 4 2" xfId="916" xr:uid="{00000000-0005-0000-0000-0000B8010000}"/>
    <cellStyle name="20% - Énfasis1 2 14 4 2 2" xfId="917" xr:uid="{00000000-0005-0000-0000-0000B9010000}"/>
    <cellStyle name="20% - Énfasis1 2 14 4 3" xfId="918" xr:uid="{00000000-0005-0000-0000-0000BA010000}"/>
    <cellStyle name="20% - Énfasis1 2 14 5" xfId="919" xr:uid="{00000000-0005-0000-0000-0000BB010000}"/>
    <cellStyle name="20% - Énfasis1 2 14 5 2" xfId="920" xr:uid="{00000000-0005-0000-0000-0000BC010000}"/>
    <cellStyle name="20% - Énfasis1 2 14 6" xfId="921" xr:uid="{00000000-0005-0000-0000-0000BD010000}"/>
    <cellStyle name="20% - Énfasis1 2 15" xfId="922" xr:uid="{00000000-0005-0000-0000-0000BE010000}"/>
    <cellStyle name="20% - Énfasis1 2 15 2" xfId="923" xr:uid="{00000000-0005-0000-0000-0000BF010000}"/>
    <cellStyle name="20% - Énfasis1 2 15 2 2" xfId="924" xr:uid="{00000000-0005-0000-0000-0000C0010000}"/>
    <cellStyle name="20% - Énfasis1 2 15 2 2 2" xfId="925" xr:uid="{00000000-0005-0000-0000-0000C1010000}"/>
    <cellStyle name="20% - Énfasis1 2 15 2 3" xfId="926" xr:uid="{00000000-0005-0000-0000-0000C2010000}"/>
    <cellStyle name="20% - Énfasis1 2 15 3" xfId="927" xr:uid="{00000000-0005-0000-0000-0000C3010000}"/>
    <cellStyle name="20% - Énfasis1 2 15 3 2" xfId="928" xr:uid="{00000000-0005-0000-0000-0000C4010000}"/>
    <cellStyle name="20% - Énfasis1 2 15 3 2 2" xfId="929" xr:uid="{00000000-0005-0000-0000-0000C5010000}"/>
    <cellStyle name="20% - Énfasis1 2 15 3 3" xfId="930" xr:uid="{00000000-0005-0000-0000-0000C6010000}"/>
    <cellStyle name="20% - Énfasis1 2 15 4" xfId="931" xr:uid="{00000000-0005-0000-0000-0000C7010000}"/>
    <cellStyle name="20% - Énfasis1 2 15 4 2" xfId="932" xr:uid="{00000000-0005-0000-0000-0000C8010000}"/>
    <cellStyle name="20% - Énfasis1 2 15 4 2 2" xfId="933" xr:uid="{00000000-0005-0000-0000-0000C9010000}"/>
    <cellStyle name="20% - Énfasis1 2 15 4 3" xfId="934" xr:uid="{00000000-0005-0000-0000-0000CA010000}"/>
    <cellStyle name="20% - Énfasis1 2 15 5" xfId="935" xr:uid="{00000000-0005-0000-0000-0000CB010000}"/>
    <cellStyle name="20% - Énfasis1 2 15 5 2" xfId="936" xr:uid="{00000000-0005-0000-0000-0000CC010000}"/>
    <cellStyle name="20% - Énfasis1 2 15 6" xfId="937" xr:uid="{00000000-0005-0000-0000-0000CD010000}"/>
    <cellStyle name="20% - Énfasis1 2 16" xfId="938" xr:uid="{00000000-0005-0000-0000-0000CE010000}"/>
    <cellStyle name="20% - Énfasis1 2 16 2" xfId="939" xr:uid="{00000000-0005-0000-0000-0000CF010000}"/>
    <cellStyle name="20% - Énfasis1 2 16 2 2" xfId="940" xr:uid="{00000000-0005-0000-0000-0000D0010000}"/>
    <cellStyle name="20% - Énfasis1 2 16 3" xfId="941" xr:uid="{00000000-0005-0000-0000-0000D1010000}"/>
    <cellStyle name="20% - Énfasis1 2 17" xfId="942" xr:uid="{00000000-0005-0000-0000-0000D2010000}"/>
    <cellStyle name="20% - Énfasis1 2 17 2" xfId="943" xr:uid="{00000000-0005-0000-0000-0000D3010000}"/>
    <cellStyle name="20% - Énfasis1 2 17 2 2" xfId="944" xr:uid="{00000000-0005-0000-0000-0000D4010000}"/>
    <cellStyle name="20% - Énfasis1 2 17 3" xfId="945" xr:uid="{00000000-0005-0000-0000-0000D5010000}"/>
    <cellStyle name="20% - Énfasis1 2 18" xfId="946" xr:uid="{00000000-0005-0000-0000-0000D6010000}"/>
    <cellStyle name="20% - Énfasis1 2 18 2" xfId="947" xr:uid="{00000000-0005-0000-0000-0000D7010000}"/>
    <cellStyle name="20% - Énfasis1 2 18 2 2" xfId="948" xr:uid="{00000000-0005-0000-0000-0000D8010000}"/>
    <cellStyle name="20% - Énfasis1 2 18 3" xfId="949" xr:uid="{00000000-0005-0000-0000-0000D9010000}"/>
    <cellStyle name="20% - Énfasis1 2 19" xfId="950" xr:uid="{00000000-0005-0000-0000-0000DA010000}"/>
    <cellStyle name="20% - Énfasis1 2 19 2" xfId="951" xr:uid="{00000000-0005-0000-0000-0000DB010000}"/>
    <cellStyle name="20% - Énfasis1 2 2" xfId="952" xr:uid="{00000000-0005-0000-0000-0000DC010000}"/>
    <cellStyle name="20% - Énfasis1 2 2 2" xfId="953" xr:uid="{00000000-0005-0000-0000-0000DD010000}"/>
    <cellStyle name="20% - Énfasis1 2 2 2 2" xfId="954" xr:uid="{00000000-0005-0000-0000-0000DE010000}"/>
    <cellStyle name="20% - Énfasis1 2 2 2 2 2" xfId="955" xr:uid="{00000000-0005-0000-0000-0000DF010000}"/>
    <cellStyle name="20% - Énfasis1 2 2 2 2 2 2" xfId="956" xr:uid="{00000000-0005-0000-0000-0000E0010000}"/>
    <cellStyle name="20% - Énfasis1 2 2 2 2 2 2 2" xfId="957" xr:uid="{00000000-0005-0000-0000-0000E1010000}"/>
    <cellStyle name="20% - Énfasis1 2 2 2 2 2 2 2 2" xfId="958" xr:uid="{00000000-0005-0000-0000-0000E2010000}"/>
    <cellStyle name="20% - Énfasis1 2 2 2 2 2 2 3" xfId="959" xr:uid="{00000000-0005-0000-0000-0000E3010000}"/>
    <cellStyle name="20% - Énfasis1 2 2 2 2 2 3" xfId="960" xr:uid="{00000000-0005-0000-0000-0000E4010000}"/>
    <cellStyle name="20% - Énfasis1 2 2 2 2 2 3 2" xfId="961" xr:uid="{00000000-0005-0000-0000-0000E5010000}"/>
    <cellStyle name="20% - Énfasis1 2 2 2 2 2 3 2 2" xfId="962" xr:uid="{00000000-0005-0000-0000-0000E6010000}"/>
    <cellStyle name="20% - Énfasis1 2 2 2 2 2 3 3" xfId="963" xr:uid="{00000000-0005-0000-0000-0000E7010000}"/>
    <cellStyle name="20% - Énfasis1 2 2 2 2 2 4" xfId="964" xr:uid="{00000000-0005-0000-0000-0000E8010000}"/>
    <cellStyle name="20% - Énfasis1 2 2 2 2 2 4 2" xfId="965" xr:uid="{00000000-0005-0000-0000-0000E9010000}"/>
    <cellStyle name="20% - Énfasis1 2 2 2 2 2 5" xfId="966" xr:uid="{00000000-0005-0000-0000-0000EA010000}"/>
    <cellStyle name="20% - Énfasis1 2 2 2 2 3" xfId="967" xr:uid="{00000000-0005-0000-0000-0000EB010000}"/>
    <cellStyle name="20% - Énfasis1 2 2 2 2 3 2" xfId="968" xr:uid="{00000000-0005-0000-0000-0000EC010000}"/>
    <cellStyle name="20% - Énfasis1 2 2 2 2 3 2 2" xfId="969" xr:uid="{00000000-0005-0000-0000-0000ED010000}"/>
    <cellStyle name="20% - Énfasis1 2 2 2 2 3 3" xfId="970" xr:uid="{00000000-0005-0000-0000-0000EE010000}"/>
    <cellStyle name="20% - Énfasis1 2 2 2 2 4" xfId="971" xr:uid="{00000000-0005-0000-0000-0000EF010000}"/>
    <cellStyle name="20% - Énfasis1 2 2 2 2 4 2" xfId="972" xr:uid="{00000000-0005-0000-0000-0000F0010000}"/>
    <cellStyle name="20% - Énfasis1 2 2 2 2 4 2 2" xfId="973" xr:uid="{00000000-0005-0000-0000-0000F1010000}"/>
    <cellStyle name="20% - Énfasis1 2 2 2 2 4 3" xfId="974" xr:uid="{00000000-0005-0000-0000-0000F2010000}"/>
    <cellStyle name="20% - Énfasis1 2 2 2 2 5" xfId="975" xr:uid="{00000000-0005-0000-0000-0000F3010000}"/>
    <cellStyle name="20% - Énfasis1 2 2 2 2 5 2" xfId="976" xr:uid="{00000000-0005-0000-0000-0000F4010000}"/>
    <cellStyle name="20% - Énfasis1 2 2 2 2 6" xfId="977" xr:uid="{00000000-0005-0000-0000-0000F5010000}"/>
    <cellStyle name="20% - Énfasis1 2 2 2 3" xfId="978" xr:uid="{00000000-0005-0000-0000-0000F6010000}"/>
    <cellStyle name="20% - Énfasis1 2 2 2 3 2" xfId="979" xr:uid="{00000000-0005-0000-0000-0000F7010000}"/>
    <cellStyle name="20% - Énfasis1 2 2 2 3 2 2" xfId="980" xr:uid="{00000000-0005-0000-0000-0000F8010000}"/>
    <cellStyle name="20% - Énfasis1 2 2 2 3 2 2 2" xfId="981" xr:uid="{00000000-0005-0000-0000-0000F9010000}"/>
    <cellStyle name="20% - Énfasis1 2 2 2 3 2 3" xfId="982" xr:uid="{00000000-0005-0000-0000-0000FA010000}"/>
    <cellStyle name="20% - Énfasis1 2 2 2 3 3" xfId="983" xr:uid="{00000000-0005-0000-0000-0000FB010000}"/>
    <cellStyle name="20% - Énfasis1 2 2 2 3 3 2" xfId="984" xr:uid="{00000000-0005-0000-0000-0000FC010000}"/>
    <cellStyle name="20% - Énfasis1 2 2 2 3 3 2 2" xfId="985" xr:uid="{00000000-0005-0000-0000-0000FD010000}"/>
    <cellStyle name="20% - Énfasis1 2 2 2 3 3 3" xfId="986" xr:uid="{00000000-0005-0000-0000-0000FE010000}"/>
    <cellStyle name="20% - Énfasis1 2 2 2 3 4" xfId="987" xr:uid="{00000000-0005-0000-0000-0000FF010000}"/>
    <cellStyle name="20% - Énfasis1 2 2 2 3 4 2" xfId="988" xr:uid="{00000000-0005-0000-0000-000000020000}"/>
    <cellStyle name="20% - Énfasis1 2 2 2 3 5" xfId="989" xr:uid="{00000000-0005-0000-0000-000001020000}"/>
    <cellStyle name="20% - Énfasis1 2 2 2 4" xfId="990" xr:uid="{00000000-0005-0000-0000-000002020000}"/>
    <cellStyle name="20% - Énfasis1 2 2 2 4 2" xfId="991" xr:uid="{00000000-0005-0000-0000-000003020000}"/>
    <cellStyle name="20% - Énfasis1 2 2 2 4 2 2" xfId="992" xr:uid="{00000000-0005-0000-0000-000004020000}"/>
    <cellStyle name="20% - Énfasis1 2 2 2 4 3" xfId="993" xr:uid="{00000000-0005-0000-0000-000005020000}"/>
    <cellStyle name="20% - Énfasis1 2 2 2 5" xfId="994" xr:uid="{00000000-0005-0000-0000-000006020000}"/>
    <cellStyle name="20% - Énfasis1 2 2 2 5 2" xfId="995" xr:uid="{00000000-0005-0000-0000-000007020000}"/>
    <cellStyle name="20% - Énfasis1 2 2 2 5 2 2" xfId="996" xr:uid="{00000000-0005-0000-0000-000008020000}"/>
    <cellStyle name="20% - Énfasis1 2 2 2 5 3" xfId="997" xr:uid="{00000000-0005-0000-0000-000009020000}"/>
    <cellStyle name="20% - Énfasis1 2 2 2 6" xfId="998" xr:uid="{00000000-0005-0000-0000-00000A020000}"/>
    <cellStyle name="20% - Énfasis1 2 2 2 6 2" xfId="999" xr:uid="{00000000-0005-0000-0000-00000B020000}"/>
    <cellStyle name="20% - Énfasis1 2 2 2 7" xfId="1000" xr:uid="{00000000-0005-0000-0000-00000C020000}"/>
    <cellStyle name="20% - Énfasis1 2 2 3" xfId="1001" xr:uid="{00000000-0005-0000-0000-00000D020000}"/>
    <cellStyle name="20% - Énfasis1 2 2 3 2" xfId="1002" xr:uid="{00000000-0005-0000-0000-00000E020000}"/>
    <cellStyle name="20% - Énfasis1 2 2 3 2 2" xfId="1003" xr:uid="{00000000-0005-0000-0000-00000F020000}"/>
    <cellStyle name="20% - Énfasis1 2 2 3 2 2 2" xfId="1004" xr:uid="{00000000-0005-0000-0000-000010020000}"/>
    <cellStyle name="20% - Énfasis1 2 2 3 2 2 2 2" xfId="1005" xr:uid="{00000000-0005-0000-0000-000011020000}"/>
    <cellStyle name="20% - Énfasis1 2 2 3 2 2 3" xfId="1006" xr:uid="{00000000-0005-0000-0000-000012020000}"/>
    <cellStyle name="20% - Énfasis1 2 2 3 2 3" xfId="1007" xr:uid="{00000000-0005-0000-0000-000013020000}"/>
    <cellStyle name="20% - Énfasis1 2 2 3 2 3 2" xfId="1008" xr:uid="{00000000-0005-0000-0000-000014020000}"/>
    <cellStyle name="20% - Énfasis1 2 2 3 2 3 2 2" xfId="1009" xr:uid="{00000000-0005-0000-0000-000015020000}"/>
    <cellStyle name="20% - Énfasis1 2 2 3 2 3 3" xfId="1010" xr:uid="{00000000-0005-0000-0000-000016020000}"/>
    <cellStyle name="20% - Énfasis1 2 2 3 2 4" xfId="1011" xr:uid="{00000000-0005-0000-0000-000017020000}"/>
    <cellStyle name="20% - Énfasis1 2 2 3 2 4 2" xfId="1012" xr:uid="{00000000-0005-0000-0000-000018020000}"/>
    <cellStyle name="20% - Énfasis1 2 2 3 2 5" xfId="1013" xr:uid="{00000000-0005-0000-0000-000019020000}"/>
    <cellStyle name="20% - Énfasis1 2 2 3 3" xfId="1014" xr:uid="{00000000-0005-0000-0000-00001A020000}"/>
    <cellStyle name="20% - Énfasis1 2 2 3 3 2" xfId="1015" xr:uid="{00000000-0005-0000-0000-00001B020000}"/>
    <cellStyle name="20% - Énfasis1 2 2 3 3 2 2" xfId="1016" xr:uid="{00000000-0005-0000-0000-00001C020000}"/>
    <cellStyle name="20% - Énfasis1 2 2 3 3 3" xfId="1017" xr:uid="{00000000-0005-0000-0000-00001D020000}"/>
    <cellStyle name="20% - Énfasis1 2 2 3 4" xfId="1018" xr:uid="{00000000-0005-0000-0000-00001E020000}"/>
    <cellStyle name="20% - Énfasis1 2 2 3 4 2" xfId="1019" xr:uid="{00000000-0005-0000-0000-00001F020000}"/>
    <cellStyle name="20% - Énfasis1 2 2 3 4 2 2" xfId="1020" xr:uid="{00000000-0005-0000-0000-000020020000}"/>
    <cellStyle name="20% - Énfasis1 2 2 3 4 3" xfId="1021" xr:uid="{00000000-0005-0000-0000-000021020000}"/>
    <cellStyle name="20% - Énfasis1 2 2 3 5" xfId="1022" xr:uid="{00000000-0005-0000-0000-000022020000}"/>
    <cellStyle name="20% - Énfasis1 2 2 3 5 2" xfId="1023" xr:uid="{00000000-0005-0000-0000-000023020000}"/>
    <cellStyle name="20% - Énfasis1 2 2 3 6" xfId="1024" xr:uid="{00000000-0005-0000-0000-000024020000}"/>
    <cellStyle name="20% - Énfasis1 2 2 4" xfId="1025" xr:uid="{00000000-0005-0000-0000-000025020000}"/>
    <cellStyle name="20% - Énfasis1 2 2 4 2" xfId="1026" xr:uid="{00000000-0005-0000-0000-000026020000}"/>
    <cellStyle name="20% - Énfasis1 2 2 4 2 2" xfId="1027" xr:uid="{00000000-0005-0000-0000-000027020000}"/>
    <cellStyle name="20% - Énfasis1 2 2 4 2 2 2" xfId="1028" xr:uid="{00000000-0005-0000-0000-000028020000}"/>
    <cellStyle name="20% - Énfasis1 2 2 4 2 3" xfId="1029" xr:uid="{00000000-0005-0000-0000-000029020000}"/>
    <cellStyle name="20% - Énfasis1 2 2 4 3" xfId="1030" xr:uid="{00000000-0005-0000-0000-00002A020000}"/>
    <cellStyle name="20% - Énfasis1 2 2 4 3 2" xfId="1031" xr:uid="{00000000-0005-0000-0000-00002B020000}"/>
    <cellStyle name="20% - Énfasis1 2 2 4 3 2 2" xfId="1032" xr:uid="{00000000-0005-0000-0000-00002C020000}"/>
    <cellStyle name="20% - Énfasis1 2 2 4 3 3" xfId="1033" xr:uid="{00000000-0005-0000-0000-00002D020000}"/>
    <cellStyle name="20% - Énfasis1 2 2 4 4" xfId="1034" xr:uid="{00000000-0005-0000-0000-00002E020000}"/>
    <cellStyle name="20% - Énfasis1 2 2 4 4 2" xfId="1035" xr:uid="{00000000-0005-0000-0000-00002F020000}"/>
    <cellStyle name="20% - Énfasis1 2 2 4 5" xfId="1036" xr:uid="{00000000-0005-0000-0000-000030020000}"/>
    <cellStyle name="20% - Énfasis1 2 2 5" xfId="1037" xr:uid="{00000000-0005-0000-0000-000031020000}"/>
    <cellStyle name="20% - Énfasis1 2 2 5 2" xfId="1038" xr:uid="{00000000-0005-0000-0000-000032020000}"/>
    <cellStyle name="20% - Énfasis1 2 2 5 2 2" xfId="1039" xr:uid="{00000000-0005-0000-0000-000033020000}"/>
    <cellStyle name="20% - Énfasis1 2 2 5 3" xfId="1040" xr:uid="{00000000-0005-0000-0000-000034020000}"/>
    <cellStyle name="20% - Énfasis1 2 2 6" xfId="1041" xr:uid="{00000000-0005-0000-0000-000035020000}"/>
    <cellStyle name="20% - Énfasis1 2 2 6 2" xfId="1042" xr:uid="{00000000-0005-0000-0000-000036020000}"/>
    <cellStyle name="20% - Énfasis1 2 2 6 2 2" xfId="1043" xr:uid="{00000000-0005-0000-0000-000037020000}"/>
    <cellStyle name="20% - Énfasis1 2 2 6 3" xfId="1044" xr:uid="{00000000-0005-0000-0000-000038020000}"/>
    <cellStyle name="20% - Énfasis1 2 2 7" xfId="1045" xr:uid="{00000000-0005-0000-0000-000039020000}"/>
    <cellStyle name="20% - Énfasis1 2 2 7 2" xfId="1046" xr:uid="{00000000-0005-0000-0000-00003A020000}"/>
    <cellStyle name="20% - Énfasis1 2 2 8" xfId="1047" xr:uid="{00000000-0005-0000-0000-00003B020000}"/>
    <cellStyle name="20% - Énfasis1 2 20" xfId="1048" xr:uid="{00000000-0005-0000-0000-00003C020000}"/>
    <cellStyle name="20% - Énfasis1 2 21" xfId="1049" xr:uid="{00000000-0005-0000-0000-00003D020000}"/>
    <cellStyle name="20% - Énfasis1 2 3" xfId="1050" xr:uid="{00000000-0005-0000-0000-00003E020000}"/>
    <cellStyle name="20% - Énfasis1 2 3 2" xfId="1051" xr:uid="{00000000-0005-0000-0000-00003F020000}"/>
    <cellStyle name="20% - Énfasis1 2 3 2 2" xfId="1052" xr:uid="{00000000-0005-0000-0000-000040020000}"/>
    <cellStyle name="20% - Énfasis1 2 3 2 2 2" xfId="1053" xr:uid="{00000000-0005-0000-0000-000041020000}"/>
    <cellStyle name="20% - Énfasis1 2 3 2 2 2 2" xfId="1054" xr:uid="{00000000-0005-0000-0000-000042020000}"/>
    <cellStyle name="20% - Énfasis1 2 3 2 2 2 2 2" xfId="1055" xr:uid="{00000000-0005-0000-0000-000043020000}"/>
    <cellStyle name="20% - Énfasis1 2 3 2 2 2 3" xfId="1056" xr:uid="{00000000-0005-0000-0000-000044020000}"/>
    <cellStyle name="20% - Énfasis1 2 3 2 2 3" xfId="1057" xr:uid="{00000000-0005-0000-0000-000045020000}"/>
    <cellStyle name="20% - Énfasis1 2 3 2 2 3 2" xfId="1058" xr:uid="{00000000-0005-0000-0000-000046020000}"/>
    <cellStyle name="20% - Énfasis1 2 3 2 2 3 2 2" xfId="1059" xr:uid="{00000000-0005-0000-0000-000047020000}"/>
    <cellStyle name="20% - Énfasis1 2 3 2 2 3 3" xfId="1060" xr:uid="{00000000-0005-0000-0000-000048020000}"/>
    <cellStyle name="20% - Énfasis1 2 3 2 2 4" xfId="1061" xr:uid="{00000000-0005-0000-0000-000049020000}"/>
    <cellStyle name="20% - Énfasis1 2 3 2 2 4 2" xfId="1062" xr:uid="{00000000-0005-0000-0000-00004A020000}"/>
    <cellStyle name="20% - Énfasis1 2 3 2 2 5" xfId="1063" xr:uid="{00000000-0005-0000-0000-00004B020000}"/>
    <cellStyle name="20% - Énfasis1 2 3 2 3" xfId="1064" xr:uid="{00000000-0005-0000-0000-00004C020000}"/>
    <cellStyle name="20% - Énfasis1 2 3 2 3 2" xfId="1065" xr:uid="{00000000-0005-0000-0000-00004D020000}"/>
    <cellStyle name="20% - Énfasis1 2 3 2 3 2 2" xfId="1066" xr:uid="{00000000-0005-0000-0000-00004E020000}"/>
    <cellStyle name="20% - Énfasis1 2 3 2 3 3" xfId="1067" xr:uid="{00000000-0005-0000-0000-00004F020000}"/>
    <cellStyle name="20% - Énfasis1 2 3 2 4" xfId="1068" xr:uid="{00000000-0005-0000-0000-000050020000}"/>
    <cellStyle name="20% - Énfasis1 2 3 2 4 2" xfId="1069" xr:uid="{00000000-0005-0000-0000-000051020000}"/>
    <cellStyle name="20% - Énfasis1 2 3 2 4 2 2" xfId="1070" xr:uid="{00000000-0005-0000-0000-000052020000}"/>
    <cellStyle name="20% - Énfasis1 2 3 2 4 3" xfId="1071" xr:uid="{00000000-0005-0000-0000-000053020000}"/>
    <cellStyle name="20% - Énfasis1 2 3 2 5" xfId="1072" xr:uid="{00000000-0005-0000-0000-000054020000}"/>
    <cellStyle name="20% - Énfasis1 2 3 2 5 2" xfId="1073" xr:uid="{00000000-0005-0000-0000-000055020000}"/>
    <cellStyle name="20% - Énfasis1 2 3 2 6" xfId="1074" xr:uid="{00000000-0005-0000-0000-000056020000}"/>
    <cellStyle name="20% - Énfasis1 2 3 3" xfId="1075" xr:uid="{00000000-0005-0000-0000-000057020000}"/>
    <cellStyle name="20% - Énfasis1 2 3 3 2" xfId="1076" xr:uid="{00000000-0005-0000-0000-000058020000}"/>
    <cellStyle name="20% - Énfasis1 2 3 3 2 2" xfId="1077" xr:uid="{00000000-0005-0000-0000-000059020000}"/>
    <cellStyle name="20% - Énfasis1 2 3 3 2 2 2" xfId="1078" xr:uid="{00000000-0005-0000-0000-00005A020000}"/>
    <cellStyle name="20% - Énfasis1 2 3 3 2 3" xfId="1079" xr:uid="{00000000-0005-0000-0000-00005B020000}"/>
    <cellStyle name="20% - Énfasis1 2 3 3 3" xfId="1080" xr:uid="{00000000-0005-0000-0000-00005C020000}"/>
    <cellStyle name="20% - Énfasis1 2 3 3 3 2" xfId="1081" xr:uid="{00000000-0005-0000-0000-00005D020000}"/>
    <cellStyle name="20% - Énfasis1 2 3 3 3 2 2" xfId="1082" xr:uid="{00000000-0005-0000-0000-00005E020000}"/>
    <cellStyle name="20% - Énfasis1 2 3 3 3 3" xfId="1083" xr:uid="{00000000-0005-0000-0000-00005F020000}"/>
    <cellStyle name="20% - Énfasis1 2 3 3 4" xfId="1084" xr:uid="{00000000-0005-0000-0000-000060020000}"/>
    <cellStyle name="20% - Énfasis1 2 3 3 4 2" xfId="1085" xr:uid="{00000000-0005-0000-0000-000061020000}"/>
    <cellStyle name="20% - Énfasis1 2 3 3 5" xfId="1086" xr:uid="{00000000-0005-0000-0000-000062020000}"/>
    <cellStyle name="20% - Énfasis1 2 3 4" xfId="1087" xr:uid="{00000000-0005-0000-0000-000063020000}"/>
    <cellStyle name="20% - Énfasis1 2 3 4 2" xfId="1088" xr:uid="{00000000-0005-0000-0000-000064020000}"/>
    <cellStyle name="20% - Énfasis1 2 3 4 2 2" xfId="1089" xr:uid="{00000000-0005-0000-0000-000065020000}"/>
    <cellStyle name="20% - Énfasis1 2 3 4 3" xfId="1090" xr:uid="{00000000-0005-0000-0000-000066020000}"/>
    <cellStyle name="20% - Énfasis1 2 3 5" xfId="1091" xr:uid="{00000000-0005-0000-0000-000067020000}"/>
    <cellStyle name="20% - Énfasis1 2 3 5 2" xfId="1092" xr:uid="{00000000-0005-0000-0000-000068020000}"/>
    <cellStyle name="20% - Énfasis1 2 3 5 2 2" xfId="1093" xr:uid="{00000000-0005-0000-0000-000069020000}"/>
    <cellStyle name="20% - Énfasis1 2 3 5 3" xfId="1094" xr:uid="{00000000-0005-0000-0000-00006A020000}"/>
    <cellStyle name="20% - Énfasis1 2 3 6" xfId="1095" xr:uid="{00000000-0005-0000-0000-00006B020000}"/>
    <cellStyle name="20% - Énfasis1 2 3 6 2" xfId="1096" xr:uid="{00000000-0005-0000-0000-00006C020000}"/>
    <cellStyle name="20% - Énfasis1 2 3 7" xfId="1097" xr:uid="{00000000-0005-0000-0000-00006D020000}"/>
    <cellStyle name="20% - Énfasis1 2 4" xfId="1098" xr:uid="{00000000-0005-0000-0000-00006E020000}"/>
    <cellStyle name="20% - Énfasis1 2 4 2" xfId="1099" xr:uid="{00000000-0005-0000-0000-00006F020000}"/>
    <cellStyle name="20% - Énfasis1 2 4 2 2" xfId="1100" xr:uid="{00000000-0005-0000-0000-000070020000}"/>
    <cellStyle name="20% - Énfasis1 2 4 2 2 2" xfId="1101" xr:uid="{00000000-0005-0000-0000-000071020000}"/>
    <cellStyle name="20% - Énfasis1 2 4 2 2 2 2" xfId="1102" xr:uid="{00000000-0005-0000-0000-000072020000}"/>
    <cellStyle name="20% - Énfasis1 2 4 2 2 3" xfId="1103" xr:uid="{00000000-0005-0000-0000-000073020000}"/>
    <cellStyle name="20% - Énfasis1 2 4 2 3" xfId="1104" xr:uid="{00000000-0005-0000-0000-000074020000}"/>
    <cellStyle name="20% - Énfasis1 2 4 2 3 2" xfId="1105" xr:uid="{00000000-0005-0000-0000-000075020000}"/>
    <cellStyle name="20% - Énfasis1 2 4 2 3 2 2" xfId="1106" xr:uid="{00000000-0005-0000-0000-000076020000}"/>
    <cellStyle name="20% - Énfasis1 2 4 2 3 3" xfId="1107" xr:uid="{00000000-0005-0000-0000-000077020000}"/>
    <cellStyle name="20% - Énfasis1 2 4 2 4" xfId="1108" xr:uid="{00000000-0005-0000-0000-000078020000}"/>
    <cellStyle name="20% - Énfasis1 2 4 2 4 2" xfId="1109" xr:uid="{00000000-0005-0000-0000-000079020000}"/>
    <cellStyle name="20% - Énfasis1 2 4 2 5" xfId="1110" xr:uid="{00000000-0005-0000-0000-00007A020000}"/>
    <cellStyle name="20% - Énfasis1 2 4 3" xfId="1111" xr:uid="{00000000-0005-0000-0000-00007B020000}"/>
    <cellStyle name="20% - Énfasis1 2 4 3 2" xfId="1112" xr:uid="{00000000-0005-0000-0000-00007C020000}"/>
    <cellStyle name="20% - Énfasis1 2 4 3 2 2" xfId="1113" xr:uid="{00000000-0005-0000-0000-00007D020000}"/>
    <cellStyle name="20% - Énfasis1 2 4 3 3" xfId="1114" xr:uid="{00000000-0005-0000-0000-00007E020000}"/>
    <cellStyle name="20% - Énfasis1 2 4 4" xfId="1115" xr:uid="{00000000-0005-0000-0000-00007F020000}"/>
    <cellStyle name="20% - Énfasis1 2 4 4 2" xfId="1116" xr:uid="{00000000-0005-0000-0000-000080020000}"/>
    <cellStyle name="20% - Énfasis1 2 4 4 2 2" xfId="1117" xr:uid="{00000000-0005-0000-0000-000081020000}"/>
    <cellStyle name="20% - Énfasis1 2 4 4 3" xfId="1118" xr:uid="{00000000-0005-0000-0000-000082020000}"/>
    <cellStyle name="20% - Énfasis1 2 4 5" xfId="1119" xr:uid="{00000000-0005-0000-0000-000083020000}"/>
    <cellStyle name="20% - Énfasis1 2 4 5 2" xfId="1120" xr:uid="{00000000-0005-0000-0000-000084020000}"/>
    <cellStyle name="20% - Énfasis1 2 4 6" xfId="1121" xr:uid="{00000000-0005-0000-0000-000085020000}"/>
    <cellStyle name="20% - Énfasis1 2 5" xfId="1122" xr:uid="{00000000-0005-0000-0000-000086020000}"/>
    <cellStyle name="20% - Énfasis1 2 5 2" xfId="1123" xr:uid="{00000000-0005-0000-0000-000087020000}"/>
    <cellStyle name="20% - Énfasis1 2 5 2 2" xfId="1124" xr:uid="{00000000-0005-0000-0000-000088020000}"/>
    <cellStyle name="20% - Énfasis1 2 5 2 2 2" xfId="1125" xr:uid="{00000000-0005-0000-0000-000089020000}"/>
    <cellStyle name="20% - Énfasis1 2 5 2 3" xfId="1126" xr:uid="{00000000-0005-0000-0000-00008A020000}"/>
    <cellStyle name="20% - Énfasis1 2 5 3" xfId="1127" xr:uid="{00000000-0005-0000-0000-00008B020000}"/>
    <cellStyle name="20% - Énfasis1 2 5 3 2" xfId="1128" xr:uid="{00000000-0005-0000-0000-00008C020000}"/>
    <cellStyle name="20% - Énfasis1 2 5 3 2 2" xfId="1129" xr:uid="{00000000-0005-0000-0000-00008D020000}"/>
    <cellStyle name="20% - Énfasis1 2 5 3 3" xfId="1130" xr:uid="{00000000-0005-0000-0000-00008E020000}"/>
    <cellStyle name="20% - Énfasis1 2 5 4" xfId="1131" xr:uid="{00000000-0005-0000-0000-00008F020000}"/>
    <cellStyle name="20% - Énfasis1 2 5 4 2" xfId="1132" xr:uid="{00000000-0005-0000-0000-000090020000}"/>
    <cellStyle name="20% - Énfasis1 2 5 4 2 2" xfId="1133" xr:uid="{00000000-0005-0000-0000-000091020000}"/>
    <cellStyle name="20% - Énfasis1 2 5 4 3" xfId="1134" xr:uid="{00000000-0005-0000-0000-000092020000}"/>
    <cellStyle name="20% - Énfasis1 2 5 5" xfId="1135" xr:uid="{00000000-0005-0000-0000-000093020000}"/>
    <cellStyle name="20% - Énfasis1 2 5 5 2" xfId="1136" xr:uid="{00000000-0005-0000-0000-000094020000}"/>
    <cellStyle name="20% - Énfasis1 2 5 6" xfId="1137" xr:uid="{00000000-0005-0000-0000-000095020000}"/>
    <cellStyle name="20% - Énfasis1 2 6" xfId="1138" xr:uid="{00000000-0005-0000-0000-000096020000}"/>
    <cellStyle name="20% - Énfasis1 2 6 2" xfId="1139" xr:uid="{00000000-0005-0000-0000-000097020000}"/>
    <cellStyle name="20% - Énfasis1 2 6 2 2" xfId="1140" xr:uid="{00000000-0005-0000-0000-000098020000}"/>
    <cellStyle name="20% - Énfasis1 2 6 2 2 2" xfId="1141" xr:uid="{00000000-0005-0000-0000-000099020000}"/>
    <cellStyle name="20% - Énfasis1 2 6 2 3" xfId="1142" xr:uid="{00000000-0005-0000-0000-00009A020000}"/>
    <cellStyle name="20% - Énfasis1 2 6 3" xfId="1143" xr:uid="{00000000-0005-0000-0000-00009B020000}"/>
    <cellStyle name="20% - Énfasis1 2 6 3 2" xfId="1144" xr:uid="{00000000-0005-0000-0000-00009C020000}"/>
    <cellStyle name="20% - Énfasis1 2 6 3 2 2" xfId="1145" xr:uid="{00000000-0005-0000-0000-00009D020000}"/>
    <cellStyle name="20% - Énfasis1 2 6 3 3" xfId="1146" xr:uid="{00000000-0005-0000-0000-00009E020000}"/>
    <cellStyle name="20% - Énfasis1 2 6 4" xfId="1147" xr:uid="{00000000-0005-0000-0000-00009F020000}"/>
    <cellStyle name="20% - Énfasis1 2 6 4 2" xfId="1148" xr:uid="{00000000-0005-0000-0000-0000A0020000}"/>
    <cellStyle name="20% - Énfasis1 2 6 4 2 2" xfId="1149" xr:uid="{00000000-0005-0000-0000-0000A1020000}"/>
    <cellStyle name="20% - Énfasis1 2 6 4 3" xfId="1150" xr:uid="{00000000-0005-0000-0000-0000A2020000}"/>
    <cellStyle name="20% - Énfasis1 2 6 5" xfId="1151" xr:uid="{00000000-0005-0000-0000-0000A3020000}"/>
    <cellStyle name="20% - Énfasis1 2 6 5 2" xfId="1152" xr:uid="{00000000-0005-0000-0000-0000A4020000}"/>
    <cellStyle name="20% - Énfasis1 2 6 6" xfId="1153" xr:uid="{00000000-0005-0000-0000-0000A5020000}"/>
    <cellStyle name="20% - Énfasis1 2 7" xfId="1154" xr:uid="{00000000-0005-0000-0000-0000A6020000}"/>
    <cellStyle name="20% - Énfasis1 2 7 2" xfId="1155" xr:uid="{00000000-0005-0000-0000-0000A7020000}"/>
    <cellStyle name="20% - Énfasis1 2 7 2 2" xfId="1156" xr:uid="{00000000-0005-0000-0000-0000A8020000}"/>
    <cellStyle name="20% - Énfasis1 2 7 2 2 2" xfId="1157" xr:uid="{00000000-0005-0000-0000-0000A9020000}"/>
    <cellStyle name="20% - Énfasis1 2 7 2 3" xfId="1158" xr:uid="{00000000-0005-0000-0000-0000AA020000}"/>
    <cellStyle name="20% - Énfasis1 2 7 3" xfId="1159" xr:uid="{00000000-0005-0000-0000-0000AB020000}"/>
    <cellStyle name="20% - Énfasis1 2 7 3 2" xfId="1160" xr:uid="{00000000-0005-0000-0000-0000AC020000}"/>
    <cellStyle name="20% - Énfasis1 2 7 3 2 2" xfId="1161" xr:uid="{00000000-0005-0000-0000-0000AD020000}"/>
    <cellStyle name="20% - Énfasis1 2 7 3 3" xfId="1162" xr:uid="{00000000-0005-0000-0000-0000AE020000}"/>
    <cellStyle name="20% - Énfasis1 2 7 4" xfId="1163" xr:uid="{00000000-0005-0000-0000-0000AF020000}"/>
    <cellStyle name="20% - Énfasis1 2 7 4 2" xfId="1164" xr:uid="{00000000-0005-0000-0000-0000B0020000}"/>
    <cellStyle name="20% - Énfasis1 2 7 4 2 2" xfId="1165" xr:uid="{00000000-0005-0000-0000-0000B1020000}"/>
    <cellStyle name="20% - Énfasis1 2 7 4 3" xfId="1166" xr:uid="{00000000-0005-0000-0000-0000B2020000}"/>
    <cellStyle name="20% - Énfasis1 2 7 5" xfId="1167" xr:uid="{00000000-0005-0000-0000-0000B3020000}"/>
    <cellStyle name="20% - Énfasis1 2 7 5 2" xfId="1168" xr:uid="{00000000-0005-0000-0000-0000B4020000}"/>
    <cellStyle name="20% - Énfasis1 2 7 6" xfId="1169" xr:uid="{00000000-0005-0000-0000-0000B5020000}"/>
    <cellStyle name="20% - Énfasis1 2 8" xfId="1170" xr:uid="{00000000-0005-0000-0000-0000B6020000}"/>
    <cellStyle name="20% - Énfasis1 2 8 2" xfId="1171" xr:uid="{00000000-0005-0000-0000-0000B7020000}"/>
    <cellStyle name="20% - Énfasis1 2 8 2 2" xfId="1172" xr:uid="{00000000-0005-0000-0000-0000B8020000}"/>
    <cellStyle name="20% - Énfasis1 2 8 2 2 2" xfId="1173" xr:uid="{00000000-0005-0000-0000-0000B9020000}"/>
    <cellStyle name="20% - Énfasis1 2 8 2 3" xfId="1174" xr:uid="{00000000-0005-0000-0000-0000BA020000}"/>
    <cellStyle name="20% - Énfasis1 2 8 3" xfId="1175" xr:uid="{00000000-0005-0000-0000-0000BB020000}"/>
    <cellStyle name="20% - Énfasis1 2 8 3 2" xfId="1176" xr:uid="{00000000-0005-0000-0000-0000BC020000}"/>
    <cellStyle name="20% - Énfasis1 2 8 3 2 2" xfId="1177" xr:uid="{00000000-0005-0000-0000-0000BD020000}"/>
    <cellStyle name="20% - Énfasis1 2 8 3 3" xfId="1178" xr:uid="{00000000-0005-0000-0000-0000BE020000}"/>
    <cellStyle name="20% - Énfasis1 2 8 4" xfId="1179" xr:uid="{00000000-0005-0000-0000-0000BF020000}"/>
    <cellStyle name="20% - Énfasis1 2 8 4 2" xfId="1180" xr:uid="{00000000-0005-0000-0000-0000C0020000}"/>
    <cellStyle name="20% - Énfasis1 2 8 4 2 2" xfId="1181" xr:uid="{00000000-0005-0000-0000-0000C1020000}"/>
    <cellStyle name="20% - Énfasis1 2 8 4 3" xfId="1182" xr:uid="{00000000-0005-0000-0000-0000C2020000}"/>
    <cellStyle name="20% - Énfasis1 2 8 5" xfId="1183" xr:uid="{00000000-0005-0000-0000-0000C3020000}"/>
    <cellStyle name="20% - Énfasis1 2 8 5 2" xfId="1184" xr:uid="{00000000-0005-0000-0000-0000C4020000}"/>
    <cellStyle name="20% - Énfasis1 2 8 6" xfId="1185" xr:uid="{00000000-0005-0000-0000-0000C5020000}"/>
    <cellStyle name="20% - Énfasis1 2 9" xfId="1186" xr:uid="{00000000-0005-0000-0000-0000C6020000}"/>
    <cellStyle name="20% - Énfasis1 2 9 2" xfId="1187" xr:uid="{00000000-0005-0000-0000-0000C7020000}"/>
    <cellStyle name="20% - Énfasis1 2 9 2 2" xfId="1188" xr:uid="{00000000-0005-0000-0000-0000C8020000}"/>
    <cellStyle name="20% - Énfasis1 2 9 2 2 2" xfId="1189" xr:uid="{00000000-0005-0000-0000-0000C9020000}"/>
    <cellStyle name="20% - Énfasis1 2 9 2 3" xfId="1190" xr:uid="{00000000-0005-0000-0000-0000CA020000}"/>
    <cellStyle name="20% - Énfasis1 2 9 3" xfId="1191" xr:uid="{00000000-0005-0000-0000-0000CB020000}"/>
    <cellStyle name="20% - Énfasis1 2 9 3 2" xfId="1192" xr:uid="{00000000-0005-0000-0000-0000CC020000}"/>
    <cellStyle name="20% - Énfasis1 2 9 3 2 2" xfId="1193" xr:uid="{00000000-0005-0000-0000-0000CD020000}"/>
    <cellStyle name="20% - Énfasis1 2 9 3 3" xfId="1194" xr:uid="{00000000-0005-0000-0000-0000CE020000}"/>
    <cellStyle name="20% - Énfasis1 2 9 4" xfId="1195" xr:uid="{00000000-0005-0000-0000-0000CF020000}"/>
    <cellStyle name="20% - Énfasis1 2 9 4 2" xfId="1196" xr:uid="{00000000-0005-0000-0000-0000D0020000}"/>
    <cellStyle name="20% - Énfasis1 2 9 4 2 2" xfId="1197" xr:uid="{00000000-0005-0000-0000-0000D1020000}"/>
    <cellStyle name="20% - Énfasis1 2 9 4 3" xfId="1198" xr:uid="{00000000-0005-0000-0000-0000D2020000}"/>
    <cellStyle name="20% - Énfasis1 2 9 5" xfId="1199" xr:uid="{00000000-0005-0000-0000-0000D3020000}"/>
    <cellStyle name="20% - Énfasis1 2 9 5 2" xfId="1200" xr:uid="{00000000-0005-0000-0000-0000D4020000}"/>
    <cellStyle name="20% - Énfasis1 2 9 6" xfId="1201" xr:uid="{00000000-0005-0000-0000-0000D5020000}"/>
    <cellStyle name="20% - Énfasis1 20" xfId="1202" xr:uid="{00000000-0005-0000-0000-0000D6020000}"/>
    <cellStyle name="20% - Énfasis1 20 2" xfId="1203" xr:uid="{00000000-0005-0000-0000-0000D7020000}"/>
    <cellStyle name="20% - Énfasis1 20 2 2" xfId="1204" xr:uid="{00000000-0005-0000-0000-0000D8020000}"/>
    <cellStyle name="20% - Énfasis1 20 2 2 2" xfId="1205" xr:uid="{00000000-0005-0000-0000-0000D9020000}"/>
    <cellStyle name="20% - Énfasis1 20 2 2 2 2" xfId="1206" xr:uid="{00000000-0005-0000-0000-0000DA020000}"/>
    <cellStyle name="20% - Énfasis1 20 2 2 3" xfId="1207" xr:uid="{00000000-0005-0000-0000-0000DB020000}"/>
    <cellStyle name="20% - Énfasis1 20 2 3" xfId="1208" xr:uid="{00000000-0005-0000-0000-0000DC020000}"/>
    <cellStyle name="20% - Énfasis1 20 2 3 2" xfId="1209" xr:uid="{00000000-0005-0000-0000-0000DD020000}"/>
    <cellStyle name="20% - Énfasis1 20 2 3 2 2" xfId="1210" xr:uid="{00000000-0005-0000-0000-0000DE020000}"/>
    <cellStyle name="20% - Énfasis1 20 2 3 3" xfId="1211" xr:uid="{00000000-0005-0000-0000-0000DF020000}"/>
    <cellStyle name="20% - Énfasis1 20 2 4" xfId="1212" xr:uid="{00000000-0005-0000-0000-0000E0020000}"/>
    <cellStyle name="20% - Énfasis1 20 2 4 2" xfId="1213" xr:uid="{00000000-0005-0000-0000-0000E1020000}"/>
    <cellStyle name="20% - Énfasis1 20 2 5" xfId="1214" xr:uid="{00000000-0005-0000-0000-0000E2020000}"/>
    <cellStyle name="20% - Énfasis1 20 3" xfId="1215" xr:uid="{00000000-0005-0000-0000-0000E3020000}"/>
    <cellStyle name="20% - Énfasis1 20 3 2" xfId="1216" xr:uid="{00000000-0005-0000-0000-0000E4020000}"/>
    <cellStyle name="20% - Énfasis1 20 3 2 2" xfId="1217" xr:uid="{00000000-0005-0000-0000-0000E5020000}"/>
    <cellStyle name="20% - Énfasis1 20 3 3" xfId="1218" xr:uid="{00000000-0005-0000-0000-0000E6020000}"/>
    <cellStyle name="20% - Énfasis1 20 4" xfId="1219" xr:uid="{00000000-0005-0000-0000-0000E7020000}"/>
    <cellStyle name="20% - Énfasis1 20 4 2" xfId="1220" xr:uid="{00000000-0005-0000-0000-0000E8020000}"/>
    <cellStyle name="20% - Énfasis1 20 4 2 2" xfId="1221" xr:uid="{00000000-0005-0000-0000-0000E9020000}"/>
    <cellStyle name="20% - Énfasis1 20 4 3" xfId="1222" xr:uid="{00000000-0005-0000-0000-0000EA020000}"/>
    <cellStyle name="20% - Énfasis1 20 5" xfId="1223" xr:uid="{00000000-0005-0000-0000-0000EB020000}"/>
    <cellStyle name="20% - Énfasis1 20 5 2" xfId="1224" xr:uid="{00000000-0005-0000-0000-0000EC020000}"/>
    <cellStyle name="20% - Énfasis1 20 6" xfId="1225" xr:uid="{00000000-0005-0000-0000-0000ED020000}"/>
    <cellStyle name="20% - Énfasis1 21" xfId="1226" xr:uid="{00000000-0005-0000-0000-0000EE020000}"/>
    <cellStyle name="20% - Énfasis1 21 2" xfId="1227" xr:uid="{00000000-0005-0000-0000-0000EF020000}"/>
    <cellStyle name="20% - Énfasis1 21 2 2" xfId="1228" xr:uid="{00000000-0005-0000-0000-0000F0020000}"/>
    <cellStyle name="20% - Énfasis1 21 2 2 2" xfId="1229" xr:uid="{00000000-0005-0000-0000-0000F1020000}"/>
    <cellStyle name="20% - Énfasis1 21 2 2 2 2" xfId="1230" xr:uid="{00000000-0005-0000-0000-0000F2020000}"/>
    <cellStyle name="20% - Énfasis1 21 2 2 3" xfId="1231" xr:uid="{00000000-0005-0000-0000-0000F3020000}"/>
    <cellStyle name="20% - Énfasis1 21 2 3" xfId="1232" xr:uid="{00000000-0005-0000-0000-0000F4020000}"/>
    <cellStyle name="20% - Énfasis1 21 2 3 2" xfId="1233" xr:uid="{00000000-0005-0000-0000-0000F5020000}"/>
    <cellStyle name="20% - Énfasis1 21 2 3 2 2" xfId="1234" xr:uid="{00000000-0005-0000-0000-0000F6020000}"/>
    <cellStyle name="20% - Énfasis1 21 2 3 3" xfId="1235" xr:uid="{00000000-0005-0000-0000-0000F7020000}"/>
    <cellStyle name="20% - Énfasis1 21 2 4" xfId="1236" xr:uid="{00000000-0005-0000-0000-0000F8020000}"/>
    <cellStyle name="20% - Énfasis1 21 2 4 2" xfId="1237" xr:uid="{00000000-0005-0000-0000-0000F9020000}"/>
    <cellStyle name="20% - Énfasis1 21 2 5" xfId="1238" xr:uid="{00000000-0005-0000-0000-0000FA020000}"/>
    <cellStyle name="20% - Énfasis1 21 3" xfId="1239" xr:uid="{00000000-0005-0000-0000-0000FB020000}"/>
    <cellStyle name="20% - Énfasis1 21 3 2" xfId="1240" xr:uid="{00000000-0005-0000-0000-0000FC020000}"/>
    <cellStyle name="20% - Énfasis1 21 3 2 2" xfId="1241" xr:uid="{00000000-0005-0000-0000-0000FD020000}"/>
    <cellStyle name="20% - Énfasis1 21 3 3" xfId="1242" xr:uid="{00000000-0005-0000-0000-0000FE020000}"/>
    <cellStyle name="20% - Énfasis1 21 4" xfId="1243" xr:uid="{00000000-0005-0000-0000-0000FF020000}"/>
    <cellStyle name="20% - Énfasis1 21 4 2" xfId="1244" xr:uid="{00000000-0005-0000-0000-000000030000}"/>
    <cellStyle name="20% - Énfasis1 21 4 2 2" xfId="1245" xr:uid="{00000000-0005-0000-0000-000001030000}"/>
    <cellStyle name="20% - Énfasis1 21 4 3" xfId="1246" xr:uid="{00000000-0005-0000-0000-000002030000}"/>
    <cellStyle name="20% - Énfasis1 21 5" xfId="1247" xr:uid="{00000000-0005-0000-0000-000003030000}"/>
    <cellStyle name="20% - Énfasis1 21 5 2" xfId="1248" xr:uid="{00000000-0005-0000-0000-000004030000}"/>
    <cellStyle name="20% - Énfasis1 21 6" xfId="1249" xr:uid="{00000000-0005-0000-0000-000005030000}"/>
    <cellStyle name="20% - Énfasis1 22" xfId="1250" xr:uid="{00000000-0005-0000-0000-000006030000}"/>
    <cellStyle name="20% - Énfasis1 22 2" xfId="1251" xr:uid="{00000000-0005-0000-0000-000007030000}"/>
    <cellStyle name="20% - Énfasis1 22 2 2" xfId="1252" xr:uid="{00000000-0005-0000-0000-000008030000}"/>
    <cellStyle name="20% - Énfasis1 22 2 2 2" xfId="1253" xr:uid="{00000000-0005-0000-0000-000009030000}"/>
    <cellStyle name="20% - Énfasis1 22 2 2 2 2" xfId="1254" xr:uid="{00000000-0005-0000-0000-00000A030000}"/>
    <cellStyle name="20% - Énfasis1 22 2 2 3" xfId="1255" xr:uid="{00000000-0005-0000-0000-00000B030000}"/>
    <cellStyle name="20% - Énfasis1 22 2 3" xfId="1256" xr:uid="{00000000-0005-0000-0000-00000C030000}"/>
    <cellStyle name="20% - Énfasis1 22 2 3 2" xfId="1257" xr:uid="{00000000-0005-0000-0000-00000D030000}"/>
    <cellStyle name="20% - Énfasis1 22 2 3 2 2" xfId="1258" xr:uid="{00000000-0005-0000-0000-00000E030000}"/>
    <cellStyle name="20% - Énfasis1 22 2 3 3" xfId="1259" xr:uid="{00000000-0005-0000-0000-00000F030000}"/>
    <cellStyle name="20% - Énfasis1 22 2 4" xfId="1260" xr:uid="{00000000-0005-0000-0000-000010030000}"/>
    <cellStyle name="20% - Énfasis1 22 2 4 2" xfId="1261" xr:uid="{00000000-0005-0000-0000-000011030000}"/>
    <cellStyle name="20% - Énfasis1 22 2 5" xfId="1262" xr:uid="{00000000-0005-0000-0000-000012030000}"/>
    <cellStyle name="20% - Énfasis1 22 3" xfId="1263" xr:uid="{00000000-0005-0000-0000-000013030000}"/>
    <cellStyle name="20% - Énfasis1 22 3 2" xfId="1264" xr:uid="{00000000-0005-0000-0000-000014030000}"/>
    <cellStyle name="20% - Énfasis1 22 3 2 2" xfId="1265" xr:uid="{00000000-0005-0000-0000-000015030000}"/>
    <cellStyle name="20% - Énfasis1 22 3 3" xfId="1266" xr:uid="{00000000-0005-0000-0000-000016030000}"/>
    <cellStyle name="20% - Énfasis1 22 4" xfId="1267" xr:uid="{00000000-0005-0000-0000-000017030000}"/>
    <cellStyle name="20% - Énfasis1 22 4 2" xfId="1268" xr:uid="{00000000-0005-0000-0000-000018030000}"/>
    <cellStyle name="20% - Énfasis1 22 4 2 2" xfId="1269" xr:uid="{00000000-0005-0000-0000-000019030000}"/>
    <cellStyle name="20% - Énfasis1 22 4 3" xfId="1270" xr:uid="{00000000-0005-0000-0000-00001A030000}"/>
    <cellStyle name="20% - Énfasis1 22 5" xfId="1271" xr:uid="{00000000-0005-0000-0000-00001B030000}"/>
    <cellStyle name="20% - Énfasis1 22 5 2" xfId="1272" xr:uid="{00000000-0005-0000-0000-00001C030000}"/>
    <cellStyle name="20% - Énfasis1 22 6" xfId="1273" xr:uid="{00000000-0005-0000-0000-00001D030000}"/>
    <cellStyle name="20% - Énfasis1 23" xfId="1274" xr:uid="{00000000-0005-0000-0000-00001E030000}"/>
    <cellStyle name="20% - Énfasis1 23 2" xfId="1275" xr:uid="{00000000-0005-0000-0000-00001F030000}"/>
    <cellStyle name="20% - Énfasis1 23 2 2" xfId="1276" xr:uid="{00000000-0005-0000-0000-000020030000}"/>
    <cellStyle name="20% - Énfasis1 23 2 2 2" xfId="1277" xr:uid="{00000000-0005-0000-0000-000021030000}"/>
    <cellStyle name="20% - Énfasis1 23 2 2 2 2" xfId="1278" xr:uid="{00000000-0005-0000-0000-000022030000}"/>
    <cellStyle name="20% - Énfasis1 23 2 2 3" xfId="1279" xr:uid="{00000000-0005-0000-0000-000023030000}"/>
    <cellStyle name="20% - Énfasis1 23 2 3" xfId="1280" xr:uid="{00000000-0005-0000-0000-000024030000}"/>
    <cellStyle name="20% - Énfasis1 23 2 3 2" xfId="1281" xr:uid="{00000000-0005-0000-0000-000025030000}"/>
    <cellStyle name="20% - Énfasis1 23 2 3 2 2" xfId="1282" xr:uid="{00000000-0005-0000-0000-000026030000}"/>
    <cellStyle name="20% - Énfasis1 23 2 3 3" xfId="1283" xr:uid="{00000000-0005-0000-0000-000027030000}"/>
    <cellStyle name="20% - Énfasis1 23 2 4" xfId="1284" xr:uid="{00000000-0005-0000-0000-000028030000}"/>
    <cellStyle name="20% - Énfasis1 23 2 4 2" xfId="1285" xr:uid="{00000000-0005-0000-0000-000029030000}"/>
    <cellStyle name="20% - Énfasis1 23 2 5" xfId="1286" xr:uid="{00000000-0005-0000-0000-00002A030000}"/>
    <cellStyle name="20% - Énfasis1 23 3" xfId="1287" xr:uid="{00000000-0005-0000-0000-00002B030000}"/>
    <cellStyle name="20% - Énfasis1 23 3 2" xfId="1288" xr:uid="{00000000-0005-0000-0000-00002C030000}"/>
    <cellStyle name="20% - Énfasis1 23 3 2 2" xfId="1289" xr:uid="{00000000-0005-0000-0000-00002D030000}"/>
    <cellStyle name="20% - Énfasis1 23 3 3" xfId="1290" xr:uid="{00000000-0005-0000-0000-00002E030000}"/>
    <cellStyle name="20% - Énfasis1 23 4" xfId="1291" xr:uid="{00000000-0005-0000-0000-00002F030000}"/>
    <cellStyle name="20% - Énfasis1 23 4 2" xfId="1292" xr:uid="{00000000-0005-0000-0000-000030030000}"/>
    <cellStyle name="20% - Énfasis1 23 4 2 2" xfId="1293" xr:uid="{00000000-0005-0000-0000-000031030000}"/>
    <cellStyle name="20% - Énfasis1 23 4 3" xfId="1294" xr:uid="{00000000-0005-0000-0000-000032030000}"/>
    <cellStyle name="20% - Énfasis1 23 5" xfId="1295" xr:uid="{00000000-0005-0000-0000-000033030000}"/>
    <cellStyle name="20% - Énfasis1 23 5 2" xfId="1296" xr:uid="{00000000-0005-0000-0000-000034030000}"/>
    <cellStyle name="20% - Énfasis1 23 6" xfId="1297" xr:uid="{00000000-0005-0000-0000-000035030000}"/>
    <cellStyle name="20% - Énfasis1 24" xfId="1298" xr:uid="{00000000-0005-0000-0000-000036030000}"/>
    <cellStyle name="20% - Énfasis1 24 2" xfId="1299" xr:uid="{00000000-0005-0000-0000-000037030000}"/>
    <cellStyle name="20% - Énfasis1 24 2 2" xfId="1300" xr:uid="{00000000-0005-0000-0000-000038030000}"/>
    <cellStyle name="20% - Énfasis1 24 2 2 2" xfId="1301" xr:uid="{00000000-0005-0000-0000-000039030000}"/>
    <cellStyle name="20% - Énfasis1 24 2 2 2 2" xfId="1302" xr:uid="{00000000-0005-0000-0000-00003A030000}"/>
    <cellStyle name="20% - Énfasis1 24 2 2 3" xfId="1303" xr:uid="{00000000-0005-0000-0000-00003B030000}"/>
    <cellStyle name="20% - Énfasis1 24 2 3" xfId="1304" xr:uid="{00000000-0005-0000-0000-00003C030000}"/>
    <cellStyle name="20% - Énfasis1 24 2 3 2" xfId="1305" xr:uid="{00000000-0005-0000-0000-00003D030000}"/>
    <cellStyle name="20% - Énfasis1 24 2 3 2 2" xfId="1306" xr:uid="{00000000-0005-0000-0000-00003E030000}"/>
    <cellStyle name="20% - Énfasis1 24 2 3 3" xfId="1307" xr:uid="{00000000-0005-0000-0000-00003F030000}"/>
    <cellStyle name="20% - Énfasis1 24 2 4" xfId="1308" xr:uid="{00000000-0005-0000-0000-000040030000}"/>
    <cellStyle name="20% - Énfasis1 24 2 4 2" xfId="1309" xr:uid="{00000000-0005-0000-0000-000041030000}"/>
    <cellStyle name="20% - Énfasis1 24 2 5" xfId="1310" xr:uid="{00000000-0005-0000-0000-000042030000}"/>
    <cellStyle name="20% - Énfasis1 24 3" xfId="1311" xr:uid="{00000000-0005-0000-0000-000043030000}"/>
    <cellStyle name="20% - Énfasis1 24 3 2" xfId="1312" xr:uid="{00000000-0005-0000-0000-000044030000}"/>
    <cellStyle name="20% - Énfasis1 24 3 2 2" xfId="1313" xr:uid="{00000000-0005-0000-0000-000045030000}"/>
    <cellStyle name="20% - Énfasis1 24 3 3" xfId="1314" xr:uid="{00000000-0005-0000-0000-000046030000}"/>
    <cellStyle name="20% - Énfasis1 24 4" xfId="1315" xr:uid="{00000000-0005-0000-0000-000047030000}"/>
    <cellStyle name="20% - Énfasis1 24 4 2" xfId="1316" xr:uid="{00000000-0005-0000-0000-000048030000}"/>
    <cellStyle name="20% - Énfasis1 24 4 2 2" xfId="1317" xr:uid="{00000000-0005-0000-0000-000049030000}"/>
    <cellStyle name="20% - Énfasis1 24 4 3" xfId="1318" xr:uid="{00000000-0005-0000-0000-00004A030000}"/>
    <cellStyle name="20% - Énfasis1 24 5" xfId="1319" xr:uid="{00000000-0005-0000-0000-00004B030000}"/>
    <cellStyle name="20% - Énfasis1 24 5 2" xfId="1320" xr:uid="{00000000-0005-0000-0000-00004C030000}"/>
    <cellStyle name="20% - Énfasis1 24 6" xfId="1321" xr:uid="{00000000-0005-0000-0000-00004D030000}"/>
    <cellStyle name="20% - Énfasis1 25" xfId="1322" xr:uid="{00000000-0005-0000-0000-00004E030000}"/>
    <cellStyle name="20% - Énfasis1 25 2" xfId="1323" xr:uid="{00000000-0005-0000-0000-00004F030000}"/>
    <cellStyle name="20% - Énfasis1 25 2 2" xfId="1324" xr:uid="{00000000-0005-0000-0000-000050030000}"/>
    <cellStyle name="20% - Énfasis1 25 2 2 2" xfId="1325" xr:uid="{00000000-0005-0000-0000-000051030000}"/>
    <cellStyle name="20% - Énfasis1 25 2 2 2 2" xfId="1326" xr:uid="{00000000-0005-0000-0000-000052030000}"/>
    <cellStyle name="20% - Énfasis1 25 2 2 3" xfId="1327" xr:uid="{00000000-0005-0000-0000-000053030000}"/>
    <cellStyle name="20% - Énfasis1 25 2 3" xfId="1328" xr:uid="{00000000-0005-0000-0000-000054030000}"/>
    <cellStyle name="20% - Énfasis1 25 2 3 2" xfId="1329" xr:uid="{00000000-0005-0000-0000-000055030000}"/>
    <cellStyle name="20% - Énfasis1 25 2 3 2 2" xfId="1330" xr:uid="{00000000-0005-0000-0000-000056030000}"/>
    <cellStyle name="20% - Énfasis1 25 2 3 3" xfId="1331" xr:uid="{00000000-0005-0000-0000-000057030000}"/>
    <cellStyle name="20% - Énfasis1 25 2 4" xfId="1332" xr:uid="{00000000-0005-0000-0000-000058030000}"/>
    <cellStyle name="20% - Énfasis1 25 2 4 2" xfId="1333" xr:uid="{00000000-0005-0000-0000-000059030000}"/>
    <cellStyle name="20% - Énfasis1 25 2 5" xfId="1334" xr:uid="{00000000-0005-0000-0000-00005A030000}"/>
    <cellStyle name="20% - Énfasis1 25 3" xfId="1335" xr:uid="{00000000-0005-0000-0000-00005B030000}"/>
    <cellStyle name="20% - Énfasis1 25 3 2" xfId="1336" xr:uid="{00000000-0005-0000-0000-00005C030000}"/>
    <cellStyle name="20% - Énfasis1 25 3 2 2" xfId="1337" xr:uid="{00000000-0005-0000-0000-00005D030000}"/>
    <cellStyle name="20% - Énfasis1 25 3 3" xfId="1338" xr:uid="{00000000-0005-0000-0000-00005E030000}"/>
    <cellStyle name="20% - Énfasis1 25 4" xfId="1339" xr:uid="{00000000-0005-0000-0000-00005F030000}"/>
    <cellStyle name="20% - Énfasis1 25 4 2" xfId="1340" xr:uid="{00000000-0005-0000-0000-000060030000}"/>
    <cellStyle name="20% - Énfasis1 25 4 2 2" xfId="1341" xr:uid="{00000000-0005-0000-0000-000061030000}"/>
    <cellStyle name="20% - Énfasis1 25 4 3" xfId="1342" xr:uid="{00000000-0005-0000-0000-000062030000}"/>
    <cellStyle name="20% - Énfasis1 25 5" xfId="1343" xr:uid="{00000000-0005-0000-0000-000063030000}"/>
    <cellStyle name="20% - Énfasis1 25 5 2" xfId="1344" xr:uid="{00000000-0005-0000-0000-000064030000}"/>
    <cellStyle name="20% - Énfasis1 25 6" xfId="1345" xr:uid="{00000000-0005-0000-0000-000065030000}"/>
    <cellStyle name="20% - Énfasis1 26" xfId="1346" xr:uid="{00000000-0005-0000-0000-000066030000}"/>
    <cellStyle name="20% - Énfasis1 26 2" xfId="1347" xr:uid="{00000000-0005-0000-0000-000067030000}"/>
    <cellStyle name="20% - Énfasis1 26 2 2" xfId="1348" xr:uid="{00000000-0005-0000-0000-000068030000}"/>
    <cellStyle name="20% - Énfasis1 26 2 2 2" xfId="1349" xr:uid="{00000000-0005-0000-0000-000069030000}"/>
    <cellStyle name="20% - Énfasis1 26 2 2 2 2" xfId="1350" xr:uid="{00000000-0005-0000-0000-00006A030000}"/>
    <cellStyle name="20% - Énfasis1 26 2 2 3" xfId="1351" xr:uid="{00000000-0005-0000-0000-00006B030000}"/>
    <cellStyle name="20% - Énfasis1 26 2 3" xfId="1352" xr:uid="{00000000-0005-0000-0000-00006C030000}"/>
    <cellStyle name="20% - Énfasis1 26 2 3 2" xfId="1353" xr:uid="{00000000-0005-0000-0000-00006D030000}"/>
    <cellStyle name="20% - Énfasis1 26 2 3 2 2" xfId="1354" xr:uid="{00000000-0005-0000-0000-00006E030000}"/>
    <cellStyle name="20% - Énfasis1 26 2 3 3" xfId="1355" xr:uid="{00000000-0005-0000-0000-00006F030000}"/>
    <cellStyle name="20% - Énfasis1 26 2 4" xfId="1356" xr:uid="{00000000-0005-0000-0000-000070030000}"/>
    <cellStyle name="20% - Énfasis1 26 2 4 2" xfId="1357" xr:uid="{00000000-0005-0000-0000-000071030000}"/>
    <cellStyle name="20% - Énfasis1 26 2 5" xfId="1358" xr:uid="{00000000-0005-0000-0000-000072030000}"/>
    <cellStyle name="20% - Énfasis1 26 3" xfId="1359" xr:uid="{00000000-0005-0000-0000-000073030000}"/>
    <cellStyle name="20% - Énfasis1 26 3 2" xfId="1360" xr:uid="{00000000-0005-0000-0000-000074030000}"/>
    <cellStyle name="20% - Énfasis1 26 3 2 2" xfId="1361" xr:uid="{00000000-0005-0000-0000-000075030000}"/>
    <cellStyle name="20% - Énfasis1 26 3 3" xfId="1362" xr:uid="{00000000-0005-0000-0000-000076030000}"/>
    <cellStyle name="20% - Énfasis1 26 4" xfId="1363" xr:uid="{00000000-0005-0000-0000-000077030000}"/>
    <cellStyle name="20% - Énfasis1 26 4 2" xfId="1364" xr:uid="{00000000-0005-0000-0000-000078030000}"/>
    <cellStyle name="20% - Énfasis1 26 4 2 2" xfId="1365" xr:uid="{00000000-0005-0000-0000-000079030000}"/>
    <cellStyle name="20% - Énfasis1 26 4 3" xfId="1366" xr:uid="{00000000-0005-0000-0000-00007A030000}"/>
    <cellStyle name="20% - Énfasis1 26 5" xfId="1367" xr:uid="{00000000-0005-0000-0000-00007B030000}"/>
    <cellStyle name="20% - Énfasis1 26 5 2" xfId="1368" xr:uid="{00000000-0005-0000-0000-00007C030000}"/>
    <cellStyle name="20% - Énfasis1 26 6" xfId="1369" xr:uid="{00000000-0005-0000-0000-00007D030000}"/>
    <cellStyle name="20% - Énfasis1 27" xfId="1370" xr:uid="{00000000-0005-0000-0000-00007E030000}"/>
    <cellStyle name="20% - Énfasis1 27 2" xfId="1371" xr:uid="{00000000-0005-0000-0000-00007F030000}"/>
    <cellStyle name="20% - Énfasis1 27 2 2" xfId="1372" xr:uid="{00000000-0005-0000-0000-000080030000}"/>
    <cellStyle name="20% - Énfasis1 27 2 2 2" xfId="1373" xr:uid="{00000000-0005-0000-0000-000081030000}"/>
    <cellStyle name="20% - Énfasis1 27 2 2 2 2" xfId="1374" xr:uid="{00000000-0005-0000-0000-000082030000}"/>
    <cellStyle name="20% - Énfasis1 27 2 2 3" xfId="1375" xr:uid="{00000000-0005-0000-0000-000083030000}"/>
    <cellStyle name="20% - Énfasis1 27 2 3" xfId="1376" xr:uid="{00000000-0005-0000-0000-000084030000}"/>
    <cellStyle name="20% - Énfasis1 27 2 3 2" xfId="1377" xr:uid="{00000000-0005-0000-0000-000085030000}"/>
    <cellStyle name="20% - Énfasis1 27 2 3 2 2" xfId="1378" xr:uid="{00000000-0005-0000-0000-000086030000}"/>
    <cellStyle name="20% - Énfasis1 27 2 3 3" xfId="1379" xr:uid="{00000000-0005-0000-0000-000087030000}"/>
    <cellStyle name="20% - Énfasis1 27 2 4" xfId="1380" xr:uid="{00000000-0005-0000-0000-000088030000}"/>
    <cellStyle name="20% - Énfasis1 27 2 4 2" xfId="1381" xr:uid="{00000000-0005-0000-0000-000089030000}"/>
    <cellStyle name="20% - Énfasis1 27 2 5" xfId="1382" xr:uid="{00000000-0005-0000-0000-00008A030000}"/>
    <cellStyle name="20% - Énfasis1 27 3" xfId="1383" xr:uid="{00000000-0005-0000-0000-00008B030000}"/>
    <cellStyle name="20% - Énfasis1 27 3 2" xfId="1384" xr:uid="{00000000-0005-0000-0000-00008C030000}"/>
    <cellStyle name="20% - Énfasis1 27 3 2 2" xfId="1385" xr:uid="{00000000-0005-0000-0000-00008D030000}"/>
    <cellStyle name="20% - Énfasis1 27 3 3" xfId="1386" xr:uid="{00000000-0005-0000-0000-00008E030000}"/>
    <cellStyle name="20% - Énfasis1 27 4" xfId="1387" xr:uid="{00000000-0005-0000-0000-00008F030000}"/>
    <cellStyle name="20% - Énfasis1 27 4 2" xfId="1388" xr:uid="{00000000-0005-0000-0000-000090030000}"/>
    <cellStyle name="20% - Énfasis1 27 4 2 2" xfId="1389" xr:uid="{00000000-0005-0000-0000-000091030000}"/>
    <cellStyle name="20% - Énfasis1 27 4 3" xfId="1390" xr:uid="{00000000-0005-0000-0000-000092030000}"/>
    <cellStyle name="20% - Énfasis1 27 5" xfId="1391" xr:uid="{00000000-0005-0000-0000-000093030000}"/>
    <cellStyle name="20% - Énfasis1 27 5 2" xfId="1392" xr:uid="{00000000-0005-0000-0000-000094030000}"/>
    <cellStyle name="20% - Énfasis1 27 6" xfId="1393" xr:uid="{00000000-0005-0000-0000-000095030000}"/>
    <cellStyle name="20% - Énfasis1 28" xfId="1394" xr:uid="{00000000-0005-0000-0000-000096030000}"/>
    <cellStyle name="20% - Énfasis1 28 2" xfId="1395" xr:uid="{00000000-0005-0000-0000-000097030000}"/>
    <cellStyle name="20% - Énfasis1 28 2 2" xfId="1396" xr:uid="{00000000-0005-0000-0000-000098030000}"/>
    <cellStyle name="20% - Énfasis1 28 2 2 2" xfId="1397" xr:uid="{00000000-0005-0000-0000-000099030000}"/>
    <cellStyle name="20% - Énfasis1 28 2 2 2 2" xfId="1398" xr:uid="{00000000-0005-0000-0000-00009A030000}"/>
    <cellStyle name="20% - Énfasis1 28 2 2 3" xfId="1399" xr:uid="{00000000-0005-0000-0000-00009B030000}"/>
    <cellStyle name="20% - Énfasis1 28 2 3" xfId="1400" xr:uid="{00000000-0005-0000-0000-00009C030000}"/>
    <cellStyle name="20% - Énfasis1 28 2 3 2" xfId="1401" xr:uid="{00000000-0005-0000-0000-00009D030000}"/>
    <cellStyle name="20% - Énfasis1 28 2 3 2 2" xfId="1402" xr:uid="{00000000-0005-0000-0000-00009E030000}"/>
    <cellStyle name="20% - Énfasis1 28 2 3 3" xfId="1403" xr:uid="{00000000-0005-0000-0000-00009F030000}"/>
    <cellStyle name="20% - Énfasis1 28 2 4" xfId="1404" xr:uid="{00000000-0005-0000-0000-0000A0030000}"/>
    <cellStyle name="20% - Énfasis1 28 2 4 2" xfId="1405" xr:uid="{00000000-0005-0000-0000-0000A1030000}"/>
    <cellStyle name="20% - Énfasis1 28 2 5" xfId="1406" xr:uid="{00000000-0005-0000-0000-0000A2030000}"/>
    <cellStyle name="20% - Énfasis1 28 3" xfId="1407" xr:uid="{00000000-0005-0000-0000-0000A3030000}"/>
    <cellStyle name="20% - Énfasis1 28 3 2" xfId="1408" xr:uid="{00000000-0005-0000-0000-0000A4030000}"/>
    <cellStyle name="20% - Énfasis1 28 3 2 2" xfId="1409" xr:uid="{00000000-0005-0000-0000-0000A5030000}"/>
    <cellStyle name="20% - Énfasis1 28 3 3" xfId="1410" xr:uid="{00000000-0005-0000-0000-0000A6030000}"/>
    <cellStyle name="20% - Énfasis1 28 4" xfId="1411" xr:uid="{00000000-0005-0000-0000-0000A7030000}"/>
    <cellStyle name="20% - Énfasis1 28 4 2" xfId="1412" xr:uid="{00000000-0005-0000-0000-0000A8030000}"/>
    <cellStyle name="20% - Énfasis1 28 4 2 2" xfId="1413" xr:uid="{00000000-0005-0000-0000-0000A9030000}"/>
    <cellStyle name="20% - Énfasis1 28 4 3" xfId="1414" xr:uid="{00000000-0005-0000-0000-0000AA030000}"/>
    <cellStyle name="20% - Énfasis1 28 5" xfId="1415" xr:uid="{00000000-0005-0000-0000-0000AB030000}"/>
    <cellStyle name="20% - Énfasis1 28 5 2" xfId="1416" xr:uid="{00000000-0005-0000-0000-0000AC030000}"/>
    <cellStyle name="20% - Énfasis1 28 6" xfId="1417" xr:uid="{00000000-0005-0000-0000-0000AD030000}"/>
    <cellStyle name="20% - Énfasis1 29" xfId="1418" xr:uid="{00000000-0005-0000-0000-0000AE030000}"/>
    <cellStyle name="20% - Énfasis1 29 2" xfId="1419" xr:uid="{00000000-0005-0000-0000-0000AF030000}"/>
    <cellStyle name="20% - Énfasis1 29 2 2" xfId="1420" xr:uid="{00000000-0005-0000-0000-0000B0030000}"/>
    <cellStyle name="20% - Énfasis1 29 2 2 2" xfId="1421" xr:uid="{00000000-0005-0000-0000-0000B1030000}"/>
    <cellStyle name="20% - Énfasis1 29 2 2 2 2" xfId="1422" xr:uid="{00000000-0005-0000-0000-0000B2030000}"/>
    <cellStyle name="20% - Énfasis1 29 2 2 3" xfId="1423" xr:uid="{00000000-0005-0000-0000-0000B3030000}"/>
    <cellStyle name="20% - Énfasis1 29 2 3" xfId="1424" xr:uid="{00000000-0005-0000-0000-0000B4030000}"/>
    <cellStyle name="20% - Énfasis1 29 2 3 2" xfId="1425" xr:uid="{00000000-0005-0000-0000-0000B5030000}"/>
    <cellStyle name="20% - Énfasis1 29 2 3 2 2" xfId="1426" xr:uid="{00000000-0005-0000-0000-0000B6030000}"/>
    <cellStyle name="20% - Énfasis1 29 2 3 3" xfId="1427" xr:uid="{00000000-0005-0000-0000-0000B7030000}"/>
    <cellStyle name="20% - Énfasis1 29 2 4" xfId="1428" xr:uid="{00000000-0005-0000-0000-0000B8030000}"/>
    <cellStyle name="20% - Énfasis1 29 2 4 2" xfId="1429" xr:uid="{00000000-0005-0000-0000-0000B9030000}"/>
    <cellStyle name="20% - Énfasis1 29 2 5" xfId="1430" xr:uid="{00000000-0005-0000-0000-0000BA030000}"/>
    <cellStyle name="20% - Énfasis1 29 3" xfId="1431" xr:uid="{00000000-0005-0000-0000-0000BB030000}"/>
    <cellStyle name="20% - Énfasis1 29 3 2" xfId="1432" xr:uid="{00000000-0005-0000-0000-0000BC030000}"/>
    <cellStyle name="20% - Énfasis1 29 3 2 2" xfId="1433" xr:uid="{00000000-0005-0000-0000-0000BD030000}"/>
    <cellStyle name="20% - Énfasis1 29 3 3" xfId="1434" xr:uid="{00000000-0005-0000-0000-0000BE030000}"/>
    <cellStyle name="20% - Énfasis1 29 4" xfId="1435" xr:uid="{00000000-0005-0000-0000-0000BF030000}"/>
    <cellStyle name="20% - Énfasis1 29 4 2" xfId="1436" xr:uid="{00000000-0005-0000-0000-0000C0030000}"/>
    <cellStyle name="20% - Énfasis1 29 4 2 2" xfId="1437" xr:uid="{00000000-0005-0000-0000-0000C1030000}"/>
    <cellStyle name="20% - Énfasis1 29 4 3" xfId="1438" xr:uid="{00000000-0005-0000-0000-0000C2030000}"/>
    <cellStyle name="20% - Énfasis1 29 5" xfId="1439" xr:uid="{00000000-0005-0000-0000-0000C3030000}"/>
    <cellStyle name="20% - Énfasis1 29 5 2" xfId="1440" xr:uid="{00000000-0005-0000-0000-0000C4030000}"/>
    <cellStyle name="20% - Énfasis1 29 6" xfId="1441" xr:uid="{00000000-0005-0000-0000-0000C5030000}"/>
    <cellStyle name="20% - Énfasis1 3" xfId="1442" xr:uid="{00000000-0005-0000-0000-0000C6030000}"/>
    <cellStyle name="20% - Énfasis1 3 10" xfId="1443" xr:uid="{00000000-0005-0000-0000-0000C7030000}"/>
    <cellStyle name="20% - Énfasis1 3 10 2" xfId="1444" xr:uid="{00000000-0005-0000-0000-0000C8030000}"/>
    <cellStyle name="20% - Énfasis1 3 10 2 2" xfId="1445" xr:uid="{00000000-0005-0000-0000-0000C9030000}"/>
    <cellStyle name="20% - Énfasis1 3 10 2 2 2" xfId="1446" xr:uid="{00000000-0005-0000-0000-0000CA030000}"/>
    <cellStyle name="20% - Énfasis1 3 10 2 3" xfId="1447" xr:uid="{00000000-0005-0000-0000-0000CB030000}"/>
    <cellStyle name="20% - Énfasis1 3 10 3" xfId="1448" xr:uid="{00000000-0005-0000-0000-0000CC030000}"/>
    <cellStyle name="20% - Énfasis1 3 10 3 2" xfId="1449" xr:uid="{00000000-0005-0000-0000-0000CD030000}"/>
    <cellStyle name="20% - Énfasis1 3 10 3 2 2" xfId="1450" xr:uid="{00000000-0005-0000-0000-0000CE030000}"/>
    <cellStyle name="20% - Énfasis1 3 10 3 3" xfId="1451" xr:uid="{00000000-0005-0000-0000-0000CF030000}"/>
    <cellStyle name="20% - Énfasis1 3 10 4" xfId="1452" xr:uid="{00000000-0005-0000-0000-0000D0030000}"/>
    <cellStyle name="20% - Énfasis1 3 10 4 2" xfId="1453" xr:uid="{00000000-0005-0000-0000-0000D1030000}"/>
    <cellStyle name="20% - Énfasis1 3 10 4 2 2" xfId="1454" xr:uid="{00000000-0005-0000-0000-0000D2030000}"/>
    <cellStyle name="20% - Énfasis1 3 10 4 3" xfId="1455" xr:uid="{00000000-0005-0000-0000-0000D3030000}"/>
    <cellStyle name="20% - Énfasis1 3 10 5" xfId="1456" xr:uid="{00000000-0005-0000-0000-0000D4030000}"/>
    <cellStyle name="20% - Énfasis1 3 10 5 2" xfId="1457" xr:uid="{00000000-0005-0000-0000-0000D5030000}"/>
    <cellStyle name="20% - Énfasis1 3 10 6" xfId="1458" xr:uid="{00000000-0005-0000-0000-0000D6030000}"/>
    <cellStyle name="20% - Énfasis1 3 11" xfId="1459" xr:uid="{00000000-0005-0000-0000-0000D7030000}"/>
    <cellStyle name="20% - Énfasis1 3 11 2" xfId="1460" xr:uid="{00000000-0005-0000-0000-0000D8030000}"/>
    <cellStyle name="20% - Énfasis1 3 11 2 2" xfId="1461" xr:uid="{00000000-0005-0000-0000-0000D9030000}"/>
    <cellStyle name="20% - Énfasis1 3 11 2 2 2" xfId="1462" xr:uid="{00000000-0005-0000-0000-0000DA030000}"/>
    <cellStyle name="20% - Énfasis1 3 11 2 3" xfId="1463" xr:uid="{00000000-0005-0000-0000-0000DB030000}"/>
    <cellStyle name="20% - Énfasis1 3 11 3" xfId="1464" xr:uid="{00000000-0005-0000-0000-0000DC030000}"/>
    <cellStyle name="20% - Énfasis1 3 11 3 2" xfId="1465" xr:uid="{00000000-0005-0000-0000-0000DD030000}"/>
    <cellStyle name="20% - Énfasis1 3 11 3 2 2" xfId="1466" xr:uid="{00000000-0005-0000-0000-0000DE030000}"/>
    <cellStyle name="20% - Énfasis1 3 11 3 3" xfId="1467" xr:uid="{00000000-0005-0000-0000-0000DF030000}"/>
    <cellStyle name="20% - Énfasis1 3 11 4" xfId="1468" xr:uid="{00000000-0005-0000-0000-0000E0030000}"/>
    <cellStyle name="20% - Énfasis1 3 11 4 2" xfId="1469" xr:uid="{00000000-0005-0000-0000-0000E1030000}"/>
    <cellStyle name="20% - Énfasis1 3 11 4 2 2" xfId="1470" xr:uid="{00000000-0005-0000-0000-0000E2030000}"/>
    <cellStyle name="20% - Énfasis1 3 11 4 3" xfId="1471" xr:uid="{00000000-0005-0000-0000-0000E3030000}"/>
    <cellStyle name="20% - Énfasis1 3 11 5" xfId="1472" xr:uid="{00000000-0005-0000-0000-0000E4030000}"/>
    <cellStyle name="20% - Énfasis1 3 11 5 2" xfId="1473" xr:uid="{00000000-0005-0000-0000-0000E5030000}"/>
    <cellStyle name="20% - Énfasis1 3 11 6" xfId="1474" xr:uid="{00000000-0005-0000-0000-0000E6030000}"/>
    <cellStyle name="20% - Énfasis1 3 12" xfId="1475" xr:uid="{00000000-0005-0000-0000-0000E7030000}"/>
    <cellStyle name="20% - Énfasis1 3 12 2" xfId="1476" xr:uid="{00000000-0005-0000-0000-0000E8030000}"/>
    <cellStyle name="20% - Énfasis1 3 12 2 2" xfId="1477" xr:uid="{00000000-0005-0000-0000-0000E9030000}"/>
    <cellStyle name="20% - Énfasis1 3 12 2 2 2" xfId="1478" xr:uid="{00000000-0005-0000-0000-0000EA030000}"/>
    <cellStyle name="20% - Énfasis1 3 12 2 3" xfId="1479" xr:uid="{00000000-0005-0000-0000-0000EB030000}"/>
    <cellStyle name="20% - Énfasis1 3 12 3" xfId="1480" xr:uid="{00000000-0005-0000-0000-0000EC030000}"/>
    <cellStyle name="20% - Énfasis1 3 12 3 2" xfId="1481" xr:uid="{00000000-0005-0000-0000-0000ED030000}"/>
    <cellStyle name="20% - Énfasis1 3 12 3 2 2" xfId="1482" xr:uid="{00000000-0005-0000-0000-0000EE030000}"/>
    <cellStyle name="20% - Énfasis1 3 12 3 3" xfId="1483" xr:uid="{00000000-0005-0000-0000-0000EF030000}"/>
    <cellStyle name="20% - Énfasis1 3 12 4" xfId="1484" xr:uid="{00000000-0005-0000-0000-0000F0030000}"/>
    <cellStyle name="20% - Énfasis1 3 12 4 2" xfId="1485" xr:uid="{00000000-0005-0000-0000-0000F1030000}"/>
    <cellStyle name="20% - Énfasis1 3 12 4 2 2" xfId="1486" xr:uid="{00000000-0005-0000-0000-0000F2030000}"/>
    <cellStyle name="20% - Énfasis1 3 12 4 3" xfId="1487" xr:uid="{00000000-0005-0000-0000-0000F3030000}"/>
    <cellStyle name="20% - Énfasis1 3 12 5" xfId="1488" xr:uid="{00000000-0005-0000-0000-0000F4030000}"/>
    <cellStyle name="20% - Énfasis1 3 12 5 2" xfId="1489" xr:uid="{00000000-0005-0000-0000-0000F5030000}"/>
    <cellStyle name="20% - Énfasis1 3 12 6" xfId="1490" xr:uid="{00000000-0005-0000-0000-0000F6030000}"/>
    <cellStyle name="20% - Énfasis1 3 13" xfId="1491" xr:uid="{00000000-0005-0000-0000-0000F7030000}"/>
    <cellStyle name="20% - Énfasis1 3 13 2" xfId="1492" xr:uid="{00000000-0005-0000-0000-0000F8030000}"/>
    <cellStyle name="20% - Énfasis1 3 13 2 2" xfId="1493" xr:uid="{00000000-0005-0000-0000-0000F9030000}"/>
    <cellStyle name="20% - Énfasis1 3 13 2 2 2" xfId="1494" xr:uid="{00000000-0005-0000-0000-0000FA030000}"/>
    <cellStyle name="20% - Énfasis1 3 13 2 3" xfId="1495" xr:uid="{00000000-0005-0000-0000-0000FB030000}"/>
    <cellStyle name="20% - Énfasis1 3 13 3" xfId="1496" xr:uid="{00000000-0005-0000-0000-0000FC030000}"/>
    <cellStyle name="20% - Énfasis1 3 13 3 2" xfId="1497" xr:uid="{00000000-0005-0000-0000-0000FD030000}"/>
    <cellStyle name="20% - Énfasis1 3 13 3 2 2" xfId="1498" xr:uid="{00000000-0005-0000-0000-0000FE030000}"/>
    <cellStyle name="20% - Énfasis1 3 13 3 3" xfId="1499" xr:uid="{00000000-0005-0000-0000-0000FF030000}"/>
    <cellStyle name="20% - Énfasis1 3 13 4" xfId="1500" xr:uid="{00000000-0005-0000-0000-000000040000}"/>
    <cellStyle name="20% - Énfasis1 3 13 4 2" xfId="1501" xr:uid="{00000000-0005-0000-0000-000001040000}"/>
    <cellStyle name="20% - Énfasis1 3 13 4 2 2" xfId="1502" xr:uid="{00000000-0005-0000-0000-000002040000}"/>
    <cellStyle name="20% - Énfasis1 3 13 4 3" xfId="1503" xr:uid="{00000000-0005-0000-0000-000003040000}"/>
    <cellStyle name="20% - Énfasis1 3 13 5" xfId="1504" xr:uid="{00000000-0005-0000-0000-000004040000}"/>
    <cellStyle name="20% - Énfasis1 3 13 5 2" xfId="1505" xr:uid="{00000000-0005-0000-0000-000005040000}"/>
    <cellStyle name="20% - Énfasis1 3 13 6" xfId="1506" xr:uid="{00000000-0005-0000-0000-000006040000}"/>
    <cellStyle name="20% - Énfasis1 3 14" xfId="1507" xr:uid="{00000000-0005-0000-0000-000007040000}"/>
    <cellStyle name="20% - Énfasis1 3 14 2" xfId="1508" xr:uid="{00000000-0005-0000-0000-000008040000}"/>
    <cellStyle name="20% - Énfasis1 3 14 2 2" xfId="1509" xr:uid="{00000000-0005-0000-0000-000009040000}"/>
    <cellStyle name="20% - Énfasis1 3 14 2 2 2" xfId="1510" xr:uid="{00000000-0005-0000-0000-00000A040000}"/>
    <cellStyle name="20% - Énfasis1 3 14 2 3" xfId="1511" xr:uid="{00000000-0005-0000-0000-00000B040000}"/>
    <cellStyle name="20% - Énfasis1 3 14 3" xfId="1512" xr:uid="{00000000-0005-0000-0000-00000C040000}"/>
    <cellStyle name="20% - Énfasis1 3 14 3 2" xfId="1513" xr:uid="{00000000-0005-0000-0000-00000D040000}"/>
    <cellStyle name="20% - Énfasis1 3 14 3 2 2" xfId="1514" xr:uid="{00000000-0005-0000-0000-00000E040000}"/>
    <cellStyle name="20% - Énfasis1 3 14 3 3" xfId="1515" xr:uid="{00000000-0005-0000-0000-00000F040000}"/>
    <cellStyle name="20% - Énfasis1 3 14 4" xfId="1516" xr:uid="{00000000-0005-0000-0000-000010040000}"/>
    <cellStyle name="20% - Énfasis1 3 14 4 2" xfId="1517" xr:uid="{00000000-0005-0000-0000-000011040000}"/>
    <cellStyle name="20% - Énfasis1 3 14 4 2 2" xfId="1518" xr:uid="{00000000-0005-0000-0000-000012040000}"/>
    <cellStyle name="20% - Énfasis1 3 14 4 3" xfId="1519" xr:uid="{00000000-0005-0000-0000-000013040000}"/>
    <cellStyle name="20% - Énfasis1 3 14 5" xfId="1520" xr:uid="{00000000-0005-0000-0000-000014040000}"/>
    <cellStyle name="20% - Énfasis1 3 14 5 2" xfId="1521" xr:uid="{00000000-0005-0000-0000-000015040000}"/>
    <cellStyle name="20% - Énfasis1 3 14 6" xfId="1522" xr:uid="{00000000-0005-0000-0000-000016040000}"/>
    <cellStyle name="20% - Énfasis1 3 15" xfId="1523" xr:uid="{00000000-0005-0000-0000-000017040000}"/>
    <cellStyle name="20% - Énfasis1 3 15 2" xfId="1524" xr:uid="{00000000-0005-0000-0000-000018040000}"/>
    <cellStyle name="20% - Énfasis1 3 15 2 2" xfId="1525" xr:uid="{00000000-0005-0000-0000-000019040000}"/>
    <cellStyle name="20% - Énfasis1 3 15 3" xfId="1526" xr:uid="{00000000-0005-0000-0000-00001A040000}"/>
    <cellStyle name="20% - Énfasis1 3 16" xfId="1527" xr:uid="{00000000-0005-0000-0000-00001B040000}"/>
    <cellStyle name="20% - Énfasis1 3 16 2" xfId="1528" xr:uid="{00000000-0005-0000-0000-00001C040000}"/>
    <cellStyle name="20% - Énfasis1 3 16 2 2" xfId="1529" xr:uid="{00000000-0005-0000-0000-00001D040000}"/>
    <cellStyle name="20% - Énfasis1 3 16 3" xfId="1530" xr:uid="{00000000-0005-0000-0000-00001E040000}"/>
    <cellStyle name="20% - Énfasis1 3 17" xfId="1531" xr:uid="{00000000-0005-0000-0000-00001F040000}"/>
    <cellStyle name="20% - Énfasis1 3 17 2" xfId="1532" xr:uid="{00000000-0005-0000-0000-000020040000}"/>
    <cellStyle name="20% - Énfasis1 3 17 2 2" xfId="1533" xr:uid="{00000000-0005-0000-0000-000021040000}"/>
    <cellStyle name="20% - Énfasis1 3 17 3" xfId="1534" xr:uid="{00000000-0005-0000-0000-000022040000}"/>
    <cellStyle name="20% - Énfasis1 3 18" xfId="1535" xr:uid="{00000000-0005-0000-0000-000023040000}"/>
    <cellStyle name="20% - Énfasis1 3 18 2" xfId="1536" xr:uid="{00000000-0005-0000-0000-000024040000}"/>
    <cellStyle name="20% - Énfasis1 3 19" xfId="1537" xr:uid="{00000000-0005-0000-0000-000025040000}"/>
    <cellStyle name="20% - Énfasis1 3 2" xfId="1538" xr:uid="{00000000-0005-0000-0000-000026040000}"/>
    <cellStyle name="20% - Énfasis1 3 2 2" xfId="1539" xr:uid="{00000000-0005-0000-0000-000027040000}"/>
    <cellStyle name="20% - Énfasis1 3 2 2 2" xfId="1540" xr:uid="{00000000-0005-0000-0000-000028040000}"/>
    <cellStyle name="20% - Énfasis1 3 2 2 2 2" xfId="1541" xr:uid="{00000000-0005-0000-0000-000029040000}"/>
    <cellStyle name="20% - Énfasis1 3 2 2 2 2 2" xfId="1542" xr:uid="{00000000-0005-0000-0000-00002A040000}"/>
    <cellStyle name="20% - Énfasis1 3 2 2 2 2 2 2" xfId="1543" xr:uid="{00000000-0005-0000-0000-00002B040000}"/>
    <cellStyle name="20% - Énfasis1 3 2 2 2 2 3" xfId="1544" xr:uid="{00000000-0005-0000-0000-00002C040000}"/>
    <cellStyle name="20% - Énfasis1 3 2 2 2 3" xfId="1545" xr:uid="{00000000-0005-0000-0000-00002D040000}"/>
    <cellStyle name="20% - Énfasis1 3 2 2 2 3 2" xfId="1546" xr:uid="{00000000-0005-0000-0000-00002E040000}"/>
    <cellStyle name="20% - Énfasis1 3 2 2 2 3 2 2" xfId="1547" xr:uid="{00000000-0005-0000-0000-00002F040000}"/>
    <cellStyle name="20% - Énfasis1 3 2 2 2 3 3" xfId="1548" xr:uid="{00000000-0005-0000-0000-000030040000}"/>
    <cellStyle name="20% - Énfasis1 3 2 2 2 4" xfId="1549" xr:uid="{00000000-0005-0000-0000-000031040000}"/>
    <cellStyle name="20% - Énfasis1 3 2 2 2 4 2" xfId="1550" xr:uid="{00000000-0005-0000-0000-000032040000}"/>
    <cellStyle name="20% - Énfasis1 3 2 2 2 5" xfId="1551" xr:uid="{00000000-0005-0000-0000-000033040000}"/>
    <cellStyle name="20% - Énfasis1 3 2 2 3" xfId="1552" xr:uid="{00000000-0005-0000-0000-000034040000}"/>
    <cellStyle name="20% - Énfasis1 3 2 2 3 2" xfId="1553" xr:uid="{00000000-0005-0000-0000-000035040000}"/>
    <cellStyle name="20% - Énfasis1 3 2 2 3 2 2" xfId="1554" xr:uid="{00000000-0005-0000-0000-000036040000}"/>
    <cellStyle name="20% - Énfasis1 3 2 2 3 3" xfId="1555" xr:uid="{00000000-0005-0000-0000-000037040000}"/>
    <cellStyle name="20% - Énfasis1 3 2 2 4" xfId="1556" xr:uid="{00000000-0005-0000-0000-000038040000}"/>
    <cellStyle name="20% - Énfasis1 3 2 2 4 2" xfId="1557" xr:uid="{00000000-0005-0000-0000-000039040000}"/>
    <cellStyle name="20% - Énfasis1 3 2 2 4 2 2" xfId="1558" xr:uid="{00000000-0005-0000-0000-00003A040000}"/>
    <cellStyle name="20% - Énfasis1 3 2 2 4 3" xfId="1559" xr:uid="{00000000-0005-0000-0000-00003B040000}"/>
    <cellStyle name="20% - Énfasis1 3 2 2 5" xfId="1560" xr:uid="{00000000-0005-0000-0000-00003C040000}"/>
    <cellStyle name="20% - Énfasis1 3 2 2 5 2" xfId="1561" xr:uid="{00000000-0005-0000-0000-00003D040000}"/>
    <cellStyle name="20% - Énfasis1 3 2 2 6" xfId="1562" xr:uid="{00000000-0005-0000-0000-00003E040000}"/>
    <cellStyle name="20% - Énfasis1 3 2 3" xfId="1563" xr:uid="{00000000-0005-0000-0000-00003F040000}"/>
    <cellStyle name="20% - Énfasis1 3 2 3 2" xfId="1564" xr:uid="{00000000-0005-0000-0000-000040040000}"/>
    <cellStyle name="20% - Énfasis1 3 2 3 2 2" xfId="1565" xr:uid="{00000000-0005-0000-0000-000041040000}"/>
    <cellStyle name="20% - Énfasis1 3 2 3 2 2 2" xfId="1566" xr:uid="{00000000-0005-0000-0000-000042040000}"/>
    <cellStyle name="20% - Énfasis1 3 2 3 2 3" xfId="1567" xr:uid="{00000000-0005-0000-0000-000043040000}"/>
    <cellStyle name="20% - Énfasis1 3 2 3 3" xfId="1568" xr:uid="{00000000-0005-0000-0000-000044040000}"/>
    <cellStyle name="20% - Énfasis1 3 2 3 3 2" xfId="1569" xr:uid="{00000000-0005-0000-0000-000045040000}"/>
    <cellStyle name="20% - Énfasis1 3 2 3 3 2 2" xfId="1570" xr:uid="{00000000-0005-0000-0000-000046040000}"/>
    <cellStyle name="20% - Énfasis1 3 2 3 3 3" xfId="1571" xr:uid="{00000000-0005-0000-0000-000047040000}"/>
    <cellStyle name="20% - Énfasis1 3 2 3 4" xfId="1572" xr:uid="{00000000-0005-0000-0000-000048040000}"/>
    <cellStyle name="20% - Énfasis1 3 2 3 4 2" xfId="1573" xr:uid="{00000000-0005-0000-0000-000049040000}"/>
    <cellStyle name="20% - Énfasis1 3 2 3 5" xfId="1574" xr:uid="{00000000-0005-0000-0000-00004A040000}"/>
    <cellStyle name="20% - Énfasis1 3 2 4" xfId="1575" xr:uid="{00000000-0005-0000-0000-00004B040000}"/>
    <cellStyle name="20% - Énfasis1 3 2 4 2" xfId="1576" xr:uid="{00000000-0005-0000-0000-00004C040000}"/>
    <cellStyle name="20% - Énfasis1 3 2 4 2 2" xfId="1577" xr:uid="{00000000-0005-0000-0000-00004D040000}"/>
    <cellStyle name="20% - Énfasis1 3 2 4 3" xfId="1578" xr:uid="{00000000-0005-0000-0000-00004E040000}"/>
    <cellStyle name="20% - Énfasis1 3 2 5" xfId="1579" xr:uid="{00000000-0005-0000-0000-00004F040000}"/>
    <cellStyle name="20% - Énfasis1 3 2 5 2" xfId="1580" xr:uid="{00000000-0005-0000-0000-000050040000}"/>
    <cellStyle name="20% - Énfasis1 3 2 5 2 2" xfId="1581" xr:uid="{00000000-0005-0000-0000-000051040000}"/>
    <cellStyle name="20% - Énfasis1 3 2 5 3" xfId="1582" xr:uid="{00000000-0005-0000-0000-000052040000}"/>
    <cellStyle name="20% - Énfasis1 3 2 6" xfId="1583" xr:uid="{00000000-0005-0000-0000-000053040000}"/>
    <cellStyle name="20% - Énfasis1 3 2 6 2" xfId="1584" xr:uid="{00000000-0005-0000-0000-000054040000}"/>
    <cellStyle name="20% - Énfasis1 3 2 7" xfId="1585" xr:uid="{00000000-0005-0000-0000-000055040000}"/>
    <cellStyle name="20% - Énfasis1 3 3" xfId="1586" xr:uid="{00000000-0005-0000-0000-000056040000}"/>
    <cellStyle name="20% - Énfasis1 3 3 2" xfId="1587" xr:uid="{00000000-0005-0000-0000-000057040000}"/>
    <cellStyle name="20% - Énfasis1 3 3 2 2" xfId="1588" xr:uid="{00000000-0005-0000-0000-000058040000}"/>
    <cellStyle name="20% - Énfasis1 3 3 2 2 2" xfId="1589" xr:uid="{00000000-0005-0000-0000-000059040000}"/>
    <cellStyle name="20% - Énfasis1 3 3 2 2 2 2" xfId="1590" xr:uid="{00000000-0005-0000-0000-00005A040000}"/>
    <cellStyle name="20% - Énfasis1 3 3 2 2 3" xfId="1591" xr:uid="{00000000-0005-0000-0000-00005B040000}"/>
    <cellStyle name="20% - Énfasis1 3 3 2 3" xfId="1592" xr:uid="{00000000-0005-0000-0000-00005C040000}"/>
    <cellStyle name="20% - Énfasis1 3 3 2 3 2" xfId="1593" xr:uid="{00000000-0005-0000-0000-00005D040000}"/>
    <cellStyle name="20% - Énfasis1 3 3 2 3 2 2" xfId="1594" xr:uid="{00000000-0005-0000-0000-00005E040000}"/>
    <cellStyle name="20% - Énfasis1 3 3 2 3 3" xfId="1595" xr:uid="{00000000-0005-0000-0000-00005F040000}"/>
    <cellStyle name="20% - Énfasis1 3 3 2 4" xfId="1596" xr:uid="{00000000-0005-0000-0000-000060040000}"/>
    <cellStyle name="20% - Énfasis1 3 3 2 4 2" xfId="1597" xr:uid="{00000000-0005-0000-0000-000061040000}"/>
    <cellStyle name="20% - Énfasis1 3 3 2 5" xfId="1598" xr:uid="{00000000-0005-0000-0000-000062040000}"/>
    <cellStyle name="20% - Énfasis1 3 3 3" xfId="1599" xr:uid="{00000000-0005-0000-0000-000063040000}"/>
    <cellStyle name="20% - Énfasis1 3 3 3 2" xfId="1600" xr:uid="{00000000-0005-0000-0000-000064040000}"/>
    <cellStyle name="20% - Énfasis1 3 3 3 2 2" xfId="1601" xr:uid="{00000000-0005-0000-0000-000065040000}"/>
    <cellStyle name="20% - Énfasis1 3 3 3 3" xfId="1602" xr:uid="{00000000-0005-0000-0000-000066040000}"/>
    <cellStyle name="20% - Énfasis1 3 3 4" xfId="1603" xr:uid="{00000000-0005-0000-0000-000067040000}"/>
    <cellStyle name="20% - Énfasis1 3 3 4 2" xfId="1604" xr:uid="{00000000-0005-0000-0000-000068040000}"/>
    <cellStyle name="20% - Énfasis1 3 3 4 2 2" xfId="1605" xr:uid="{00000000-0005-0000-0000-000069040000}"/>
    <cellStyle name="20% - Énfasis1 3 3 4 3" xfId="1606" xr:uid="{00000000-0005-0000-0000-00006A040000}"/>
    <cellStyle name="20% - Énfasis1 3 3 5" xfId="1607" xr:uid="{00000000-0005-0000-0000-00006B040000}"/>
    <cellStyle name="20% - Énfasis1 3 3 5 2" xfId="1608" xr:uid="{00000000-0005-0000-0000-00006C040000}"/>
    <cellStyle name="20% - Énfasis1 3 3 6" xfId="1609" xr:uid="{00000000-0005-0000-0000-00006D040000}"/>
    <cellStyle name="20% - Énfasis1 3 4" xfId="1610" xr:uid="{00000000-0005-0000-0000-00006E040000}"/>
    <cellStyle name="20% - Énfasis1 3 4 2" xfId="1611" xr:uid="{00000000-0005-0000-0000-00006F040000}"/>
    <cellStyle name="20% - Énfasis1 3 4 2 2" xfId="1612" xr:uid="{00000000-0005-0000-0000-000070040000}"/>
    <cellStyle name="20% - Énfasis1 3 4 2 2 2" xfId="1613" xr:uid="{00000000-0005-0000-0000-000071040000}"/>
    <cellStyle name="20% - Énfasis1 3 4 2 3" xfId="1614" xr:uid="{00000000-0005-0000-0000-000072040000}"/>
    <cellStyle name="20% - Énfasis1 3 4 3" xfId="1615" xr:uid="{00000000-0005-0000-0000-000073040000}"/>
    <cellStyle name="20% - Énfasis1 3 4 3 2" xfId="1616" xr:uid="{00000000-0005-0000-0000-000074040000}"/>
    <cellStyle name="20% - Énfasis1 3 4 3 2 2" xfId="1617" xr:uid="{00000000-0005-0000-0000-000075040000}"/>
    <cellStyle name="20% - Énfasis1 3 4 3 3" xfId="1618" xr:uid="{00000000-0005-0000-0000-000076040000}"/>
    <cellStyle name="20% - Énfasis1 3 4 4" xfId="1619" xr:uid="{00000000-0005-0000-0000-000077040000}"/>
    <cellStyle name="20% - Énfasis1 3 4 4 2" xfId="1620" xr:uid="{00000000-0005-0000-0000-000078040000}"/>
    <cellStyle name="20% - Énfasis1 3 4 4 2 2" xfId="1621" xr:uid="{00000000-0005-0000-0000-000079040000}"/>
    <cellStyle name="20% - Énfasis1 3 4 4 3" xfId="1622" xr:uid="{00000000-0005-0000-0000-00007A040000}"/>
    <cellStyle name="20% - Énfasis1 3 4 5" xfId="1623" xr:uid="{00000000-0005-0000-0000-00007B040000}"/>
    <cellStyle name="20% - Énfasis1 3 4 5 2" xfId="1624" xr:uid="{00000000-0005-0000-0000-00007C040000}"/>
    <cellStyle name="20% - Énfasis1 3 4 6" xfId="1625" xr:uid="{00000000-0005-0000-0000-00007D040000}"/>
    <cellStyle name="20% - Énfasis1 3 5" xfId="1626" xr:uid="{00000000-0005-0000-0000-00007E040000}"/>
    <cellStyle name="20% - Énfasis1 3 5 2" xfId="1627" xr:uid="{00000000-0005-0000-0000-00007F040000}"/>
    <cellStyle name="20% - Énfasis1 3 5 2 2" xfId="1628" xr:uid="{00000000-0005-0000-0000-000080040000}"/>
    <cellStyle name="20% - Énfasis1 3 5 2 2 2" xfId="1629" xr:uid="{00000000-0005-0000-0000-000081040000}"/>
    <cellStyle name="20% - Énfasis1 3 5 2 3" xfId="1630" xr:uid="{00000000-0005-0000-0000-000082040000}"/>
    <cellStyle name="20% - Énfasis1 3 5 3" xfId="1631" xr:uid="{00000000-0005-0000-0000-000083040000}"/>
    <cellStyle name="20% - Énfasis1 3 5 3 2" xfId="1632" xr:uid="{00000000-0005-0000-0000-000084040000}"/>
    <cellStyle name="20% - Énfasis1 3 5 3 2 2" xfId="1633" xr:uid="{00000000-0005-0000-0000-000085040000}"/>
    <cellStyle name="20% - Énfasis1 3 5 3 3" xfId="1634" xr:uid="{00000000-0005-0000-0000-000086040000}"/>
    <cellStyle name="20% - Énfasis1 3 5 4" xfId="1635" xr:uid="{00000000-0005-0000-0000-000087040000}"/>
    <cellStyle name="20% - Énfasis1 3 5 4 2" xfId="1636" xr:uid="{00000000-0005-0000-0000-000088040000}"/>
    <cellStyle name="20% - Énfasis1 3 5 4 2 2" xfId="1637" xr:uid="{00000000-0005-0000-0000-000089040000}"/>
    <cellStyle name="20% - Énfasis1 3 5 4 3" xfId="1638" xr:uid="{00000000-0005-0000-0000-00008A040000}"/>
    <cellStyle name="20% - Énfasis1 3 5 5" xfId="1639" xr:uid="{00000000-0005-0000-0000-00008B040000}"/>
    <cellStyle name="20% - Énfasis1 3 5 5 2" xfId="1640" xr:uid="{00000000-0005-0000-0000-00008C040000}"/>
    <cellStyle name="20% - Énfasis1 3 5 6" xfId="1641" xr:uid="{00000000-0005-0000-0000-00008D040000}"/>
    <cellStyle name="20% - Énfasis1 3 6" xfId="1642" xr:uid="{00000000-0005-0000-0000-00008E040000}"/>
    <cellStyle name="20% - Énfasis1 3 6 2" xfId="1643" xr:uid="{00000000-0005-0000-0000-00008F040000}"/>
    <cellStyle name="20% - Énfasis1 3 6 2 2" xfId="1644" xr:uid="{00000000-0005-0000-0000-000090040000}"/>
    <cellStyle name="20% - Énfasis1 3 6 2 2 2" xfId="1645" xr:uid="{00000000-0005-0000-0000-000091040000}"/>
    <cellStyle name="20% - Énfasis1 3 6 2 3" xfId="1646" xr:uid="{00000000-0005-0000-0000-000092040000}"/>
    <cellStyle name="20% - Énfasis1 3 6 3" xfId="1647" xr:uid="{00000000-0005-0000-0000-000093040000}"/>
    <cellStyle name="20% - Énfasis1 3 6 3 2" xfId="1648" xr:uid="{00000000-0005-0000-0000-000094040000}"/>
    <cellStyle name="20% - Énfasis1 3 6 3 2 2" xfId="1649" xr:uid="{00000000-0005-0000-0000-000095040000}"/>
    <cellStyle name="20% - Énfasis1 3 6 3 3" xfId="1650" xr:uid="{00000000-0005-0000-0000-000096040000}"/>
    <cellStyle name="20% - Énfasis1 3 6 4" xfId="1651" xr:uid="{00000000-0005-0000-0000-000097040000}"/>
    <cellStyle name="20% - Énfasis1 3 6 4 2" xfId="1652" xr:uid="{00000000-0005-0000-0000-000098040000}"/>
    <cellStyle name="20% - Énfasis1 3 6 4 2 2" xfId="1653" xr:uid="{00000000-0005-0000-0000-000099040000}"/>
    <cellStyle name="20% - Énfasis1 3 6 4 3" xfId="1654" xr:uid="{00000000-0005-0000-0000-00009A040000}"/>
    <cellStyle name="20% - Énfasis1 3 6 5" xfId="1655" xr:uid="{00000000-0005-0000-0000-00009B040000}"/>
    <cellStyle name="20% - Énfasis1 3 6 5 2" xfId="1656" xr:uid="{00000000-0005-0000-0000-00009C040000}"/>
    <cellStyle name="20% - Énfasis1 3 6 6" xfId="1657" xr:uid="{00000000-0005-0000-0000-00009D040000}"/>
    <cellStyle name="20% - Énfasis1 3 7" xfId="1658" xr:uid="{00000000-0005-0000-0000-00009E040000}"/>
    <cellStyle name="20% - Énfasis1 3 7 2" xfId="1659" xr:uid="{00000000-0005-0000-0000-00009F040000}"/>
    <cellStyle name="20% - Énfasis1 3 7 2 2" xfId="1660" xr:uid="{00000000-0005-0000-0000-0000A0040000}"/>
    <cellStyle name="20% - Énfasis1 3 7 2 2 2" xfId="1661" xr:uid="{00000000-0005-0000-0000-0000A1040000}"/>
    <cellStyle name="20% - Énfasis1 3 7 2 3" xfId="1662" xr:uid="{00000000-0005-0000-0000-0000A2040000}"/>
    <cellStyle name="20% - Énfasis1 3 7 3" xfId="1663" xr:uid="{00000000-0005-0000-0000-0000A3040000}"/>
    <cellStyle name="20% - Énfasis1 3 7 3 2" xfId="1664" xr:uid="{00000000-0005-0000-0000-0000A4040000}"/>
    <cellStyle name="20% - Énfasis1 3 7 3 2 2" xfId="1665" xr:uid="{00000000-0005-0000-0000-0000A5040000}"/>
    <cellStyle name="20% - Énfasis1 3 7 3 3" xfId="1666" xr:uid="{00000000-0005-0000-0000-0000A6040000}"/>
    <cellStyle name="20% - Énfasis1 3 7 4" xfId="1667" xr:uid="{00000000-0005-0000-0000-0000A7040000}"/>
    <cellStyle name="20% - Énfasis1 3 7 4 2" xfId="1668" xr:uid="{00000000-0005-0000-0000-0000A8040000}"/>
    <cellStyle name="20% - Énfasis1 3 7 4 2 2" xfId="1669" xr:uid="{00000000-0005-0000-0000-0000A9040000}"/>
    <cellStyle name="20% - Énfasis1 3 7 4 3" xfId="1670" xr:uid="{00000000-0005-0000-0000-0000AA040000}"/>
    <cellStyle name="20% - Énfasis1 3 7 5" xfId="1671" xr:uid="{00000000-0005-0000-0000-0000AB040000}"/>
    <cellStyle name="20% - Énfasis1 3 7 5 2" xfId="1672" xr:uid="{00000000-0005-0000-0000-0000AC040000}"/>
    <cellStyle name="20% - Énfasis1 3 7 6" xfId="1673" xr:uid="{00000000-0005-0000-0000-0000AD040000}"/>
    <cellStyle name="20% - Énfasis1 3 8" xfId="1674" xr:uid="{00000000-0005-0000-0000-0000AE040000}"/>
    <cellStyle name="20% - Énfasis1 3 8 2" xfId="1675" xr:uid="{00000000-0005-0000-0000-0000AF040000}"/>
    <cellStyle name="20% - Énfasis1 3 8 2 2" xfId="1676" xr:uid="{00000000-0005-0000-0000-0000B0040000}"/>
    <cellStyle name="20% - Énfasis1 3 8 2 2 2" xfId="1677" xr:uid="{00000000-0005-0000-0000-0000B1040000}"/>
    <cellStyle name="20% - Énfasis1 3 8 2 3" xfId="1678" xr:uid="{00000000-0005-0000-0000-0000B2040000}"/>
    <cellStyle name="20% - Énfasis1 3 8 3" xfId="1679" xr:uid="{00000000-0005-0000-0000-0000B3040000}"/>
    <cellStyle name="20% - Énfasis1 3 8 3 2" xfId="1680" xr:uid="{00000000-0005-0000-0000-0000B4040000}"/>
    <cellStyle name="20% - Énfasis1 3 8 3 2 2" xfId="1681" xr:uid="{00000000-0005-0000-0000-0000B5040000}"/>
    <cellStyle name="20% - Énfasis1 3 8 3 3" xfId="1682" xr:uid="{00000000-0005-0000-0000-0000B6040000}"/>
    <cellStyle name="20% - Énfasis1 3 8 4" xfId="1683" xr:uid="{00000000-0005-0000-0000-0000B7040000}"/>
    <cellStyle name="20% - Énfasis1 3 8 4 2" xfId="1684" xr:uid="{00000000-0005-0000-0000-0000B8040000}"/>
    <cellStyle name="20% - Énfasis1 3 8 4 2 2" xfId="1685" xr:uid="{00000000-0005-0000-0000-0000B9040000}"/>
    <cellStyle name="20% - Énfasis1 3 8 4 3" xfId="1686" xr:uid="{00000000-0005-0000-0000-0000BA040000}"/>
    <cellStyle name="20% - Énfasis1 3 8 5" xfId="1687" xr:uid="{00000000-0005-0000-0000-0000BB040000}"/>
    <cellStyle name="20% - Énfasis1 3 8 5 2" xfId="1688" xr:uid="{00000000-0005-0000-0000-0000BC040000}"/>
    <cellStyle name="20% - Énfasis1 3 8 6" xfId="1689" xr:uid="{00000000-0005-0000-0000-0000BD040000}"/>
    <cellStyle name="20% - Énfasis1 3 9" xfId="1690" xr:uid="{00000000-0005-0000-0000-0000BE040000}"/>
    <cellStyle name="20% - Énfasis1 3 9 2" xfId="1691" xr:uid="{00000000-0005-0000-0000-0000BF040000}"/>
    <cellStyle name="20% - Énfasis1 3 9 2 2" xfId="1692" xr:uid="{00000000-0005-0000-0000-0000C0040000}"/>
    <cellStyle name="20% - Énfasis1 3 9 2 2 2" xfId="1693" xr:uid="{00000000-0005-0000-0000-0000C1040000}"/>
    <cellStyle name="20% - Énfasis1 3 9 2 3" xfId="1694" xr:uid="{00000000-0005-0000-0000-0000C2040000}"/>
    <cellStyle name="20% - Énfasis1 3 9 3" xfId="1695" xr:uid="{00000000-0005-0000-0000-0000C3040000}"/>
    <cellStyle name="20% - Énfasis1 3 9 3 2" xfId="1696" xr:uid="{00000000-0005-0000-0000-0000C4040000}"/>
    <cellStyle name="20% - Énfasis1 3 9 3 2 2" xfId="1697" xr:uid="{00000000-0005-0000-0000-0000C5040000}"/>
    <cellStyle name="20% - Énfasis1 3 9 3 3" xfId="1698" xr:uid="{00000000-0005-0000-0000-0000C6040000}"/>
    <cellStyle name="20% - Énfasis1 3 9 4" xfId="1699" xr:uid="{00000000-0005-0000-0000-0000C7040000}"/>
    <cellStyle name="20% - Énfasis1 3 9 4 2" xfId="1700" xr:uid="{00000000-0005-0000-0000-0000C8040000}"/>
    <cellStyle name="20% - Énfasis1 3 9 4 2 2" xfId="1701" xr:uid="{00000000-0005-0000-0000-0000C9040000}"/>
    <cellStyle name="20% - Énfasis1 3 9 4 3" xfId="1702" xr:uid="{00000000-0005-0000-0000-0000CA040000}"/>
    <cellStyle name="20% - Énfasis1 3 9 5" xfId="1703" xr:uid="{00000000-0005-0000-0000-0000CB040000}"/>
    <cellStyle name="20% - Énfasis1 3 9 5 2" xfId="1704" xr:uid="{00000000-0005-0000-0000-0000CC040000}"/>
    <cellStyle name="20% - Énfasis1 3 9 6" xfId="1705" xr:uid="{00000000-0005-0000-0000-0000CD040000}"/>
    <cellStyle name="20% - Énfasis1 30" xfId="1706" xr:uid="{00000000-0005-0000-0000-0000CE040000}"/>
    <cellStyle name="20% - Énfasis1 30 2" xfId="1707" xr:uid="{00000000-0005-0000-0000-0000CF040000}"/>
    <cellStyle name="20% - Énfasis1 30 2 2" xfId="1708" xr:uid="{00000000-0005-0000-0000-0000D0040000}"/>
    <cellStyle name="20% - Énfasis1 30 2 2 2" xfId="1709" xr:uid="{00000000-0005-0000-0000-0000D1040000}"/>
    <cellStyle name="20% - Énfasis1 30 2 2 2 2" xfId="1710" xr:uid="{00000000-0005-0000-0000-0000D2040000}"/>
    <cellStyle name="20% - Énfasis1 30 2 2 3" xfId="1711" xr:uid="{00000000-0005-0000-0000-0000D3040000}"/>
    <cellStyle name="20% - Énfasis1 30 2 3" xfId="1712" xr:uid="{00000000-0005-0000-0000-0000D4040000}"/>
    <cellStyle name="20% - Énfasis1 30 2 3 2" xfId="1713" xr:uid="{00000000-0005-0000-0000-0000D5040000}"/>
    <cellStyle name="20% - Énfasis1 30 2 3 2 2" xfId="1714" xr:uid="{00000000-0005-0000-0000-0000D6040000}"/>
    <cellStyle name="20% - Énfasis1 30 2 3 3" xfId="1715" xr:uid="{00000000-0005-0000-0000-0000D7040000}"/>
    <cellStyle name="20% - Énfasis1 30 2 4" xfId="1716" xr:uid="{00000000-0005-0000-0000-0000D8040000}"/>
    <cellStyle name="20% - Énfasis1 30 2 4 2" xfId="1717" xr:uid="{00000000-0005-0000-0000-0000D9040000}"/>
    <cellStyle name="20% - Énfasis1 30 2 5" xfId="1718" xr:uid="{00000000-0005-0000-0000-0000DA040000}"/>
    <cellStyle name="20% - Énfasis1 30 3" xfId="1719" xr:uid="{00000000-0005-0000-0000-0000DB040000}"/>
    <cellStyle name="20% - Énfasis1 30 3 2" xfId="1720" xr:uid="{00000000-0005-0000-0000-0000DC040000}"/>
    <cellStyle name="20% - Énfasis1 30 3 2 2" xfId="1721" xr:uid="{00000000-0005-0000-0000-0000DD040000}"/>
    <cellStyle name="20% - Énfasis1 30 3 3" xfId="1722" xr:uid="{00000000-0005-0000-0000-0000DE040000}"/>
    <cellStyle name="20% - Énfasis1 30 4" xfId="1723" xr:uid="{00000000-0005-0000-0000-0000DF040000}"/>
    <cellStyle name="20% - Énfasis1 30 4 2" xfId="1724" xr:uid="{00000000-0005-0000-0000-0000E0040000}"/>
    <cellStyle name="20% - Énfasis1 30 4 2 2" xfId="1725" xr:uid="{00000000-0005-0000-0000-0000E1040000}"/>
    <cellStyle name="20% - Énfasis1 30 4 3" xfId="1726" xr:uid="{00000000-0005-0000-0000-0000E2040000}"/>
    <cellStyle name="20% - Énfasis1 30 5" xfId="1727" xr:uid="{00000000-0005-0000-0000-0000E3040000}"/>
    <cellStyle name="20% - Énfasis1 30 5 2" xfId="1728" xr:uid="{00000000-0005-0000-0000-0000E4040000}"/>
    <cellStyle name="20% - Énfasis1 30 6" xfId="1729" xr:uid="{00000000-0005-0000-0000-0000E5040000}"/>
    <cellStyle name="20% - Énfasis1 31" xfId="1730" xr:uid="{00000000-0005-0000-0000-0000E6040000}"/>
    <cellStyle name="20% - Énfasis1 31 2" xfId="1731" xr:uid="{00000000-0005-0000-0000-0000E7040000}"/>
    <cellStyle name="20% - Énfasis1 31 2 2" xfId="1732" xr:uid="{00000000-0005-0000-0000-0000E8040000}"/>
    <cellStyle name="20% - Énfasis1 31 2 2 2" xfId="1733" xr:uid="{00000000-0005-0000-0000-0000E9040000}"/>
    <cellStyle name="20% - Énfasis1 31 2 2 2 2" xfId="1734" xr:uid="{00000000-0005-0000-0000-0000EA040000}"/>
    <cellStyle name="20% - Énfasis1 31 2 2 3" xfId="1735" xr:uid="{00000000-0005-0000-0000-0000EB040000}"/>
    <cellStyle name="20% - Énfasis1 31 2 3" xfId="1736" xr:uid="{00000000-0005-0000-0000-0000EC040000}"/>
    <cellStyle name="20% - Énfasis1 31 2 3 2" xfId="1737" xr:uid="{00000000-0005-0000-0000-0000ED040000}"/>
    <cellStyle name="20% - Énfasis1 31 2 3 2 2" xfId="1738" xr:uid="{00000000-0005-0000-0000-0000EE040000}"/>
    <cellStyle name="20% - Énfasis1 31 2 3 3" xfId="1739" xr:uid="{00000000-0005-0000-0000-0000EF040000}"/>
    <cellStyle name="20% - Énfasis1 31 2 4" xfId="1740" xr:uid="{00000000-0005-0000-0000-0000F0040000}"/>
    <cellStyle name="20% - Énfasis1 31 2 4 2" xfId="1741" xr:uid="{00000000-0005-0000-0000-0000F1040000}"/>
    <cellStyle name="20% - Énfasis1 31 2 5" xfId="1742" xr:uid="{00000000-0005-0000-0000-0000F2040000}"/>
    <cellStyle name="20% - Énfasis1 31 3" xfId="1743" xr:uid="{00000000-0005-0000-0000-0000F3040000}"/>
    <cellStyle name="20% - Énfasis1 31 3 2" xfId="1744" xr:uid="{00000000-0005-0000-0000-0000F4040000}"/>
    <cellStyle name="20% - Énfasis1 31 3 2 2" xfId="1745" xr:uid="{00000000-0005-0000-0000-0000F5040000}"/>
    <cellStyle name="20% - Énfasis1 31 3 3" xfId="1746" xr:uid="{00000000-0005-0000-0000-0000F6040000}"/>
    <cellStyle name="20% - Énfasis1 31 4" xfId="1747" xr:uid="{00000000-0005-0000-0000-0000F7040000}"/>
    <cellStyle name="20% - Énfasis1 31 4 2" xfId="1748" xr:uid="{00000000-0005-0000-0000-0000F8040000}"/>
    <cellStyle name="20% - Énfasis1 31 4 2 2" xfId="1749" xr:uid="{00000000-0005-0000-0000-0000F9040000}"/>
    <cellStyle name="20% - Énfasis1 31 4 3" xfId="1750" xr:uid="{00000000-0005-0000-0000-0000FA040000}"/>
    <cellStyle name="20% - Énfasis1 31 5" xfId="1751" xr:uid="{00000000-0005-0000-0000-0000FB040000}"/>
    <cellStyle name="20% - Énfasis1 31 5 2" xfId="1752" xr:uid="{00000000-0005-0000-0000-0000FC040000}"/>
    <cellStyle name="20% - Énfasis1 31 6" xfId="1753" xr:uid="{00000000-0005-0000-0000-0000FD040000}"/>
    <cellStyle name="20% - Énfasis1 32" xfId="1754" xr:uid="{00000000-0005-0000-0000-0000FE040000}"/>
    <cellStyle name="20% - Énfasis1 32 2" xfId="1755" xr:uid="{00000000-0005-0000-0000-0000FF040000}"/>
    <cellStyle name="20% - Énfasis1 32 2 2" xfId="1756" xr:uid="{00000000-0005-0000-0000-000000050000}"/>
    <cellStyle name="20% - Énfasis1 32 2 2 2" xfId="1757" xr:uid="{00000000-0005-0000-0000-000001050000}"/>
    <cellStyle name="20% - Énfasis1 32 2 2 2 2" xfId="1758" xr:uid="{00000000-0005-0000-0000-000002050000}"/>
    <cellStyle name="20% - Énfasis1 32 2 2 3" xfId="1759" xr:uid="{00000000-0005-0000-0000-000003050000}"/>
    <cellStyle name="20% - Énfasis1 32 2 3" xfId="1760" xr:uid="{00000000-0005-0000-0000-000004050000}"/>
    <cellStyle name="20% - Énfasis1 32 2 3 2" xfId="1761" xr:uid="{00000000-0005-0000-0000-000005050000}"/>
    <cellStyle name="20% - Énfasis1 32 2 3 2 2" xfId="1762" xr:uid="{00000000-0005-0000-0000-000006050000}"/>
    <cellStyle name="20% - Énfasis1 32 2 3 3" xfId="1763" xr:uid="{00000000-0005-0000-0000-000007050000}"/>
    <cellStyle name="20% - Énfasis1 32 2 4" xfId="1764" xr:uid="{00000000-0005-0000-0000-000008050000}"/>
    <cellStyle name="20% - Énfasis1 32 2 4 2" xfId="1765" xr:uid="{00000000-0005-0000-0000-000009050000}"/>
    <cellStyle name="20% - Énfasis1 32 2 5" xfId="1766" xr:uid="{00000000-0005-0000-0000-00000A050000}"/>
    <cellStyle name="20% - Énfasis1 32 3" xfId="1767" xr:uid="{00000000-0005-0000-0000-00000B050000}"/>
    <cellStyle name="20% - Énfasis1 32 3 2" xfId="1768" xr:uid="{00000000-0005-0000-0000-00000C050000}"/>
    <cellStyle name="20% - Énfasis1 32 3 2 2" xfId="1769" xr:uid="{00000000-0005-0000-0000-00000D050000}"/>
    <cellStyle name="20% - Énfasis1 32 3 3" xfId="1770" xr:uid="{00000000-0005-0000-0000-00000E050000}"/>
    <cellStyle name="20% - Énfasis1 32 4" xfId="1771" xr:uid="{00000000-0005-0000-0000-00000F050000}"/>
    <cellStyle name="20% - Énfasis1 32 4 2" xfId="1772" xr:uid="{00000000-0005-0000-0000-000010050000}"/>
    <cellStyle name="20% - Énfasis1 32 4 2 2" xfId="1773" xr:uid="{00000000-0005-0000-0000-000011050000}"/>
    <cellStyle name="20% - Énfasis1 32 4 3" xfId="1774" xr:uid="{00000000-0005-0000-0000-000012050000}"/>
    <cellStyle name="20% - Énfasis1 32 5" xfId="1775" xr:uid="{00000000-0005-0000-0000-000013050000}"/>
    <cellStyle name="20% - Énfasis1 32 5 2" xfId="1776" xr:uid="{00000000-0005-0000-0000-000014050000}"/>
    <cellStyle name="20% - Énfasis1 32 6" xfId="1777" xr:uid="{00000000-0005-0000-0000-000015050000}"/>
    <cellStyle name="20% - Énfasis1 33" xfId="1778" xr:uid="{00000000-0005-0000-0000-000016050000}"/>
    <cellStyle name="20% - Énfasis1 33 2" xfId="1779" xr:uid="{00000000-0005-0000-0000-000017050000}"/>
    <cellStyle name="20% - Énfasis1 33 2 2" xfId="1780" xr:uid="{00000000-0005-0000-0000-000018050000}"/>
    <cellStyle name="20% - Énfasis1 33 2 2 2" xfId="1781" xr:uid="{00000000-0005-0000-0000-000019050000}"/>
    <cellStyle name="20% - Énfasis1 33 2 2 2 2" xfId="1782" xr:uid="{00000000-0005-0000-0000-00001A050000}"/>
    <cellStyle name="20% - Énfasis1 33 2 2 3" xfId="1783" xr:uid="{00000000-0005-0000-0000-00001B050000}"/>
    <cellStyle name="20% - Énfasis1 33 2 3" xfId="1784" xr:uid="{00000000-0005-0000-0000-00001C050000}"/>
    <cellStyle name="20% - Énfasis1 33 2 3 2" xfId="1785" xr:uid="{00000000-0005-0000-0000-00001D050000}"/>
    <cellStyle name="20% - Énfasis1 33 2 3 2 2" xfId="1786" xr:uid="{00000000-0005-0000-0000-00001E050000}"/>
    <cellStyle name="20% - Énfasis1 33 2 3 3" xfId="1787" xr:uid="{00000000-0005-0000-0000-00001F050000}"/>
    <cellStyle name="20% - Énfasis1 33 2 4" xfId="1788" xr:uid="{00000000-0005-0000-0000-000020050000}"/>
    <cellStyle name="20% - Énfasis1 33 2 4 2" xfId="1789" xr:uid="{00000000-0005-0000-0000-000021050000}"/>
    <cellStyle name="20% - Énfasis1 33 2 5" xfId="1790" xr:uid="{00000000-0005-0000-0000-000022050000}"/>
    <cellStyle name="20% - Énfasis1 33 3" xfId="1791" xr:uid="{00000000-0005-0000-0000-000023050000}"/>
    <cellStyle name="20% - Énfasis1 33 3 2" xfId="1792" xr:uid="{00000000-0005-0000-0000-000024050000}"/>
    <cellStyle name="20% - Énfasis1 33 3 2 2" xfId="1793" xr:uid="{00000000-0005-0000-0000-000025050000}"/>
    <cellStyle name="20% - Énfasis1 33 3 3" xfId="1794" xr:uid="{00000000-0005-0000-0000-000026050000}"/>
    <cellStyle name="20% - Énfasis1 33 4" xfId="1795" xr:uid="{00000000-0005-0000-0000-000027050000}"/>
    <cellStyle name="20% - Énfasis1 33 4 2" xfId="1796" xr:uid="{00000000-0005-0000-0000-000028050000}"/>
    <cellStyle name="20% - Énfasis1 33 4 2 2" xfId="1797" xr:uid="{00000000-0005-0000-0000-000029050000}"/>
    <cellStyle name="20% - Énfasis1 33 4 3" xfId="1798" xr:uid="{00000000-0005-0000-0000-00002A050000}"/>
    <cellStyle name="20% - Énfasis1 33 5" xfId="1799" xr:uid="{00000000-0005-0000-0000-00002B050000}"/>
    <cellStyle name="20% - Énfasis1 33 5 2" xfId="1800" xr:uid="{00000000-0005-0000-0000-00002C050000}"/>
    <cellStyle name="20% - Énfasis1 33 6" xfId="1801" xr:uid="{00000000-0005-0000-0000-00002D050000}"/>
    <cellStyle name="20% - Énfasis1 34" xfId="1802" xr:uid="{00000000-0005-0000-0000-00002E050000}"/>
    <cellStyle name="20% - Énfasis1 34 2" xfId="1803" xr:uid="{00000000-0005-0000-0000-00002F050000}"/>
    <cellStyle name="20% - Énfasis1 34 2 2" xfId="1804" xr:uid="{00000000-0005-0000-0000-000030050000}"/>
    <cellStyle name="20% - Énfasis1 34 2 2 2" xfId="1805" xr:uid="{00000000-0005-0000-0000-000031050000}"/>
    <cellStyle name="20% - Énfasis1 34 2 2 2 2" xfId="1806" xr:uid="{00000000-0005-0000-0000-000032050000}"/>
    <cellStyle name="20% - Énfasis1 34 2 2 3" xfId="1807" xr:uid="{00000000-0005-0000-0000-000033050000}"/>
    <cellStyle name="20% - Énfasis1 34 2 3" xfId="1808" xr:uid="{00000000-0005-0000-0000-000034050000}"/>
    <cellStyle name="20% - Énfasis1 34 2 3 2" xfId="1809" xr:uid="{00000000-0005-0000-0000-000035050000}"/>
    <cellStyle name="20% - Énfasis1 34 2 3 2 2" xfId="1810" xr:uid="{00000000-0005-0000-0000-000036050000}"/>
    <cellStyle name="20% - Énfasis1 34 2 3 3" xfId="1811" xr:uid="{00000000-0005-0000-0000-000037050000}"/>
    <cellStyle name="20% - Énfasis1 34 2 4" xfId="1812" xr:uid="{00000000-0005-0000-0000-000038050000}"/>
    <cellStyle name="20% - Énfasis1 34 2 4 2" xfId="1813" xr:uid="{00000000-0005-0000-0000-000039050000}"/>
    <cellStyle name="20% - Énfasis1 34 2 5" xfId="1814" xr:uid="{00000000-0005-0000-0000-00003A050000}"/>
    <cellStyle name="20% - Énfasis1 34 3" xfId="1815" xr:uid="{00000000-0005-0000-0000-00003B050000}"/>
    <cellStyle name="20% - Énfasis1 34 3 2" xfId="1816" xr:uid="{00000000-0005-0000-0000-00003C050000}"/>
    <cellStyle name="20% - Énfasis1 34 3 2 2" xfId="1817" xr:uid="{00000000-0005-0000-0000-00003D050000}"/>
    <cellStyle name="20% - Énfasis1 34 3 3" xfId="1818" xr:uid="{00000000-0005-0000-0000-00003E050000}"/>
    <cellStyle name="20% - Énfasis1 34 4" xfId="1819" xr:uid="{00000000-0005-0000-0000-00003F050000}"/>
    <cellStyle name="20% - Énfasis1 34 4 2" xfId="1820" xr:uid="{00000000-0005-0000-0000-000040050000}"/>
    <cellStyle name="20% - Énfasis1 34 4 2 2" xfId="1821" xr:uid="{00000000-0005-0000-0000-000041050000}"/>
    <cellStyle name="20% - Énfasis1 34 4 3" xfId="1822" xr:uid="{00000000-0005-0000-0000-000042050000}"/>
    <cellStyle name="20% - Énfasis1 34 5" xfId="1823" xr:uid="{00000000-0005-0000-0000-000043050000}"/>
    <cellStyle name="20% - Énfasis1 34 5 2" xfId="1824" xr:uid="{00000000-0005-0000-0000-000044050000}"/>
    <cellStyle name="20% - Énfasis1 34 6" xfId="1825" xr:uid="{00000000-0005-0000-0000-000045050000}"/>
    <cellStyle name="20% - Énfasis1 35" xfId="1826" xr:uid="{00000000-0005-0000-0000-000046050000}"/>
    <cellStyle name="20% - Énfasis1 35 2" xfId="1827" xr:uid="{00000000-0005-0000-0000-000047050000}"/>
    <cellStyle name="20% - Énfasis1 35 2 2" xfId="1828" xr:uid="{00000000-0005-0000-0000-000048050000}"/>
    <cellStyle name="20% - Énfasis1 35 2 2 2" xfId="1829" xr:uid="{00000000-0005-0000-0000-000049050000}"/>
    <cellStyle name="20% - Énfasis1 35 2 2 2 2" xfId="1830" xr:uid="{00000000-0005-0000-0000-00004A050000}"/>
    <cellStyle name="20% - Énfasis1 35 2 2 3" xfId="1831" xr:uid="{00000000-0005-0000-0000-00004B050000}"/>
    <cellStyle name="20% - Énfasis1 35 2 3" xfId="1832" xr:uid="{00000000-0005-0000-0000-00004C050000}"/>
    <cellStyle name="20% - Énfasis1 35 2 3 2" xfId="1833" xr:uid="{00000000-0005-0000-0000-00004D050000}"/>
    <cellStyle name="20% - Énfasis1 35 2 3 2 2" xfId="1834" xr:uid="{00000000-0005-0000-0000-00004E050000}"/>
    <cellStyle name="20% - Énfasis1 35 2 3 3" xfId="1835" xr:uid="{00000000-0005-0000-0000-00004F050000}"/>
    <cellStyle name="20% - Énfasis1 35 2 4" xfId="1836" xr:uid="{00000000-0005-0000-0000-000050050000}"/>
    <cellStyle name="20% - Énfasis1 35 2 4 2" xfId="1837" xr:uid="{00000000-0005-0000-0000-000051050000}"/>
    <cellStyle name="20% - Énfasis1 35 2 5" xfId="1838" xr:uid="{00000000-0005-0000-0000-000052050000}"/>
    <cellStyle name="20% - Énfasis1 35 3" xfId="1839" xr:uid="{00000000-0005-0000-0000-000053050000}"/>
    <cellStyle name="20% - Énfasis1 35 3 2" xfId="1840" xr:uid="{00000000-0005-0000-0000-000054050000}"/>
    <cellStyle name="20% - Énfasis1 35 3 2 2" xfId="1841" xr:uid="{00000000-0005-0000-0000-000055050000}"/>
    <cellStyle name="20% - Énfasis1 35 3 3" xfId="1842" xr:uid="{00000000-0005-0000-0000-000056050000}"/>
    <cellStyle name="20% - Énfasis1 35 4" xfId="1843" xr:uid="{00000000-0005-0000-0000-000057050000}"/>
    <cellStyle name="20% - Énfasis1 35 4 2" xfId="1844" xr:uid="{00000000-0005-0000-0000-000058050000}"/>
    <cellStyle name="20% - Énfasis1 35 4 2 2" xfId="1845" xr:uid="{00000000-0005-0000-0000-000059050000}"/>
    <cellStyle name="20% - Énfasis1 35 4 3" xfId="1846" xr:uid="{00000000-0005-0000-0000-00005A050000}"/>
    <cellStyle name="20% - Énfasis1 35 5" xfId="1847" xr:uid="{00000000-0005-0000-0000-00005B050000}"/>
    <cellStyle name="20% - Énfasis1 35 5 2" xfId="1848" xr:uid="{00000000-0005-0000-0000-00005C050000}"/>
    <cellStyle name="20% - Énfasis1 35 6" xfId="1849" xr:uid="{00000000-0005-0000-0000-00005D050000}"/>
    <cellStyle name="20% - Énfasis1 36" xfId="1850" xr:uid="{00000000-0005-0000-0000-00005E050000}"/>
    <cellStyle name="20% - Énfasis1 36 2" xfId="1851" xr:uid="{00000000-0005-0000-0000-00005F050000}"/>
    <cellStyle name="20% - Énfasis1 36 2 2" xfId="1852" xr:uid="{00000000-0005-0000-0000-000060050000}"/>
    <cellStyle name="20% - Énfasis1 36 2 2 2" xfId="1853" xr:uid="{00000000-0005-0000-0000-000061050000}"/>
    <cellStyle name="20% - Énfasis1 36 2 2 2 2" xfId="1854" xr:uid="{00000000-0005-0000-0000-000062050000}"/>
    <cellStyle name="20% - Énfasis1 36 2 2 3" xfId="1855" xr:uid="{00000000-0005-0000-0000-000063050000}"/>
    <cellStyle name="20% - Énfasis1 36 2 3" xfId="1856" xr:uid="{00000000-0005-0000-0000-000064050000}"/>
    <cellStyle name="20% - Énfasis1 36 2 3 2" xfId="1857" xr:uid="{00000000-0005-0000-0000-000065050000}"/>
    <cellStyle name="20% - Énfasis1 36 2 3 2 2" xfId="1858" xr:uid="{00000000-0005-0000-0000-000066050000}"/>
    <cellStyle name="20% - Énfasis1 36 2 3 3" xfId="1859" xr:uid="{00000000-0005-0000-0000-000067050000}"/>
    <cellStyle name="20% - Énfasis1 36 2 4" xfId="1860" xr:uid="{00000000-0005-0000-0000-000068050000}"/>
    <cellStyle name="20% - Énfasis1 36 2 4 2" xfId="1861" xr:uid="{00000000-0005-0000-0000-000069050000}"/>
    <cellStyle name="20% - Énfasis1 36 2 5" xfId="1862" xr:uid="{00000000-0005-0000-0000-00006A050000}"/>
    <cellStyle name="20% - Énfasis1 36 3" xfId="1863" xr:uid="{00000000-0005-0000-0000-00006B050000}"/>
    <cellStyle name="20% - Énfasis1 36 3 2" xfId="1864" xr:uid="{00000000-0005-0000-0000-00006C050000}"/>
    <cellStyle name="20% - Énfasis1 36 3 2 2" xfId="1865" xr:uid="{00000000-0005-0000-0000-00006D050000}"/>
    <cellStyle name="20% - Énfasis1 36 3 3" xfId="1866" xr:uid="{00000000-0005-0000-0000-00006E050000}"/>
    <cellStyle name="20% - Énfasis1 36 4" xfId="1867" xr:uid="{00000000-0005-0000-0000-00006F050000}"/>
    <cellStyle name="20% - Énfasis1 36 4 2" xfId="1868" xr:uid="{00000000-0005-0000-0000-000070050000}"/>
    <cellStyle name="20% - Énfasis1 36 4 2 2" xfId="1869" xr:uid="{00000000-0005-0000-0000-000071050000}"/>
    <cellStyle name="20% - Énfasis1 36 4 3" xfId="1870" xr:uid="{00000000-0005-0000-0000-000072050000}"/>
    <cellStyle name="20% - Énfasis1 36 5" xfId="1871" xr:uid="{00000000-0005-0000-0000-000073050000}"/>
    <cellStyle name="20% - Énfasis1 36 5 2" xfId="1872" xr:uid="{00000000-0005-0000-0000-000074050000}"/>
    <cellStyle name="20% - Énfasis1 36 6" xfId="1873" xr:uid="{00000000-0005-0000-0000-000075050000}"/>
    <cellStyle name="20% - Énfasis1 37" xfId="1874" xr:uid="{00000000-0005-0000-0000-000076050000}"/>
    <cellStyle name="20% - Énfasis1 37 2" xfId="1875" xr:uid="{00000000-0005-0000-0000-000077050000}"/>
    <cellStyle name="20% - Énfasis1 37 2 2" xfId="1876" xr:uid="{00000000-0005-0000-0000-000078050000}"/>
    <cellStyle name="20% - Énfasis1 37 2 2 2" xfId="1877" xr:uid="{00000000-0005-0000-0000-000079050000}"/>
    <cellStyle name="20% - Énfasis1 37 2 2 2 2" xfId="1878" xr:uid="{00000000-0005-0000-0000-00007A050000}"/>
    <cellStyle name="20% - Énfasis1 37 2 2 3" xfId="1879" xr:uid="{00000000-0005-0000-0000-00007B050000}"/>
    <cellStyle name="20% - Énfasis1 37 2 3" xfId="1880" xr:uid="{00000000-0005-0000-0000-00007C050000}"/>
    <cellStyle name="20% - Énfasis1 37 2 3 2" xfId="1881" xr:uid="{00000000-0005-0000-0000-00007D050000}"/>
    <cellStyle name="20% - Énfasis1 37 2 3 2 2" xfId="1882" xr:uid="{00000000-0005-0000-0000-00007E050000}"/>
    <cellStyle name="20% - Énfasis1 37 2 3 3" xfId="1883" xr:uid="{00000000-0005-0000-0000-00007F050000}"/>
    <cellStyle name="20% - Énfasis1 37 2 4" xfId="1884" xr:uid="{00000000-0005-0000-0000-000080050000}"/>
    <cellStyle name="20% - Énfasis1 37 2 4 2" xfId="1885" xr:uid="{00000000-0005-0000-0000-000081050000}"/>
    <cellStyle name="20% - Énfasis1 37 2 5" xfId="1886" xr:uid="{00000000-0005-0000-0000-000082050000}"/>
    <cellStyle name="20% - Énfasis1 37 3" xfId="1887" xr:uid="{00000000-0005-0000-0000-000083050000}"/>
    <cellStyle name="20% - Énfasis1 37 3 2" xfId="1888" xr:uid="{00000000-0005-0000-0000-000084050000}"/>
    <cellStyle name="20% - Énfasis1 37 3 2 2" xfId="1889" xr:uid="{00000000-0005-0000-0000-000085050000}"/>
    <cellStyle name="20% - Énfasis1 37 3 3" xfId="1890" xr:uid="{00000000-0005-0000-0000-000086050000}"/>
    <cellStyle name="20% - Énfasis1 37 4" xfId="1891" xr:uid="{00000000-0005-0000-0000-000087050000}"/>
    <cellStyle name="20% - Énfasis1 37 4 2" xfId="1892" xr:uid="{00000000-0005-0000-0000-000088050000}"/>
    <cellStyle name="20% - Énfasis1 37 4 2 2" xfId="1893" xr:uid="{00000000-0005-0000-0000-000089050000}"/>
    <cellStyle name="20% - Énfasis1 37 4 3" xfId="1894" xr:uid="{00000000-0005-0000-0000-00008A050000}"/>
    <cellStyle name="20% - Énfasis1 37 5" xfId="1895" xr:uid="{00000000-0005-0000-0000-00008B050000}"/>
    <cellStyle name="20% - Énfasis1 37 5 2" xfId="1896" xr:uid="{00000000-0005-0000-0000-00008C050000}"/>
    <cellStyle name="20% - Énfasis1 37 6" xfId="1897" xr:uid="{00000000-0005-0000-0000-00008D050000}"/>
    <cellStyle name="20% - Énfasis1 38" xfId="1898" xr:uid="{00000000-0005-0000-0000-00008E050000}"/>
    <cellStyle name="20% - Énfasis1 38 2" xfId="1899" xr:uid="{00000000-0005-0000-0000-00008F050000}"/>
    <cellStyle name="20% - Énfasis1 38 2 2" xfId="1900" xr:uid="{00000000-0005-0000-0000-000090050000}"/>
    <cellStyle name="20% - Énfasis1 38 2 2 2" xfId="1901" xr:uid="{00000000-0005-0000-0000-000091050000}"/>
    <cellStyle name="20% - Énfasis1 38 2 2 2 2" xfId="1902" xr:uid="{00000000-0005-0000-0000-000092050000}"/>
    <cellStyle name="20% - Énfasis1 38 2 2 3" xfId="1903" xr:uid="{00000000-0005-0000-0000-000093050000}"/>
    <cellStyle name="20% - Énfasis1 38 2 3" xfId="1904" xr:uid="{00000000-0005-0000-0000-000094050000}"/>
    <cellStyle name="20% - Énfasis1 38 2 3 2" xfId="1905" xr:uid="{00000000-0005-0000-0000-000095050000}"/>
    <cellStyle name="20% - Énfasis1 38 2 3 2 2" xfId="1906" xr:uid="{00000000-0005-0000-0000-000096050000}"/>
    <cellStyle name="20% - Énfasis1 38 2 3 3" xfId="1907" xr:uid="{00000000-0005-0000-0000-000097050000}"/>
    <cellStyle name="20% - Énfasis1 38 2 4" xfId="1908" xr:uid="{00000000-0005-0000-0000-000098050000}"/>
    <cellStyle name="20% - Énfasis1 38 2 4 2" xfId="1909" xr:uid="{00000000-0005-0000-0000-000099050000}"/>
    <cellStyle name="20% - Énfasis1 38 2 5" xfId="1910" xr:uid="{00000000-0005-0000-0000-00009A050000}"/>
    <cellStyle name="20% - Énfasis1 38 3" xfId="1911" xr:uid="{00000000-0005-0000-0000-00009B050000}"/>
    <cellStyle name="20% - Énfasis1 38 3 2" xfId="1912" xr:uid="{00000000-0005-0000-0000-00009C050000}"/>
    <cellStyle name="20% - Énfasis1 38 3 2 2" xfId="1913" xr:uid="{00000000-0005-0000-0000-00009D050000}"/>
    <cellStyle name="20% - Énfasis1 38 3 3" xfId="1914" xr:uid="{00000000-0005-0000-0000-00009E050000}"/>
    <cellStyle name="20% - Énfasis1 38 4" xfId="1915" xr:uid="{00000000-0005-0000-0000-00009F050000}"/>
    <cellStyle name="20% - Énfasis1 38 4 2" xfId="1916" xr:uid="{00000000-0005-0000-0000-0000A0050000}"/>
    <cellStyle name="20% - Énfasis1 38 4 2 2" xfId="1917" xr:uid="{00000000-0005-0000-0000-0000A1050000}"/>
    <cellStyle name="20% - Énfasis1 38 4 3" xfId="1918" xr:uid="{00000000-0005-0000-0000-0000A2050000}"/>
    <cellStyle name="20% - Énfasis1 38 5" xfId="1919" xr:uid="{00000000-0005-0000-0000-0000A3050000}"/>
    <cellStyle name="20% - Énfasis1 38 5 2" xfId="1920" xr:uid="{00000000-0005-0000-0000-0000A4050000}"/>
    <cellStyle name="20% - Énfasis1 38 6" xfId="1921" xr:uid="{00000000-0005-0000-0000-0000A5050000}"/>
    <cellStyle name="20% - Énfasis1 39" xfId="1922" xr:uid="{00000000-0005-0000-0000-0000A6050000}"/>
    <cellStyle name="20% - Énfasis1 39 2" xfId="1923" xr:uid="{00000000-0005-0000-0000-0000A7050000}"/>
    <cellStyle name="20% - Énfasis1 39 2 2" xfId="1924" xr:uid="{00000000-0005-0000-0000-0000A8050000}"/>
    <cellStyle name="20% - Énfasis1 39 2 2 2" xfId="1925" xr:uid="{00000000-0005-0000-0000-0000A9050000}"/>
    <cellStyle name="20% - Énfasis1 39 2 2 2 2" xfId="1926" xr:uid="{00000000-0005-0000-0000-0000AA050000}"/>
    <cellStyle name="20% - Énfasis1 39 2 2 3" xfId="1927" xr:uid="{00000000-0005-0000-0000-0000AB050000}"/>
    <cellStyle name="20% - Énfasis1 39 2 3" xfId="1928" xr:uid="{00000000-0005-0000-0000-0000AC050000}"/>
    <cellStyle name="20% - Énfasis1 39 2 3 2" xfId="1929" xr:uid="{00000000-0005-0000-0000-0000AD050000}"/>
    <cellStyle name="20% - Énfasis1 39 2 3 2 2" xfId="1930" xr:uid="{00000000-0005-0000-0000-0000AE050000}"/>
    <cellStyle name="20% - Énfasis1 39 2 3 3" xfId="1931" xr:uid="{00000000-0005-0000-0000-0000AF050000}"/>
    <cellStyle name="20% - Énfasis1 39 2 4" xfId="1932" xr:uid="{00000000-0005-0000-0000-0000B0050000}"/>
    <cellStyle name="20% - Énfasis1 39 2 4 2" xfId="1933" xr:uid="{00000000-0005-0000-0000-0000B1050000}"/>
    <cellStyle name="20% - Énfasis1 39 2 5" xfId="1934" xr:uid="{00000000-0005-0000-0000-0000B2050000}"/>
    <cellStyle name="20% - Énfasis1 39 3" xfId="1935" xr:uid="{00000000-0005-0000-0000-0000B3050000}"/>
    <cellStyle name="20% - Énfasis1 39 3 2" xfId="1936" xr:uid="{00000000-0005-0000-0000-0000B4050000}"/>
    <cellStyle name="20% - Énfasis1 39 3 2 2" xfId="1937" xr:uid="{00000000-0005-0000-0000-0000B5050000}"/>
    <cellStyle name="20% - Énfasis1 39 3 3" xfId="1938" xr:uid="{00000000-0005-0000-0000-0000B6050000}"/>
    <cellStyle name="20% - Énfasis1 39 4" xfId="1939" xr:uid="{00000000-0005-0000-0000-0000B7050000}"/>
    <cellStyle name="20% - Énfasis1 39 4 2" xfId="1940" xr:uid="{00000000-0005-0000-0000-0000B8050000}"/>
    <cellStyle name="20% - Énfasis1 39 4 2 2" xfId="1941" xr:uid="{00000000-0005-0000-0000-0000B9050000}"/>
    <cellStyle name="20% - Énfasis1 39 4 3" xfId="1942" xr:uid="{00000000-0005-0000-0000-0000BA050000}"/>
    <cellStyle name="20% - Énfasis1 39 5" xfId="1943" xr:uid="{00000000-0005-0000-0000-0000BB050000}"/>
    <cellStyle name="20% - Énfasis1 39 5 2" xfId="1944" xr:uid="{00000000-0005-0000-0000-0000BC050000}"/>
    <cellStyle name="20% - Énfasis1 39 6" xfId="1945" xr:uid="{00000000-0005-0000-0000-0000BD050000}"/>
    <cellStyle name="20% - Énfasis1 4" xfId="1946" xr:uid="{00000000-0005-0000-0000-0000BE050000}"/>
    <cellStyle name="20% - Énfasis1 4 10" xfId="1947" xr:uid="{00000000-0005-0000-0000-0000BF050000}"/>
    <cellStyle name="20% - Énfasis1 4 10 2" xfId="1948" xr:uid="{00000000-0005-0000-0000-0000C0050000}"/>
    <cellStyle name="20% - Énfasis1 4 11" xfId="1949" xr:uid="{00000000-0005-0000-0000-0000C1050000}"/>
    <cellStyle name="20% - Énfasis1 4 2" xfId="1950" xr:uid="{00000000-0005-0000-0000-0000C2050000}"/>
    <cellStyle name="20% - Énfasis1 4 2 2" xfId="1951" xr:uid="{00000000-0005-0000-0000-0000C3050000}"/>
    <cellStyle name="20% - Énfasis1 4 2 2 2" xfId="1952" xr:uid="{00000000-0005-0000-0000-0000C4050000}"/>
    <cellStyle name="20% - Énfasis1 4 2 2 2 2" xfId="1953" xr:uid="{00000000-0005-0000-0000-0000C5050000}"/>
    <cellStyle name="20% - Énfasis1 4 2 2 2 2 2" xfId="1954" xr:uid="{00000000-0005-0000-0000-0000C6050000}"/>
    <cellStyle name="20% - Énfasis1 4 2 2 2 2 2 2" xfId="1955" xr:uid="{00000000-0005-0000-0000-0000C7050000}"/>
    <cellStyle name="20% - Énfasis1 4 2 2 2 2 3" xfId="1956" xr:uid="{00000000-0005-0000-0000-0000C8050000}"/>
    <cellStyle name="20% - Énfasis1 4 2 2 2 3" xfId="1957" xr:uid="{00000000-0005-0000-0000-0000C9050000}"/>
    <cellStyle name="20% - Énfasis1 4 2 2 2 3 2" xfId="1958" xr:uid="{00000000-0005-0000-0000-0000CA050000}"/>
    <cellStyle name="20% - Énfasis1 4 2 2 2 3 2 2" xfId="1959" xr:uid="{00000000-0005-0000-0000-0000CB050000}"/>
    <cellStyle name="20% - Énfasis1 4 2 2 2 3 3" xfId="1960" xr:uid="{00000000-0005-0000-0000-0000CC050000}"/>
    <cellStyle name="20% - Énfasis1 4 2 2 2 4" xfId="1961" xr:uid="{00000000-0005-0000-0000-0000CD050000}"/>
    <cellStyle name="20% - Énfasis1 4 2 2 2 4 2" xfId="1962" xr:uid="{00000000-0005-0000-0000-0000CE050000}"/>
    <cellStyle name="20% - Énfasis1 4 2 2 2 5" xfId="1963" xr:uid="{00000000-0005-0000-0000-0000CF050000}"/>
    <cellStyle name="20% - Énfasis1 4 2 2 3" xfId="1964" xr:uid="{00000000-0005-0000-0000-0000D0050000}"/>
    <cellStyle name="20% - Énfasis1 4 2 2 3 2" xfId="1965" xr:uid="{00000000-0005-0000-0000-0000D1050000}"/>
    <cellStyle name="20% - Énfasis1 4 2 2 3 2 2" xfId="1966" xr:uid="{00000000-0005-0000-0000-0000D2050000}"/>
    <cellStyle name="20% - Énfasis1 4 2 2 3 3" xfId="1967" xr:uid="{00000000-0005-0000-0000-0000D3050000}"/>
    <cellStyle name="20% - Énfasis1 4 2 2 4" xfId="1968" xr:uid="{00000000-0005-0000-0000-0000D4050000}"/>
    <cellStyle name="20% - Énfasis1 4 2 2 4 2" xfId="1969" xr:uid="{00000000-0005-0000-0000-0000D5050000}"/>
    <cellStyle name="20% - Énfasis1 4 2 2 4 2 2" xfId="1970" xr:uid="{00000000-0005-0000-0000-0000D6050000}"/>
    <cellStyle name="20% - Énfasis1 4 2 2 4 3" xfId="1971" xr:uid="{00000000-0005-0000-0000-0000D7050000}"/>
    <cellStyle name="20% - Énfasis1 4 2 2 5" xfId="1972" xr:uid="{00000000-0005-0000-0000-0000D8050000}"/>
    <cellStyle name="20% - Énfasis1 4 2 2 5 2" xfId="1973" xr:uid="{00000000-0005-0000-0000-0000D9050000}"/>
    <cellStyle name="20% - Énfasis1 4 2 2 6" xfId="1974" xr:uid="{00000000-0005-0000-0000-0000DA050000}"/>
    <cellStyle name="20% - Énfasis1 4 2 3" xfId="1975" xr:uid="{00000000-0005-0000-0000-0000DB050000}"/>
    <cellStyle name="20% - Énfasis1 4 2 3 2" xfId="1976" xr:uid="{00000000-0005-0000-0000-0000DC050000}"/>
    <cellStyle name="20% - Énfasis1 4 2 3 2 2" xfId="1977" xr:uid="{00000000-0005-0000-0000-0000DD050000}"/>
    <cellStyle name="20% - Énfasis1 4 2 3 2 2 2" xfId="1978" xr:uid="{00000000-0005-0000-0000-0000DE050000}"/>
    <cellStyle name="20% - Énfasis1 4 2 3 2 3" xfId="1979" xr:uid="{00000000-0005-0000-0000-0000DF050000}"/>
    <cellStyle name="20% - Énfasis1 4 2 3 3" xfId="1980" xr:uid="{00000000-0005-0000-0000-0000E0050000}"/>
    <cellStyle name="20% - Énfasis1 4 2 3 3 2" xfId="1981" xr:uid="{00000000-0005-0000-0000-0000E1050000}"/>
    <cellStyle name="20% - Énfasis1 4 2 3 3 2 2" xfId="1982" xr:uid="{00000000-0005-0000-0000-0000E2050000}"/>
    <cellStyle name="20% - Énfasis1 4 2 3 3 3" xfId="1983" xr:uid="{00000000-0005-0000-0000-0000E3050000}"/>
    <cellStyle name="20% - Énfasis1 4 2 3 4" xfId="1984" xr:uid="{00000000-0005-0000-0000-0000E4050000}"/>
    <cellStyle name="20% - Énfasis1 4 2 3 4 2" xfId="1985" xr:uid="{00000000-0005-0000-0000-0000E5050000}"/>
    <cellStyle name="20% - Énfasis1 4 2 3 5" xfId="1986" xr:uid="{00000000-0005-0000-0000-0000E6050000}"/>
    <cellStyle name="20% - Énfasis1 4 2 4" xfId="1987" xr:uid="{00000000-0005-0000-0000-0000E7050000}"/>
    <cellStyle name="20% - Énfasis1 4 2 4 2" xfId="1988" xr:uid="{00000000-0005-0000-0000-0000E8050000}"/>
    <cellStyle name="20% - Énfasis1 4 2 4 2 2" xfId="1989" xr:uid="{00000000-0005-0000-0000-0000E9050000}"/>
    <cellStyle name="20% - Énfasis1 4 2 4 3" xfId="1990" xr:uid="{00000000-0005-0000-0000-0000EA050000}"/>
    <cellStyle name="20% - Énfasis1 4 2 5" xfId="1991" xr:uid="{00000000-0005-0000-0000-0000EB050000}"/>
    <cellStyle name="20% - Énfasis1 4 2 5 2" xfId="1992" xr:uid="{00000000-0005-0000-0000-0000EC050000}"/>
    <cellStyle name="20% - Énfasis1 4 2 5 2 2" xfId="1993" xr:uid="{00000000-0005-0000-0000-0000ED050000}"/>
    <cellStyle name="20% - Énfasis1 4 2 5 3" xfId="1994" xr:uid="{00000000-0005-0000-0000-0000EE050000}"/>
    <cellStyle name="20% - Énfasis1 4 2 6" xfId="1995" xr:uid="{00000000-0005-0000-0000-0000EF050000}"/>
    <cellStyle name="20% - Énfasis1 4 2 6 2" xfId="1996" xr:uid="{00000000-0005-0000-0000-0000F0050000}"/>
    <cellStyle name="20% - Énfasis1 4 2 7" xfId="1997" xr:uid="{00000000-0005-0000-0000-0000F1050000}"/>
    <cellStyle name="20% - Énfasis1 4 3" xfId="1998" xr:uid="{00000000-0005-0000-0000-0000F2050000}"/>
    <cellStyle name="20% - Énfasis1 4 3 2" xfId="1999" xr:uid="{00000000-0005-0000-0000-0000F3050000}"/>
    <cellStyle name="20% - Énfasis1 4 3 2 2" xfId="2000" xr:uid="{00000000-0005-0000-0000-0000F4050000}"/>
    <cellStyle name="20% - Énfasis1 4 3 2 2 2" xfId="2001" xr:uid="{00000000-0005-0000-0000-0000F5050000}"/>
    <cellStyle name="20% - Énfasis1 4 3 2 2 2 2" xfId="2002" xr:uid="{00000000-0005-0000-0000-0000F6050000}"/>
    <cellStyle name="20% - Énfasis1 4 3 2 2 3" xfId="2003" xr:uid="{00000000-0005-0000-0000-0000F7050000}"/>
    <cellStyle name="20% - Énfasis1 4 3 2 3" xfId="2004" xr:uid="{00000000-0005-0000-0000-0000F8050000}"/>
    <cellStyle name="20% - Énfasis1 4 3 2 3 2" xfId="2005" xr:uid="{00000000-0005-0000-0000-0000F9050000}"/>
    <cellStyle name="20% - Énfasis1 4 3 2 3 2 2" xfId="2006" xr:uid="{00000000-0005-0000-0000-0000FA050000}"/>
    <cellStyle name="20% - Énfasis1 4 3 2 3 3" xfId="2007" xr:uid="{00000000-0005-0000-0000-0000FB050000}"/>
    <cellStyle name="20% - Énfasis1 4 3 2 4" xfId="2008" xr:uid="{00000000-0005-0000-0000-0000FC050000}"/>
    <cellStyle name="20% - Énfasis1 4 3 2 4 2" xfId="2009" xr:uid="{00000000-0005-0000-0000-0000FD050000}"/>
    <cellStyle name="20% - Énfasis1 4 3 2 5" xfId="2010" xr:uid="{00000000-0005-0000-0000-0000FE050000}"/>
    <cellStyle name="20% - Énfasis1 4 3 3" xfId="2011" xr:uid="{00000000-0005-0000-0000-0000FF050000}"/>
    <cellStyle name="20% - Énfasis1 4 3 3 2" xfId="2012" xr:uid="{00000000-0005-0000-0000-000000060000}"/>
    <cellStyle name="20% - Énfasis1 4 3 3 2 2" xfId="2013" xr:uid="{00000000-0005-0000-0000-000001060000}"/>
    <cellStyle name="20% - Énfasis1 4 3 3 3" xfId="2014" xr:uid="{00000000-0005-0000-0000-000002060000}"/>
    <cellStyle name="20% - Énfasis1 4 3 4" xfId="2015" xr:uid="{00000000-0005-0000-0000-000003060000}"/>
    <cellStyle name="20% - Énfasis1 4 3 4 2" xfId="2016" xr:uid="{00000000-0005-0000-0000-000004060000}"/>
    <cellStyle name="20% - Énfasis1 4 3 4 2 2" xfId="2017" xr:uid="{00000000-0005-0000-0000-000005060000}"/>
    <cellStyle name="20% - Énfasis1 4 3 4 3" xfId="2018" xr:uid="{00000000-0005-0000-0000-000006060000}"/>
    <cellStyle name="20% - Énfasis1 4 3 5" xfId="2019" xr:uid="{00000000-0005-0000-0000-000007060000}"/>
    <cellStyle name="20% - Énfasis1 4 3 5 2" xfId="2020" xr:uid="{00000000-0005-0000-0000-000008060000}"/>
    <cellStyle name="20% - Énfasis1 4 3 6" xfId="2021" xr:uid="{00000000-0005-0000-0000-000009060000}"/>
    <cellStyle name="20% - Énfasis1 4 4" xfId="2022" xr:uid="{00000000-0005-0000-0000-00000A060000}"/>
    <cellStyle name="20% - Énfasis1 4 4 2" xfId="2023" xr:uid="{00000000-0005-0000-0000-00000B060000}"/>
    <cellStyle name="20% - Énfasis1 4 4 2 2" xfId="2024" xr:uid="{00000000-0005-0000-0000-00000C060000}"/>
    <cellStyle name="20% - Énfasis1 4 4 2 2 2" xfId="2025" xr:uid="{00000000-0005-0000-0000-00000D060000}"/>
    <cellStyle name="20% - Énfasis1 4 4 2 3" xfId="2026" xr:uid="{00000000-0005-0000-0000-00000E060000}"/>
    <cellStyle name="20% - Énfasis1 4 4 3" xfId="2027" xr:uid="{00000000-0005-0000-0000-00000F060000}"/>
    <cellStyle name="20% - Énfasis1 4 4 3 2" xfId="2028" xr:uid="{00000000-0005-0000-0000-000010060000}"/>
    <cellStyle name="20% - Énfasis1 4 4 3 2 2" xfId="2029" xr:uid="{00000000-0005-0000-0000-000011060000}"/>
    <cellStyle name="20% - Énfasis1 4 4 3 3" xfId="2030" xr:uid="{00000000-0005-0000-0000-000012060000}"/>
    <cellStyle name="20% - Énfasis1 4 4 4" xfId="2031" xr:uid="{00000000-0005-0000-0000-000013060000}"/>
    <cellStyle name="20% - Énfasis1 4 4 4 2" xfId="2032" xr:uid="{00000000-0005-0000-0000-000014060000}"/>
    <cellStyle name="20% - Énfasis1 4 4 4 2 2" xfId="2033" xr:uid="{00000000-0005-0000-0000-000015060000}"/>
    <cellStyle name="20% - Énfasis1 4 4 4 3" xfId="2034" xr:uid="{00000000-0005-0000-0000-000016060000}"/>
    <cellStyle name="20% - Énfasis1 4 4 5" xfId="2035" xr:uid="{00000000-0005-0000-0000-000017060000}"/>
    <cellStyle name="20% - Énfasis1 4 4 5 2" xfId="2036" xr:uid="{00000000-0005-0000-0000-000018060000}"/>
    <cellStyle name="20% - Énfasis1 4 4 6" xfId="2037" xr:uid="{00000000-0005-0000-0000-000019060000}"/>
    <cellStyle name="20% - Énfasis1 4 5" xfId="2038" xr:uid="{00000000-0005-0000-0000-00001A060000}"/>
    <cellStyle name="20% - Énfasis1 4 5 2" xfId="2039" xr:uid="{00000000-0005-0000-0000-00001B060000}"/>
    <cellStyle name="20% - Énfasis1 4 5 2 2" xfId="2040" xr:uid="{00000000-0005-0000-0000-00001C060000}"/>
    <cellStyle name="20% - Énfasis1 4 5 2 2 2" xfId="2041" xr:uid="{00000000-0005-0000-0000-00001D060000}"/>
    <cellStyle name="20% - Énfasis1 4 5 2 3" xfId="2042" xr:uid="{00000000-0005-0000-0000-00001E060000}"/>
    <cellStyle name="20% - Énfasis1 4 5 3" xfId="2043" xr:uid="{00000000-0005-0000-0000-00001F060000}"/>
    <cellStyle name="20% - Énfasis1 4 5 3 2" xfId="2044" xr:uid="{00000000-0005-0000-0000-000020060000}"/>
    <cellStyle name="20% - Énfasis1 4 5 3 2 2" xfId="2045" xr:uid="{00000000-0005-0000-0000-000021060000}"/>
    <cellStyle name="20% - Énfasis1 4 5 3 3" xfId="2046" xr:uid="{00000000-0005-0000-0000-000022060000}"/>
    <cellStyle name="20% - Énfasis1 4 5 4" xfId="2047" xr:uid="{00000000-0005-0000-0000-000023060000}"/>
    <cellStyle name="20% - Énfasis1 4 5 4 2" xfId="2048" xr:uid="{00000000-0005-0000-0000-000024060000}"/>
    <cellStyle name="20% - Énfasis1 4 5 4 2 2" xfId="2049" xr:uid="{00000000-0005-0000-0000-000025060000}"/>
    <cellStyle name="20% - Énfasis1 4 5 4 3" xfId="2050" xr:uid="{00000000-0005-0000-0000-000026060000}"/>
    <cellStyle name="20% - Énfasis1 4 5 5" xfId="2051" xr:uid="{00000000-0005-0000-0000-000027060000}"/>
    <cellStyle name="20% - Énfasis1 4 5 5 2" xfId="2052" xr:uid="{00000000-0005-0000-0000-000028060000}"/>
    <cellStyle name="20% - Énfasis1 4 5 6" xfId="2053" xr:uid="{00000000-0005-0000-0000-000029060000}"/>
    <cellStyle name="20% - Énfasis1 4 6" xfId="2054" xr:uid="{00000000-0005-0000-0000-00002A060000}"/>
    <cellStyle name="20% - Énfasis1 4 6 2" xfId="2055" xr:uid="{00000000-0005-0000-0000-00002B060000}"/>
    <cellStyle name="20% - Énfasis1 4 6 2 2" xfId="2056" xr:uid="{00000000-0005-0000-0000-00002C060000}"/>
    <cellStyle name="20% - Énfasis1 4 6 2 2 2" xfId="2057" xr:uid="{00000000-0005-0000-0000-00002D060000}"/>
    <cellStyle name="20% - Énfasis1 4 6 2 3" xfId="2058" xr:uid="{00000000-0005-0000-0000-00002E060000}"/>
    <cellStyle name="20% - Énfasis1 4 6 3" xfId="2059" xr:uid="{00000000-0005-0000-0000-00002F060000}"/>
    <cellStyle name="20% - Énfasis1 4 6 3 2" xfId="2060" xr:uid="{00000000-0005-0000-0000-000030060000}"/>
    <cellStyle name="20% - Énfasis1 4 6 3 2 2" xfId="2061" xr:uid="{00000000-0005-0000-0000-000031060000}"/>
    <cellStyle name="20% - Énfasis1 4 6 3 3" xfId="2062" xr:uid="{00000000-0005-0000-0000-000032060000}"/>
    <cellStyle name="20% - Énfasis1 4 6 4" xfId="2063" xr:uid="{00000000-0005-0000-0000-000033060000}"/>
    <cellStyle name="20% - Énfasis1 4 6 4 2" xfId="2064" xr:uid="{00000000-0005-0000-0000-000034060000}"/>
    <cellStyle name="20% - Énfasis1 4 6 4 2 2" xfId="2065" xr:uid="{00000000-0005-0000-0000-000035060000}"/>
    <cellStyle name="20% - Énfasis1 4 6 4 3" xfId="2066" xr:uid="{00000000-0005-0000-0000-000036060000}"/>
    <cellStyle name="20% - Énfasis1 4 6 5" xfId="2067" xr:uid="{00000000-0005-0000-0000-000037060000}"/>
    <cellStyle name="20% - Énfasis1 4 6 5 2" xfId="2068" xr:uid="{00000000-0005-0000-0000-000038060000}"/>
    <cellStyle name="20% - Énfasis1 4 6 6" xfId="2069" xr:uid="{00000000-0005-0000-0000-000039060000}"/>
    <cellStyle name="20% - Énfasis1 4 7" xfId="2070" xr:uid="{00000000-0005-0000-0000-00003A060000}"/>
    <cellStyle name="20% - Énfasis1 4 7 2" xfId="2071" xr:uid="{00000000-0005-0000-0000-00003B060000}"/>
    <cellStyle name="20% - Énfasis1 4 7 2 2" xfId="2072" xr:uid="{00000000-0005-0000-0000-00003C060000}"/>
    <cellStyle name="20% - Énfasis1 4 7 3" xfId="2073" xr:uid="{00000000-0005-0000-0000-00003D060000}"/>
    <cellStyle name="20% - Énfasis1 4 8" xfId="2074" xr:uid="{00000000-0005-0000-0000-00003E060000}"/>
    <cellStyle name="20% - Énfasis1 4 8 2" xfId="2075" xr:uid="{00000000-0005-0000-0000-00003F060000}"/>
    <cellStyle name="20% - Énfasis1 4 8 2 2" xfId="2076" xr:uid="{00000000-0005-0000-0000-000040060000}"/>
    <cellStyle name="20% - Énfasis1 4 8 3" xfId="2077" xr:uid="{00000000-0005-0000-0000-000041060000}"/>
    <cellStyle name="20% - Énfasis1 4 9" xfId="2078" xr:uid="{00000000-0005-0000-0000-000042060000}"/>
    <cellStyle name="20% - Énfasis1 4 9 2" xfId="2079" xr:uid="{00000000-0005-0000-0000-000043060000}"/>
    <cellStyle name="20% - Énfasis1 4 9 2 2" xfId="2080" xr:uid="{00000000-0005-0000-0000-000044060000}"/>
    <cellStyle name="20% - Énfasis1 4 9 3" xfId="2081" xr:uid="{00000000-0005-0000-0000-000045060000}"/>
    <cellStyle name="20% - Énfasis1 40" xfId="2082" xr:uid="{00000000-0005-0000-0000-000046060000}"/>
    <cellStyle name="20% - Énfasis1 40 2" xfId="2083" xr:uid="{00000000-0005-0000-0000-000047060000}"/>
    <cellStyle name="20% - Énfasis1 40 2 2" xfId="2084" xr:uid="{00000000-0005-0000-0000-000048060000}"/>
    <cellStyle name="20% - Énfasis1 40 2 2 2" xfId="2085" xr:uid="{00000000-0005-0000-0000-000049060000}"/>
    <cellStyle name="20% - Énfasis1 40 2 2 2 2" xfId="2086" xr:uid="{00000000-0005-0000-0000-00004A060000}"/>
    <cellStyle name="20% - Énfasis1 40 2 2 3" xfId="2087" xr:uid="{00000000-0005-0000-0000-00004B060000}"/>
    <cellStyle name="20% - Énfasis1 40 2 3" xfId="2088" xr:uid="{00000000-0005-0000-0000-00004C060000}"/>
    <cellStyle name="20% - Énfasis1 40 2 3 2" xfId="2089" xr:uid="{00000000-0005-0000-0000-00004D060000}"/>
    <cellStyle name="20% - Énfasis1 40 2 3 2 2" xfId="2090" xr:uid="{00000000-0005-0000-0000-00004E060000}"/>
    <cellStyle name="20% - Énfasis1 40 2 3 3" xfId="2091" xr:uid="{00000000-0005-0000-0000-00004F060000}"/>
    <cellStyle name="20% - Énfasis1 40 2 4" xfId="2092" xr:uid="{00000000-0005-0000-0000-000050060000}"/>
    <cellStyle name="20% - Énfasis1 40 2 4 2" xfId="2093" xr:uid="{00000000-0005-0000-0000-000051060000}"/>
    <cellStyle name="20% - Énfasis1 40 2 5" xfId="2094" xr:uid="{00000000-0005-0000-0000-000052060000}"/>
    <cellStyle name="20% - Énfasis1 40 3" xfId="2095" xr:uid="{00000000-0005-0000-0000-000053060000}"/>
    <cellStyle name="20% - Énfasis1 40 3 2" xfId="2096" xr:uid="{00000000-0005-0000-0000-000054060000}"/>
    <cellStyle name="20% - Énfasis1 40 3 2 2" xfId="2097" xr:uid="{00000000-0005-0000-0000-000055060000}"/>
    <cellStyle name="20% - Énfasis1 40 3 3" xfId="2098" xr:uid="{00000000-0005-0000-0000-000056060000}"/>
    <cellStyle name="20% - Énfasis1 40 4" xfId="2099" xr:uid="{00000000-0005-0000-0000-000057060000}"/>
    <cellStyle name="20% - Énfasis1 40 4 2" xfId="2100" xr:uid="{00000000-0005-0000-0000-000058060000}"/>
    <cellStyle name="20% - Énfasis1 40 4 2 2" xfId="2101" xr:uid="{00000000-0005-0000-0000-000059060000}"/>
    <cellStyle name="20% - Énfasis1 40 4 3" xfId="2102" xr:uid="{00000000-0005-0000-0000-00005A060000}"/>
    <cellStyle name="20% - Énfasis1 40 5" xfId="2103" xr:uid="{00000000-0005-0000-0000-00005B060000}"/>
    <cellStyle name="20% - Énfasis1 40 5 2" xfId="2104" xr:uid="{00000000-0005-0000-0000-00005C060000}"/>
    <cellStyle name="20% - Énfasis1 40 6" xfId="2105" xr:uid="{00000000-0005-0000-0000-00005D060000}"/>
    <cellStyle name="20% - Énfasis1 41" xfId="2106" xr:uid="{00000000-0005-0000-0000-00005E060000}"/>
    <cellStyle name="20% - Énfasis1 41 2" xfId="2107" xr:uid="{00000000-0005-0000-0000-00005F060000}"/>
    <cellStyle name="20% - Énfasis1 41 2 2" xfId="2108" xr:uid="{00000000-0005-0000-0000-000060060000}"/>
    <cellStyle name="20% - Énfasis1 41 2 2 2" xfId="2109" xr:uid="{00000000-0005-0000-0000-000061060000}"/>
    <cellStyle name="20% - Énfasis1 41 2 2 2 2" xfId="2110" xr:uid="{00000000-0005-0000-0000-000062060000}"/>
    <cellStyle name="20% - Énfasis1 41 2 2 3" xfId="2111" xr:uid="{00000000-0005-0000-0000-000063060000}"/>
    <cellStyle name="20% - Énfasis1 41 2 3" xfId="2112" xr:uid="{00000000-0005-0000-0000-000064060000}"/>
    <cellStyle name="20% - Énfasis1 41 2 3 2" xfId="2113" xr:uid="{00000000-0005-0000-0000-000065060000}"/>
    <cellStyle name="20% - Énfasis1 41 2 3 2 2" xfId="2114" xr:uid="{00000000-0005-0000-0000-000066060000}"/>
    <cellStyle name="20% - Énfasis1 41 2 3 3" xfId="2115" xr:uid="{00000000-0005-0000-0000-000067060000}"/>
    <cellStyle name="20% - Énfasis1 41 2 4" xfId="2116" xr:uid="{00000000-0005-0000-0000-000068060000}"/>
    <cellStyle name="20% - Énfasis1 41 2 4 2" xfId="2117" xr:uid="{00000000-0005-0000-0000-000069060000}"/>
    <cellStyle name="20% - Énfasis1 41 2 5" xfId="2118" xr:uid="{00000000-0005-0000-0000-00006A060000}"/>
    <cellStyle name="20% - Énfasis1 41 3" xfId="2119" xr:uid="{00000000-0005-0000-0000-00006B060000}"/>
    <cellStyle name="20% - Énfasis1 41 3 2" xfId="2120" xr:uid="{00000000-0005-0000-0000-00006C060000}"/>
    <cellStyle name="20% - Énfasis1 41 3 2 2" xfId="2121" xr:uid="{00000000-0005-0000-0000-00006D060000}"/>
    <cellStyle name="20% - Énfasis1 41 3 3" xfId="2122" xr:uid="{00000000-0005-0000-0000-00006E060000}"/>
    <cellStyle name="20% - Énfasis1 41 4" xfId="2123" xr:uid="{00000000-0005-0000-0000-00006F060000}"/>
    <cellStyle name="20% - Énfasis1 41 4 2" xfId="2124" xr:uid="{00000000-0005-0000-0000-000070060000}"/>
    <cellStyle name="20% - Énfasis1 41 4 2 2" xfId="2125" xr:uid="{00000000-0005-0000-0000-000071060000}"/>
    <cellStyle name="20% - Énfasis1 41 4 3" xfId="2126" xr:uid="{00000000-0005-0000-0000-000072060000}"/>
    <cellStyle name="20% - Énfasis1 41 5" xfId="2127" xr:uid="{00000000-0005-0000-0000-000073060000}"/>
    <cellStyle name="20% - Énfasis1 41 5 2" xfId="2128" xr:uid="{00000000-0005-0000-0000-000074060000}"/>
    <cellStyle name="20% - Énfasis1 41 6" xfId="2129" xr:uid="{00000000-0005-0000-0000-000075060000}"/>
    <cellStyle name="20% - Énfasis1 42" xfId="2130" xr:uid="{00000000-0005-0000-0000-000076060000}"/>
    <cellStyle name="20% - Énfasis1 42 2" xfId="2131" xr:uid="{00000000-0005-0000-0000-000077060000}"/>
    <cellStyle name="20% - Énfasis1 42 2 2" xfId="2132" xr:uid="{00000000-0005-0000-0000-000078060000}"/>
    <cellStyle name="20% - Énfasis1 42 2 2 2" xfId="2133" xr:uid="{00000000-0005-0000-0000-000079060000}"/>
    <cellStyle name="20% - Énfasis1 42 2 3" xfId="2134" xr:uid="{00000000-0005-0000-0000-00007A060000}"/>
    <cellStyle name="20% - Énfasis1 42 3" xfId="2135" xr:uid="{00000000-0005-0000-0000-00007B060000}"/>
    <cellStyle name="20% - Énfasis1 42 3 2" xfId="2136" xr:uid="{00000000-0005-0000-0000-00007C060000}"/>
    <cellStyle name="20% - Énfasis1 42 3 2 2" xfId="2137" xr:uid="{00000000-0005-0000-0000-00007D060000}"/>
    <cellStyle name="20% - Énfasis1 42 3 3" xfId="2138" xr:uid="{00000000-0005-0000-0000-00007E060000}"/>
    <cellStyle name="20% - Énfasis1 42 4" xfId="2139" xr:uid="{00000000-0005-0000-0000-00007F060000}"/>
    <cellStyle name="20% - Énfasis1 42 4 2" xfId="2140" xr:uid="{00000000-0005-0000-0000-000080060000}"/>
    <cellStyle name="20% - Énfasis1 42 5" xfId="2141" xr:uid="{00000000-0005-0000-0000-000081060000}"/>
    <cellStyle name="20% - Énfasis1 43" xfId="2142" xr:uid="{00000000-0005-0000-0000-000082060000}"/>
    <cellStyle name="20% - Énfasis1 43 2" xfId="2143" xr:uid="{00000000-0005-0000-0000-000083060000}"/>
    <cellStyle name="20% - Énfasis1 43 2 2" xfId="2144" xr:uid="{00000000-0005-0000-0000-000084060000}"/>
    <cellStyle name="20% - Énfasis1 43 2 2 2" xfId="2145" xr:uid="{00000000-0005-0000-0000-000085060000}"/>
    <cellStyle name="20% - Énfasis1 43 2 3" xfId="2146" xr:uid="{00000000-0005-0000-0000-000086060000}"/>
    <cellStyle name="20% - Énfasis1 43 3" xfId="2147" xr:uid="{00000000-0005-0000-0000-000087060000}"/>
    <cellStyle name="20% - Énfasis1 43 3 2" xfId="2148" xr:uid="{00000000-0005-0000-0000-000088060000}"/>
    <cellStyle name="20% - Énfasis1 43 3 2 2" xfId="2149" xr:uid="{00000000-0005-0000-0000-000089060000}"/>
    <cellStyle name="20% - Énfasis1 43 3 3" xfId="2150" xr:uid="{00000000-0005-0000-0000-00008A060000}"/>
    <cellStyle name="20% - Énfasis1 43 4" xfId="2151" xr:uid="{00000000-0005-0000-0000-00008B060000}"/>
    <cellStyle name="20% - Énfasis1 43 4 2" xfId="2152" xr:uid="{00000000-0005-0000-0000-00008C060000}"/>
    <cellStyle name="20% - Énfasis1 43 5" xfId="2153" xr:uid="{00000000-0005-0000-0000-00008D060000}"/>
    <cellStyle name="20% - Énfasis1 44" xfId="2154" xr:uid="{00000000-0005-0000-0000-00008E060000}"/>
    <cellStyle name="20% - Énfasis1 44 2" xfId="2155" xr:uid="{00000000-0005-0000-0000-00008F060000}"/>
    <cellStyle name="20% - Énfasis1 44 2 2" xfId="2156" xr:uid="{00000000-0005-0000-0000-000090060000}"/>
    <cellStyle name="20% - Énfasis1 44 2 2 2" xfId="2157" xr:uid="{00000000-0005-0000-0000-000091060000}"/>
    <cellStyle name="20% - Énfasis1 44 2 3" xfId="2158" xr:uid="{00000000-0005-0000-0000-000092060000}"/>
    <cellStyle name="20% - Énfasis1 44 3" xfId="2159" xr:uid="{00000000-0005-0000-0000-000093060000}"/>
    <cellStyle name="20% - Énfasis1 44 3 2" xfId="2160" xr:uid="{00000000-0005-0000-0000-000094060000}"/>
    <cellStyle name="20% - Énfasis1 44 3 2 2" xfId="2161" xr:uid="{00000000-0005-0000-0000-000095060000}"/>
    <cellStyle name="20% - Énfasis1 44 3 3" xfId="2162" xr:uid="{00000000-0005-0000-0000-000096060000}"/>
    <cellStyle name="20% - Énfasis1 44 4" xfId="2163" xr:uid="{00000000-0005-0000-0000-000097060000}"/>
    <cellStyle name="20% - Énfasis1 44 4 2" xfId="2164" xr:uid="{00000000-0005-0000-0000-000098060000}"/>
    <cellStyle name="20% - Énfasis1 44 5" xfId="2165" xr:uid="{00000000-0005-0000-0000-000099060000}"/>
    <cellStyle name="20% - Énfasis1 45" xfId="2166" xr:uid="{00000000-0005-0000-0000-00009A060000}"/>
    <cellStyle name="20% - Énfasis1 45 2" xfId="2167" xr:uid="{00000000-0005-0000-0000-00009B060000}"/>
    <cellStyle name="20% - Énfasis1 45 2 2" xfId="2168" xr:uid="{00000000-0005-0000-0000-00009C060000}"/>
    <cellStyle name="20% - Énfasis1 45 2 2 2" xfId="2169" xr:uid="{00000000-0005-0000-0000-00009D060000}"/>
    <cellStyle name="20% - Énfasis1 45 2 3" xfId="2170" xr:uid="{00000000-0005-0000-0000-00009E060000}"/>
    <cellStyle name="20% - Énfasis1 45 3" xfId="2171" xr:uid="{00000000-0005-0000-0000-00009F060000}"/>
    <cellStyle name="20% - Énfasis1 45 3 2" xfId="2172" xr:uid="{00000000-0005-0000-0000-0000A0060000}"/>
    <cellStyle name="20% - Énfasis1 45 3 2 2" xfId="2173" xr:uid="{00000000-0005-0000-0000-0000A1060000}"/>
    <cellStyle name="20% - Énfasis1 45 3 3" xfId="2174" xr:uid="{00000000-0005-0000-0000-0000A2060000}"/>
    <cellStyle name="20% - Énfasis1 45 4" xfId="2175" xr:uid="{00000000-0005-0000-0000-0000A3060000}"/>
    <cellStyle name="20% - Énfasis1 45 4 2" xfId="2176" xr:uid="{00000000-0005-0000-0000-0000A4060000}"/>
    <cellStyle name="20% - Énfasis1 45 5" xfId="2177" xr:uid="{00000000-0005-0000-0000-0000A5060000}"/>
    <cellStyle name="20% - Énfasis1 46" xfId="2178" xr:uid="{00000000-0005-0000-0000-0000A6060000}"/>
    <cellStyle name="20% - Énfasis1 46 2" xfId="2179" xr:uid="{00000000-0005-0000-0000-0000A7060000}"/>
    <cellStyle name="20% - Énfasis1 46 2 2" xfId="2180" xr:uid="{00000000-0005-0000-0000-0000A8060000}"/>
    <cellStyle name="20% - Énfasis1 46 2 2 2" xfId="2181" xr:uid="{00000000-0005-0000-0000-0000A9060000}"/>
    <cellStyle name="20% - Énfasis1 46 2 3" xfId="2182" xr:uid="{00000000-0005-0000-0000-0000AA060000}"/>
    <cellStyle name="20% - Énfasis1 46 3" xfId="2183" xr:uid="{00000000-0005-0000-0000-0000AB060000}"/>
    <cellStyle name="20% - Énfasis1 46 3 2" xfId="2184" xr:uid="{00000000-0005-0000-0000-0000AC060000}"/>
    <cellStyle name="20% - Énfasis1 46 3 2 2" xfId="2185" xr:uid="{00000000-0005-0000-0000-0000AD060000}"/>
    <cellStyle name="20% - Énfasis1 46 3 3" xfId="2186" xr:uid="{00000000-0005-0000-0000-0000AE060000}"/>
    <cellStyle name="20% - Énfasis1 46 4" xfId="2187" xr:uid="{00000000-0005-0000-0000-0000AF060000}"/>
    <cellStyle name="20% - Énfasis1 46 4 2" xfId="2188" xr:uid="{00000000-0005-0000-0000-0000B0060000}"/>
    <cellStyle name="20% - Énfasis1 46 5" xfId="2189" xr:uid="{00000000-0005-0000-0000-0000B1060000}"/>
    <cellStyle name="20% - Énfasis1 47" xfId="2190" xr:uid="{00000000-0005-0000-0000-0000B2060000}"/>
    <cellStyle name="20% - Énfasis1 47 2" xfId="2191" xr:uid="{00000000-0005-0000-0000-0000B3060000}"/>
    <cellStyle name="20% - Énfasis1 47 2 2" xfId="2192" xr:uid="{00000000-0005-0000-0000-0000B4060000}"/>
    <cellStyle name="20% - Énfasis1 47 2 2 2" xfId="2193" xr:uid="{00000000-0005-0000-0000-0000B5060000}"/>
    <cellStyle name="20% - Énfasis1 47 2 3" xfId="2194" xr:uid="{00000000-0005-0000-0000-0000B6060000}"/>
    <cellStyle name="20% - Énfasis1 47 3" xfId="2195" xr:uid="{00000000-0005-0000-0000-0000B7060000}"/>
    <cellStyle name="20% - Énfasis1 47 3 2" xfId="2196" xr:uid="{00000000-0005-0000-0000-0000B8060000}"/>
    <cellStyle name="20% - Énfasis1 47 3 2 2" xfId="2197" xr:uid="{00000000-0005-0000-0000-0000B9060000}"/>
    <cellStyle name="20% - Énfasis1 47 3 3" xfId="2198" xr:uid="{00000000-0005-0000-0000-0000BA060000}"/>
    <cellStyle name="20% - Énfasis1 47 4" xfId="2199" xr:uid="{00000000-0005-0000-0000-0000BB060000}"/>
    <cellStyle name="20% - Énfasis1 47 4 2" xfId="2200" xr:uid="{00000000-0005-0000-0000-0000BC060000}"/>
    <cellStyle name="20% - Énfasis1 47 5" xfId="2201" xr:uid="{00000000-0005-0000-0000-0000BD060000}"/>
    <cellStyle name="20% - Énfasis1 48" xfId="2202" xr:uid="{00000000-0005-0000-0000-0000BE060000}"/>
    <cellStyle name="20% - Énfasis1 48 2" xfId="2203" xr:uid="{00000000-0005-0000-0000-0000BF060000}"/>
    <cellStyle name="20% - Énfasis1 48 2 2" xfId="2204" xr:uid="{00000000-0005-0000-0000-0000C0060000}"/>
    <cellStyle name="20% - Énfasis1 48 2 2 2" xfId="2205" xr:uid="{00000000-0005-0000-0000-0000C1060000}"/>
    <cellStyle name="20% - Énfasis1 48 2 3" xfId="2206" xr:uid="{00000000-0005-0000-0000-0000C2060000}"/>
    <cellStyle name="20% - Énfasis1 48 3" xfId="2207" xr:uid="{00000000-0005-0000-0000-0000C3060000}"/>
    <cellStyle name="20% - Énfasis1 48 3 2" xfId="2208" xr:uid="{00000000-0005-0000-0000-0000C4060000}"/>
    <cellStyle name="20% - Énfasis1 48 3 2 2" xfId="2209" xr:uid="{00000000-0005-0000-0000-0000C5060000}"/>
    <cellStyle name="20% - Énfasis1 48 3 3" xfId="2210" xr:uid="{00000000-0005-0000-0000-0000C6060000}"/>
    <cellStyle name="20% - Énfasis1 48 4" xfId="2211" xr:uid="{00000000-0005-0000-0000-0000C7060000}"/>
    <cellStyle name="20% - Énfasis1 48 4 2" xfId="2212" xr:uid="{00000000-0005-0000-0000-0000C8060000}"/>
    <cellStyle name="20% - Énfasis1 48 5" xfId="2213" xr:uid="{00000000-0005-0000-0000-0000C9060000}"/>
    <cellStyle name="20% - Énfasis1 49" xfId="2214" xr:uid="{00000000-0005-0000-0000-0000CA060000}"/>
    <cellStyle name="20% - Énfasis1 49 2" xfId="2215" xr:uid="{00000000-0005-0000-0000-0000CB060000}"/>
    <cellStyle name="20% - Énfasis1 49 2 2" xfId="2216" xr:uid="{00000000-0005-0000-0000-0000CC060000}"/>
    <cellStyle name="20% - Énfasis1 49 3" xfId="2217" xr:uid="{00000000-0005-0000-0000-0000CD060000}"/>
    <cellStyle name="20% - Énfasis1 5" xfId="2218" xr:uid="{00000000-0005-0000-0000-0000CE060000}"/>
    <cellStyle name="20% - Énfasis1 5 2" xfId="2219" xr:uid="{00000000-0005-0000-0000-0000CF060000}"/>
    <cellStyle name="20% - Énfasis1 5 2 2" xfId="2220" xr:uid="{00000000-0005-0000-0000-0000D0060000}"/>
    <cellStyle name="20% - Énfasis1 5 2 2 2" xfId="2221" xr:uid="{00000000-0005-0000-0000-0000D1060000}"/>
    <cellStyle name="20% - Énfasis1 5 2 2 2 2" xfId="2222" xr:uid="{00000000-0005-0000-0000-0000D2060000}"/>
    <cellStyle name="20% - Énfasis1 5 2 2 2 2 2" xfId="2223" xr:uid="{00000000-0005-0000-0000-0000D3060000}"/>
    <cellStyle name="20% - Énfasis1 5 2 2 2 2 2 2" xfId="2224" xr:uid="{00000000-0005-0000-0000-0000D4060000}"/>
    <cellStyle name="20% - Énfasis1 5 2 2 2 2 3" xfId="2225" xr:uid="{00000000-0005-0000-0000-0000D5060000}"/>
    <cellStyle name="20% - Énfasis1 5 2 2 2 3" xfId="2226" xr:uid="{00000000-0005-0000-0000-0000D6060000}"/>
    <cellStyle name="20% - Énfasis1 5 2 2 2 3 2" xfId="2227" xr:uid="{00000000-0005-0000-0000-0000D7060000}"/>
    <cellStyle name="20% - Énfasis1 5 2 2 2 3 2 2" xfId="2228" xr:uid="{00000000-0005-0000-0000-0000D8060000}"/>
    <cellStyle name="20% - Énfasis1 5 2 2 2 3 3" xfId="2229" xr:uid="{00000000-0005-0000-0000-0000D9060000}"/>
    <cellStyle name="20% - Énfasis1 5 2 2 2 4" xfId="2230" xr:uid="{00000000-0005-0000-0000-0000DA060000}"/>
    <cellStyle name="20% - Énfasis1 5 2 2 2 4 2" xfId="2231" xr:uid="{00000000-0005-0000-0000-0000DB060000}"/>
    <cellStyle name="20% - Énfasis1 5 2 2 2 5" xfId="2232" xr:uid="{00000000-0005-0000-0000-0000DC060000}"/>
    <cellStyle name="20% - Énfasis1 5 2 2 3" xfId="2233" xr:uid="{00000000-0005-0000-0000-0000DD060000}"/>
    <cellStyle name="20% - Énfasis1 5 2 2 3 2" xfId="2234" xr:uid="{00000000-0005-0000-0000-0000DE060000}"/>
    <cellStyle name="20% - Énfasis1 5 2 2 3 2 2" xfId="2235" xr:uid="{00000000-0005-0000-0000-0000DF060000}"/>
    <cellStyle name="20% - Énfasis1 5 2 2 3 3" xfId="2236" xr:uid="{00000000-0005-0000-0000-0000E0060000}"/>
    <cellStyle name="20% - Énfasis1 5 2 2 4" xfId="2237" xr:uid="{00000000-0005-0000-0000-0000E1060000}"/>
    <cellStyle name="20% - Énfasis1 5 2 2 4 2" xfId="2238" xr:uid="{00000000-0005-0000-0000-0000E2060000}"/>
    <cellStyle name="20% - Énfasis1 5 2 2 4 2 2" xfId="2239" xr:uid="{00000000-0005-0000-0000-0000E3060000}"/>
    <cellStyle name="20% - Énfasis1 5 2 2 4 3" xfId="2240" xr:uid="{00000000-0005-0000-0000-0000E4060000}"/>
    <cellStyle name="20% - Énfasis1 5 2 2 5" xfId="2241" xr:uid="{00000000-0005-0000-0000-0000E5060000}"/>
    <cellStyle name="20% - Énfasis1 5 2 2 5 2" xfId="2242" xr:uid="{00000000-0005-0000-0000-0000E6060000}"/>
    <cellStyle name="20% - Énfasis1 5 2 2 6" xfId="2243" xr:uid="{00000000-0005-0000-0000-0000E7060000}"/>
    <cellStyle name="20% - Énfasis1 5 2 3" xfId="2244" xr:uid="{00000000-0005-0000-0000-0000E8060000}"/>
    <cellStyle name="20% - Énfasis1 5 2 3 2" xfId="2245" xr:uid="{00000000-0005-0000-0000-0000E9060000}"/>
    <cellStyle name="20% - Énfasis1 5 2 3 2 2" xfId="2246" xr:uid="{00000000-0005-0000-0000-0000EA060000}"/>
    <cellStyle name="20% - Énfasis1 5 2 3 2 2 2" xfId="2247" xr:uid="{00000000-0005-0000-0000-0000EB060000}"/>
    <cellStyle name="20% - Énfasis1 5 2 3 2 3" xfId="2248" xr:uid="{00000000-0005-0000-0000-0000EC060000}"/>
    <cellStyle name="20% - Énfasis1 5 2 3 3" xfId="2249" xr:uid="{00000000-0005-0000-0000-0000ED060000}"/>
    <cellStyle name="20% - Énfasis1 5 2 3 3 2" xfId="2250" xr:uid="{00000000-0005-0000-0000-0000EE060000}"/>
    <cellStyle name="20% - Énfasis1 5 2 3 3 2 2" xfId="2251" xr:uid="{00000000-0005-0000-0000-0000EF060000}"/>
    <cellStyle name="20% - Énfasis1 5 2 3 3 3" xfId="2252" xr:uid="{00000000-0005-0000-0000-0000F0060000}"/>
    <cellStyle name="20% - Énfasis1 5 2 3 4" xfId="2253" xr:uid="{00000000-0005-0000-0000-0000F1060000}"/>
    <cellStyle name="20% - Énfasis1 5 2 3 4 2" xfId="2254" xr:uid="{00000000-0005-0000-0000-0000F2060000}"/>
    <cellStyle name="20% - Énfasis1 5 2 3 5" xfId="2255" xr:uid="{00000000-0005-0000-0000-0000F3060000}"/>
    <cellStyle name="20% - Énfasis1 5 2 4" xfId="2256" xr:uid="{00000000-0005-0000-0000-0000F4060000}"/>
    <cellStyle name="20% - Énfasis1 5 2 4 2" xfId="2257" xr:uid="{00000000-0005-0000-0000-0000F5060000}"/>
    <cellStyle name="20% - Énfasis1 5 2 4 2 2" xfId="2258" xr:uid="{00000000-0005-0000-0000-0000F6060000}"/>
    <cellStyle name="20% - Énfasis1 5 2 4 3" xfId="2259" xr:uid="{00000000-0005-0000-0000-0000F7060000}"/>
    <cellStyle name="20% - Énfasis1 5 2 5" xfId="2260" xr:uid="{00000000-0005-0000-0000-0000F8060000}"/>
    <cellStyle name="20% - Énfasis1 5 2 5 2" xfId="2261" xr:uid="{00000000-0005-0000-0000-0000F9060000}"/>
    <cellStyle name="20% - Énfasis1 5 2 5 2 2" xfId="2262" xr:uid="{00000000-0005-0000-0000-0000FA060000}"/>
    <cellStyle name="20% - Énfasis1 5 2 5 3" xfId="2263" xr:uid="{00000000-0005-0000-0000-0000FB060000}"/>
    <cellStyle name="20% - Énfasis1 5 2 6" xfId="2264" xr:uid="{00000000-0005-0000-0000-0000FC060000}"/>
    <cellStyle name="20% - Énfasis1 5 2 6 2" xfId="2265" xr:uid="{00000000-0005-0000-0000-0000FD060000}"/>
    <cellStyle name="20% - Énfasis1 5 2 7" xfId="2266" xr:uid="{00000000-0005-0000-0000-0000FE060000}"/>
    <cellStyle name="20% - Énfasis1 5 3" xfId="2267" xr:uid="{00000000-0005-0000-0000-0000FF060000}"/>
    <cellStyle name="20% - Énfasis1 5 3 2" xfId="2268" xr:uid="{00000000-0005-0000-0000-000000070000}"/>
    <cellStyle name="20% - Énfasis1 5 3 2 2" xfId="2269" xr:uid="{00000000-0005-0000-0000-000001070000}"/>
    <cellStyle name="20% - Énfasis1 5 3 2 2 2" xfId="2270" xr:uid="{00000000-0005-0000-0000-000002070000}"/>
    <cellStyle name="20% - Énfasis1 5 3 2 2 2 2" xfId="2271" xr:uid="{00000000-0005-0000-0000-000003070000}"/>
    <cellStyle name="20% - Énfasis1 5 3 2 2 3" xfId="2272" xr:uid="{00000000-0005-0000-0000-000004070000}"/>
    <cellStyle name="20% - Énfasis1 5 3 2 3" xfId="2273" xr:uid="{00000000-0005-0000-0000-000005070000}"/>
    <cellStyle name="20% - Énfasis1 5 3 2 3 2" xfId="2274" xr:uid="{00000000-0005-0000-0000-000006070000}"/>
    <cellStyle name="20% - Énfasis1 5 3 2 3 2 2" xfId="2275" xr:uid="{00000000-0005-0000-0000-000007070000}"/>
    <cellStyle name="20% - Énfasis1 5 3 2 3 3" xfId="2276" xr:uid="{00000000-0005-0000-0000-000008070000}"/>
    <cellStyle name="20% - Énfasis1 5 3 2 4" xfId="2277" xr:uid="{00000000-0005-0000-0000-000009070000}"/>
    <cellStyle name="20% - Énfasis1 5 3 2 4 2" xfId="2278" xr:uid="{00000000-0005-0000-0000-00000A070000}"/>
    <cellStyle name="20% - Énfasis1 5 3 2 5" xfId="2279" xr:uid="{00000000-0005-0000-0000-00000B070000}"/>
    <cellStyle name="20% - Énfasis1 5 3 3" xfId="2280" xr:uid="{00000000-0005-0000-0000-00000C070000}"/>
    <cellStyle name="20% - Énfasis1 5 3 3 2" xfId="2281" xr:uid="{00000000-0005-0000-0000-00000D070000}"/>
    <cellStyle name="20% - Énfasis1 5 3 3 2 2" xfId="2282" xr:uid="{00000000-0005-0000-0000-00000E070000}"/>
    <cellStyle name="20% - Énfasis1 5 3 3 3" xfId="2283" xr:uid="{00000000-0005-0000-0000-00000F070000}"/>
    <cellStyle name="20% - Énfasis1 5 3 4" xfId="2284" xr:uid="{00000000-0005-0000-0000-000010070000}"/>
    <cellStyle name="20% - Énfasis1 5 3 4 2" xfId="2285" xr:uid="{00000000-0005-0000-0000-000011070000}"/>
    <cellStyle name="20% - Énfasis1 5 3 4 2 2" xfId="2286" xr:uid="{00000000-0005-0000-0000-000012070000}"/>
    <cellStyle name="20% - Énfasis1 5 3 4 3" xfId="2287" xr:uid="{00000000-0005-0000-0000-000013070000}"/>
    <cellStyle name="20% - Énfasis1 5 3 5" xfId="2288" xr:uid="{00000000-0005-0000-0000-000014070000}"/>
    <cellStyle name="20% - Énfasis1 5 3 5 2" xfId="2289" xr:uid="{00000000-0005-0000-0000-000015070000}"/>
    <cellStyle name="20% - Énfasis1 5 3 6" xfId="2290" xr:uid="{00000000-0005-0000-0000-000016070000}"/>
    <cellStyle name="20% - Énfasis1 5 4" xfId="2291" xr:uid="{00000000-0005-0000-0000-000017070000}"/>
    <cellStyle name="20% - Énfasis1 5 4 2" xfId="2292" xr:uid="{00000000-0005-0000-0000-000018070000}"/>
    <cellStyle name="20% - Énfasis1 5 4 2 2" xfId="2293" xr:uid="{00000000-0005-0000-0000-000019070000}"/>
    <cellStyle name="20% - Énfasis1 5 4 2 2 2" xfId="2294" xr:uid="{00000000-0005-0000-0000-00001A070000}"/>
    <cellStyle name="20% - Énfasis1 5 4 2 3" xfId="2295" xr:uid="{00000000-0005-0000-0000-00001B070000}"/>
    <cellStyle name="20% - Énfasis1 5 4 3" xfId="2296" xr:uid="{00000000-0005-0000-0000-00001C070000}"/>
    <cellStyle name="20% - Énfasis1 5 4 3 2" xfId="2297" xr:uid="{00000000-0005-0000-0000-00001D070000}"/>
    <cellStyle name="20% - Énfasis1 5 4 3 2 2" xfId="2298" xr:uid="{00000000-0005-0000-0000-00001E070000}"/>
    <cellStyle name="20% - Énfasis1 5 4 3 3" xfId="2299" xr:uid="{00000000-0005-0000-0000-00001F070000}"/>
    <cellStyle name="20% - Énfasis1 5 4 4" xfId="2300" xr:uid="{00000000-0005-0000-0000-000020070000}"/>
    <cellStyle name="20% - Énfasis1 5 4 4 2" xfId="2301" xr:uid="{00000000-0005-0000-0000-000021070000}"/>
    <cellStyle name="20% - Énfasis1 5 4 4 2 2" xfId="2302" xr:uid="{00000000-0005-0000-0000-000022070000}"/>
    <cellStyle name="20% - Énfasis1 5 4 4 3" xfId="2303" xr:uid="{00000000-0005-0000-0000-000023070000}"/>
    <cellStyle name="20% - Énfasis1 5 4 5" xfId="2304" xr:uid="{00000000-0005-0000-0000-000024070000}"/>
    <cellStyle name="20% - Énfasis1 5 4 5 2" xfId="2305" xr:uid="{00000000-0005-0000-0000-000025070000}"/>
    <cellStyle name="20% - Énfasis1 5 4 6" xfId="2306" xr:uid="{00000000-0005-0000-0000-000026070000}"/>
    <cellStyle name="20% - Énfasis1 5 5" xfId="2307" xr:uid="{00000000-0005-0000-0000-000027070000}"/>
    <cellStyle name="20% - Énfasis1 5 5 2" xfId="2308" xr:uid="{00000000-0005-0000-0000-000028070000}"/>
    <cellStyle name="20% - Énfasis1 5 5 2 2" xfId="2309" xr:uid="{00000000-0005-0000-0000-000029070000}"/>
    <cellStyle name="20% - Énfasis1 5 5 3" xfId="2310" xr:uid="{00000000-0005-0000-0000-00002A070000}"/>
    <cellStyle name="20% - Énfasis1 5 6" xfId="2311" xr:uid="{00000000-0005-0000-0000-00002B070000}"/>
    <cellStyle name="20% - Énfasis1 5 6 2" xfId="2312" xr:uid="{00000000-0005-0000-0000-00002C070000}"/>
    <cellStyle name="20% - Énfasis1 5 6 2 2" xfId="2313" xr:uid="{00000000-0005-0000-0000-00002D070000}"/>
    <cellStyle name="20% - Énfasis1 5 6 3" xfId="2314" xr:uid="{00000000-0005-0000-0000-00002E070000}"/>
    <cellStyle name="20% - Énfasis1 5 7" xfId="2315" xr:uid="{00000000-0005-0000-0000-00002F070000}"/>
    <cellStyle name="20% - Énfasis1 5 7 2" xfId="2316" xr:uid="{00000000-0005-0000-0000-000030070000}"/>
    <cellStyle name="20% - Énfasis1 5 7 2 2" xfId="2317" xr:uid="{00000000-0005-0000-0000-000031070000}"/>
    <cellStyle name="20% - Énfasis1 5 7 3" xfId="2318" xr:uid="{00000000-0005-0000-0000-000032070000}"/>
    <cellStyle name="20% - Énfasis1 5 8" xfId="2319" xr:uid="{00000000-0005-0000-0000-000033070000}"/>
    <cellStyle name="20% - Énfasis1 5 8 2" xfId="2320" xr:uid="{00000000-0005-0000-0000-000034070000}"/>
    <cellStyle name="20% - Énfasis1 5 9" xfId="2321" xr:uid="{00000000-0005-0000-0000-000035070000}"/>
    <cellStyle name="20% - Énfasis1 50" xfId="2322" xr:uid="{00000000-0005-0000-0000-000036070000}"/>
    <cellStyle name="20% - Énfasis1 50 2" xfId="2323" xr:uid="{00000000-0005-0000-0000-000037070000}"/>
    <cellStyle name="20% - Énfasis1 50 2 2" xfId="2324" xr:uid="{00000000-0005-0000-0000-000038070000}"/>
    <cellStyle name="20% - Énfasis1 50 3" xfId="2325" xr:uid="{00000000-0005-0000-0000-000039070000}"/>
    <cellStyle name="20% - Énfasis1 51" xfId="2326" xr:uid="{00000000-0005-0000-0000-00003A070000}"/>
    <cellStyle name="20% - Énfasis1 51 2" xfId="2327" xr:uid="{00000000-0005-0000-0000-00003B070000}"/>
    <cellStyle name="20% - Énfasis1 51 2 2" xfId="2328" xr:uid="{00000000-0005-0000-0000-00003C070000}"/>
    <cellStyle name="20% - Énfasis1 51 3" xfId="2329" xr:uid="{00000000-0005-0000-0000-00003D070000}"/>
    <cellStyle name="20% - Énfasis1 52" xfId="2330" xr:uid="{00000000-0005-0000-0000-00003E070000}"/>
    <cellStyle name="20% - Énfasis1 52 2" xfId="2331" xr:uid="{00000000-0005-0000-0000-00003F070000}"/>
    <cellStyle name="20% - Énfasis1 52 2 2" xfId="2332" xr:uid="{00000000-0005-0000-0000-000040070000}"/>
    <cellStyle name="20% - Énfasis1 52 3" xfId="2333" xr:uid="{00000000-0005-0000-0000-000041070000}"/>
    <cellStyle name="20% - Énfasis1 53" xfId="2334" xr:uid="{00000000-0005-0000-0000-000042070000}"/>
    <cellStyle name="20% - Énfasis1 53 2" xfId="2335" xr:uid="{00000000-0005-0000-0000-000043070000}"/>
    <cellStyle name="20% - Énfasis1 53 2 2" xfId="2336" xr:uid="{00000000-0005-0000-0000-000044070000}"/>
    <cellStyle name="20% - Énfasis1 53 3" xfId="2337" xr:uid="{00000000-0005-0000-0000-000045070000}"/>
    <cellStyle name="20% - Énfasis1 54" xfId="2338" xr:uid="{00000000-0005-0000-0000-000046070000}"/>
    <cellStyle name="20% - Énfasis1 54 2" xfId="2339" xr:uid="{00000000-0005-0000-0000-000047070000}"/>
    <cellStyle name="20% - Énfasis1 54 2 2" xfId="2340" xr:uid="{00000000-0005-0000-0000-000048070000}"/>
    <cellStyle name="20% - Énfasis1 54 3" xfId="2341" xr:uid="{00000000-0005-0000-0000-000049070000}"/>
    <cellStyle name="20% - Énfasis1 55" xfId="2342" xr:uid="{00000000-0005-0000-0000-00004A070000}"/>
    <cellStyle name="20% - Énfasis1 55 2" xfId="2343" xr:uid="{00000000-0005-0000-0000-00004B070000}"/>
    <cellStyle name="20% - Énfasis1 55 2 2" xfId="2344" xr:uid="{00000000-0005-0000-0000-00004C070000}"/>
    <cellStyle name="20% - Énfasis1 55 3" xfId="2345" xr:uid="{00000000-0005-0000-0000-00004D070000}"/>
    <cellStyle name="20% - Énfasis1 56" xfId="2346" xr:uid="{00000000-0005-0000-0000-00004E070000}"/>
    <cellStyle name="20% - Énfasis1 56 2" xfId="2347" xr:uid="{00000000-0005-0000-0000-00004F070000}"/>
    <cellStyle name="20% - Énfasis1 56 2 2" xfId="2348" xr:uid="{00000000-0005-0000-0000-000050070000}"/>
    <cellStyle name="20% - Énfasis1 56 3" xfId="2349" xr:uid="{00000000-0005-0000-0000-000051070000}"/>
    <cellStyle name="20% - Énfasis1 57" xfId="2350" xr:uid="{00000000-0005-0000-0000-000052070000}"/>
    <cellStyle name="20% - Énfasis1 57 2" xfId="2351" xr:uid="{00000000-0005-0000-0000-000053070000}"/>
    <cellStyle name="20% - Énfasis1 57 2 2" xfId="2352" xr:uid="{00000000-0005-0000-0000-000054070000}"/>
    <cellStyle name="20% - Énfasis1 57 3" xfId="2353" xr:uid="{00000000-0005-0000-0000-000055070000}"/>
    <cellStyle name="20% - Énfasis1 58" xfId="2354" xr:uid="{00000000-0005-0000-0000-000056070000}"/>
    <cellStyle name="20% - Énfasis1 58 2" xfId="2355" xr:uid="{00000000-0005-0000-0000-000057070000}"/>
    <cellStyle name="20% - Énfasis1 58 2 2" xfId="2356" xr:uid="{00000000-0005-0000-0000-000058070000}"/>
    <cellStyle name="20% - Énfasis1 58 3" xfId="2357" xr:uid="{00000000-0005-0000-0000-000059070000}"/>
    <cellStyle name="20% - Énfasis1 59" xfId="2358" xr:uid="{00000000-0005-0000-0000-00005A070000}"/>
    <cellStyle name="20% - Énfasis1 59 2" xfId="2359" xr:uid="{00000000-0005-0000-0000-00005B070000}"/>
    <cellStyle name="20% - Énfasis1 59 2 2" xfId="2360" xr:uid="{00000000-0005-0000-0000-00005C070000}"/>
    <cellStyle name="20% - Énfasis1 59 3" xfId="2361" xr:uid="{00000000-0005-0000-0000-00005D070000}"/>
    <cellStyle name="20% - Énfasis1 6" xfId="2362" xr:uid="{00000000-0005-0000-0000-00005E070000}"/>
    <cellStyle name="20% - Énfasis1 6 2" xfId="2363" xr:uid="{00000000-0005-0000-0000-00005F070000}"/>
    <cellStyle name="20% - Énfasis1 6 2 2" xfId="2364" xr:uid="{00000000-0005-0000-0000-000060070000}"/>
    <cellStyle name="20% - Énfasis1 6 2 2 2" xfId="2365" xr:uid="{00000000-0005-0000-0000-000061070000}"/>
    <cellStyle name="20% - Énfasis1 6 2 2 2 2" xfId="2366" xr:uid="{00000000-0005-0000-0000-000062070000}"/>
    <cellStyle name="20% - Énfasis1 6 2 2 2 2 2" xfId="2367" xr:uid="{00000000-0005-0000-0000-000063070000}"/>
    <cellStyle name="20% - Énfasis1 6 2 2 2 2 2 2" xfId="2368" xr:uid="{00000000-0005-0000-0000-000064070000}"/>
    <cellStyle name="20% - Énfasis1 6 2 2 2 2 3" xfId="2369" xr:uid="{00000000-0005-0000-0000-000065070000}"/>
    <cellStyle name="20% - Énfasis1 6 2 2 2 3" xfId="2370" xr:uid="{00000000-0005-0000-0000-000066070000}"/>
    <cellStyle name="20% - Énfasis1 6 2 2 2 3 2" xfId="2371" xr:uid="{00000000-0005-0000-0000-000067070000}"/>
    <cellStyle name="20% - Énfasis1 6 2 2 2 3 2 2" xfId="2372" xr:uid="{00000000-0005-0000-0000-000068070000}"/>
    <cellStyle name="20% - Énfasis1 6 2 2 2 3 3" xfId="2373" xr:uid="{00000000-0005-0000-0000-000069070000}"/>
    <cellStyle name="20% - Énfasis1 6 2 2 2 4" xfId="2374" xr:uid="{00000000-0005-0000-0000-00006A070000}"/>
    <cellStyle name="20% - Énfasis1 6 2 2 2 4 2" xfId="2375" xr:uid="{00000000-0005-0000-0000-00006B070000}"/>
    <cellStyle name="20% - Énfasis1 6 2 2 2 5" xfId="2376" xr:uid="{00000000-0005-0000-0000-00006C070000}"/>
    <cellStyle name="20% - Énfasis1 6 2 2 3" xfId="2377" xr:uid="{00000000-0005-0000-0000-00006D070000}"/>
    <cellStyle name="20% - Énfasis1 6 2 2 3 2" xfId="2378" xr:uid="{00000000-0005-0000-0000-00006E070000}"/>
    <cellStyle name="20% - Énfasis1 6 2 2 3 2 2" xfId="2379" xr:uid="{00000000-0005-0000-0000-00006F070000}"/>
    <cellStyle name="20% - Énfasis1 6 2 2 3 3" xfId="2380" xr:uid="{00000000-0005-0000-0000-000070070000}"/>
    <cellStyle name="20% - Énfasis1 6 2 2 4" xfId="2381" xr:uid="{00000000-0005-0000-0000-000071070000}"/>
    <cellStyle name="20% - Énfasis1 6 2 2 4 2" xfId="2382" xr:uid="{00000000-0005-0000-0000-000072070000}"/>
    <cellStyle name="20% - Énfasis1 6 2 2 4 2 2" xfId="2383" xr:uid="{00000000-0005-0000-0000-000073070000}"/>
    <cellStyle name="20% - Énfasis1 6 2 2 4 3" xfId="2384" xr:uid="{00000000-0005-0000-0000-000074070000}"/>
    <cellStyle name="20% - Énfasis1 6 2 2 5" xfId="2385" xr:uid="{00000000-0005-0000-0000-000075070000}"/>
    <cellStyle name="20% - Énfasis1 6 2 2 5 2" xfId="2386" xr:uid="{00000000-0005-0000-0000-000076070000}"/>
    <cellStyle name="20% - Énfasis1 6 2 2 6" xfId="2387" xr:uid="{00000000-0005-0000-0000-000077070000}"/>
    <cellStyle name="20% - Énfasis1 6 2 3" xfId="2388" xr:uid="{00000000-0005-0000-0000-000078070000}"/>
    <cellStyle name="20% - Énfasis1 6 2 3 2" xfId="2389" xr:uid="{00000000-0005-0000-0000-000079070000}"/>
    <cellStyle name="20% - Énfasis1 6 2 3 2 2" xfId="2390" xr:uid="{00000000-0005-0000-0000-00007A070000}"/>
    <cellStyle name="20% - Énfasis1 6 2 3 2 2 2" xfId="2391" xr:uid="{00000000-0005-0000-0000-00007B070000}"/>
    <cellStyle name="20% - Énfasis1 6 2 3 2 3" xfId="2392" xr:uid="{00000000-0005-0000-0000-00007C070000}"/>
    <cellStyle name="20% - Énfasis1 6 2 3 3" xfId="2393" xr:uid="{00000000-0005-0000-0000-00007D070000}"/>
    <cellStyle name="20% - Énfasis1 6 2 3 3 2" xfId="2394" xr:uid="{00000000-0005-0000-0000-00007E070000}"/>
    <cellStyle name="20% - Énfasis1 6 2 3 3 2 2" xfId="2395" xr:uid="{00000000-0005-0000-0000-00007F070000}"/>
    <cellStyle name="20% - Énfasis1 6 2 3 3 3" xfId="2396" xr:uid="{00000000-0005-0000-0000-000080070000}"/>
    <cellStyle name="20% - Énfasis1 6 2 3 4" xfId="2397" xr:uid="{00000000-0005-0000-0000-000081070000}"/>
    <cellStyle name="20% - Énfasis1 6 2 3 4 2" xfId="2398" xr:uid="{00000000-0005-0000-0000-000082070000}"/>
    <cellStyle name="20% - Énfasis1 6 2 3 5" xfId="2399" xr:uid="{00000000-0005-0000-0000-000083070000}"/>
    <cellStyle name="20% - Énfasis1 6 2 4" xfId="2400" xr:uid="{00000000-0005-0000-0000-000084070000}"/>
    <cellStyle name="20% - Énfasis1 6 2 4 2" xfId="2401" xr:uid="{00000000-0005-0000-0000-000085070000}"/>
    <cellStyle name="20% - Énfasis1 6 2 4 2 2" xfId="2402" xr:uid="{00000000-0005-0000-0000-000086070000}"/>
    <cellStyle name="20% - Énfasis1 6 2 4 3" xfId="2403" xr:uid="{00000000-0005-0000-0000-000087070000}"/>
    <cellStyle name="20% - Énfasis1 6 2 5" xfId="2404" xr:uid="{00000000-0005-0000-0000-000088070000}"/>
    <cellStyle name="20% - Énfasis1 6 2 5 2" xfId="2405" xr:uid="{00000000-0005-0000-0000-000089070000}"/>
    <cellStyle name="20% - Énfasis1 6 2 5 2 2" xfId="2406" xr:uid="{00000000-0005-0000-0000-00008A070000}"/>
    <cellStyle name="20% - Énfasis1 6 2 5 3" xfId="2407" xr:uid="{00000000-0005-0000-0000-00008B070000}"/>
    <cellStyle name="20% - Énfasis1 6 2 6" xfId="2408" xr:uid="{00000000-0005-0000-0000-00008C070000}"/>
    <cellStyle name="20% - Énfasis1 6 2 6 2" xfId="2409" xr:uid="{00000000-0005-0000-0000-00008D070000}"/>
    <cellStyle name="20% - Énfasis1 6 2 7" xfId="2410" xr:uid="{00000000-0005-0000-0000-00008E070000}"/>
    <cellStyle name="20% - Énfasis1 6 3" xfId="2411" xr:uid="{00000000-0005-0000-0000-00008F070000}"/>
    <cellStyle name="20% - Énfasis1 6 3 2" xfId="2412" xr:uid="{00000000-0005-0000-0000-000090070000}"/>
    <cellStyle name="20% - Énfasis1 6 3 2 2" xfId="2413" xr:uid="{00000000-0005-0000-0000-000091070000}"/>
    <cellStyle name="20% - Énfasis1 6 3 2 2 2" xfId="2414" xr:uid="{00000000-0005-0000-0000-000092070000}"/>
    <cellStyle name="20% - Énfasis1 6 3 2 2 2 2" xfId="2415" xr:uid="{00000000-0005-0000-0000-000093070000}"/>
    <cellStyle name="20% - Énfasis1 6 3 2 2 3" xfId="2416" xr:uid="{00000000-0005-0000-0000-000094070000}"/>
    <cellStyle name="20% - Énfasis1 6 3 2 3" xfId="2417" xr:uid="{00000000-0005-0000-0000-000095070000}"/>
    <cellStyle name="20% - Énfasis1 6 3 2 3 2" xfId="2418" xr:uid="{00000000-0005-0000-0000-000096070000}"/>
    <cellStyle name="20% - Énfasis1 6 3 2 3 2 2" xfId="2419" xr:uid="{00000000-0005-0000-0000-000097070000}"/>
    <cellStyle name="20% - Énfasis1 6 3 2 3 3" xfId="2420" xr:uid="{00000000-0005-0000-0000-000098070000}"/>
    <cellStyle name="20% - Énfasis1 6 3 2 4" xfId="2421" xr:uid="{00000000-0005-0000-0000-000099070000}"/>
    <cellStyle name="20% - Énfasis1 6 3 2 4 2" xfId="2422" xr:uid="{00000000-0005-0000-0000-00009A070000}"/>
    <cellStyle name="20% - Énfasis1 6 3 2 5" xfId="2423" xr:uid="{00000000-0005-0000-0000-00009B070000}"/>
    <cellStyle name="20% - Énfasis1 6 3 3" xfId="2424" xr:uid="{00000000-0005-0000-0000-00009C070000}"/>
    <cellStyle name="20% - Énfasis1 6 3 3 2" xfId="2425" xr:uid="{00000000-0005-0000-0000-00009D070000}"/>
    <cellStyle name="20% - Énfasis1 6 3 3 2 2" xfId="2426" xr:uid="{00000000-0005-0000-0000-00009E070000}"/>
    <cellStyle name="20% - Énfasis1 6 3 3 3" xfId="2427" xr:uid="{00000000-0005-0000-0000-00009F070000}"/>
    <cellStyle name="20% - Énfasis1 6 3 4" xfId="2428" xr:uid="{00000000-0005-0000-0000-0000A0070000}"/>
    <cellStyle name="20% - Énfasis1 6 3 4 2" xfId="2429" xr:uid="{00000000-0005-0000-0000-0000A1070000}"/>
    <cellStyle name="20% - Énfasis1 6 3 4 2 2" xfId="2430" xr:uid="{00000000-0005-0000-0000-0000A2070000}"/>
    <cellStyle name="20% - Énfasis1 6 3 4 3" xfId="2431" xr:uid="{00000000-0005-0000-0000-0000A3070000}"/>
    <cellStyle name="20% - Énfasis1 6 3 5" xfId="2432" xr:uid="{00000000-0005-0000-0000-0000A4070000}"/>
    <cellStyle name="20% - Énfasis1 6 3 5 2" xfId="2433" xr:uid="{00000000-0005-0000-0000-0000A5070000}"/>
    <cellStyle name="20% - Énfasis1 6 3 6" xfId="2434" xr:uid="{00000000-0005-0000-0000-0000A6070000}"/>
    <cellStyle name="20% - Énfasis1 6 4" xfId="2435" xr:uid="{00000000-0005-0000-0000-0000A7070000}"/>
    <cellStyle name="20% - Énfasis1 6 4 2" xfId="2436" xr:uid="{00000000-0005-0000-0000-0000A8070000}"/>
    <cellStyle name="20% - Énfasis1 6 4 2 2" xfId="2437" xr:uid="{00000000-0005-0000-0000-0000A9070000}"/>
    <cellStyle name="20% - Énfasis1 6 4 2 2 2" xfId="2438" xr:uid="{00000000-0005-0000-0000-0000AA070000}"/>
    <cellStyle name="20% - Énfasis1 6 4 2 3" xfId="2439" xr:uid="{00000000-0005-0000-0000-0000AB070000}"/>
    <cellStyle name="20% - Énfasis1 6 4 3" xfId="2440" xr:uid="{00000000-0005-0000-0000-0000AC070000}"/>
    <cellStyle name="20% - Énfasis1 6 4 3 2" xfId="2441" xr:uid="{00000000-0005-0000-0000-0000AD070000}"/>
    <cellStyle name="20% - Énfasis1 6 4 3 2 2" xfId="2442" xr:uid="{00000000-0005-0000-0000-0000AE070000}"/>
    <cellStyle name="20% - Énfasis1 6 4 3 3" xfId="2443" xr:uid="{00000000-0005-0000-0000-0000AF070000}"/>
    <cellStyle name="20% - Énfasis1 6 4 4" xfId="2444" xr:uid="{00000000-0005-0000-0000-0000B0070000}"/>
    <cellStyle name="20% - Énfasis1 6 4 4 2" xfId="2445" xr:uid="{00000000-0005-0000-0000-0000B1070000}"/>
    <cellStyle name="20% - Énfasis1 6 4 5" xfId="2446" xr:uid="{00000000-0005-0000-0000-0000B2070000}"/>
    <cellStyle name="20% - Énfasis1 6 5" xfId="2447" xr:uid="{00000000-0005-0000-0000-0000B3070000}"/>
    <cellStyle name="20% - Énfasis1 6 5 2" xfId="2448" xr:uid="{00000000-0005-0000-0000-0000B4070000}"/>
    <cellStyle name="20% - Énfasis1 6 5 2 2" xfId="2449" xr:uid="{00000000-0005-0000-0000-0000B5070000}"/>
    <cellStyle name="20% - Énfasis1 6 5 3" xfId="2450" xr:uid="{00000000-0005-0000-0000-0000B6070000}"/>
    <cellStyle name="20% - Énfasis1 6 6" xfId="2451" xr:uid="{00000000-0005-0000-0000-0000B7070000}"/>
    <cellStyle name="20% - Énfasis1 6 6 2" xfId="2452" xr:uid="{00000000-0005-0000-0000-0000B8070000}"/>
    <cellStyle name="20% - Énfasis1 6 6 2 2" xfId="2453" xr:uid="{00000000-0005-0000-0000-0000B9070000}"/>
    <cellStyle name="20% - Énfasis1 6 6 3" xfId="2454" xr:uid="{00000000-0005-0000-0000-0000BA070000}"/>
    <cellStyle name="20% - Énfasis1 6 7" xfId="2455" xr:uid="{00000000-0005-0000-0000-0000BB070000}"/>
    <cellStyle name="20% - Énfasis1 6 7 2" xfId="2456" xr:uid="{00000000-0005-0000-0000-0000BC070000}"/>
    <cellStyle name="20% - Énfasis1 6 8" xfId="2457" xr:uid="{00000000-0005-0000-0000-0000BD070000}"/>
    <cellStyle name="20% - Énfasis1 60" xfId="2458" xr:uid="{00000000-0005-0000-0000-0000BE070000}"/>
    <cellStyle name="20% - Énfasis1 60 2" xfId="2459" xr:uid="{00000000-0005-0000-0000-0000BF070000}"/>
    <cellStyle name="20% - Énfasis1 60 2 2" xfId="2460" xr:uid="{00000000-0005-0000-0000-0000C0070000}"/>
    <cellStyle name="20% - Énfasis1 60 3" xfId="2461" xr:uid="{00000000-0005-0000-0000-0000C1070000}"/>
    <cellStyle name="20% - Énfasis1 61" xfId="2462" xr:uid="{00000000-0005-0000-0000-0000C2070000}"/>
    <cellStyle name="20% - Énfasis1 61 2" xfId="2463" xr:uid="{00000000-0005-0000-0000-0000C3070000}"/>
    <cellStyle name="20% - Énfasis1 61 2 2" xfId="2464" xr:uid="{00000000-0005-0000-0000-0000C4070000}"/>
    <cellStyle name="20% - Énfasis1 61 3" xfId="2465" xr:uid="{00000000-0005-0000-0000-0000C5070000}"/>
    <cellStyle name="20% - Énfasis1 62" xfId="2466" xr:uid="{00000000-0005-0000-0000-0000C6070000}"/>
    <cellStyle name="20% - Énfasis1 62 2" xfId="2467" xr:uid="{00000000-0005-0000-0000-0000C7070000}"/>
    <cellStyle name="20% - Énfasis1 62 2 2" xfId="2468" xr:uid="{00000000-0005-0000-0000-0000C8070000}"/>
    <cellStyle name="20% - Énfasis1 62 3" xfId="2469" xr:uid="{00000000-0005-0000-0000-0000C9070000}"/>
    <cellStyle name="20% - Énfasis1 63" xfId="2470" xr:uid="{00000000-0005-0000-0000-0000CA070000}"/>
    <cellStyle name="20% - Énfasis1 63 2" xfId="2471" xr:uid="{00000000-0005-0000-0000-0000CB070000}"/>
    <cellStyle name="20% - Énfasis1 63 2 2" xfId="2472" xr:uid="{00000000-0005-0000-0000-0000CC070000}"/>
    <cellStyle name="20% - Énfasis1 63 3" xfId="2473" xr:uid="{00000000-0005-0000-0000-0000CD070000}"/>
    <cellStyle name="20% - Énfasis1 64" xfId="2474" xr:uid="{00000000-0005-0000-0000-0000CE070000}"/>
    <cellStyle name="20% - Énfasis1 64 2" xfId="2475" xr:uid="{00000000-0005-0000-0000-0000CF070000}"/>
    <cellStyle name="20% - Énfasis1 64 2 2" xfId="2476" xr:uid="{00000000-0005-0000-0000-0000D0070000}"/>
    <cellStyle name="20% - Énfasis1 64 3" xfId="2477" xr:uid="{00000000-0005-0000-0000-0000D1070000}"/>
    <cellStyle name="20% - Énfasis1 65" xfId="2478" xr:uid="{00000000-0005-0000-0000-0000D2070000}"/>
    <cellStyle name="20% - Énfasis1 65 2" xfId="2479" xr:uid="{00000000-0005-0000-0000-0000D3070000}"/>
    <cellStyle name="20% - Énfasis1 65 2 2" xfId="2480" xr:uid="{00000000-0005-0000-0000-0000D4070000}"/>
    <cellStyle name="20% - Énfasis1 65 3" xfId="2481" xr:uid="{00000000-0005-0000-0000-0000D5070000}"/>
    <cellStyle name="20% - Énfasis1 66" xfId="2482" xr:uid="{00000000-0005-0000-0000-0000D6070000}"/>
    <cellStyle name="20% - Énfasis1 66 2" xfId="2483" xr:uid="{00000000-0005-0000-0000-0000D7070000}"/>
    <cellStyle name="20% - Énfasis1 66 2 2" xfId="2484" xr:uid="{00000000-0005-0000-0000-0000D8070000}"/>
    <cellStyle name="20% - Énfasis1 66 3" xfId="2485" xr:uid="{00000000-0005-0000-0000-0000D9070000}"/>
    <cellStyle name="20% - Énfasis1 67" xfId="2486" xr:uid="{00000000-0005-0000-0000-0000DA070000}"/>
    <cellStyle name="20% - Énfasis1 67 2" xfId="2487" xr:uid="{00000000-0005-0000-0000-0000DB070000}"/>
    <cellStyle name="20% - Énfasis1 67 2 2" xfId="2488" xr:uid="{00000000-0005-0000-0000-0000DC070000}"/>
    <cellStyle name="20% - Énfasis1 67 3" xfId="2489" xr:uid="{00000000-0005-0000-0000-0000DD070000}"/>
    <cellStyle name="20% - Énfasis1 68" xfId="2490" xr:uid="{00000000-0005-0000-0000-0000DE070000}"/>
    <cellStyle name="20% - Énfasis1 68 2" xfId="2491" xr:uid="{00000000-0005-0000-0000-0000DF070000}"/>
    <cellStyle name="20% - Énfasis1 68 2 2" xfId="2492" xr:uid="{00000000-0005-0000-0000-0000E0070000}"/>
    <cellStyle name="20% - Énfasis1 68 3" xfId="2493" xr:uid="{00000000-0005-0000-0000-0000E1070000}"/>
    <cellStyle name="20% - Énfasis1 69" xfId="2494" xr:uid="{00000000-0005-0000-0000-0000E2070000}"/>
    <cellStyle name="20% - Énfasis1 69 2" xfId="2495" xr:uid="{00000000-0005-0000-0000-0000E3070000}"/>
    <cellStyle name="20% - Énfasis1 69 2 2" xfId="2496" xr:uid="{00000000-0005-0000-0000-0000E4070000}"/>
    <cellStyle name="20% - Énfasis1 69 3" xfId="2497" xr:uid="{00000000-0005-0000-0000-0000E5070000}"/>
    <cellStyle name="20% - Énfasis1 7" xfId="2498" xr:uid="{00000000-0005-0000-0000-0000E6070000}"/>
    <cellStyle name="20% - Énfasis1 7 2" xfId="2499" xr:uid="{00000000-0005-0000-0000-0000E7070000}"/>
    <cellStyle name="20% - Énfasis1 7 2 2" xfId="2500" xr:uid="{00000000-0005-0000-0000-0000E8070000}"/>
    <cellStyle name="20% - Énfasis1 7 2 2 2" xfId="2501" xr:uid="{00000000-0005-0000-0000-0000E9070000}"/>
    <cellStyle name="20% - Énfasis1 7 2 2 2 2" xfId="2502" xr:uid="{00000000-0005-0000-0000-0000EA070000}"/>
    <cellStyle name="20% - Énfasis1 7 2 2 2 2 2" xfId="2503" xr:uid="{00000000-0005-0000-0000-0000EB070000}"/>
    <cellStyle name="20% - Énfasis1 7 2 2 2 2 2 2" xfId="2504" xr:uid="{00000000-0005-0000-0000-0000EC070000}"/>
    <cellStyle name="20% - Énfasis1 7 2 2 2 2 3" xfId="2505" xr:uid="{00000000-0005-0000-0000-0000ED070000}"/>
    <cellStyle name="20% - Énfasis1 7 2 2 2 3" xfId="2506" xr:uid="{00000000-0005-0000-0000-0000EE070000}"/>
    <cellStyle name="20% - Énfasis1 7 2 2 2 3 2" xfId="2507" xr:uid="{00000000-0005-0000-0000-0000EF070000}"/>
    <cellStyle name="20% - Énfasis1 7 2 2 2 3 2 2" xfId="2508" xr:uid="{00000000-0005-0000-0000-0000F0070000}"/>
    <cellStyle name="20% - Énfasis1 7 2 2 2 3 3" xfId="2509" xr:uid="{00000000-0005-0000-0000-0000F1070000}"/>
    <cellStyle name="20% - Énfasis1 7 2 2 2 4" xfId="2510" xr:uid="{00000000-0005-0000-0000-0000F2070000}"/>
    <cellStyle name="20% - Énfasis1 7 2 2 2 4 2" xfId="2511" xr:uid="{00000000-0005-0000-0000-0000F3070000}"/>
    <cellStyle name="20% - Énfasis1 7 2 2 2 5" xfId="2512" xr:uid="{00000000-0005-0000-0000-0000F4070000}"/>
    <cellStyle name="20% - Énfasis1 7 2 2 3" xfId="2513" xr:uid="{00000000-0005-0000-0000-0000F5070000}"/>
    <cellStyle name="20% - Énfasis1 7 2 2 3 2" xfId="2514" xr:uid="{00000000-0005-0000-0000-0000F6070000}"/>
    <cellStyle name="20% - Énfasis1 7 2 2 3 2 2" xfId="2515" xr:uid="{00000000-0005-0000-0000-0000F7070000}"/>
    <cellStyle name="20% - Énfasis1 7 2 2 3 3" xfId="2516" xr:uid="{00000000-0005-0000-0000-0000F8070000}"/>
    <cellStyle name="20% - Énfasis1 7 2 2 4" xfId="2517" xr:uid="{00000000-0005-0000-0000-0000F9070000}"/>
    <cellStyle name="20% - Énfasis1 7 2 2 4 2" xfId="2518" xr:uid="{00000000-0005-0000-0000-0000FA070000}"/>
    <cellStyle name="20% - Énfasis1 7 2 2 4 2 2" xfId="2519" xr:uid="{00000000-0005-0000-0000-0000FB070000}"/>
    <cellStyle name="20% - Énfasis1 7 2 2 4 3" xfId="2520" xr:uid="{00000000-0005-0000-0000-0000FC070000}"/>
    <cellStyle name="20% - Énfasis1 7 2 2 5" xfId="2521" xr:uid="{00000000-0005-0000-0000-0000FD070000}"/>
    <cellStyle name="20% - Énfasis1 7 2 2 5 2" xfId="2522" xr:uid="{00000000-0005-0000-0000-0000FE070000}"/>
    <cellStyle name="20% - Énfasis1 7 2 2 6" xfId="2523" xr:uid="{00000000-0005-0000-0000-0000FF070000}"/>
    <cellStyle name="20% - Énfasis1 7 2 3" xfId="2524" xr:uid="{00000000-0005-0000-0000-000000080000}"/>
    <cellStyle name="20% - Énfasis1 7 2 3 2" xfId="2525" xr:uid="{00000000-0005-0000-0000-000001080000}"/>
    <cellStyle name="20% - Énfasis1 7 2 3 2 2" xfId="2526" xr:uid="{00000000-0005-0000-0000-000002080000}"/>
    <cellStyle name="20% - Énfasis1 7 2 3 2 2 2" xfId="2527" xr:uid="{00000000-0005-0000-0000-000003080000}"/>
    <cellStyle name="20% - Énfasis1 7 2 3 2 3" xfId="2528" xr:uid="{00000000-0005-0000-0000-000004080000}"/>
    <cellStyle name="20% - Énfasis1 7 2 3 3" xfId="2529" xr:uid="{00000000-0005-0000-0000-000005080000}"/>
    <cellStyle name="20% - Énfasis1 7 2 3 3 2" xfId="2530" xr:uid="{00000000-0005-0000-0000-000006080000}"/>
    <cellStyle name="20% - Énfasis1 7 2 3 3 2 2" xfId="2531" xr:uid="{00000000-0005-0000-0000-000007080000}"/>
    <cellStyle name="20% - Énfasis1 7 2 3 3 3" xfId="2532" xr:uid="{00000000-0005-0000-0000-000008080000}"/>
    <cellStyle name="20% - Énfasis1 7 2 3 4" xfId="2533" xr:uid="{00000000-0005-0000-0000-000009080000}"/>
    <cellStyle name="20% - Énfasis1 7 2 3 4 2" xfId="2534" xr:uid="{00000000-0005-0000-0000-00000A080000}"/>
    <cellStyle name="20% - Énfasis1 7 2 3 5" xfId="2535" xr:uid="{00000000-0005-0000-0000-00000B080000}"/>
    <cellStyle name="20% - Énfasis1 7 2 4" xfId="2536" xr:uid="{00000000-0005-0000-0000-00000C080000}"/>
    <cellStyle name="20% - Énfasis1 7 2 4 2" xfId="2537" xr:uid="{00000000-0005-0000-0000-00000D080000}"/>
    <cellStyle name="20% - Énfasis1 7 2 4 2 2" xfId="2538" xr:uid="{00000000-0005-0000-0000-00000E080000}"/>
    <cellStyle name="20% - Énfasis1 7 2 4 3" xfId="2539" xr:uid="{00000000-0005-0000-0000-00000F080000}"/>
    <cellStyle name="20% - Énfasis1 7 2 5" xfId="2540" xr:uid="{00000000-0005-0000-0000-000010080000}"/>
    <cellStyle name="20% - Énfasis1 7 2 5 2" xfId="2541" xr:uid="{00000000-0005-0000-0000-000011080000}"/>
    <cellStyle name="20% - Énfasis1 7 2 5 2 2" xfId="2542" xr:uid="{00000000-0005-0000-0000-000012080000}"/>
    <cellStyle name="20% - Énfasis1 7 2 5 3" xfId="2543" xr:uid="{00000000-0005-0000-0000-000013080000}"/>
    <cellStyle name="20% - Énfasis1 7 2 6" xfId="2544" xr:uid="{00000000-0005-0000-0000-000014080000}"/>
    <cellStyle name="20% - Énfasis1 7 2 6 2" xfId="2545" xr:uid="{00000000-0005-0000-0000-000015080000}"/>
    <cellStyle name="20% - Énfasis1 7 2 7" xfId="2546" xr:uid="{00000000-0005-0000-0000-000016080000}"/>
    <cellStyle name="20% - Énfasis1 7 3" xfId="2547" xr:uid="{00000000-0005-0000-0000-000017080000}"/>
    <cellStyle name="20% - Énfasis1 7 3 2" xfId="2548" xr:uid="{00000000-0005-0000-0000-000018080000}"/>
    <cellStyle name="20% - Énfasis1 7 3 2 2" xfId="2549" xr:uid="{00000000-0005-0000-0000-000019080000}"/>
    <cellStyle name="20% - Énfasis1 7 3 2 2 2" xfId="2550" xr:uid="{00000000-0005-0000-0000-00001A080000}"/>
    <cellStyle name="20% - Énfasis1 7 3 2 2 2 2" xfId="2551" xr:uid="{00000000-0005-0000-0000-00001B080000}"/>
    <cellStyle name="20% - Énfasis1 7 3 2 2 3" xfId="2552" xr:uid="{00000000-0005-0000-0000-00001C080000}"/>
    <cellStyle name="20% - Énfasis1 7 3 2 3" xfId="2553" xr:uid="{00000000-0005-0000-0000-00001D080000}"/>
    <cellStyle name="20% - Énfasis1 7 3 2 3 2" xfId="2554" xr:uid="{00000000-0005-0000-0000-00001E080000}"/>
    <cellStyle name="20% - Énfasis1 7 3 2 3 2 2" xfId="2555" xr:uid="{00000000-0005-0000-0000-00001F080000}"/>
    <cellStyle name="20% - Énfasis1 7 3 2 3 3" xfId="2556" xr:uid="{00000000-0005-0000-0000-000020080000}"/>
    <cellStyle name="20% - Énfasis1 7 3 2 4" xfId="2557" xr:uid="{00000000-0005-0000-0000-000021080000}"/>
    <cellStyle name="20% - Énfasis1 7 3 2 4 2" xfId="2558" xr:uid="{00000000-0005-0000-0000-000022080000}"/>
    <cellStyle name="20% - Énfasis1 7 3 2 5" xfId="2559" xr:uid="{00000000-0005-0000-0000-000023080000}"/>
    <cellStyle name="20% - Énfasis1 7 3 3" xfId="2560" xr:uid="{00000000-0005-0000-0000-000024080000}"/>
    <cellStyle name="20% - Énfasis1 7 3 3 2" xfId="2561" xr:uid="{00000000-0005-0000-0000-000025080000}"/>
    <cellStyle name="20% - Énfasis1 7 3 3 2 2" xfId="2562" xr:uid="{00000000-0005-0000-0000-000026080000}"/>
    <cellStyle name="20% - Énfasis1 7 3 3 3" xfId="2563" xr:uid="{00000000-0005-0000-0000-000027080000}"/>
    <cellStyle name="20% - Énfasis1 7 3 4" xfId="2564" xr:uid="{00000000-0005-0000-0000-000028080000}"/>
    <cellStyle name="20% - Énfasis1 7 3 4 2" xfId="2565" xr:uid="{00000000-0005-0000-0000-000029080000}"/>
    <cellStyle name="20% - Énfasis1 7 3 4 2 2" xfId="2566" xr:uid="{00000000-0005-0000-0000-00002A080000}"/>
    <cellStyle name="20% - Énfasis1 7 3 4 3" xfId="2567" xr:uid="{00000000-0005-0000-0000-00002B080000}"/>
    <cellStyle name="20% - Énfasis1 7 3 5" xfId="2568" xr:uid="{00000000-0005-0000-0000-00002C080000}"/>
    <cellStyle name="20% - Énfasis1 7 3 5 2" xfId="2569" xr:uid="{00000000-0005-0000-0000-00002D080000}"/>
    <cellStyle name="20% - Énfasis1 7 3 6" xfId="2570" xr:uid="{00000000-0005-0000-0000-00002E080000}"/>
    <cellStyle name="20% - Énfasis1 7 4" xfId="2571" xr:uid="{00000000-0005-0000-0000-00002F080000}"/>
    <cellStyle name="20% - Énfasis1 7 4 2" xfId="2572" xr:uid="{00000000-0005-0000-0000-000030080000}"/>
    <cellStyle name="20% - Énfasis1 7 4 2 2" xfId="2573" xr:uid="{00000000-0005-0000-0000-000031080000}"/>
    <cellStyle name="20% - Énfasis1 7 4 2 2 2" xfId="2574" xr:uid="{00000000-0005-0000-0000-000032080000}"/>
    <cellStyle name="20% - Énfasis1 7 4 2 3" xfId="2575" xr:uid="{00000000-0005-0000-0000-000033080000}"/>
    <cellStyle name="20% - Énfasis1 7 4 3" xfId="2576" xr:uid="{00000000-0005-0000-0000-000034080000}"/>
    <cellStyle name="20% - Énfasis1 7 4 3 2" xfId="2577" xr:uid="{00000000-0005-0000-0000-000035080000}"/>
    <cellStyle name="20% - Énfasis1 7 4 3 2 2" xfId="2578" xr:uid="{00000000-0005-0000-0000-000036080000}"/>
    <cellStyle name="20% - Énfasis1 7 4 3 3" xfId="2579" xr:uid="{00000000-0005-0000-0000-000037080000}"/>
    <cellStyle name="20% - Énfasis1 7 4 4" xfId="2580" xr:uid="{00000000-0005-0000-0000-000038080000}"/>
    <cellStyle name="20% - Énfasis1 7 4 4 2" xfId="2581" xr:uid="{00000000-0005-0000-0000-000039080000}"/>
    <cellStyle name="20% - Énfasis1 7 4 5" xfId="2582" xr:uid="{00000000-0005-0000-0000-00003A080000}"/>
    <cellStyle name="20% - Énfasis1 7 5" xfId="2583" xr:uid="{00000000-0005-0000-0000-00003B080000}"/>
    <cellStyle name="20% - Énfasis1 7 5 2" xfId="2584" xr:uid="{00000000-0005-0000-0000-00003C080000}"/>
    <cellStyle name="20% - Énfasis1 7 5 2 2" xfId="2585" xr:uid="{00000000-0005-0000-0000-00003D080000}"/>
    <cellStyle name="20% - Énfasis1 7 5 3" xfId="2586" xr:uid="{00000000-0005-0000-0000-00003E080000}"/>
    <cellStyle name="20% - Énfasis1 7 6" xfId="2587" xr:uid="{00000000-0005-0000-0000-00003F080000}"/>
    <cellStyle name="20% - Énfasis1 7 6 2" xfId="2588" xr:uid="{00000000-0005-0000-0000-000040080000}"/>
    <cellStyle name="20% - Énfasis1 7 6 2 2" xfId="2589" xr:uid="{00000000-0005-0000-0000-000041080000}"/>
    <cellStyle name="20% - Énfasis1 7 6 3" xfId="2590" xr:uid="{00000000-0005-0000-0000-000042080000}"/>
    <cellStyle name="20% - Énfasis1 7 7" xfId="2591" xr:uid="{00000000-0005-0000-0000-000043080000}"/>
    <cellStyle name="20% - Énfasis1 7 7 2" xfId="2592" xr:uid="{00000000-0005-0000-0000-000044080000}"/>
    <cellStyle name="20% - Énfasis1 7 8" xfId="2593" xr:uid="{00000000-0005-0000-0000-000045080000}"/>
    <cellStyle name="20% - Énfasis1 70" xfId="2594" xr:uid="{00000000-0005-0000-0000-000046080000}"/>
    <cellStyle name="20% - Énfasis1 70 2" xfId="2595" xr:uid="{00000000-0005-0000-0000-000047080000}"/>
    <cellStyle name="20% - Énfasis1 70 2 2" xfId="2596" xr:uid="{00000000-0005-0000-0000-000048080000}"/>
    <cellStyle name="20% - Énfasis1 70 3" xfId="2597" xr:uid="{00000000-0005-0000-0000-000049080000}"/>
    <cellStyle name="20% - Énfasis1 71" xfId="2598" xr:uid="{00000000-0005-0000-0000-00004A080000}"/>
    <cellStyle name="20% - Énfasis1 71 2" xfId="2599" xr:uid="{00000000-0005-0000-0000-00004B080000}"/>
    <cellStyle name="20% - Énfasis1 71 2 2" xfId="2600" xr:uid="{00000000-0005-0000-0000-00004C080000}"/>
    <cellStyle name="20% - Énfasis1 71 3" xfId="2601" xr:uid="{00000000-0005-0000-0000-00004D080000}"/>
    <cellStyle name="20% - Énfasis1 72" xfId="2602" xr:uid="{00000000-0005-0000-0000-00004E080000}"/>
    <cellStyle name="20% - Énfasis1 72 2" xfId="2603" xr:uid="{00000000-0005-0000-0000-00004F080000}"/>
    <cellStyle name="20% - Énfasis1 72 2 2" xfId="2604" xr:uid="{00000000-0005-0000-0000-000050080000}"/>
    <cellStyle name="20% - Énfasis1 72 3" xfId="2605" xr:uid="{00000000-0005-0000-0000-000051080000}"/>
    <cellStyle name="20% - Énfasis1 73" xfId="2606" xr:uid="{00000000-0005-0000-0000-000052080000}"/>
    <cellStyle name="20% - Énfasis1 73 2" xfId="2607" xr:uid="{00000000-0005-0000-0000-000053080000}"/>
    <cellStyle name="20% - Énfasis1 74" xfId="2608" xr:uid="{00000000-0005-0000-0000-000054080000}"/>
    <cellStyle name="20% - Énfasis1 75" xfId="2609" xr:uid="{00000000-0005-0000-0000-000055080000}"/>
    <cellStyle name="20% - Énfasis1 76" xfId="2610" xr:uid="{00000000-0005-0000-0000-000056080000}"/>
    <cellStyle name="20% - Énfasis1 77" xfId="2611" xr:uid="{00000000-0005-0000-0000-000057080000}"/>
    <cellStyle name="20% - Énfasis1 78" xfId="2612" xr:uid="{00000000-0005-0000-0000-000058080000}"/>
    <cellStyle name="20% - Énfasis1 79" xfId="2613" xr:uid="{00000000-0005-0000-0000-000059080000}"/>
    <cellStyle name="20% - Énfasis1 8" xfId="2614" xr:uid="{00000000-0005-0000-0000-00005A080000}"/>
    <cellStyle name="20% - Énfasis1 8 2" xfId="2615" xr:uid="{00000000-0005-0000-0000-00005B080000}"/>
    <cellStyle name="20% - Énfasis1 8 2 2" xfId="2616" xr:uid="{00000000-0005-0000-0000-00005C080000}"/>
    <cellStyle name="20% - Énfasis1 8 2 2 2" xfId="2617" xr:uid="{00000000-0005-0000-0000-00005D080000}"/>
    <cellStyle name="20% - Énfasis1 8 2 2 2 2" xfId="2618" xr:uid="{00000000-0005-0000-0000-00005E080000}"/>
    <cellStyle name="20% - Énfasis1 8 2 2 2 2 2" xfId="2619" xr:uid="{00000000-0005-0000-0000-00005F080000}"/>
    <cellStyle name="20% - Énfasis1 8 2 2 2 3" xfId="2620" xr:uid="{00000000-0005-0000-0000-000060080000}"/>
    <cellStyle name="20% - Énfasis1 8 2 2 3" xfId="2621" xr:uid="{00000000-0005-0000-0000-000061080000}"/>
    <cellStyle name="20% - Énfasis1 8 2 2 3 2" xfId="2622" xr:uid="{00000000-0005-0000-0000-000062080000}"/>
    <cellStyle name="20% - Énfasis1 8 2 2 3 2 2" xfId="2623" xr:uid="{00000000-0005-0000-0000-000063080000}"/>
    <cellStyle name="20% - Énfasis1 8 2 2 3 3" xfId="2624" xr:uid="{00000000-0005-0000-0000-000064080000}"/>
    <cellStyle name="20% - Énfasis1 8 2 2 4" xfId="2625" xr:uid="{00000000-0005-0000-0000-000065080000}"/>
    <cellStyle name="20% - Énfasis1 8 2 2 4 2" xfId="2626" xr:uid="{00000000-0005-0000-0000-000066080000}"/>
    <cellStyle name="20% - Énfasis1 8 2 2 5" xfId="2627" xr:uid="{00000000-0005-0000-0000-000067080000}"/>
    <cellStyle name="20% - Énfasis1 8 2 3" xfId="2628" xr:uid="{00000000-0005-0000-0000-000068080000}"/>
    <cellStyle name="20% - Énfasis1 8 2 3 2" xfId="2629" xr:uid="{00000000-0005-0000-0000-000069080000}"/>
    <cellStyle name="20% - Énfasis1 8 2 3 2 2" xfId="2630" xr:uid="{00000000-0005-0000-0000-00006A080000}"/>
    <cellStyle name="20% - Énfasis1 8 2 3 3" xfId="2631" xr:uid="{00000000-0005-0000-0000-00006B080000}"/>
    <cellStyle name="20% - Énfasis1 8 2 4" xfId="2632" xr:uid="{00000000-0005-0000-0000-00006C080000}"/>
    <cellStyle name="20% - Énfasis1 8 2 4 2" xfId="2633" xr:uid="{00000000-0005-0000-0000-00006D080000}"/>
    <cellStyle name="20% - Énfasis1 8 2 4 2 2" xfId="2634" xr:uid="{00000000-0005-0000-0000-00006E080000}"/>
    <cellStyle name="20% - Énfasis1 8 2 4 3" xfId="2635" xr:uid="{00000000-0005-0000-0000-00006F080000}"/>
    <cellStyle name="20% - Énfasis1 8 2 5" xfId="2636" xr:uid="{00000000-0005-0000-0000-000070080000}"/>
    <cellStyle name="20% - Énfasis1 8 2 5 2" xfId="2637" xr:uid="{00000000-0005-0000-0000-000071080000}"/>
    <cellStyle name="20% - Énfasis1 8 2 6" xfId="2638" xr:uid="{00000000-0005-0000-0000-000072080000}"/>
    <cellStyle name="20% - Énfasis1 8 3" xfId="2639" xr:uid="{00000000-0005-0000-0000-000073080000}"/>
    <cellStyle name="20% - Énfasis1 8 3 2" xfId="2640" xr:uid="{00000000-0005-0000-0000-000074080000}"/>
    <cellStyle name="20% - Énfasis1 8 3 2 2" xfId="2641" xr:uid="{00000000-0005-0000-0000-000075080000}"/>
    <cellStyle name="20% - Énfasis1 8 3 2 2 2" xfId="2642" xr:uid="{00000000-0005-0000-0000-000076080000}"/>
    <cellStyle name="20% - Énfasis1 8 3 2 3" xfId="2643" xr:uid="{00000000-0005-0000-0000-000077080000}"/>
    <cellStyle name="20% - Énfasis1 8 3 3" xfId="2644" xr:uid="{00000000-0005-0000-0000-000078080000}"/>
    <cellStyle name="20% - Énfasis1 8 3 3 2" xfId="2645" xr:uid="{00000000-0005-0000-0000-000079080000}"/>
    <cellStyle name="20% - Énfasis1 8 3 3 2 2" xfId="2646" xr:uid="{00000000-0005-0000-0000-00007A080000}"/>
    <cellStyle name="20% - Énfasis1 8 3 3 3" xfId="2647" xr:uid="{00000000-0005-0000-0000-00007B080000}"/>
    <cellStyle name="20% - Énfasis1 8 3 4" xfId="2648" xr:uid="{00000000-0005-0000-0000-00007C080000}"/>
    <cellStyle name="20% - Énfasis1 8 3 4 2" xfId="2649" xr:uid="{00000000-0005-0000-0000-00007D080000}"/>
    <cellStyle name="20% - Énfasis1 8 3 4 2 2" xfId="2650" xr:uid="{00000000-0005-0000-0000-00007E080000}"/>
    <cellStyle name="20% - Énfasis1 8 3 4 3" xfId="2651" xr:uid="{00000000-0005-0000-0000-00007F080000}"/>
    <cellStyle name="20% - Énfasis1 8 3 5" xfId="2652" xr:uid="{00000000-0005-0000-0000-000080080000}"/>
    <cellStyle name="20% - Énfasis1 8 3 5 2" xfId="2653" xr:uid="{00000000-0005-0000-0000-000081080000}"/>
    <cellStyle name="20% - Énfasis1 8 3 6" xfId="2654" xr:uid="{00000000-0005-0000-0000-000082080000}"/>
    <cellStyle name="20% - Énfasis1 8 4" xfId="2655" xr:uid="{00000000-0005-0000-0000-000083080000}"/>
    <cellStyle name="20% - Énfasis1 8 4 2" xfId="2656" xr:uid="{00000000-0005-0000-0000-000084080000}"/>
    <cellStyle name="20% - Énfasis1 8 4 2 2" xfId="2657" xr:uid="{00000000-0005-0000-0000-000085080000}"/>
    <cellStyle name="20% - Énfasis1 8 4 3" xfId="2658" xr:uid="{00000000-0005-0000-0000-000086080000}"/>
    <cellStyle name="20% - Énfasis1 8 5" xfId="2659" xr:uid="{00000000-0005-0000-0000-000087080000}"/>
    <cellStyle name="20% - Énfasis1 8 5 2" xfId="2660" xr:uid="{00000000-0005-0000-0000-000088080000}"/>
    <cellStyle name="20% - Énfasis1 8 5 2 2" xfId="2661" xr:uid="{00000000-0005-0000-0000-000089080000}"/>
    <cellStyle name="20% - Énfasis1 8 5 3" xfId="2662" xr:uid="{00000000-0005-0000-0000-00008A080000}"/>
    <cellStyle name="20% - Énfasis1 8 6" xfId="2663" xr:uid="{00000000-0005-0000-0000-00008B080000}"/>
    <cellStyle name="20% - Énfasis1 8 6 2" xfId="2664" xr:uid="{00000000-0005-0000-0000-00008C080000}"/>
    <cellStyle name="20% - Énfasis1 8 6 2 2" xfId="2665" xr:uid="{00000000-0005-0000-0000-00008D080000}"/>
    <cellStyle name="20% - Énfasis1 8 6 3" xfId="2666" xr:uid="{00000000-0005-0000-0000-00008E080000}"/>
    <cellStyle name="20% - Énfasis1 8 7" xfId="2667" xr:uid="{00000000-0005-0000-0000-00008F080000}"/>
    <cellStyle name="20% - Énfasis1 8 7 2" xfId="2668" xr:uid="{00000000-0005-0000-0000-000090080000}"/>
    <cellStyle name="20% - Énfasis1 8 8" xfId="2669" xr:uid="{00000000-0005-0000-0000-000091080000}"/>
    <cellStyle name="20% - Énfasis1 80" xfId="2670" xr:uid="{00000000-0005-0000-0000-000092080000}"/>
    <cellStyle name="20% - Énfasis1 81" xfId="2671" xr:uid="{00000000-0005-0000-0000-000093080000}"/>
    <cellStyle name="20% - Énfasis1 82" xfId="2672" xr:uid="{00000000-0005-0000-0000-000094080000}"/>
    <cellStyle name="20% - Énfasis1 83" xfId="2673" xr:uid="{00000000-0005-0000-0000-000095080000}"/>
    <cellStyle name="20% - Énfasis1 9" xfId="2674" xr:uid="{00000000-0005-0000-0000-000096080000}"/>
    <cellStyle name="20% - Énfasis1 9 2" xfId="2675" xr:uid="{00000000-0005-0000-0000-000097080000}"/>
    <cellStyle name="20% - Énfasis1 9 2 2" xfId="2676" xr:uid="{00000000-0005-0000-0000-000098080000}"/>
    <cellStyle name="20% - Énfasis1 9 2 2 2" xfId="2677" xr:uid="{00000000-0005-0000-0000-000099080000}"/>
    <cellStyle name="20% - Énfasis1 9 2 2 2 2" xfId="2678" xr:uid="{00000000-0005-0000-0000-00009A080000}"/>
    <cellStyle name="20% - Énfasis1 9 2 2 2 2 2" xfId="2679" xr:uid="{00000000-0005-0000-0000-00009B080000}"/>
    <cellStyle name="20% - Énfasis1 9 2 2 2 3" xfId="2680" xr:uid="{00000000-0005-0000-0000-00009C080000}"/>
    <cellStyle name="20% - Énfasis1 9 2 2 3" xfId="2681" xr:uid="{00000000-0005-0000-0000-00009D080000}"/>
    <cellStyle name="20% - Énfasis1 9 2 2 3 2" xfId="2682" xr:uid="{00000000-0005-0000-0000-00009E080000}"/>
    <cellStyle name="20% - Énfasis1 9 2 2 3 2 2" xfId="2683" xr:uid="{00000000-0005-0000-0000-00009F080000}"/>
    <cellStyle name="20% - Énfasis1 9 2 2 3 3" xfId="2684" xr:uid="{00000000-0005-0000-0000-0000A0080000}"/>
    <cellStyle name="20% - Énfasis1 9 2 2 4" xfId="2685" xr:uid="{00000000-0005-0000-0000-0000A1080000}"/>
    <cellStyle name="20% - Énfasis1 9 2 2 4 2" xfId="2686" xr:uid="{00000000-0005-0000-0000-0000A2080000}"/>
    <cellStyle name="20% - Énfasis1 9 2 2 5" xfId="2687" xr:uid="{00000000-0005-0000-0000-0000A3080000}"/>
    <cellStyle name="20% - Énfasis1 9 2 3" xfId="2688" xr:uid="{00000000-0005-0000-0000-0000A4080000}"/>
    <cellStyle name="20% - Énfasis1 9 2 3 2" xfId="2689" xr:uid="{00000000-0005-0000-0000-0000A5080000}"/>
    <cellStyle name="20% - Énfasis1 9 2 3 2 2" xfId="2690" xr:uid="{00000000-0005-0000-0000-0000A6080000}"/>
    <cellStyle name="20% - Énfasis1 9 2 3 3" xfId="2691" xr:uid="{00000000-0005-0000-0000-0000A7080000}"/>
    <cellStyle name="20% - Énfasis1 9 2 4" xfId="2692" xr:uid="{00000000-0005-0000-0000-0000A8080000}"/>
    <cellStyle name="20% - Énfasis1 9 2 4 2" xfId="2693" xr:uid="{00000000-0005-0000-0000-0000A9080000}"/>
    <cellStyle name="20% - Énfasis1 9 2 4 2 2" xfId="2694" xr:uid="{00000000-0005-0000-0000-0000AA080000}"/>
    <cellStyle name="20% - Énfasis1 9 2 4 3" xfId="2695" xr:uid="{00000000-0005-0000-0000-0000AB080000}"/>
    <cellStyle name="20% - Énfasis1 9 2 5" xfId="2696" xr:uid="{00000000-0005-0000-0000-0000AC080000}"/>
    <cellStyle name="20% - Énfasis1 9 2 5 2" xfId="2697" xr:uid="{00000000-0005-0000-0000-0000AD080000}"/>
    <cellStyle name="20% - Énfasis1 9 2 6" xfId="2698" xr:uid="{00000000-0005-0000-0000-0000AE080000}"/>
    <cellStyle name="20% - Énfasis1 9 3" xfId="2699" xr:uid="{00000000-0005-0000-0000-0000AF080000}"/>
    <cellStyle name="20% - Énfasis1 9 3 2" xfId="2700" xr:uid="{00000000-0005-0000-0000-0000B0080000}"/>
    <cellStyle name="20% - Énfasis1 9 3 2 2" xfId="2701" xr:uid="{00000000-0005-0000-0000-0000B1080000}"/>
    <cellStyle name="20% - Énfasis1 9 3 2 2 2" xfId="2702" xr:uid="{00000000-0005-0000-0000-0000B2080000}"/>
    <cellStyle name="20% - Énfasis1 9 3 2 3" xfId="2703" xr:uid="{00000000-0005-0000-0000-0000B3080000}"/>
    <cellStyle name="20% - Énfasis1 9 3 3" xfId="2704" xr:uid="{00000000-0005-0000-0000-0000B4080000}"/>
    <cellStyle name="20% - Énfasis1 9 3 3 2" xfId="2705" xr:uid="{00000000-0005-0000-0000-0000B5080000}"/>
    <cellStyle name="20% - Énfasis1 9 3 3 2 2" xfId="2706" xr:uid="{00000000-0005-0000-0000-0000B6080000}"/>
    <cellStyle name="20% - Énfasis1 9 3 3 3" xfId="2707" xr:uid="{00000000-0005-0000-0000-0000B7080000}"/>
    <cellStyle name="20% - Énfasis1 9 3 4" xfId="2708" xr:uid="{00000000-0005-0000-0000-0000B8080000}"/>
    <cellStyle name="20% - Énfasis1 9 3 4 2" xfId="2709" xr:uid="{00000000-0005-0000-0000-0000B9080000}"/>
    <cellStyle name="20% - Énfasis1 9 3 5" xfId="2710" xr:uid="{00000000-0005-0000-0000-0000BA080000}"/>
    <cellStyle name="20% - Énfasis1 9 4" xfId="2711" xr:uid="{00000000-0005-0000-0000-0000BB080000}"/>
    <cellStyle name="20% - Énfasis1 9 4 2" xfId="2712" xr:uid="{00000000-0005-0000-0000-0000BC080000}"/>
    <cellStyle name="20% - Énfasis1 9 4 2 2" xfId="2713" xr:uid="{00000000-0005-0000-0000-0000BD080000}"/>
    <cellStyle name="20% - Énfasis1 9 4 3" xfId="2714" xr:uid="{00000000-0005-0000-0000-0000BE080000}"/>
    <cellStyle name="20% - Énfasis1 9 5" xfId="2715" xr:uid="{00000000-0005-0000-0000-0000BF080000}"/>
    <cellStyle name="20% - Énfasis1 9 5 2" xfId="2716" xr:uid="{00000000-0005-0000-0000-0000C0080000}"/>
    <cellStyle name="20% - Énfasis1 9 5 2 2" xfId="2717" xr:uid="{00000000-0005-0000-0000-0000C1080000}"/>
    <cellStyle name="20% - Énfasis1 9 5 3" xfId="2718" xr:uid="{00000000-0005-0000-0000-0000C2080000}"/>
    <cellStyle name="20% - Énfasis1 9 6" xfId="2719" xr:uid="{00000000-0005-0000-0000-0000C3080000}"/>
    <cellStyle name="20% - Énfasis1 9 6 2" xfId="2720" xr:uid="{00000000-0005-0000-0000-0000C4080000}"/>
    <cellStyle name="20% - Énfasis1 9 7" xfId="2721" xr:uid="{00000000-0005-0000-0000-0000C5080000}"/>
    <cellStyle name="20% - Énfasis2 10" xfId="2722" xr:uid="{00000000-0005-0000-0000-0000C6080000}"/>
    <cellStyle name="20% - Énfasis2 10 2" xfId="2723" xr:uid="{00000000-0005-0000-0000-0000C7080000}"/>
    <cellStyle name="20% - Énfasis2 10 2 2" xfId="2724" xr:uid="{00000000-0005-0000-0000-0000C8080000}"/>
    <cellStyle name="20% - Énfasis2 10 2 2 2" xfId="2725" xr:uid="{00000000-0005-0000-0000-0000C9080000}"/>
    <cellStyle name="20% - Énfasis2 10 2 2 2 2" xfId="2726" xr:uid="{00000000-0005-0000-0000-0000CA080000}"/>
    <cellStyle name="20% - Énfasis2 10 2 2 2 2 2" xfId="2727" xr:uid="{00000000-0005-0000-0000-0000CB080000}"/>
    <cellStyle name="20% - Énfasis2 10 2 2 2 3" xfId="2728" xr:uid="{00000000-0005-0000-0000-0000CC080000}"/>
    <cellStyle name="20% - Énfasis2 10 2 2 3" xfId="2729" xr:uid="{00000000-0005-0000-0000-0000CD080000}"/>
    <cellStyle name="20% - Énfasis2 10 2 2 3 2" xfId="2730" xr:uid="{00000000-0005-0000-0000-0000CE080000}"/>
    <cellStyle name="20% - Énfasis2 10 2 2 3 2 2" xfId="2731" xr:uid="{00000000-0005-0000-0000-0000CF080000}"/>
    <cellStyle name="20% - Énfasis2 10 2 2 3 3" xfId="2732" xr:uid="{00000000-0005-0000-0000-0000D0080000}"/>
    <cellStyle name="20% - Énfasis2 10 2 2 4" xfId="2733" xr:uid="{00000000-0005-0000-0000-0000D1080000}"/>
    <cellStyle name="20% - Énfasis2 10 2 2 4 2" xfId="2734" xr:uid="{00000000-0005-0000-0000-0000D2080000}"/>
    <cellStyle name="20% - Énfasis2 10 2 2 5" xfId="2735" xr:uid="{00000000-0005-0000-0000-0000D3080000}"/>
    <cellStyle name="20% - Énfasis2 10 2 3" xfId="2736" xr:uid="{00000000-0005-0000-0000-0000D4080000}"/>
    <cellStyle name="20% - Énfasis2 10 2 3 2" xfId="2737" xr:uid="{00000000-0005-0000-0000-0000D5080000}"/>
    <cellStyle name="20% - Énfasis2 10 2 3 2 2" xfId="2738" xr:uid="{00000000-0005-0000-0000-0000D6080000}"/>
    <cellStyle name="20% - Énfasis2 10 2 3 3" xfId="2739" xr:uid="{00000000-0005-0000-0000-0000D7080000}"/>
    <cellStyle name="20% - Énfasis2 10 2 4" xfId="2740" xr:uid="{00000000-0005-0000-0000-0000D8080000}"/>
    <cellStyle name="20% - Énfasis2 10 2 4 2" xfId="2741" xr:uid="{00000000-0005-0000-0000-0000D9080000}"/>
    <cellStyle name="20% - Énfasis2 10 2 4 2 2" xfId="2742" xr:uid="{00000000-0005-0000-0000-0000DA080000}"/>
    <cellStyle name="20% - Énfasis2 10 2 4 3" xfId="2743" xr:uid="{00000000-0005-0000-0000-0000DB080000}"/>
    <cellStyle name="20% - Énfasis2 10 2 5" xfId="2744" xr:uid="{00000000-0005-0000-0000-0000DC080000}"/>
    <cellStyle name="20% - Énfasis2 10 2 5 2" xfId="2745" xr:uid="{00000000-0005-0000-0000-0000DD080000}"/>
    <cellStyle name="20% - Énfasis2 10 2 6" xfId="2746" xr:uid="{00000000-0005-0000-0000-0000DE080000}"/>
    <cellStyle name="20% - Énfasis2 10 3" xfId="2747" xr:uid="{00000000-0005-0000-0000-0000DF080000}"/>
    <cellStyle name="20% - Énfasis2 10 3 2" xfId="2748" xr:uid="{00000000-0005-0000-0000-0000E0080000}"/>
    <cellStyle name="20% - Énfasis2 10 3 2 2" xfId="2749" xr:uid="{00000000-0005-0000-0000-0000E1080000}"/>
    <cellStyle name="20% - Énfasis2 10 3 2 2 2" xfId="2750" xr:uid="{00000000-0005-0000-0000-0000E2080000}"/>
    <cellStyle name="20% - Énfasis2 10 3 2 3" xfId="2751" xr:uid="{00000000-0005-0000-0000-0000E3080000}"/>
    <cellStyle name="20% - Énfasis2 10 3 3" xfId="2752" xr:uid="{00000000-0005-0000-0000-0000E4080000}"/>
    <cellStyle name="20% - Énfasis2 10 3 3 2" xfId="2753" xr:uid="{00000000-0005-0000-0000-0000E5080000}"/>
    <cellStyle name="20% - Énfasis2 10 3 3 2 2" xfId="2754" xr:uid="{00000000-0005-0000-0000-0000E6080000}"/>
    <cellStyle name="20% - Énfasis2 10 3 3 3" xfId="2755" xr:uid="{00000000-0005-0000-0000-0000E7080000}"/>
    <cellStyle name="20% - Énfasis2 10 3 4" xfId="2756" xr:uid="{00000000-0005-0000-0000-0000E8080000}"/>
    <cellStyle name="20% - Énfasis2 10 3 4 2" xfId="2757" xr:uid="{00000000-0005-0000-0000-0000E9080000}"/>
    <cellStyle name="20% - Énfasis2 10 3 5" xfId="2758" xr:uid="{00000000-0005-0000-0000-0000EA080000}"/>
    <cellStyle name="20% - Énfasis2 10 4" xfId="2759" xr:uid="{00000000-0005-0000-0000-0000EB080000}"/>
    <cellStyle name="20% - Énfasis2 10 4 2" xfId="2760" xr:uid="{00000000-0005-0000-0000-0000EC080000}"/>
    <cellStyle name="20% - Énfasis2 10 4 2 2" xfId="2761" xr:uid="{00000000-0005-0000-0000-0000ED080000}"/>
    <cellStyle name="20% - Énfasis2 10 4 3" xfId="2762" xr:uid="{00000000-0005-0000-0000-0000EE080000}"/>
    <cellStyle name="20% - Énfasis2 10 5" xfId="2763" xr:uid="{00000000-0005-0000-0000-0000EF080000}"/>
    <cellStyle name="20% - Énfasis2 10 5 2" xfId="2764" xr:uid="{00000000-0005-0000-0000-0000F0080000}"/>
    <cellStyle name="20% - Énfasis2 10 5 2 2" xfId="2765" xr:uid="{00000000-0005-0000-0000-0000F1080000}"/>
    <cellStyle name="20% - Énfasis2 10 5 3" xfId="2766" xr:uid="{00000000-0005-0000-0000-0000F2080000}"/>
    <cellStyle name="20% - Énfasis2 10 6" xfId="2767" xr:uid="{00000000-0005-0000-0000-0000F3080000}"/>
    <cellStyle name="20% - Énfasis2 10 6 2" xfId="2768" xr:uid="{00000000-0005-0000-0000-0000F4080000}"/>
    <cellStyle name="20% - Énfasis2 10 7" xfId="2769" xr:uid="{00000000-0005-0000-0000-0000F5080000}"/>
    <cellStyle name="20% - Énfasis2 11" xfId="2770" xr:uid="{00000000-0005-0000-0000-0000F6080000}"/>
    <cellStyle name="20% - Énfasis2 11 2" xfId="2771" xr:uid="{00000000-0005-0000-0000-0000F7080000}"/>
    <cellStyle name="20% - Énfasis2 11 2 2" xfId="2772" xr:uid="{00000000-0005-0000-0000-0000F8080000}"/>
    <cellStyle name="20% - Énfasis2 11 2 2 2" xfId="2773" xr:uid="{00000000-0005-0000-0000-0000F9080000}"/>
    <cellStyle name="20% - Énfasis2 11 2 2 2 2" xfId="2774" xr:uid="{00000000-0005-0000-0000-0000FA080000}"/>
    <cellStyle name="20% - Énfasis2 11 2 2 2 2 2" xfId="2775" xr:uid="{00000000-0005-0000-0000-0000FB080000}"/>
    <cellStyle name="20% - Énfasis2 11 2 2 2 3" xfId="2776" xr:uid="{00000000-0005-0000-0000-0000FC080000}"/>
    <cellStyle name="20% - Énfasis2 11 2 2 3" xfId="2777" xr:uid="{00000000-0005-0000-0000-0000FD080000}"/>
    <cellStyle name="20% - Énfasis2 11 2 2 3 2" xfId="2778" xr:uid="{00000000-0005-0000-0000-0000FE080000}"/>
    <cellStyle name="20% - Énfasis2 11 2 2 3 2 2" xfId="2779" xr:uid="{00000000-0005-0000-0000-0000FF080000}"/>
    <cellStyle name="20% - Énfasis2 11 2 2 3 3" xfId="2780" xr:uid="{00000000-0005-0000-0000-000000090000}"/>
    <cellStyle name="20% - Énfasis2 11 2 2 4" xfId="2781" xr:uid="{00000000-0005-0000-0000-000001090000}"/>
    <cellStyle name="20% - Énfasis2 11 2 2 4 2" xfId="2782" xr:uid="{00000000-0005-0000-0000-000002090000}"/>
    <cellStyle name="20% - Énfasis2 11 2 2 5" xfId="2783" xr:uid="{00000000-0005-0000-0000-000003090000}"/>
    <cellStyle name="20% - Énfasis2 11 2 3" xfId="2784" xr:uid="{00000000-0005-0000-0000-000004090000}"/>
    <cellStyle name="20% - Énfasis2 11 2 3 2" xfId="2785" xr:uid="{00000000-0005-0000-0000-000005090000}"/>
    <cellStyle name="20% - Énfasis2 11 2 3 2 2" xfId="2786" xr:uid="{00000000-0005-0000-0000-000006090000}"/>
    <cellStyle name="20% - Énfasis2 11 2 3 3" xfId="2787" xr:uid="{00000000-0005-0000-0000-000007090000}"/>
    <cellStyle name="20% - Énfasis2 11 2 4" xfId="2788" xr:uid="{00000000-0005-0000-0000-000008090000}"/>
    <cellStyle name="20% - Énfasis2 11 2 4 2" xfId="2789" xr:uid="{00000000-0005-0000-0000-000009090000}"/>
    <cellStyle name="20% - Énfasis2 11 2 4 2 2" xfId="2790" xr:uid="{00000000-0005-0000-0000-00000A090000}"/>
    <cellStyle name="20% - Énfasis2 11 2 4 3" xfId="2791" xr:uid="{00000000-0005-0000-0000-00000B090000}"/>
    <cellStyle name="20% - Énfasis2 11 2 5" xfId="2792" xr:uid="{00000000-0005-0000-0000-00000C090000}"/>
    <cellStyle name="20% - Énfasis2 11 2 5 2" xfId="2793" xr:uid="{00000000-0005-0000-0000-00000D090000}"/>
    <cellStyle name="20% - Énfasis2 11 2 6" xfId="2794" xr:uid="{00000000-0005-0000-0000-00000E090000}"/>
    <cellStyle name="20% - Énfasis2 11 3" xfId="2795" xr:uid="{00000000-0005-0000-0000-00000F090000}"/>
    <cellStyle name="20% - Énfasis2 11 3 2" xfId="2796" xr:uid="{00000000-0005-0000-0000-000010090000}"/>
    <cellStyle name="20% - Énfasis2 11 3 2 2" xfId="2797" xr:uid="{00000000-0005-0000-0000-000011090000}"/>
    <cellStyle name="20% - Énfasis2 11 3 2 2 2" xfId="2798" xr:uid="{00000000-0005-0000-0000-000012090000}"/>
    <cellStyle name="20% - Énfasis2 11 3 2 3" xfId="2799" xr:uid="{00000000-0005-0000-0000-000013090000}"/>
    <cellStyle name="20% - Énfasis2 11 3 3" xfId="2800" xr:uid="{00000000-0005-0000-0000-000014090000}"/>
    <cellStyle name="20% - Énfasis2 11 3 3 2" xfId="2801" xr:uid="{00000000-0005-0000-0000-000015090000}"/>
    <cellStyle name="20% - Énfasis2 11 3 3 2 2" xfId="2802" xr:uid="{00000000-0005-0000-0000-000016090000}"/>
    <cellStyle name="20% - Énfasis2 11 3 3 3" xfId="2803" xr:uid="{00000000-0005-0000-0000-000017090000}"/>
    <cellStyle name="20% - Énfasis2 11 3 4" xfId="2804" xr:uid="{00000000-0005-0000-0000-000018090000}"/>
    <cellStyle name="20% - Énfasis2 11 3 4 2" xfId="2805" xr:uid="{00000000-0005-0000-0000-000019090000}"/>
    <cellStyle name="20% - Énfasis2 11 3 5" xfId="2806" xr:uid="{00000000-0005-0000-0000-00001A090000}"/>
    <cellStyle name="20% - Énfasis2 11 4" xfId="2807" xr:uid="{00000000-0005-0000-0000-00001B090000}"/>
    <cellStyle name="20% - Énfasis2 11 4 2" xfId="2808" xr:uid="{00000000-0005-0000-0000-00001C090000}"/>
    <cellStyle name="20% - Énfasis2 11 4 2 2" xfId="2809" xr:uid="{00000000-0005-0000-0000-00001D090000}"/>
    <cellStyle name="20% - Énfasis2 11 4 3" xfId="2810" xr:uid="{00000000-0005-0000-0000-00001E090000}"/>
    <cellStyle name="20% - Énfasis2 11 5" xfId="2811" xr:uid="{00000000-0005-0000-0000-00001F090000}"/>
    <cellStyle name="20% - Énfasis2 11 5 2" xfId="2812" xr:uid="{00000000-0005-0000-0000-000020090000}"/>
    <cellStyle name="20% - Énfasis2 11 5 2 2" xfId="2813" xr:uid="{00000000-0005-0000-0000-000021090000}"/>
    <cellStyle name="20% - Énfasis2 11 5 3" xfId="2814" xr:uid="{00000000-0005-0000-0000-000022090000}"/>
    <cellStyle name="20% - Énfasis2 11 6" xfId="2815" xr:uid="{00000000-0005-0000-0000-000023090000}"/>
    <cellStyle name="20% - Énfasis2 11 6 2" xfId="2816" xr:uid="{00000000-0005-0000-0000-000024090000}"/>
    <cellStyle name="20% - Énfasis2 11 7" xfId="2817" xr:uid="{00000000-0005-0000-0000-000025090000}"/>
    <cellStyle name="20% - Énfasis2 12" xfId="2818" xr:uid="{00000000-0005-0000-0000-000026090000}"/>
    <cellStyle name="20% - Énfasis2 12 2" xfId="2819" xr:uid="{00000000-0005-0000-0000-000027090000}"/>
    <cellStyle name="20% - Énfasis2 12 2 2" xfId="2820" xr:uid="{00000000-0005-0000-0000-000028090000}"/>
    <cellStyle name="20% - Énfasis2 12 2 2 2" xfId="2821" xr:uid="{00000000-0005-0000-0000-000029090000}"/>
    <cellStyle name="20% - Énfasis2 12 2 2 2 2" xfId="2822" xr:uid="{00000000-0005-0000-0000-00002A090000}"/>
    <cellStyle name="20% - Énfasis2 12 2 2 2 2 2" xfId="2823" xr:uid="{00000000-0005-0000-0000-00002B090000}"/>
    <cellStyle name="20% - Énfasis2 12 2 2 2 3" xfId="2824" xr:uid="{00000000-0005-0000-0000-00002C090000}"/>
    <cellStyle name="20% - Énfasis2 12 2 2 3" xfId="2825" xr:uid="{00000000-0005-0000-0000-00002D090000}"/>
    <cellStyle name="20% - Énfasis2 12 2 2 3 2" xfId="2826" xr:uid="{00000000-0005-0000-0000-00002E090000}"/>
    <cellStyle name="20% - Énfasis2 12 2 2 3 2 2" xfId="2827" xr:uid="{00000000-0005-0000-0000-00002F090000}"/>
    <cellStyle name="20% - Énfasis2 12 2 2 3 3" xfId="2828" xr:uid="{00000000-0005-0000-0000-000030090000}"/>
    <cellStyle name="20% - Énfasis2 12 2 2 4" xfId="2829" xr:uid="{00000000-0005-0000-0000-000031090000}"/>
    <cellStyle name="20% - Énfasis2 12 2 2 4 2" xfId="2830" xr:uid="{00000000-0005-0000-0000-000032090000}"/>
    <cellStyle name="20% - Énfasis2 12 2 2 5" xfId="2831" xr:uid="{00000000-0005-0000-0000-000033090000}"/>
    <cellStyle name="20% - Énfasis2 12 2 3" xfId="2832" xr:uid="{00000000-0005-0000-0000-000034090000}"/>
    <cellStyle name="20% - Énfasis2 12 2 3 2" xfId="2833" xr:uid="{00000000-0005-0000-0000-000035090000}"/>
    <cellStyle name="20% - Énfasis2 12 2 3 2 2" xfId="2834" xr:uid="{00000000-0005-0000-0000-000036090000}"/>
    <cellStyle name="20% - Énfasis2 12 2 3 3" xfId="2835" xr:uid="{00000000-0005-0000-0000-000037090000}"/>
    <cellStyle name="20% - Énfasis2 12 2 4" xfId="2836" xr:uid="{00000000-0005-0000-0000-000038090000}"/>
    <cellStyle name="20% - Énfasis2 12 2 4 2" xfId="2837" xr:uid="{00000000-0005-0000-0000-000039090000}"/>
    <cellStyle name="20% - Énfasis2 12 2 4 2 2" xfId="2838" xr:uid="{00000000-0005-0000-0000-00003A090000}"/>
    <cellStyle name="20% - Énfasis2 12 2 4 3" xfId="2839" xr:uid="{00000000-0005-0000-0000-00003B090000}"/>
    <cellStyle name="20% - Énfasis2 12 2 5" xfId="2840" xr:uid="{00000000-0005-0000-0000-00003C090000}"/>
    <cellStyle name="20% - Énfasis2 12 2 5 2" xfId="2841" xr:uid="{00000000-0005-0000-0000-00003D090000}"/>
    <cellStyle name="20% - Énfasis2 12 2 6" xfId="2842" xr:uid="{00000000-0005-0000-0000-00003E090000}"/>
    <cellStyle name="20% - Énfasis2 12 3" xfId="2843" xr:uid="{00000000-0005-0000-0000-00003F090000}"/>
    <cellStyle name="20% - Énfasis2 12 3 2" xfId="2844" xr:uid="{00000000-0005-0000-0000-000040090000}"/>
    <cellStyle name="20% - Énfasis2 12 3 2 2" xfId="2845" xr:uid="{00000000-0005-0000-0000-000041090000}"/>
    <cellStyle name="20% - Énfasis2 12 3 2 2 2" xfId="2846" xr:uid="{00000000-0005-0000-0000-000042090000}"/>
    <cellStyle name="20% - Énfasis2 12 3 2 3" xfId="2847" xr:uid="{00000000-0005-0000-0000-000043090000}"/>
    <cellStyle name="20% - Énfasis2 12 3 3" xfId="2848" xr:uid="{00000000-0005-0000-0000-000044090000}"/>
    <cellStyle name="20% - Énfasis2 12 3 3 2" xfId="2849" xr:uid="{00000000-0005-0000-0000-000045090000}"/>
    <cellStyle name="20% - Énfasis2 12 3 3 2 2" xfId="2850" xr:uid="{00000000-0005-0000-0000-000046090000}"/>
    <cellStyle name="20% - Énfasis2 12 3 3 3" xfId="2851" xr:uid="{00000000-0005-0000-0000-000047090000}"/>
    <cellStyle name="20% - Énfasis2 12 3 4" xfId="2852" xr:uid="{00000000-0005-0000-0000-000048090000}"/>
    <cellStyle name="20% - Énfasis2 12 3 4 2" xfId="2853" xr:uid="{00000000-0005-0000-0000-000049090000}"/>
    <cellStyle name="20% - Énfasis2 12 3 5" xfId="2854" xr:uid="{00000000-0005-0000-0000-00004A090000}"/>
    <cellStyle name="20% - Énfasis2 12 4" xfId="2855" xr:uid="{00000000-0005-0000-0000-00004B090000}"/>
    <cellStyle name="20% - Énfasis2 12 4 2" xfId="2856" xr:uid="{00000000-0005-0000-0000-00004C090000}"/>
    <cellStyle name="20% - Énfasis2 12 4 2 2" xfId="2857" xr:uid="{00000000-0005-0000-0000-00004D090000}"/>
    <cellStyle name="20% - Énfasis2 12 4 3" xfId="2858" xr:uid="{00000000-0005-0000-0000-00004E090000}"/>
    <cellStyle name="20% - Énfasis2 12 5" xfId="2859" xr:uid="{00000000-0005-0000-0000-00004F090000}"/>
    <cellStyle name="20% - Énfasis2 12 5 2" xfId="2860" xr:uid="{00000000-0005-0000-0000-000050090000}"/>
    <cellStyle name="20% - Énfasis2 12 5 2 2" xfId="2861" xr:uid="{00000000-0005-0000-0000-000051090000}"/>
    <cellStyle name="20% - Énfasis2 12 5 3" xfId="2862" xr:uid="{00000000-0005-0000-0000-000052090000}"/>
    <cellStyle name="20% - Énfasis2 12 6" xfId="2863" xr:uid="{00000000-0005-0000-0000-000053090000}"/>
    <cellStyle name="20% - Énfasis2 12 6 2" xfId="2864" xr:uid="{00000000-0005-0000-0000-000054090000}"/>
    <cellStyle name="20% - Énfasis2 12 7" xfId="2865" xr:uid="{00000000-0005-0000-0000-000055090000}"/>
    <cellStyle name="20% - Énfasis2 13" xfId="2866" xr:uid="{00000000-0005-0000-0000-000056090000}"/>
    <cellStyle name="20% - Énfasis2 13 2" xfId="2867" xr:uid="{00000000-0005-0000-0000-000057090000}"/>
    <cellStyle name="20% - Énfasis2 13 2 2" xfId="2868" xr:uid="{00000000-0005-0000-0000-000058090000}"/>
    <cellStyle name="20% - Énfasis2 13 2 2 2" xfId="2869" xr:uid="{00000000-0005-0000-0000-000059090000}"/>
    <cellStyle name="20% - Énfasis2 13 2 2 2 2" xfId="2870" xr:uid="{00000000-0005-0000-0000-00005A090000}"/>
    <cellStyle name="20% - Énfasis2 13 2 2 2 2 2" xfId="2871" xr:uid="{00000000-0005-0000-0000-00005B090000}"/>
    <cellStyle name="20% - Énfasis2 13 2 2 2 3" xfId="2872" xr:uid="{00000000-0005-0000-0000-00005C090000}"/>
    <cellStyle name="20% - Énfasis2 13 2 2 3" xfId="2873" xr:uid="{00000000-0005-0000-0000-00005D090000}"/>
    <cellStyle name="20% - Énfasis2 13 2 2 3 2" xfId="2874" xr:uid="{00000000-0005-0000-0000-00005E090000}"/>
    <cellStyle name="20% - Énfasis2 13 2 2 3 2 2" xfId="2875" xr:uid="{00000000-0005-0000-0000-00005F090000}"/>
    <cellStyle name="20% - Énfasis2 13 2 2 3 3" xfId="2876" xr:uid="{00000000-0005-0000-0000-000060090000}"/>
    <cellStyle name="20% - Énfasis2 13 2 2 4" xfId="2877" xr:uid="{00000000-0005-0000-0000-000061090000}"/>
    <cellStyle name="20% - Énfasis2 13 2 2 4 2" xfId="2878" xr:uid="{00000000-0005-0000-0000-000062090000}"/>
    <cellStyle name="20% - Énfasis2 13 2 2 5" xfId="2879" xr:uid="{00000000-0005-0000-0000-000063090000}"/>
    <cellStyle name="20% - Énfasis2 13 2 3" xfId="2880" xr:uid="{00000000-0005-0000-0000-000064090000}"/>
    <cellStyle name="20% - Énfasis2 13 2 3 2" xfId="2881" xr:uid="{00000000-0005-0000-0000-000065090000}"/>
    <cellStyle name="20% - Énfasis2 13 2 3 2 2" xfId="2882" xr:uid="{00000000-0005-0000-0000-000066090000}"/>
    <cellStyle name="20% - Énfasis2 13 2 3 3" xfId="2883" xr:uid="{00000000-0005-0000-0000-000067090000}"/>
    <cellStyle name="20% - Énfasis2 13 2 4" xfId="2884" xr:uid="{00000000-0005-0000-0000-000068090000}"/>
    <cellStyle name="20% - Énfasis2 13 2 4 2" xfId="2885" xr:uid="{00000000-0005-0000-0000-000069090000}"/>
    <cellStyle name="20% - Énfasis2 13 2 4 2 2" xfId="2886" xr:uid="{00000000-0005-0000-0000-00006A090000}"/>
    <cellStyle name="20% - Énfasis2 13 2 4 3" xfId="2887" xr:uid="{00000000-0005-0000-0000-00006B090000}"/>
    <cellStyle name="20% - Énfasis2 13 2 5" xfId="2888" xr:uid="{00000000-0005-0000-0000-00006C090000}"/>
    <cellStyle name="20% - Énfasis2 13 2 5 2" xfId="2889" xr:uid="{00000000-0005-0000-0000-00006D090000}"/>
    <cellStyle name="20% - Énfasis2 13 2 6" xfId="2890" xr:uid="{00000000-0005-0000-0000-00006E090000}"/>
    <cellStyle name="20% - Énfasis2 13 3" xfId="2891" xr:uid="{00000000-0005-0000-0000-00006F090000}"/>
    <cellStyle name="20% - Énfasis2 13 3 2" xfId="2892" xr:uid="{00000000-0005-0000-0000-000070090000}"/>
    <cellStyle name="20% - Énfasis2 13 3 2 2" xfId="2893" xr:uid="{00000000-0005-0000-0000-000071090000}"/>
    <cellStyle name="20% - Énfasis2 13 3 2 2 2" xfId="2894" xr:uid="{00000000-0005-0000-0000-000072090000}"/>
    <cellStyle name="20% - Énfasis2 13 3 2 3" xfId="2895" xr:uid="{00000000-0005-0000-0000-000073090000}"/>
    <cellStyle name="20% - Énfasis2 13 3 3" xfId="2896" xr:uid="{00000000-0005-0000-0000-000074090000}"/>
    <cellStyle name="20% - Énfasis2 13 3 3 2" xfId="2897" xr:uid="{00000000-0005-0000-0000-000075090000}"/>
    <cellStyle name="20% - Énfasis2 13 3 3 2 2" xfId="2898" xr:uid="{00000000-0005-0000-0000-000076090000}"/>
    <cellStyle name="20% - Énfasis2 13 3 3 3" xfId="2899" xr:uid="{00000000-0005-0000-0000-000077090000}"/>
    <cellStyle name="20% - Énfasis2 13 3 4" xfId="2900" xr:uid="{00000000-0005-0000-0000-000078090000}"/>
    <cellStyle name="20% - Énfasis2 13 3 4 2" xfId="2901" xr:uid="{00000000-0005-0000-0000-000079090000}"/>
    <cellStyle name="20% - Énfasis2 13 3 5" xfId="2902" xr:uid="{00000000-0005-0000-0000-00007A090000}"/>
    <cellStyle name="20% - Énfasis2 13 4" xfId="2903" xr:uid="{00000000-0005-0000-0000-00007B090000}"/>
    <cellStyle name="20% - Énfasis2 13 4 2" xfId="2904" xr:uid="{00000000-0005-0000-0000-00007C090000}"/>
    <cellStyle name="20% - Énfasis2 13 4 2 2" xfId="2905" xr:uid="{00000000-0005-0000-0000-00007D090000}"/>
    <cellStyle name="20% - Énfasis2 13 4 3" xfId="2906" xr:uid="{00000000-0005-0000-0000-00007E090000}"/>
    <cellStyle name="20% - Énfasis2 13 5" xfId="2907" xr:uid="{00000000-0005-0000-0000-00007F090000}"/>
    <cellStyle name="20% - Énfasis2 13 5 2" xfId="2908" xr:uid="{00000000-0005-0000-0000-000080090000}"/>
    <cellStyle name="20% - Énfasis2 13 5 2 2" xfId="2909" xr:uid="{00000000-0005-0000-0000-000081090000}"/>
    <cellStyle name="20% - Énfasis2 13 5 3" xfId="2910" xr:uid="{00000000-0005-0000-0000-000082090000}"/>
    <cellStyle name="20% - Énfasis2 13 6" xfId="2911" xr:uid="{00000000-0005-0000-0000-000083090000}"/>
    <cellStyle name="20% - Énfasis2 13 6 2" xfId="2912" xr:uid="{00000000-0005-0000-0000-000084090000}"/>
    <cellStyle name="20% - Énfasis2 13 7" xfId="2913" xr:uid="{00000000-0005-0000-0000-000085090000}"/>
    <cellStyle name="20% - Énfasis2 14" xfId="2914" xr:uid="{00000000-0005-0000-0000-000086090000}"/>
    <cellStyle name="20% - Énfasis2 14 2" xfId="2915" xr:uid="{00000000-0005-0000-0000-000087090000}"/>
    <cellStyle name="20% - Énfasis2 14 2 2" xfId="2916" xr:uid="{00000000-0005-0000-0000-000088090000}"/>
    <cellStyle name="20% - Énfasis2 14 2 2 2" xfId="2917" xr:uid="{00000000-0005-0000-0000-000089090000}"/>
    <cellStyle name="20% - Énfasis2 14 2 2 2 2" xfId="2918" xr:uid="{00000000-0005-0000-0000-00008A090000}"/>
    <cellStyle name="20% - Énfasis2 14 2 2 3" xfId="2919" xr:uid="{00000000-0005-0000-0000-00008B090000}"/>
    <cellStyle name="20% - Énfasis2 14 2 3" xfId="2920" xr:uid="{00000000-0005-0000-0000-00008C090000}"/>
    <cellStyle name="20% - Énfasis2 14 2 3 2" xfId="2921" xr:uid="{00000000-0005-0000-0000-00008D090000}"/>
    <cellStyle name="20% - Énfasis2 14 2 3 2 2" xfId="2922" xr:uid="{00000000-0005-0000-0000-00008E090000}"/>
    <cellStyle name="20% - Énfasis2 14 2 3 3" xfId="2923" xr:uid="{00000000-0005-0000-0000-00008F090000}"/>
    <cellStyle name="20% - Énfasis2 14 2 4" xfId="2924" xr:uid="{00000000-0005-0000-0000-000090090000}"/>
    <cellStyle name="20% - Énfasis2 14 2 4 2" xfId="2925" xr:uid="{00000000-0005-0000-0000-000091090000}"/>
    <cellStyle name="20% - Énfasis2 14 2 5" xfId="2926" xr:uid="{00000000-0005-0000-0000-000092090000}"/>
    <cellStyle name="20% - Énfasis2 14 3" xfId="2927" xr:uid="{00000000-0005-0000-0000-000093090000}"/>
    <cellStyle name="20% - Énfasis2 14 3 2" xfId="2928" xr:uid="{00000000-0005-0000-0000-000094090000}"/>
    <cellStyle name="20% - Énfasis2 14 3 2 2" xfId="2929" xr:uid="{00000000-0005-0000-0000-000095090000}"/>
    <cellStyle name="20% - Énfasis2 14 3 3" xfId="2930" xr:uid="{00000000-0005-0000-0000-000096090000}"/>
    <cellStyle name="20% - Énfasis2 14 4" xfId="2931" xr:uid="{00000000-0005-0000-0000-000097090000}"/>
    <cellStyle name="20% - Énfasis2 14 4 2" xfId="2932" xr:uid="{00000000-0005-0000-0000-000098090000}"/>
    <cellStyle name="20% - Énfasis2 14 4 2 2" xfId="2933" xr:uid="{00000000-0005-0000-0000-000099090000}"/>
    <cellStyle name="20% - Énfasis2 14 4 3" xfId="2934" xr:uid="{00000000-0005-0000-0000-00009A090000}"/>
    <cellStyle name="20% - Énfasis2 14 5" xfId="2935" xr:uid="{00000000-0005-0000-0000-00009B090000}"/>
    <cellStyle name="20% - Énfasis2 14 5 2" xfId="2936" xr:uid="{00000000-0005-0000-0000-00009C090000}"/>
    <cellStyle name="20% - Énfasis2 14 6" xfId="2937" xr:uid="{00000000-0005-0000-0000-00009D090000}"/>
    <cellStyle name="20% - Énfasis2 15" xfId="2938" xr:uid="{00000000-0005-0000-0000-00009E090000}"/>
    <cellStyle name="20% - Énfasis2 15 2" xfId="2939" xr:uid="{00000000-0005-0000-0000-00009F090000}"/>
    <cellStyle name="20% - Énfasis2 15 2 2" xfId="2940" xr:uid="{00000000-0005-0000-0000-0000A0090000}"/>
    <cellStyle name="20% - Énfasis2 15 2 2 2" xfId="2941" xr:uid="{00000000-0005-0000-0000-0000A1090000}"/>
    <cellStyle name="20% - Énfasis2 15 2 2 2 2" xfId="2942" xr:uid="{00000000-0005-0000-0000-0000A2090000}"/>
    <cellStyle name="20% - Énfasis2 15 2 2 3" xfId="2943" xr:uid="{00000000-0005-0000-0000-0000A3090000}"/>
    <cellStyle name="20% - Énfasis2 15 2 3" xfId="2944" xr:uid="{00000000-0005-0000-0000-0000A4090000}"/>
    <cellStyle name="20% - Énfasis2 15 2 3 2" xfId="2945" xr:uid="{00000000-0005-0000-0000-0000A5090000}"/>
    <cellStyle name="20% - Énfasis2 15 2 3 2 2" xfId="2946" xr:uid="{00000000-0005-0000-0000-0000A6090000}"/>
    <cellStyle name="20% - Énfasis2 15 2 3 3" xfId="2947" xr:uid="{00000000-0005-0000-0000-0000A7090000}"/>
    <cellStyle name="20% - Énfasis2 15 2 4" xfId="2948" xr:uid="{00000000-0005-0000-0000-0000A8090000}"/>
    <cellStyle name="20% - Énfasis2 15 2 4 2" xfId="2949" xr:uid="{00000000-0005-0000-0000-0000A9090000}"/>
    <cellStyle name="20% - Énfasis2 15 2 5" xfId="2950" xr:uid="{00000000-0005-0000-0000-0000AA090000}"/>
    <cellStyle name="20% - Énfasis2 15 3" xfId="2951" xr:uid="{00000000-0005-0000-0000-0000AB090000}"/>
    <cellStyle name="20% - Énfasis2 15 3 2" xfId="2952" xr:uid="{00000000-0005-0000-0000-0000AC090000}"/>
    <cellStyle name="20% - Énfasis2 15 3 2 2" xfId="2953" xr:uid="{00000000-0005-0000-0000-0000AD090000}"/>
    <cellStyle name="20% - Énfasis2 15 3 3" xfId="2954" xr:uid="{00000000-0005-0000-0000-0000AE090000}"/>
    <cellStyle name="20% - Énfasis2 15 4" xfId="2955" xr:uid="{00000000-0005-0000-0000-0000AF090000}"/>
    <cellStyle name="20% - Énfasis2 15 4 2" xfId="2956" xr:uid="{00000000-0005-0000-0000-0000B0090000}"/>
    <cellStyle name="20% - Énfasis2 15 4 2 2" xfId="2957" xr:uid="{00000000-0005-0000-0000-0000B1090000}"/>
    <cellStyle name="20% - Énfasis2 15 4 3" xfId="2958" xr:uid="{00000000-0005-0000-0000-0000B2090000}"/>
    <cellStyle name="20% - Énfasis2 15 5" xfId="2959" xr:uid="{00000000-0005-0000-0000-0000B3090000}"/>
    <cellStyle name="20% - Énfasis2 15 5 2" xfId="2960" xr:uid="{00000000-0005-0000-0000-0000B4090000}"/>
    <cellStyle name="20% - Énfasis2 15 6" xfId="2961" xr:uid="{00000000-0005-0000-0000-0000B5090000}"/>
    <cellStyle name="20% - Énfasis2 16" xfId="2962" xr:uid="{00000000-0005-0000-0000-0000B6090000}"/>
    <cellStyle name="20% - Énfasis2 16 2" xfId="2963" xr:uid="{00000000-0005-0000-0000-0000B7090000}"/>
    <cellStyle name="20% - Énfasis2 16 2 2" xfId="2964" xr:uid="{00000000-0005-0000-0000-0000B8090000}"/>
    <cellStyle name="20% - Énfasis2 16 2 2 2" xfId="2965" xr:uid="{00000000-0005-0000-0000-0000B9090000}"/>
    <cellStyle name="20% - Énfasis2 16 2 2 2 2" xfId="2966" xr:uid="{00000000-0005-0000-0000-0000BA090000}"/>
    <cellStyle name="20% - Énfasis2 16 2 2 3" xfId="2967" xr:uid="{00000000-0005-0000-0000-0000BB090000}"/>
    <cellStyle name="20% - Énfasis2 16 2 3" xfId="2968" xr:uid="{00000000-0005-0000-0000-0000BC090000}"/>
    <cellStyle name="20% - Énfasis2 16 2 3 2" xfId="2969" xr:uid="{00000000-0005-0000-0000-0000BD090000}"/>
    <cellStyle name="20% - Énfasis2 16 2 3 2 2" xfId="2970" xr:uid="{00000000-0005-0000-0000-0000BE090000}"/>
    <cellStyle name="20% - Énfasis2 16 2 3 3" xfId="2971" xr:uid="{00000000-0005-0000-0000-0000BF090000}"/>
    <cellStyle name="20% - Énfasis2 16 2 4" xfId="2972" xr:uid="{00000000-0005-0000-0000-0000C0090000}"/>
    <cellStyle name="20% - Énfasis2 16 2 4 2" xfId="2973" xr:uid="{00000000-0005-0000-0000-0000C1090000}"/>
    <cellStyle name="20% - Énfasis2 16 2 5" xfId="2974" xr:uid="{00000000-0005-0000-0000-0000C2090000}"/>
    <cellStyle name="20% - Énfasis2 16 3" xfId="2975" xr:uid="{00000000-0005-0000-0000-0000C3090000}"/>
    <cellStyle name="20% - Énfasis2 16 3 2" xfId="2976" xr:uid="{00000000-0005-0000-0000-0000C4090000}"/>
    <cellStyle name="20% - Énfasis2 16 3 2 2" xfId="2977" xr:uid="{00000000-0005-0000-0000-0000C5090000}"/>
    <cellStyle name="20% - Énfasis2 16 3 3" xfId="2978" xr:uid="{00000000-0005-0000-0000-0000C6090000}"/>
    <cellStyle name="20% - Énfasis2 16 4" xfId="2979" xr:uid="{00000000-0005-0000-0000-0000C7090000}"/>
    <cellStyle name="20% - Énfasis2 16 4 2" xfId="2980" xr:uid="{00000000-0005-0000-0000-0000C8090000}"/>
    <cellStyle name="20% - Énfasis2 16 4 2 2" xfId="2981" xr:uid="{00000000-0005-0000-0000-0000C9090000}"/>
    <cellStyle name="20% - Énfasis2 16 4 3" xfId="2982" xr:uid="{00000000-0005-0000-0000-0000CA090000}"/>
    <cellStyle name="20% - Énfasis2 16 5" xfId="2983" xr:uid="{00000000-0005-0000-0000-0000CB090000}"/>
    <cellStyle name="20% - Énfasis2 16 5 2" xfId="2984" xr:uid="{00000000-0005-0000-0000-0000CC090000}"/>
    <cellStyle name="20% - Énfasis2 16 6" xfId="2985" xr:uid="{00000000-0005-0000-0000-0000CD090000}"/>
    <cellStyle name="20% - Énfasis2 17" xfId="2986" xr:uid="{00000000-0005-0000-0000-0000CE090000}"/>
    <cellStyle name="20% - Énfasis2 17 2" xfId="2987" xr:uid="{00000000-0005-0000-0000-0000CF090000}"/>
    <cellStyle name="20% - Énfasis2 17 2 2" xfId="2988" xr:uid="{00000000-0005-0000-0000-0000D0090000}"/>
    <cellStyle name="20% - Énfasis2 17 2 2 2" xfId="2989" xr:uid="{00000000-0005-0000-0000-0000D1090000}"/>
    <cellStyle name="20% - Énfasis2 17 2 2 2 2" xfId="2990" xr:uid="{00000000-0005-0000-0000-0000D2090000}"/>
    <cellStyle name="20% - Énfasis2 17 2 2 3" xfId="2991" xr:uid="{00000000-0005-0000-0000-0000D3090000}"/>
    <cellStyle name="20% - Énfasis2 17 2 3" xfId="2992" xr:uid="{00000000-0005-0000-0000-0000D4090000}"/>
    <cellStyle name="20% - Énfasis2 17 2 3 2" xfId="2993" xr:uid="{00000000-0005-0000-0000-0000D5090000}"/>
    <cellStyle name="20% - Énfasis2 17 2 3 2 2" xfId="2994" xr:uid="{00000000-0005-0000-0000-0000D6090000}"/>
    <cellStyle name="20% - Énfasis2 17 2 3 3" xfId="2995" xr:uid="{00000000-0005-0000-0000-0000D7090000}"/>
    <cellStyle name="20% - Énfasis2 17 2 4" xfId="2996" xr:uid="{00000000-0005-0000-0000-0000D8090000}"/>
    <cellStyle name="20% - Énfasis2 17 2 4 2" xfId="2997" xr:uid="{00000000-0005-0000-0000-0000D9090000}"/>
    <cellStyle name="20% - Énfasis2 17 2 5" xfId="2998" xr:uid="{00000000-0005-0000-0000-0000DA090000}"/>
    <cellStyle name="20% - Énfasis2 17 3" xfId="2999" xr:uid="{00000000-0005-0000-0000-0000DB090000}"/>
    <cellStyle name="20% - Énfasis2 17 3 2" xfId="3000" xr:uid="{00000000-0005-0000-0000-0000DC090000}"/>
    <cellStyle name="20% - Énfasis2 17 3 2 2" xfId="3001" xr:uid="{00000000-0005-0000-0000-0000DD090000}"/>
    <cellStyle name="20% - Énfasis2 17 3 3" xfId="3002" xr:uid="{00000000-0005-0000-0000-0000DE090000}"/>
    <cellStyle name="20% - Énfasis2 17 4" xfId="3003" xr:uid="{00000000-0005-0000-0000-0000DF090000}"/>
    <cellStyle name="20% - Énfasis2 17 4 2" xfId="3004" xr:uid="{00000000-0005-0000-0000-0000E0090000}"/>
    <cellStyle name="20% - Énfasis2 17 4 2 2" xfId="3005" xr:uid="{00000000-0005-0000-0000-0000E1090000}"/>
    <cellStyle name="20% - Énfasis2 17 4 3" xfId="3006" xr:uid="{00000000-0005-0000-0000-0000E2090000}"/>
    <cellStyle name="20% - Énfasis2 17 5" xfId="3007" xr:uid="{00000000-0005-0000-0000-0000E3090000}"/>
    <cellStyle name="20% - Énfasis2 17 5 2" xfId="3008" xr:uid="{00000000-0005-0000-0000-0000E4090000}"/>
    <cellStyle name="20% - Énfasis2 17 6" xfId="3009" xr:uid="{00000000-0005-0000-0000-0000E5090000}"/>
    <cellStyle name="20% - Énfasis2 18" xfId="3010" xr:uid="{00000000-0005-0000-0000-0000E6090000}"/>
    <cellStyle name="20% - Énfasis2 18 2" xfId="3011" xr:uid="{00000000-0005-0000-0000-0000E7090000}"/>
    <cellStyle name="20% - Énfasis2 18 2 2" xfId="3012" xr:uid="{00000000-0005-0000-0000-0000E8090000}"/>
    <cellStyle name="20% - Énfasis2 18 2 2 2" xfId="3013" xr:uid="{00000000-0005-0000-0000-0000E9090000}"/>
    <cellStyle name="20% - Énfasis2 18 2 2 2 2" xfId="3014" xr:uid="{00000000-0005-0000-0000-0000EA090000}"/>
    <cellStyle name="20% - Énfasis2 18 2 2 3" xfId="3015" xr:uid="{00000000-0005-0000-0000-0000EB090000}"/>
    <cellStyle name="20% - Énfasis2 18 2 3" xfId="3016" xr:uid="{00000000-0005-0000-0000-0000EC090000}"/>
    <cellStyle name="20% - Énfasis2 18 2 3 2" xfId="3017" xr:uid="{00000000-0005-0000-0000-0000ED090000}"/>
    <cellStyle name="20% - Énfasis2 18 2 3 2 2" xfId="3018" xr:uid="{00000000-0005-0000-0000-0000EE090000}"/>
    <cellStyle name="20% - Énfasis2 18 2 3 3" xfId="3019" xr:uid="{00000000-0005-0000-0000-0000EF090000}"/>
    <cellStyle name="20% - Énfasis2 18 2 4" xfId="3020" xr:uid="{00000000-0005-0000-0000-0000F0090000}"/>
    <cellStyle name="20% - Énfasis2 18 2 4 2" xfId="3021" xr:uid="{00000000-0005-0000-0000-0000F1090000}"/>
    <cellStyle name="20% - Énfasis2 18 2 5" xfId="3022" xr:uid="{00000000-0005-0000-0000-0000F2090000}"/>
    <cellStyle name="20% - Énfasis2 18 3" xfId="3023" xr:uid="{00000000-0005-0000-0000-0000F3090000}"/>
    <cellStyle name="20% - Énfasis2 18 3 2" xfId="3024" xr:uid="{00000000-0005-0000-0000-0000F4090000}"/>
    <cellStyle name="20% - Énfasis2 18 3 2 2" xfId="3025" xr:uid="{00000000-0005-0000-0000-0000F5090000}"/>
    <cellStyle name="20% - Énfasis2 18 3 3" xfId="3026" xr:uid="{00000000-0005-0000-0000-0000F6090000}"/>
    <cellStyle name="20% - Énfasis2 18 4" xfId="3027" xr:uid="{00000000-0005-0000-0000-0000F7090000}"/>
    <cellStyle name="20% - Énfasis2 18 4 2" xfId="3028" xr:uid="{00000000-0005-0000-0000-0000F8090000}"/>
    <cellStyle name="20% - Énfasis2 18 4 2 2" xfId="3029" xr:uid="{00000000-0005-0000-0000-0000F9090000}"/>
    <cellStyle name="20% - Énfasis2 18 4 3" xfId="3030" xr:uid="{00000000-0005-0000-0000-0000FA090000}"/>
    <cellStyle name="20% - Énfasis2 18 5" xfId="3031" xr:uid="{00000000-0005-0000-0000-0000FB090000}"/>
    <cellStyle name="20% - Énfasis2 18 5 2" xfId="3032" xr:uid="{00000000-0005-0000-0000-0000FC090000}"/>
    <cellStyle name="20% - Énfasis2 18 6" xfId="3033" xr:uid="{00000000-0005-0000-0000-0000FD090000}"/>
    <cellStyle name="20% - Énfasis2 19" xfId="3034" xr:uid="{00000000-0005-0000-0000-0000FE090000}"/>
    <cellStyle name="20% - Énfasis2 19 2" xfId="3035" xr:uid="{00000000-0005-0000-0000-0000FF090000}"/>
    <cellStyle name="20% - Énfasis2 19 2 2" xfId="3036" xr:uid="{00000000-0005-0000-0000-0000000A0000}"/>
    <cellStyle name="20% - Énfasis2 19 2 2 2" xfId="3037" xr:uid="{00000000-0005-0000-0000-0000010A0000}"/>
    <cellStyle name="20% - Énfasis2 19 2 2 2 2" xfId="3038" xr:uid="{00000000-0005-0000-0000-0000020A0000}"/>
    <cellStyle name="20% - Énfasis2 19 2 2 3" xfId="3039" xr:uid="{00000000-0005-0000-0000-0000030A0000}"/>
    <cellStyle name="20% - Énfasis2 19 2 3" xfId="3040" xr:uid="{00000000-0005-0000-0000-0000040A0000}"/>
    <cellStyle name="20% - Énfasis2 19 2 3 2" xfId="3041" xr:uid="{00000000-0005-0000-0000-0000050A0000}"/>
    <cellStyle name="20% - Énfasis2 19 2 3 2 2" xfId="3042" xr:uid="{00000000-0005-0000-0000-0000060A0000}"/>
    <cellStyle name="20% - Énfasis2 19 2 3 3" xfId="3043" xr:uid="{00000000-0005-0000-0000-0000070A0000}"/>
    <cellStyle name="20% - Énfasis2 19 2 4" xfId="3044" xr:uid="{00000000-0005-0000-0000-0000080A0000}"/>
    <cellStyle name="20% - Énfasis2 19 2 4 2" xfId="3045" xr:uid="{00000000-0005-0000-0000-0000090A0000}"/>
    <cellStyle name="20% - Énfasis2 19 2 5" xfId="3046" xr:uid="{00000000-0005-0000-0000-00000A0A0000}"/>
    <cellStyle name="20% - Énfasis2 19 3" xfId="3047" xr:uid="{00000000-0005-0000-0000-00000B0A0000}"/>
    <cellStyle name="20% - Énfasis2 19 3 2" xfId="3048" xr:uid="{00000000-0005-0000-0000-00000C0A0000}"/>
    <cellStyle name="20% - Énfasis2 19 3 2 2" xfId="3049" xr:uid="{00000000-0005-0000-0000-00000D0A0000}"/>
    <cellStyle name="20% - Énfasis2 19 3 3" xfId="3050" xr:uid="{00000000-0005-0000-0000-00000E0A0000}"/>
    <cellStyle name="20% - Énfasis2 19 4" xfId="3051" xr:uid="{00000000-0005-0000-0000-00000F0A0000}"/>
    <cellStyle name="20% - Énfasis2 19 4 2" xfId="3052" xr:uid="{00000000-0005-0000-0000-0000100A0000}"/>
    <cellStyle name="20% - Énfasis2 19 4 2 2" xfId="3053" xr:uid="{00000000-0005-0000-0000-0000110A0000}"/>
    <cellStyle name="20% - Énfasis2 19 4 3" xfId="3054" xr:uid="{00000000-0005-0000-0000-0000120A0000}"/>
    <cellStyle name="20% - Énfasis2 19 5" xfId="3055" xr:uid="{00000000-0005-0000-0000-0000130A0000}"/>
    <cellStyle name="20% - Énfasis2 19 5 2" xfId="3056" xr:uid="{00000000-0005-0000-0000-0000140A0000}"/>
    <cellStyle name="20% - Énfasis2 19 6" xfId="3057" xr:uid="{00000000-0005-0000-0000-0000150A0000}"/>
    <cellStyle name="20% - Énfasis2 2" xfId="18" xr:uid="{00000000-0005-0000-0000-0000160A0000}"/>
    <cellStyle name="20% - Énfasis2 2 10" xfId="3058" xr:uid="{00000000-0005-0000-0000-0000170A0000}"/>
    <cellStyle name="20% - Énfasis2 2 10 2" xfId="3059" xr:uid="{00000000-0005-0000-0000-0000180A0000}"/>
    <cellStyle name="20% - Énfasis2 2 10 2 2" xfId="3060" xr:uid="{00000000-0005-0000-0000-0000190A0000}"/>
    <cellStyle name="20% - Énfasis2 2 10 2 2 2" xfId="3061" xr:uid="{00000000-0005-0000-0000-00001A0A0000}"/>
    <cellStyle name="20% - Énfasis2 2 10 2 3" xfId="3062" xr:uid="{00000000-0005-0000-0000-00001B0A0000}"/>
    <cellStyle name="20% - Énfasis2 2 10 3" xfId="3063" xr:uid="{00000000-0005-0000-0000-00001C0A0000}"/>
    <cellStyle name="20% - Énfasis2 2 10 3 2" xfId="3064" xr:uid="{00000000-0005-0000-0000-00001D0A0000}"/>
    <cellStyle name="20% - Énfasis2 2 10 3 2 2" xfId="3065" xr:uid="{00000000-0005-0000-0000-00001E0A0000}"/>
    <cellStyle name="20% - Énfasis2 2 10 3 3" xfId="3066" xr:uid="{00000000-0005-0000-0000-00001F0A0000}"/>
    <cellStyle name="20% - Énfasis2 2 10 4" xfId="3067" xr:uid="{00000000-0005-0000-0000-0000200A0000}"/>
    <cellStyle name="20% - Énfasis2 2 10 4 2" xfId="3068" xr:uid="{00000000-0005-0000-0000-0000210A0000}"/>
    <cellStyle name="20% - Énfasis2 2 10 4 2 2" xfId="3069" xr:uid="{00000000-0005-0000-0000-0000220A0000}"/>
    <cellStyle name="20% - Énfasis2 2 10 4 3" xfId="3070" xr:uid="{00000000-0005-0000-0000-0000230A0000}"/>
    <cellStyle name="20% - Énfasis2 2 10 5" xfId="3071" xr:uid="{00000000-0005-0000-0000-0000240A0000}"/>
    <cellStyle name="20% - Énfasis2 2 10 5 2" xfId="3072" xr:uid="{00000000-0005-0000-0000-0000250A0000}"/>
    <cellStyle name="20% - Énfasis2 2 10 6" xfId="3073" xr:uid="{00000000-0005-0000-0000-0000260A0000}"/>
    <cellStyle name="20% - Énfasis2 2 11" xfId="3074" xr:uid="{00000000-0005-0000-0000-0000270A0000}"/>
    <cellStyle name="20% - Énfasis2 2 11 2" xfId="3075" xr:uid="{00000000-0005-0000-0000-0000280A0000}"/>
    <cellStyle name="20% - Énfasis2 2 11 2 2" xfId="3076" xr:uid="{00000000-0005-0000-0000-0000290A0000}"/>
    <cellStyle name="20% - Énfasis2 2 11 2 2 2" xfId="3077" xr:uid="{00000000-0005-0000-0000-00002A0A0000}"/>
    <cellStyle name="20% - Énfasis2 2 11 2 3" xfId="3078" xr:uid="{00000000-0005-0000-0000-00002B0A0000}"/>
    <cellStyle name="20% - Énfasis2 2 11 3" xfId="3079" xr:uid="{00000000-0005-0000-0000-00002C0A0000}"/>
    <cellStyle name="20% - Énfasis2 2 11 3 2" xfId="3080" xr:uid="{00000000-0005-0000-0000-00002D0A0000}"/>
    <cellStyle name="20% - Énfasis2 2 11 3 2 2" xfId="3081" xr:uid="{00000000-0005-0000-0000-00002E0A0000}"/>
    <cellStyle name="20% - Énfasis2 2 11 3 3" xfId="3082" xr:uid="{00000000-0005-0000-0000-00002F0A0000}"/>
    <cellStyle name="20% - Énfasis2 2 11 4" xfId="3083" xr:uid="{00000000-0005-0000-0000-0000300A0000}"/>
    <cellStyle name="20% - Énfasis2 2 11 4 2" xfId="3084" xr:uid="{00000000-0005-0000-0000-0000310A0000}"/>
    <cellStyle name="20% - Énfasis2 2 11 4 2 2" xfId="3085" xr:uid="{00000000-0005-0000-0000-0000320A0000}"/>
    <cellStyle name="20% - Énfasis2 2 11 4 3" xfId="3086" xr:uid="{00000000-0005-0000-0000-0000330A0000}"/>
    <cellStyle name="20% - Énfasis2 2 11 5" xfId="3087" xr:uid="{00000000-0005-0000-0000-0000340A0000}"/>
    <cellStyle name="20% - Énfasis2 2 11 5 2" xfId="3088" xr:uid="{00000000-0005-0000-0000-0000350A0000}"/>
    <cellStyle name="20% - Énfasis2 2 11 6" xfId="3089" xr:uid="{00000000-0005-0000-0000-0000360A0000}"/>
    <cellStyle name="20% - Énfasis2 2 12" xfId="3090" xr:uid="{00000000-0005-0000-0000-0000370A0000}"/>
    <cellStyle name="20% - Énfasis2 2 12 2" xfId="3091" xr:uid="{00000000-0005-0000-0000-0000380A0000}"/>
    <cellStyle name="20% - Énfasis2 2 12 2 2" xfId="3092" xr:uid="{00000000-0005-0000-0000-0000390A0000}"/>
    <cellStyle name="20% - Énfasis2 2 12 2 2 2" xfId="3093" xr:uid="{00000000-0005-0000-0000-00003A0A0000}"/>
    <cellStyle name="20% - Énfasis2 2 12 2 3" xfId="3094" xr:uid="{00000000-0005-0000-0000-00003B0A0000}"/>
    <cellStyle name="20% - Énfasis2 2 12 3" xfId="3095" xr:uid="{00000000-0005-0000-0000-00003C0A0000}"/>
    <cellStyle name="20% - Énfasis2 2 12 3 2" xfId="3096" xr:uid="{00000000-0005-0000-0000-00003D0A0000}"/>
    <cellStyle name="20% - Énfasis2 2 12 3 2 2" xfId="3097" xr:uid="{00000000-0005-0000-0000-00003E0A0000}"/>
    <cellStyle name="20% - Énfasis2 2 12 3 3" xfId="3098" xr:uid="{00000000-0005-0000-0000-00003F0A0000}"/>
    <cellStyle name="20% - Énfasis2 2 12 4" xfId="3099" xr:uid="{00000000-0005-0000-0000-0000400A0000}"/>
    <cellStyle name="20% - Énfasis2 2 12 4 2" xfId="3100" xr:uid="{00000000-0005-0000-0000-0000410A0000}"/>
    <cellStyle name="20% - Énfasis2 2 12 4 2 2" xfId="3101" xr:uid="{00000000-0005-0000-0000-0000420A0000}"/>
    <cellStyle name="20% - Énfasis2 2 12 4 3" xfId="3102" xr:uid="{00000000-0005-0000-0000-0000430A0000}"/>
    <cellStyle name="20% - Énfasis2 2 12 5" xfId="3103" xr:uid="{00000000-0005-0000-0000-0000440A0000}"/>
    <cellStyle name="20% - Énfasis2 2 12 5 2" xfId="3104" xr:uid="{00000000-0005-0000-0000-0000450A0000}"/>
    <cellStyle name="20% - Énfasis2 2 12 6" xfId="3105" xr:uid="{00000000-0005-0000-0000-0000460A0000}"/>
    <cellStyle name="20% - Énfasis2 2 13" xfId="3106" xr:uid="{00000000-0005-0000-0000-0000470A0000}"/>
    <cellStyle name="20% - Énfasis2 2 13 2" xfId="3107" xr:uid="{00000000-0005-0000-0000-0000480A0000}"/>
    <cellStyle name="20% - Énfasis2 2 13 2 2" xfId="3108" xr:uid="{00000000-0005-0000-0000-0000490A0000}"/>
    <cellStyle name="20% - Énfasis2 2 13 2 2 2" xfId="3109" xr:uid="{00000000-0005-0000-0000-00004A0A0000}"/>
    <cellStyle name="20% - Énfasis2 2 13 2 3" xfId="3110" xr:uid="{00000000-0005-0000-0000-00004B0A0000}"/>
    <cellStyle name="20% - Énfasis2 2 13 3" xfId="3111" xr:uid="{00000000-0005-0000-0000-00004C0A0000}"/>
    <cellStyle name="20% - Énfasis2 2 13 3 2" xfId="3112" xr:uid="{00000000-0005-0000-0000-00004D0A0000}"/>
    <cellStyle name="20% - Énfasis2 2 13 3 2 2" xfId="3113" xr:uid="{00000000-0005-0000-0000-00004E0A0000}"/>
    <cellStyle name="20% - Énfasis2 2 13 3 3" xfId="3114" xr:uid="{00000000-0005-0000-0000-00004F0A0000}"/>
    <cellStyle name="20% - Énfasis2 2 13 4" xfId="3115" xr:uid="{00000000-0005-0000-0000-0000500A0000}"/>
    <cellStyle name="20% - Énfasis2 2 13 4 2" xfId="3116" xr:uid="{00000000-0005-0000-0000-0000510A0000}"/>
    <cellStyle name="20% - Énfasis2 2 13 4 2 2" xfId="3117" xr:uid="{00000000-0005-0000-0000-0000520A0000}"/>
    <cellStyle name="20% - Énfasis2 2 13 4 3" xfId="3118" xr:uid="{00000000-0005-0000-0000-0000530A0000}"/>
    <cellStyle name="20% - Énfasis2 2 13 5" xfId="3119" xr:uid="{00000000-0005-0000-0000-0000540A0000}"/>
    <cellStyle name="20% - Énfasis2 2 13 5 2" xfId="3120" xr:uid="{00000000-0005-0000-0000-0000550A0000}"/>
    <cellStyle name="20% - Énfasis2 2 13 6" xfId="3121" xr:uid="{00000000-0005-0000-0000-0000560A0000}"/>
    <cellStyle name="20% - Énfasis2 2 14" xfId="3122" xr:uid="{00000000-0005-0000-0000-0000570A0000}"/>
    <cellStyle name="20% - Énfasis2 2 14 2" xfId="3123" xr:uid="{00000000-0005-0000-0000-0000580A0000}"/>
    <cellStyle name="20% - Énfasis2 2 14 2 2" xfId="3124" xr:uid="{00000000-0005-0000-0000-0000590A0000}"/>
    <cellStyle name="20% - Énfasis2 2 14 2 2 2" xfId="3125" xr:uid="{00000000-0005-0000-0000-00005A0A0000}"/>
    <cellStyle name="20% - Énfasis2 2 14 2 3" xfId="3126" xr:uid="{00000000-0005-0000-0000-00005B0A0000}"/>
    <cellStyle name="20% - Énfasis2 2 14 3" xfId="3127" xr:uid="{00000000-0005-0000-0000-00005C0A0000}"/>
    <cellStyle name="20% - Énfasis2 2 14 3 2" xfId="3128" xr:uid="{00000000-0005-0000-0000-00005D0A0000}"/>
    <cellStyle name="20% - Énfasis2 2 14 3 2 2" xfId="3129" xr:uid="{00000000-0005-0000-0000-00005E0A0000}"/>
    <cellStyle name="20% - Énfasis2 2 14 3 3" xfId="3130" xr:uid="{00000000-0005-0000-0000-00005F0A0000}"/>
    <cellStyle name="20% - Énfasis2 2 14 4" xfId="3131" xr:uid="{00000000-0005-0000-0000-0000600A0000}"/>
    <cellStyle name="20% - Énfasis2 2 14 4 2" xfId="3132" xr:uid="{00000000-0005-0000-0000-0000610A0000}"/>
    <cellStyle name="20% - Énfasis2 2 14 4 2 2" xfId="3133" xr:uid="{00000000-0005-0000-0000-0000620A0000}"/>
    <cellStyle name="20% - Énfasis2 2 14 4 3" xfId="3134" xr:uid="{00000000-0005-0000-0000-0000630A0000}"/>
    <cellStyle name="20% - Énfasis2 2 14 5" xfId="3135" xr:uid="{00000000-0005-0000-0000-0000640A0000}"/>
    <cellStyle name="20% - Énfasis2 2 14 5 2" xfId="3136" xr:uid="{00000000-0005-0000-0000-0000650A0000}"/>
    <cellStyle name="20% - Énfasis2 2 14 6" xfId="3137" xr:uid="{00000000-0005-0000-0000-0000660A0000}"/>
    <cellStyle name="20% - Énfasis2 2 15" xfId="3138" xr:uid="{00000000-0005-0000-0000-0000670A0000}"/>
    <cellStyle name="20% - Énfasis2 2 15 2" xfId="3139" xr:uid="{00000000-0005-0000-0000-0000680A0000}"/>
    <cellStyle name="20% - Énfasis2 2 15 2 2" xfId="3140" xr:uid="{00000000-0005-0000-0000-0000690A0000}"/>
    <cellStyle name="20% - Énfasis2 2 15 2 2 2" xfId="3141" xr:uid="{00000000-0005-0000-0000-00006A0A0000}"/>
    <cellStyle name="20% - Énfasis2 2 15 2 3" xfId="3142" xr:uid="{00000000-0005-0000-0000-00006B0A0000}"/>
    <cellStyle name="20% - Énfasis2 2 15 3" xfId="3143" xr:uid="{00000000-0005-0000-0000-00006C0A0000}"/>
    <cellStyle name="20% - Énfasis2 2 15 3 2" xfId="3144" xr:uid="{00000000-0005-0000-0000-00006D0A0000}"/>
    <cellStyle name="20% - Énfasis2 2 15 3 2 2" xfId="3145" xr:uid="{00000000-0005-0000-0000-00006E0A0000}"/>
    <cellStyle name="20% - Énfasis2 2 15 3 3" xfId="3146" xr:uid="{00000000-0005-0000-0000-00006F0A0000}"/>
    <cellStyle name="20% - Énfasis2 2 15 4" xfId="3147" xr:uid="{00000000-0005-0000-0000-0000700A0000}"/>
    <cellStyle name="20% - Énfasis2 2 15 4 2" xfId="3148" xr:uid="{00000000-0005-0000-0000-0000710A0000}"/>
    <cellStyle name="20% - Énfasis2 2 15 4 2 2" xfId="3149" xr:uid="{00000000-0005-0000-0000-0000720A0000}"/>
    <cellStyle name="20% - Énfasis2 2 15 4 3" xfId="3150" xr:uid="{00000000-0005-0000-0000-0000730A0000}"/>
    <cellStyle name="20% - Énfasis2 2 15 5" xfId="3151" xr:uid="{00000000-0005-0000-0000-0000740A0000}"/>
    <cellStyle name="20% - Énfasis2 2 15 5 2" xfId="3152" xr:uid="{00000000-0005-0000-0000-0000750A0000}"/>
    <cellStyle name="20% - Énfasis2 2 15 6" xfId="3153" xr:uid="{00000000-0005-0000-0000-0000760A0000}"/>
    <cellStyle name="20% - Énfasis2 2 16" xfId="3154" xr:uid="{00000000-0005-0000-0000-0000770A0000}"/>
    <cellStyle name="20% - Énfasis2 2 16 2" xfId="3155" xr:uid="{00000000-0005-0000-0000-0000780A0000}"/>
    <cellStyle name="20% - Énfasis2 2 16 2 2" xfId="3156" xr:uid="{00000000-0005-0000-0000-0000790A0000}"/>
    <cellStyle name="20% - Énfasis2 2 16 3" xfId="3157" xr:uid="{00000000-0005-0000-0000-00007A0A0000}"/>
    <cellStyle name="20% - Énfasis2 2 17" xfId="3158" xr:uid="{00000000-0005-0000-0000-00007B0A0000}"/>
    <cellStyle name="20% - Énfasis2 2 17 2" xfId="3159" xr:uid="{00000000-0005-0000-0000-00007C0A0000}"/>
    <cellStyle name="20% - Énfasis2 2 17 2 2" xfId="3160" xr:uid="{00000000-0005-0000-0000-00007D0A0000}"/>
    <cellStyle name="20% - Énfasis2 2 17 3" xfId="3161" xr:uid="{00000000-0005-0000-0000-00007E0A0000}"/>
    <cellStyle name="20% - Énfasis2 2 18" xfId="3162" xr:uid="{00000000-0005-0000-0000-00007F0A0000}"/>
    <cellStyle name="20% - Énfasis2 2 18 2" xfId="3163" xr:uid="{00000000-0005-0000-0000-0000800A0000}"/>
    <cellStyle name="20% - Énfasis2 2 18 2 2" xfId="3164" xr:uid="{00000000-0005-0000-0000-0000810A0000}"/>
    <cellStyle name="20% - Énfasis2 2 18 3" xfId="3165" xr:uid="{00000000-0005-0000-0000-0000820A0000}"/>
    <cellStyle name="20% - Énfasis2 2 19" xfId="3166" xr:uid="{00000000-0005-0000-0000-0000830A0000}"/>
    <cellStyle name="20% - Énfasis2 2 19 2" xfId="3167" xr:uid="{00000000-0005-0000-0000-0000840A0000}"/>
    <cellStyle name="20% - Énfasis2 2 2" xfId="3168" xr:uid="{00000000-0005-0000-0000-0000850A0000}"/>
    <cellStyle name="20% - Énfasis2 2 2 2" xfId="3169" xr:uid="{00000000-0005-0000-0000-0000860A0000}"/>
    <cellStyle name="20% - Énfasis2 2 2 2 2" xfId="3170" xr:uid="{00000000-0005-0000-0000-0000870A0000}"/>
    <cellStyle name="20% - Énfasis2 2 2 2 2 2" xfId="3171" xr:uid="{00000000-0005-0000-0000-0000880A0000}"/>
    <cellStyle name="20% - Énfasis2 2 2 2 2 2 2" xfId="3172" xr:uid="{00000000-0005-0000-0000-0000890A0000}"/>
    <cellStyle name="20% - Énfasis2 2 2 2 2 2 2 2" xfId="3173" xr:uid="{00000000-0005-0000-0000-00008A0A0000}"/>
    <cellStyle name="20% - Énfasis2 2 2 2 2 2 2 2 2" xfId="3174" xr:uid="{00000000-0005-0000-0000-00008B0A0000}"/>
    <cellStyle name="20% - Énfasis2 2 2 2 2 2 2 3" xfId="3175" xr:uid="{00000000-0005-0000-0000-00008C0A0000}"/>
    <cellStyle name="20% - Énfasis2 2 2 2 2 2 3" xfId="3176" xr:uid="{00000000-0005-0000-0000-00008D0A0000}"/>
    <cellStyle name="20% - Énfasis2 2 2 2 2 2 3 2" xfId="3177" xr:uid="{00000000-0005-0000-0000-00008E0A0000}"/>
    <cellStyle name="20% - Énfasis2 2 2 2 2 2 3 2 2" xfId="3178" xr:uid="{00000000-0005-0000-0000-00008F0A0000}"/>
    <cellStyle name="20% - Énfasis2 2 2 2 2 2 3 3" xfId="3179" xr:uid="{00000000-0005-0000-0000-0000900A0000}"/>
    <cellStyle name="20% - Énfasis2 2 2 2 2 2 4" xfId="3180" xr:uid="{00000000-0005-0000-0000-0000910A0000}"/>
    <cellStyle name="20% - Énfasis2 2 2 2 2 2 4 2" xfId="3181" xr:uid="{00000000-0005-0000-0000-0000920A0000}"/>
    <cellStyle name="20% - Énfasis2 2 2 2 2 2 5" xfId="3182" xr:uid="{00000000-0005-0000-0000-0000930A0000}"/>
    <cellStyle name="20% - Énfasis2 2 2 2 2 3" xfId="3183" xr:uid="{00000000-0005-0000-0000-0000940A0000}"/>
    <cellStyle name="20% - Énfasis2 2 2 2 2 3 2" xfId="3184" xr:uid="{00000000-0005-0000-0000-0000950A0000}"/>
    <cellStyle name="20% - Énfasis2 2 2 2 2 3 2 2" xfId="3185" xr:uid="{00000000-0005-0000-0000-0000960A0000}"/>
    <cellStyle name="20% - Énfasis2 2 2 2 2 3 3" xfId="3186" xr:uid="{00000000-0005-0000-0000-0000970A0000}"/>
    <cellStyle name="20% - Énfasis2 2 2 2 2 4" xfId="3187" xr:uid="{00000000-0005-0000-0000-0000980A0000}"/>
    <cellStyle name="20% - Énfasis2 2 2 2 2 4 2" xfId="3188" xr:uid="{00000000-0005-0000-0000-0000990A0000}"/>
    <cellStyle name="20% - Énfasis2 2 2 2 2 4 2 2" xfId="3189" xr:uid="{00000000-0005-0000-0000-00009A0A0000}"/>
    <cellStyle name="20% - Énfasis2 2 2 2 2 4 3" xfId="3190" xr:uid="{00000000-0005-0000-0000-00009B0A0000}"/>
    <cellStyle name="20% - Énfasis2 2 2 2 2 5" xfId="3191" xr:uid="{00000000-0005-0000-0000-00009C0A0000}"/>
    <cellStyle name="20% - Énfasis2 2 2 2 2 5 2" xfId="3192" xr:uid="{00000000-0005-0000-0000-00009D0A0000}"/>
    <cellStyle name="20% - Énfasis2 2 2 2 2 6" xfId="3193" xr:uid="{00000000-0005-0000-0000-00009E0A0000}"/>
    <cellStyle name="20% - Énfasis2 2 2 2 3" xfId="3194" xr:uid="{00000000-0005-0000-0000-00009F0A0000}"/>
    <cellStyle name="20% - Énfasis2 2 2 2 3 2" xfId="3195" xr:uid="{00000000-0005-0000-0000-0000A00A0000}"/>
    <cellStyle name="20% - Énfasis2 2 2 2 3 2 2" xfId="3196" xr:uid="{00000000-0005-0000-0000-0000A10A0000}"/>
    <cellStyle name="20% - Énfasis2 2 2 2 3 2 2 2" xfId="3197" xr:uid="{00000000-0005-0000-0000-0000A20A0000}"/>
    <cellStyle name="20% - Énfasis2 2 2 2 3 2 3" xfId="3198" xr:uid="{00000000-0005-0000-0000-0000A30A0000}"/>
    <cellStyle name="20% - Énfasis2 2 2 2 3 3" xfId="3199" xr:uid="{00000000-0005-0000-0000-0000A40A0000}"/>
    <cellStyle name="20% - Énfasis2 2 2 2 3 3 2" xfId="3200" xr:uid="{00000000-0005-0000-0000-0000A50A0000}"/>
    <cellStyle name="20% - Énfasis2 2 2 2 3 3 2 2" xfId="3201" xr:uid="{00000000-0005-0000-0000-0000A60A0000}"/>
    <cellStyle name="20% - Énfasis2 2 2 2 3 3 3" xfId="3202" xr:uid="{00000000-0005-0000-0000-0000A70A0000}"/>
    <cellStyle name="20% - Énfasis2 2 2 2 3 4" xfId="3203" xr:uid="{00000000-0005-0000-0000-0000A80A0000}"/>
    <cellStyle name="20% - Énfasis2 2 2 2 3 4 2" xfId="3204" xr:uid="{00000000-0005-0000-0000-0000A90A0000}"/>
    <cellStyle name="20% - Énfasis2 2 2 2 3 5" xfId="3205" xr:uid="{00000000-0005-0000-0000-0000AA0A0000}"/>
    <cellStyle name="20% - Énfasis2 2 2 2 4" xfId="3206" xr:uid="{00000000-0005-0000-0000-0000AB0A0000}"/>
    <cellStyle name="20% - Énfasis2 2 2 2 4 2" xfId="3207" xr:uid="{00000000-0005-0000-0000-0000AC0A0000}"/>
    <cellStyle name="20% - Énfasis2 2 2 2 4 2 2" xfId="3208" xr:uid="{00000000-0005-0000-0000-0000AD0A0000}"/>
    <cellStyle name="20% - Énfasis2 2 2 2 4 3" xfId="3209" xr:uid="{00000000-0005-0000-0000-0000AE0A0000}"/>
    <cellStyle name="20% - Énfasis2 2 2 2 5" xfId="3210" xr:uid="{00000000-0005-0000-0000-0000AF0A0000}"/>
    <cellStyle name="20% - Énfasis2 2 2 2 5 2" xfId="3211" xr:uid="{00000000-0005-0000-0000-0000B00A0000}"/>
    <cellStyle name="20% - Énfasis2 2 2 2 5 2 2" xfId="3212" xr:uid="{00000000-0005-0000-0000-0000B10A0000}"/>
    <cellStyle name="20% - Énfasis2 2 2 2 5 3" xfId="3213" xr:uid="{00000000-0005-0000-0000-0000B20A0000}"/>
    <cellStyle name="20% - Énfasis2 2 2 2 6" xfId="3214" xr:uid="{00000000-0005-0000-0000-0000B30A0000}"/>
    <cellStyle name="20% - Énfasis2 2 2 2 6 2" xfId="3215" xr:uid="{00000000-0005-0000-0000-0000B40A0000}"/>
    <cellStyle name="20% - Énfasis2 2 2 2 7" xfId="3216" xr:uid="{00000000-0005-0000-0000-0000B50A0000}"/>
    <cellStyle name="20% - Énfasis2 2 2 3" xfId="3217" xr:uid="{00000000-0005-0000-0000-0000B60A0000}"/>
    <cellStyle name="20% - Énfasis2 2 2 3 2" xfId="3218" xr:uid="{00000000-0005-0000-0000-0000B70A0000}"/>
    <cellStyle name="20% - Énfasis2 2 2 3 2 2" xfId="3219" xr:uid="{00000000-0005-0000-0000-0000B80A0000}"/>
    <cellStyle name="20% - Énfasis2 2 2 3 2 2 2" xfId="3220" xr:uid="{00000000-0005-0000-0000-0000B90A0000}"/>
    <cellStyle name="20% - Énfasis2 2 2 3 2 2 2 2" xfId="3221" xr:uid="{00000000-0005-0000-0000-0000BA0A0000}"/>
    <cellStyle name="20% - Énfasis2 2 2 3 2 2 3" xfId="3222" xr:uid="{00000000-0005-0000-0000-0000BB0A0000}"/>
    <cellStyle name="20% - Énfasis2 2 2 3 2 3" xfId="3223" xr:uid="{00000000-0005-0000-0000-0000BC0A0000}"/>
    <cellStyle name="20% - Énfasis2 2 2 3 2 3 2" xfId="3224" xr:uid="{00000000-0005-0000-0000-0000BD0A0000}"/>
    <cellStyle name="20% - Énfasis2 2 2 3 2 3 2 2" xfId="3225" xr:uid="{00000000-0005-0000-0000-0000BE0A0000}"/>
    <cellStyle name="20% - Énfasis2 2 2 3 2 3 3" xfId="3226" xr:uid="{00000000-0005-0000-0000-0000BF0A0000}"/>
    <cellStyle name="20% - Énfasis2 2 2 3 2 4" xfId="3227" xr:uid="{00000000-0005-0000-0000-0000C00A0000}"/>
    <cellStyle name="20% - Énfasis2 2 2 3 2 4 2" xfId="3228" xr:uid="{00000000-0005-0000-0000-0000C10A0000}"/>
    <cellStyle name="20% - Énfasis2 2 2 3 2 5" xfId="3229" xr:uid="{00000000-0005-0000-0000-0000C20A0000}"/>
    <cellStyle name="20% - Énfasis2 2 2 3 3" xfId="3230" xr:uid="{00000000-0005-0000-0000-0000C30A0000}"/>
    <cellStyle name="20% - Énfasis2 2 2 3 3 2" xfId="3231" xr:uid="{00000000-0005-0000-0000-0000C40A0000}"/>
    <cellStyle name="20% - Énfasis2 2 2 3 3 2 2" xfId="3232" xr:uid="{00000000-0005-0000-0000-0000C50A0000}"/>
    <cellStyle name="20% - Énfasis2 2 2 3 3 3" xfId="3233" xr:uid="{00000000-0005-0000-0000-0000C60A0000}"/>
    <cellStyle name="20% - Énfasis2 2 2 3 4" xfId="3234" xr:uid="{00000000-0005-0000-0000-0000C70A0000}"/>
    <cellStyle name="20% - Énfasis2 2 2 3 4 2" xfId="3235" xr:uid="{00000000-0005-0000-0000-0000C80A0000}"/>
    <cellStyle name="20% - Énfasis2 2 2 3 4 2 2" xfId="3236" xr:uid="{00000000-0005-0000-0000-0000C90A0000}"/>
    <cellStyle name="20% - Énfasis2 2 2 3 4 3" xfId="3237" xr:uid="{00000000-0005-0000-0000-0000CA0A0000}"/>
    <cellStyle name="20% - Énfasis2 2 2 3 5" xfId="3238" xr:uid="{00000000-0005-0000-0000-0000CB0A0000}"/>
    <cellStyle name="20% - Énfasis2 2 2 3 5 2" xfId="3239" xr:uid="{00000000-0005-0000-0000-0000CC0A0000}"/>
    <cellStyle name="20% - Énfasis2 2 2 3 6" xfId="3240" xr:uid="{00000000-0005-0000-0000-0000CD0A0000}"/>
    <cellStyle name="20% - Énfasis2 2 2 4" xfId="3241" xr:uid="{00000000-0005-0000-0000-0000CE0A0000}"/>
    <cellStyle name="20% - Énfasis2 2 2 4 2" xfId="3242" xr:uid="{00000000-0005-0000-0000-0000CF0A0000}"/>
    <cellStyle name="20% - Énfasis2 2 2 4 2 2" xfId="3243" xr:uid="{00000000-0005-0000-0000-0000D00A0000}"/>
    <cellStyle name="20% - Énfasis2 2 2 4 2 2 2" xfId="3244" xr:uid="{00000000-0005-0000-0000-0000D10A0000}"/>
    <cellStyle name="20% - Énfasis2 2 2 4 2 3" xfId="3245" xr:uid="{00000000-0005-0000-0000-0000D20A0000}"/>
    <cellStyle name="20% - Énfasis2 2 2 4 3" xfId="3246" xr:uid="{00000000-0005-0000-0000-0000D30A0000}"/>
    <cellStyle name="20% - Énfasis2 2 2 4 3 2" xfId="3247" xr:uid="{00000000-0005-0000-0000-0000D40A0000}"/>
    <cellStyle name="20% - Énfasis2 2 2 4 3 2 2" xfId="3248" xr:uid="{00000000-0005-0000-0000-0000D50A0000}"/>
    <cellStyle name="20% - Énfasis2 2 2 4 3 3" xfId="3249" xr:uid="{00000000-0005-0000-0000-0000D60A0000}"/>
    <cellStyle name="20% - Énfasis2 2 2 4 4" xfId="3250" xr:uid="{00000000-0005-0000-0000-0000D70A0000}"/>
    <cellStyle name="20% - Énfasis2 2 2 4 4 2" xfId="3251" xr:uid="{00000000-0005-0000-0000-0000D80A0000}"/>
    <cellStyle name="20% - Énfasis2 2 2 4 5" xfId="3252" xr:uid="{00000000-0005-0000-0000-0000D90A0000}"/>
    <cellStyle name="20% - Énfasis2 2 2 5" xfId="3253" xr:uid="{00000000-0005-0000-0000-0000DA0A0000}"/>
    <cellStyle name="20% - Énfasis2 2 2 5 2" xfId="3254" xr:uid="{00000000-0005-0000-0000-0000DB0A0000}"/>
    <cellStyle name="20% - Énfasis2 2 2 5 2 2" xfId="3255" xr:uid="{00000000-0005-0000-0000-0000DC0A0000}"/>
    <cellStyle name="20% - Énfasis2 2 2 5 3" xfId="3256" xr:uid="{00000000-0005-0000-0000-0000DD0A0000}"/>
    <cellStyle name="20% - Énfasis2 2 2 6" xfId="3257" xr:uid="{00000000-0005-0000-0000-0000DE0A0000}"/>
    <cellStyle name="20% - Énfasis2 2 2 6 2" xfId="3258" xr:uid="{00000000-0005-0000-0000-0000DF0A0000}"/>
    <cellStyle name="20% - Énfasis2 2 2 6 2 2" xfId="3259" xr:uid="{00000000-0005-0000-0000-0000E00A0000}"/>
    <cellStyle name="20% - Énfasis2 2 2 6 3" xfId="3260" xr:uid="{00000000-0005-0000-0000-0000E10A0000}"/>
    <cellStyle name="20% - Énfasis2 2 2 7" xfId="3261" xr:uid="{00000000-0005-0000-0000-0000E20A0000}"/>
    <cellStyle name="20% - Énfasis2 2 2 7 2" xfId="3262" xr:uid="{00000000-0005-0000-0000-0000E30A0000}"/>
    <cellStyle name="20% - Énfasis2 2 2 8" xfId="3263" xr:uid="{00000000-0005-0000-0000-0000E40A0000}"/>
    <cellStyle name="20% - Énfasis2 2 20" xfId="3264" xr:uid="{00000000-0005-0000-0000-0000E50A0000}"/>
    <cellStyle name="20% - Énfasis2 2 21" xfId="3265" xr:uid="{00000000-0005-0000-0000-0000E60A0000}"/>
    <cellStyle name="20% - Énfasis2 2 3" xfId="3266" xr:uid="{00000000-0005-0000-0000-0000E70A0000}"/>
    <cellStyle name="20% - Énfasis2 2 3 2" xfId="3267" xr:uid="{00000000-0005-0000-0000-0000E80A0000}"/>
    <cellStyle name="20% - Énfasis2 2 3 2 2" xfId="3268" xr:uid="{00000000-0005-0000-0000-0000E90A0000}"/>
    <cellStyle name="20% - Énfasis2 2 3 2 2 2" xfId="3269" xr:uid="{00000000-0005-0000-0000-0000EA0A0000}"/>
    <cellStyle name="20% - Énfasis2 2 3 2 2 2 2" xfId="3270" xr:uid="{00000000-0005-0000-0000-0000EB0A0000}"/>
    <cellStyle name="20% - Énfasis2 2 3 2 2 2 2 2" xfId="3271" xr:uid="{00000000-0005-0000-0000-0000EC0A0000}"/>
    <cellStyle name="20% - Énfasis2 2 3 2 2 2 3" xfId="3272" xr:uid="{00000000-0005-0000-0000-0000ED0A0000}"/>
    <cellStyle name="20% - Énfasis2 2 3 2 2 3" xfId="3273" xr:uid="{00000000-0005-0000-0000-0000EE0A0000}"/>
    <cellStyle name="20% - Énfasis2 2 3 2 2 3 2" xfId="3274" xr:uid="{00000000-0005-0000-0000-0000EF0A0000}"/>
    <cellStyle name="20% - Énfasis2 2 3 2 2 3 2 2" xfId="3275" xr:uid="{00000000-0005-0000-0000-0000F00A0000}"/>
    <cellStyle name="20% - Énfasis2 2 3 2 2 3 3" xfId="3276" xr:uid="{00000000-0005-0000-0000-0000F10A0000}"/>
    <cellStyle name="20% - Énfasis2 2 3 2 2 4" xfId="3277" xr:uid="{00000000-0005-0000-0000-0000F20A0000}"/>
    <cellStyle name="20% - Énfasis2 2 3 2 2 4 2" xfId="3278" xr:uid="{00000000-0005-0000-0000-0000F30A0000}"/>
    <cellStyle name="20% - Énfasis2 2 3 2 2 5" xfId="3279" xr:uid="{00000000-0005-0000-0000-0000F40A0000}"/>
    <cellStyle name="20% - Énfasis2 2 3 2 3" xfId="3280" xr:uid="{00000000-0005-0000-0000-0000F50A0000}"/>
    <cellStyle name="20% - Énfasis2 2 3 2 3 2" xfId="3281" xr:uid="{00000000-0005-0000-0000-0000F60A0000}"/>
    <cellStyle name="20% - Énfasis2 2 3 2 3 2 2" xfId="3282" xr:uid="{00000000-0005-0000-0000-0000F70A0000}"/>
    <cellStyle name="20% - Énfasis2 2 3 2 3 3" xfId="3283" xr:uid="{00000000-0005-0000-0000-0000F80A0000}"/>
    <cellStyle name="20% - Énfasis2 2 3 2 4" xfId="3284" xr:uid="{00000000-0005-0000-0000-0000F90A0000}"/>
    <cellStyle name="20% - Énfasis2 2 3 2 4 2" xfId="3285" xr:uid="{00000000-0005-0000-0000-0000FA0A0000}"/>
    <cellStyle name="20% - Énfasis2 2 3 2 4 2 2" xfId="3286" xr:uid="{00000000-0005-0000-0000-0000FB0A0000}"/>
    <cellStyle name="20% - Énfasis2 2 3 2 4 3" xfId="3287" xr:uid="{00000000-0005-0000-0000-0000FC0A0000}"/>
    <cellStyle name="20% - Énfasis2 2 3 2 5" xfId="3288" xr:uid="{00000000-0005-0000-0000-0000FD0A0000}"/>
    <cellStyle name="20% - Énfasis2 2 3 2 5 2" xfId="3289" xr:uid="{00000000-0005-0000-0000-0000FE0A0000}"/>
    <cellStyle name="20% - Énfasis2 2 3 2 6" xfId="3290" xr:uid="{00000000-0005-0000-0000-0000FF0A0000}"/>
    <cellStyle name="20% - Énfasis2 2 3 3" xfId="3291" xr:uid="{00000000-0005-0000-0000-0000000B0000}"/>
    <cellStyle name="20% - Énfasis2 2 3 3 2" xfId="3292" xr:uid="{00000000-0005-0000-0000-0000010B0000}"/>
    <cellStyle name="20% - Énfasis2 2 3 3 2 2" xfId="3293" xr:uid="{00000000-0005-0000-0000-0000020B0000}"/>
    <cellStyle name="20% - Énfasis2 2 3 3 2 2 2" xfId="3294" xr:uid="{00000000-0005-0000-0000-0000030B0000}"/>
    <cellStyle name="20% - Énfasis2 2 3 3 2 3" xfId="3295" xr:uid="{00000000-0005-0000-0000-0000040B0000}"/>
    <cellStyle name="20% - Énfasis2 2 3 3 3" xfId="3296" xr:uid="{00000000-0005-0000-0000-0000050B0000}"/>
    <cellStyle name="20% - Énfasis2 2 3 3 3 2" xfId="3297" xr:uid="{00000000-0005-0000-0000-0000060B0000}"/>
    <cellStyle name="20% - Énfasis2 2 3 3 3 2 2" xfId="3298" xr:uid="{00000000-0005-0000-0000-0000070B0000}"/>
    <cellStyle name="20% - Énfasis2 2 3 3 3 3" xfId="3299" xr:uid="{00000000-0005-0000-0000-0000080B0000}"/>
    <cellStyle name="20% - Énfasis2 2 3 3 4" xfId="3300" xr:uid="{00000000-0005-0000-0000-0000090B0000}"/>
    <cellStyle name="20% - Énfasis2 2 3 3 4 2" xfId="3301" xr:uid="{00000000-0005-0000-0000-00000A0B0000}"/>
    <cellStyle name="20% - Énfasis2 2 3 3 5" xfId="3302" xr:uid="{00000000-0005-0000-0000-00000B0B0000}"/>
    <cellStyle name="20% - Énfasis2 2 3 4" xfId="3303" xr:uid="{00000000-0005-0000-0000-00000C0B0000}"/>
    <cellStyle name="20% - Énfasis2 2 3 4 2" xfId="3304" xr:uid="{00000000-0005-0000-0000-00000D0B0000}"/>
    <cellStyle name="20% - Énfasis2 2 3 4 2 2" xfId="3305" xr:uid="{00000000-0005-0000-0000-00000E0B0000}"/>
    <cellStyle name="20% - Énfasis2 2 3 4 3" xfId="3306" xr:uid="{00000000-0005-0000-0000-00000F0B0000}"/>
    <cellStyle name="20% - Énfasis2 2 3 5" xfId="3307" xr:uid="{00000000-0005-0000-0000-0000100B0000}"/>
    <cellStyle name="20% - Énfasis2 2 3 5 2" xfId="3308" xr:uid="{00000000-0005-0000-0000-0000110B0000}"/>
    <cellStyle name="20% - Énfasis2 2 3 5 2 2" xfId="3309" xr:uid="{00000000-0005-0000-0000-0000120B0000}"/>
    <cellStyle name="20% - Énfasis2 2 3 5 3" xfId="3310" xr:uid="{00000000-0005-0000-0000-0000130B0000}"/>
    <cellStyle name="20% - Énfasis2 2 3 6" xfId="3311" xr:uid="{00000000-0005-0000-0000-0000140B0000}"/>
    <cellStyle name="20% - Énfasis2 2 3 6 2" xfId="3312" xr:uid="{00000000-0005-0000-0000-0000150B0000}"/>
    <cellStyle name="20% - Énfasis2 2 3 7" xfId="3313" xr:uid="{00000000-0005-0000-0000-0000160B0000}"/>
    <cellStyle name="20% - Énfasis2 2 4" xfId="3314" xr:uid="{00000000-0005-0000-0000-0000170B0000}"/>
    <cellStyle name="20% - Énfasis2 2 4 2" xfId="3315" xr:uid="{00000000-0005-0000-0000-0000180B0000}"/>
    <cellStyle name="20% - Énfasis2 2 4 2 2" xfId="3316" xr:uid="{00000000-0005-0000-0000-0000190B0000}"/>
    <cellStyle name="20% - Énfasis2 2 4 2 2 2" xfId="3317" xr:uid="{00000000-0005-0000-0000-00001A0B0000}"/>
    <cellStyle name="20% - Énfasis2 2 4 2 2 2 2" xfId="3318" xr:uid="{00000000-0005-0000-0000-00001B0B0000}"/>
    <cellStyle name="20% - Énfasis2 2 4 2 2 3" xfId="3319" xr:uid="{00000000-0005-0000-0000-00001C0B0000}"/>
    <cellStyle name="20% - Énfasis2 2 4 2 3" xfId="3320" xr:uid="{00000000-0005-0000-0000-00001D0B0000}"/>
    <cellStyle name="20% - Énfasis2 2 4 2 3 2" xfId="3321" xr:uid="{00000000-0005-0000-0000-00001E0B0000}"/>
    <cellStyle name="20% - Énfasis2 2 4 2 3 2 2" xfId="3322" xr:uid="{00000000-0005-0000-0000-00001F0B0000}"/>
    <cellStyle name="20% - Énfasis2 2 4 2 3 3" xfId="3323" xr:uid="{00000000-0005-0000-0000-0000200B0000}"/>
    <cellStyle name="20% - Énfasis2 2 4 2 4" xfId="3324" xr:uid="{00000000-0005-0000-0000-0000210B0000}"/>
    <cellStyle name="20% - Énfasis2 2 4 2 4 2" xfId="3325" xr:uid="{00000000-0005-0000-0000-0000220B0000}"/>
    <cellStyle name="20% - Énfasis2 2 4 2 5" xfId="3326" xr:uid="{00000000-0005-0000-0000-0000230B0000}"/>
    <cellStyle name="20% - Énfasis2 2 4 3" xfId="3327" xr:uid="{00000000-0005-0000-0000-0000240B0000}"/>
    <cellStyle name="20% - Énfasis2 2 4 3 2" xfId="3328" xr:uid="{00000000-0005-0000-0000-0000250B0000}"/>
    <cellStyle name="20% - Énfasis2 2 4 3 2 2" xfId="3329" xr:uid="{00000000-0005-0000-0000-0000260B0000}"/>
    <cellStyle name="20% - Énfasis2 2 4 3 3" xfId="3330" xr:uid="{00000000-0005-0000-0000-0000270B0000}"/>
    <cellStyle name="20% - Énfasis2 2 4 4" xfId="3331" xr:uid="{00000000-0005-0000-0000-0000280B0000}"/>
    <cellStyle name="20% - Énfasis2 2 4 4 2" xfId="3332" xr:uid="{00000000-0005-0000-0000-0000290B0000}"/>
    <cellStyle name="20% - Énfasis2 2 4 4 2 2" xfId="3333" xr:uid="{00000000-0005-0000-0000-00002A0B0000}"/>
    <cellStyle name="20% - Énfasis2 2 4 4 3" xfId="3334" xr:uid="{00000000-0005-0000-0000-00002B0B0000}"/>
    <cellStyle name="20% - Énfasis2 2 4 5" xfId="3335" xr:uid="{00000000-0005-0000-0000-00002C0B0000}"/>
    <cellStyle name="20% - Énfasis2 2 4 5 2" xfId="3336" xr:uid="{00000000-0005-0000-0000-00002D0B0000}"/>
    <cellStyle name="20% - Énfasis2 2 4 6" xfId="3337" xr:uid="{00000000-0005-0000-0000-00002E0B0000}"/>
    <cellStyle name="20% - Énfasis2 2 5" xfId="3338" xr:uid="{00000000-0005-0000-0000-00002F0B0000}"/>
    <cellStyle name="20% - Énfasis2 2 5 2" xfId="3339" xr:uid="{00000000-0005-0000-0000-0000300B0000}"/>
    <cellStyle name="20% - Énfasis2 2 5 2 2" xfId="3340" xr:uid="{00000000-0005-0000-0000-0000310B0000}"/>
    <cellStyle name="20% - Énfasis2 2 5 2 2 2" xfId="3341" xr:uid="{00000000-0005-0000-0000-0000320B0000}"/>
    <cellStyle name="20% - Énfasis2 2 5 2 3" xfId="3342" xr:uid="{00000000-0005-0000-0000-0000330B0000}"/>
    <cellStyle name="20% - Énfasis2 2 5 3" xfId="3343" xr:uid="{00000000-0005-0000-0000-0000340B0000}"/>
    <cellStyle name="20% - Énfasis2 2 5 3 2" xfId="3344" xr:uid="{00000000-0005-0000-0000-0000350B0000}"/>
    <cellStyle name="20% - Énfasis2 2 5 3 2 2" xfId="3345" xr:uid="{00000000-0005-0000-0000-0000360B0000}"/>
    <cellStyle name="20% - Énfasis2 2 5 3 3" xfId="3346" xr:uid="{00000000-0005-0000-0000-0000370B0000}"/>
    <cellStyle name="20% - Énfasis2 2 5 4" xfId="3347" xr:uid="{00000000-0005-0000-0000-0000380B0000}"/>
    <cellStyle name="20% - Énfasis2 2 5 4 2" xfId="3348" xr:uid="{00000000-0005-0000-0000-0000390B0000}"/>
    <cellStyle name="20% - Énfasis2 2 5 4 2 2" xfId="3349" xr:uid="{00000000-0005-0000-0000-00003A0B0000}"/>
    <cellStyle name="20% - Énfasis2 2 5 4 3" xfId="3350" xr:uid="{00000000-0005-0000-0000-00003B0B0000}"/>
    <cellStyle name="20% - Énfasis2 2 5 5" xfId="3351" xr:uid="{00000000-0005-0000-0000-00003C0B0000}"/>
    <cellStyle name="20% - Énfasis2 2 5 5 2" xfId="3352" xr:uid="{00000000-0005-0000-0000-00003D0B0000}"/>
    <cellStyle name="20% - Énfasis2 2 5 6" xfId="3353" xr:uid="{00000000-0005-0000-0000-00003E0B0000}"/>
    <cellStyle name="20% - Énfasis2 2 6" xfId="3354" xr:uid="{00000000-0005-0000-0000-00003F0B0000}"/>
    <cellStyle name="20% - Énfasis2 2 6 2" xfId="3355" xr:uid="{00000000-0005-0000-0000-0000400B0000}"/>
    <cellStyle name="20% - Énfasis2 2 6 2 2" xfId="3356" xr:uid="{00000000-0005-0000-0000-0000410B0000}"/>
    <cellStyle name="20% - Énfasis2 2 6 2 2 2" xfId="3357" xr:uid="{00000000-0005-0000-0000-0000420B0000}"/>
    <cellStyle name="20% - Énfasis2 2 6 2 3" xfId="3358" xr:uid="{00000000-0005-0000-0000-0000430B0000}"/>
    <cellStyle name="20% - Énfasis2 2 6 3" xfId="3359" xr:uid="{00000000-0005-0000-0000-0000440B0000}"/>
    <cellStyle name="20% - Énfasis2 2 6 3 2" xfId="3360" xr:uid="{00000000-0005-0000-0000-0000450B0000}"/>
    <cellStyle name="20% - Énfasis2 2 6 3 2 2" xfId="3361" xr:uid="{00000000-0005-0000-0000-0000460B0000}"/>
    <cellStyle name="20% - Énfasis2 2 6 3 3" xfId="3362" xr:uid="{00000000-0005-0000-0000-0000470B0000}"/>
    <cellStyle name="20% - Énfasis2 2 6 4" xfId="3363" xr:uid="{00000000-0005-0000-0000-0000480B0000}"/>
    <cellStyle name="20% - Énfasis2 2 6 4 2" xfId="3364" xr:uid="{00000000-0005-0000-0000-0000490B0000}"/>
    <cellStyle name="20% - Énfasis2 2 6 4 2 2" xfId="3365" xr:uid="{00000000-0005-0000-0000-00004A0B0000}"/>
    <cellStyle name="20% - Énfasis2 2 6 4 3" xfId="3366" xr:uid="{00000000-0005-0000-0000-00004B0B0000}"/>
    <cellStyle name="20% - Énfasis2 2 6 5" xfId="3367" xr:uid="{00000000-0005-0000-0000-00004C0B0000}"/>
    <cellStyle name="20% - Énfasis2 2 6 5 2" xfId="3368" xr:uid="{00000000-0005-0000-0000-00004D0B0000}"/>
    <cellStyle name="20% - Énfasis2 2 6 6" xfId="3369" xr:uid="{00000000-0005-0000-0000-00004E0B0000}"/>
    <cellStyle name="20% - Énfasis2 2 7" xfId="3370" xr:uid="{00000000-0005-0000-0000-00004F0B0000}"/>
    <cellStyle name="20% - Énfasis2 2 7 2" xfId="3371" xr:uid="{00000000-0005-0000-0000-0000500B0000}"/>
    <cellStyle name="20% - Énfasis2 2 7 2 2" xfId="3372" xr:uid="{00000000-0005-0000-0000-0000510B0000}"/>
    <cellStyle name="20% - Énfasis2 2 7 2 2 2" xfId="3373" xr:uid="{00000000-0005-0000-0000-0000520B0000}"/>
    <cellStyle name="20% - Énfasis2 2 7 2 3" xfId="3374" xr:uid="{00000000-0005-0000-0000-0000530B0000}"/>
    <cellStyle name="20% - Énfasis2 2 7 3" xfId="3375" xr:uid="{00000000-0005-0000-0000-0000540B0000}"/>
    <cellStyle name="20% - Énfasis2 2 7 3 2" xfId="3376" xr:uid="{00000000-0005-0000-0000-0000550B0000}"/>
    <cellStyle name="20% - Énfasis2 2 7 3 2 2" xfId="3377" xr:uid="{00000000-0005-0000-0000-0000560B0000}"/>
    <cellStyle name="20% - Énfasis2 2 7 3 3" xfId="3378" xr:uid="{00000000-0005-0000-0000-0000570B0000}"/>
    <cellStyle name="20% - Énfasis2 2 7 4" xfId="3379" xr:uid="{00000000-0005-0000-0000-0000580B0000}"/>
    <cellStyle name="20% - Énfasis2 2 7 4 2" xfId="3380" xr:uid="{00000000-0005-0000-0000-0000590B0000}"/>
    <cellStyle name="20% - Énfasis2 2 7 4 2 2" xfId="3381" xr:uid="{00000000-0005-0000-0000-00005A0B0000}"/>
    <cellStyle name="20% - Énfasis2 2 7 4 3" xfId="3382" xr:uid="{00000000-0005-0000-0000-00005B0B0000}"/>
    <cellStyle name="20% - Énfasis2 2 7 5" xfId="3383" xr:uid="{00000000-0005-0000-0000-00005C0B0000}"/>
    <cellStyle name="20% - Énfasis2 2 7 5 2" xfId="3384" xr:uid="{00000000-0005-0000-0000-00005D0B0000}"/>
    <cellStyle name="20% - Énfasis2 2 7 6" xfId="3385" xr:uid="{00000000-0005-0000-0000-00005E0B0000}"/>
    <cellStyle name="20% - Énfasis2 2 8" xfId="3386" xr:uid="{00000000-0005-0000-0000-00005F0B0000}"/>
    <cellStyle name="20% - Énfasis2 2 8 2" xfId="3387" xr:uid="{00000000-0005-0000-0000-0000600B0000}"/>
    <cellStyle name="20% - Énfasis2 2 8 2 2" xfId="3388" xr:uid="{00000000-0005-0000-0000-0000610B0000}"/>
    <cellStyle name="20% - Énfasis2 2 8 2 2 2" xfId="3389" xr:uid="{00000000-0005-0000-0000-0000620B0000}"/>
    <cellStyle name="20% - Énfasis2 2 8 2 3" xfId="3390" xr:uid="{00000000-0005-0000-0000-0000630B0000}"/>
    <cellStyle name="20% - Énfasis2 2 8 3" xfId="3391" xr:uid="{00000000-0005-0000-0000-0000640B0000}"/>
    <cellStyle name="20% - Énfasis2 2 8 3 2" xfId="3392" xr:uid="{00000000-0005-0000-0000-0000650B0000}"/>
    <cellStyle name="20% - Énfasis2 2 8 3 2 2" xfId="3393" xr:uid="{00000000-0005-0000-0000-0000660B0000}"/>
    <cellStyle name="20% - Énfasis2 2 8 3 3" xfId="3394" xr:uid="{00000000-0005-0000-0000-0000670B0000}"/>
    <cellStyle name="20% - Énfasis2 2 8 4" xfId="3395" xr:uid="{00000000-0005-0000-0000-0000680B0000}"/>
    <cellStyle name="20% - Énfasis2 2 8 4 2" xfId="3396" xr:uid="{00000000-0005-0000-0000-0000690B0000}"/>
    <cellStyle name="20% - Énfasis2 2 8 4 2 2" xfId="3397" xr:uid="{00000000-0005-0000-0000-00006A0B0000}"/>
    <cellStyle name="20% - Énfasis2 2 8 4 3" xfId="3398" xr:uid="{00000000-0005-0000-0000-00006B0B0000}"/>
    <cellStyle name="20% - Énfasis2 2 8 5" xfId="3399" xr:uid="{00000000-0005-0000-0000-00006C0B0000}"/>
    <cellStyle name="20% - Énfasis2 2 8 5 2" xfId="3400" xr:uid="{00000000-0005-0000-0000-00006D0B0000}"/>
    <cellStyle name="20% - Énfasis2 2 8 6" xfId="3401" xr:uid="{00000000-0005-0000-0000-00006E0B0000}"/>
    <cellStyle name="20% - Énfasis2 2 9" xfId="3402" xr:uid="{00000000-0005-0000-0000-00006F0B0000}"/>
    <cellStyle name="20% - Énfasis2 2 9 2" xfId="3403" xr:uid="{00000000-0005-0000-0000-0000700B0000}"/>
    <cellStyle name="20% - Énfasis2 2 9 2 2" xfId="3404" xr:uid="{00000000-0005-0000-0000-0000710B0000}"/>
    <cellStyle name="20% - Énfasis2 2 9 2 2 2" xfId="3405" xr:uid="{00000000-0005-0000-0000-0000720B0000}"/>
    <cellStyle name="20% - Énfasis2 2 9 2 3" xfId="3406" xr:uid="{00000000-0005-0000-0000-0000730B0000}"/>
    <cellStyle name="20% - Énfasis2 2 9 3" xfId="3407" xr:uid="{00000000-0005-0000-0000-0000740B0000}"/>
    <cellStyle name="20% - Énfasis2 2 9 3 2" xfId="3408" xr:uid="{00000000-0005-0000-0000-0000750B0000}"/>
    <cellStyle name="20% - Énfasis2 2 9 3 2 2" xfId="3409" xr:uid="{00000000-0005-0000-0000-0000760B0000}"/>
    <cellStyle name="20% - Énfasis2 2 9 3 3" xfId="3410" xr:uid="{00000000-0005-0000-0000-0000770B0000}"/>
    <cellStyle name="20% - Énfasis2 2 9 4" xfId="3411" xr:uid="{00000000-0005-0000-0000-0000780B0000}"/>
    <cellStyle name="20% - Énfasis2 2 9 4 2" xfId="3412" xr:uid="{00000000-0005-0000-0000-0000790B0000}"/>
    <cellStyle name="20% - Énfasis2 2 9 4 2 2" xfId="3413" xr:uid="{00000000-0005-0000-0000-00007A0B0000}"/>
    <cellStyle name="20% - Énfasis2 2 9 4 3" xfId="3414" xr:uid="{00000000-0005-0000-0000-00007B0B0000}"/>
    <cellStyle name="20% - Énfasis2 2 9 5" xfId="3415" xr:uid="{00000000-0005-0000-0000-00007C0B0000}"/>
    <cellStyle name="20% - Énfasis2 2 9 5 2" xfId="3416" xr:uid="{00000000-0005-0000-0000-00007D0B0000}"/>
    <cellStyle name="20% - Énfasis2 2 9 6" xfId="3417" xr:uid="{00000000-0005-0000-0000-00007E0B0000}"/>
    <cellStyle name="20% - Énfasis2 20" xfId="3418" xr:uid="{00000000-0005-0000-0000-00007F0B0000}"/>
    <cellStyle name="20% - Énfasis2 20 2" xfId="3419" xr:uid="{00000000-0005-0000-0000-0000800B0000}"/>
    <cellStyle name="20% - Énfasis2 20 2 2" xfId="3420" xr:uid="{00000000-0005-0000-0000-0000810B0000}"/>
    <cellStyle name="20% - Énfasis2 20 2 2 2" xfId="3421" xr:uid="{00000000-0005-0000-0000-0000820B0000}"/>
    <cellStyle name="20% - Énfasis2 20 2 2 2 2" xfId="3422" xr:uid="{00000000-0005-0000-0000-0000830B0000}"/>
    <cellStyle name="20% - Énfasis2 20 2 2 3" xfId="3423" xr:uid="{00000000-0005-0000-0000-0000840B0000}"/>
    <cellStyle name="20% - Énfasis2 20 2 3" xfId="3424" xr:uid="{00000000-0005-0000-0000-0000850B0000}"/>
    <cellStyle name="20% - Énfasis2 20 2 3 2" xfId="3425" xr:uid="{00000000-0005-0000-0000-0000860B0000}"/>
    <cellStyle name="20% - Énfasis2 20 2 3 2 2" xfId="3426" xr:uid="{00000000-0005-0000-0000-0000870B0000}"/>
    <cellStyle name="20% - Énfasis2 20 2 3 3" xfId="3427" xr:uid="{00000000-0005-0000-0000-0000880B0000}"/>
    <cellStyle name="20% - Énfasis2 20 2 4" xfId="3428" xr:uid="{00000000-0005-0000-0000-0000890B0000}"/>
    <cellStyle name="20% - Énfasis2 20 2 4 2" xfId="3429" xr:uid="{00000000-0005-0000-0000-00008A0B0000}"/>
    <cellStyle name="20% - Énfasis2 20 2 5" xfId="3430" xr:uid="{00000000-0005-0000-0000-00008B0B0000}"/>
    <cellStyle name="20% - Énfasis2 20 3" xfId="3431" xr:uid="{00000000-0005-0000-0000-00008C0B0000}"/>
    <cellStyle name="20% - Énfasis2 20 3 2" xfId="3432" xr:uid="{00000000-0005-0000-0000-00008D0B0000}"/>
    <cellStyle name="20% - Énfasis2 20 3 2 2" xfId="3433" xr:uid="{00000000-0005-0000-0000-00008E0B0000}"/>
    <cellStyle name="20% - Énfasis2 20 3 3" xfId="3434" xr:uid="{00000000-0005-0000-0000-00008F0B0000}"/>
    <cellStyle name="20% - Énfasis2 20 4" xfId="3435" xr:uid="{00000000-0005-0000-0000-0000900B0000}"/>
    <cellStyle name="20% - Énfasis2 20 4 2" xfId="3436" xr:uid="{00000000-0005-0000-0000-0000910B0000}"/>
    <cellStyle name="20% - Énfasis2 20 4 2 2" xfId="3437" xr:uid="{00000000-0005-0000-0000-0000920B0000}"/>
    <cellStyle name="20% - Énfasis2 20 4 3" xfId="3438" xr:uid="{00000000-0005-0000-0000-0000930B0000}"/>
    <cellStyle name="20% - Énfasis2 20 5" xfId="3439" xr:uid="{00000000-0005-0000-0000-0000940B0000}"/>
    <cellStyle name="20% - Énfasis2 20 5 2" xfId="3440" xr:uid="{00000000-0005-0000-0000-0000950B0000}"/>
    <cellStyle name="20% - Énfasis2 20 6" xfId="3441" xr:uid="{00000000-0005-0000-0000-0000960B0000}"/>
    <cellStyle name="20% - Énfasis2 21" xfId="3442" xr:uid="{00000000-0005-0000-0000-0000970B0000}"/>
    <cellStyle name="20% - Énfasis2 21 2" xfId="3443" xr:uid="{00000000-0005-0000-0000-0000980B0000}"/>
    <cellStyle name="20% - Énfasis2 21 2 2" xfId="3444" xr:uid="{00000000-0005-0000-0000-0000990B0000}"/>
    <cellStyle name="20% - Énfasis2 21 2 2 2" xfId="3445" xr:uid="{00000000-0005-0000-0000-00009A0B0000}"/>
    <cellStyle name="20% - Énfasis2 21 2 2 2 2" xfId="3446" xr:uid="{00000000-0005-0000-0000-00009B0B0000}"/>
    <cellStyle name="20% - Énfasis2 21 2 2 3" xfId="3447" xr:uid="{00000000-0005-0000-0000-00009C0B0000}"/>
    <cellStyle name="20% - Énfasis2 21 2 3" xfId="3448" xr:uid="{00000000-0005-0000-0000-00009D0B0000}"/>
    <cellStyle name="20% - Énfasis2 21 2 3 2" xfId="3449" xr:uid="{00000000-0005-0000-0000-00009E0B0000}"/>
    <cellStyle name="20% - Énfasis2 21 2 3 2 2" xfId="3450" xr:uid="{00000000-0005-0000-0000-00009F0B0000}"/>
    <cellStyle name="20% - Énfasis2 21 2 3 3" xfId="3451" xr:uid="{00000000-0005-0000-0000-0000A00B0000}"/>
    <cellStyle name="20% - Énfasis2 21 2 4" xfId="3452" xr:uid="{00000000-0005-0000-0000-0000A10B0000}"/>
    <cellStyle name="20% - Énfasis2 21 2 4 2" xfId="3453" xr:uid="{00000000-0005-0000-0000-0000A20B0000}"/>
    <cellStyle name="20% - Énfasis2 21 2 5" xfId="3454" xr:uid="{00000000-0005-0000-0000-0000A30B0000}"/>
    <cellStyle name="20% - Énfasis2 21 3" xfId="3455" xr:uid="{00000000-0005-0000-0000-0000A40B0000}"/>
    <cellStyle name="20% - Énfasis2 21 3 2" xfId="3456" xr:uid="{00000000-0005-0000-0000-0000A50B0000}"/>
    <cellStyle name="20% - Énfasis2 21 3 2 2" xfId="3457" xr:uid="{00000000-0005-0000-0000-0000A60B0000}"/>
    <cellStyle name="20% - Énfasis2 21 3 3" xfId="3458" xr:uid="{00000000-0005-0000-0000-0000A70B0000}"/>
    <cellStyle name="20% - Énfasis2 21 4" xfId="3459" xr:uid="{00000000-0005-0000-0000-0000A80B0000}"/>
    <cellStyle name="20% - Énfasis2 21 4 2" xfId="3460" xr:uid="{00000000-0005-0000-0000-0000A90B0000}"/>
    <cellStyle name="20% - Énfasis2 21 4 2 2" xfId="3461" xr:uid="{00000000-0005-0000-0000-0000AA0B0000}"/>
    <cellStyle name="20% - Énfasis2 21 4 3" xfId="3462" xr:uid="{00000000-0005-0000-0000-0000AB0B0000}"/>
    <cellStyle name="20% - Énfasis2 21 5" xfId="3463" xr:uid="{00000000-0005-0000-0000-0000AC0B0000}"/>
    <cellStyle name="20% - Énfasis2 21 5 2" xfId="3464" xr:uid="{00000000-0005-0000-0000-0000AD0B0000}"/>
    <cellStyle name="20% - Énfasis2 21 6" xfId="3465" xr:uid="{00000000-0005-0000-0000-0000AE0B0000}"/>
    <cellStyle name="20% - Énfasis2 22" xfId="3466" xr:uid="{00000000-0005-0000-0000-0000AF0B0000}"/>
    <cellStyle name="20% - Énfasis2 22 2" xfId="3467" xr:uid="{00000000-0005-0000-0000-0000B00B0000}"/>
    <cellStyle name="20% - Énfasis2 22 2 2" xfId="3468" xr:uid="{00000000-0005-0000-0000-0000B10B0000}"/>
    <cellStyle name="20% - Énfasis2 22 2 2 2" xfId="3469" xr:uid="{00000000-0005-0000-0000-0000B20B0000}"/>
    <cellStyle name="20% - Énfasis2 22 2 2 2 2" xfId="3470" xr:uid="{00000000-0005-0000-0000-0000B30B0000}"/>
    <cellStyle name="20% - Énfasis2 22 2 2 3" xfId="3471" xr:uid="{00000000-0005-0000-0000-0000B40B0000}"/>
    <cellStyle name="20% - Énfasis2 22 2 3" xfId="3472" xr:uid="{00000000-0005-0000-0000-0000B50B0000}"/>
    <cellStyle name="20% - Énfasis2 22 2 3 2" xfId="3473" xr:uid="{00000000-0005-0000-0000-0000B60B0000}"/>
    <cellStyle name="20% - Énfasis2 22 2 3 2 2" xfId="3474" xr:uid="{00000000-0005-0000-0000-0000B70B0000}"/>
    <cellStyle name="20% - Énfasis2 22 2 3 3" xfId="3475" xr:uid="{00000000-0005-0000-0000-0000B80B0000}"/>
    <cellStyle name="20% - Énfasis2 22 2 4" xfId="3476" xr:uid="{00000000-0005-0000-0000-0000B90B0000}"/>
    <cellStyle name="20% - Énfasis2 22 2 4 2" xfId="3477" xr:uid="{00000000-0005-0000-0000-0000BA0B0000}"/>
    <cellStyle name="20% - Énfasis2 22 2 5" xfId="3478" xr:uid="{00000000-0005-0000-0000-0000BB0B0000}"/>
    <cellStyle name="20% - Énfasis2 22 3" xfId="3479" xr:uid="{00000000-0005-0000-0000-0000BC0B0000}"/>
    <cellStyle name="20% - Énfasis2 22 3 2" xfId="3480" xr:uid="{00000000-0005-0000-0000-0000BD0B0000}"/>
    <cellStyle name="20% - Énfasis2 22 3 2 2" xfId="3481" xr:uid="{00000000-0005-0000-0000-0000BE0B0000}"/>
    <cellStyle name="20% - Énfasis2 22 3 3" xfId="3482" xr:uid="{00000000-0005-0000-0000-0000BF0B0000}"/>
    <cellStyle name="20% - Énfasis2 22 4" xfId="3483" xr:uid="{00000000-0005-0000-0000-0000C00B0000}"/>
    <cellStyle name="20% - Énfasis2 22 4 2" xfId="3484" xr:uid="{00000000-0005-0000-0000-0000C10B0000}"/>
    <cellStyle name="20% - Énfasis2 22 4 2 2" xfId="3485" xr:uid="{00000000-0005-0000-0000-0000C20B0000}"/>
    <cellStyle name="20% - Énfasis2 22 4 3" xfId="3486" xr:uid="{00000000-0005-0000-0000-0000C30B0000}"/>
    <cellStyle name="20% - Énfasis2 22 5" xfId="3487" xr:uid="{00000000-0005-0000-0000-0000C40B0000}"/>
    <cellStyle name="20% - Énfasis2 22 5 2" xfId="3488" xr:uid="{00000000-0005-0000-0000-0000C50B0000}"/>
    <cellStyle name="20% - Énfasis2 22 6" xfId="3489" xr:uid="{00000000-0005-0000-0000-0000C60B0000}"/>
    <cellStyle name="20% - Énfasis2 23" xfId="3490" xr:uid="{00000000-0005-0000-0000-0000C70B0000}"/>
    <cellStyle name="20% - Énfasis2 23 2" xfId="3491" xr:uid="{00000000-0005-0000-0000-0000C80B0000}"/>
    <cellStyle name="20% - Énfasis2 23 2 2" xfId="3492" xr:uid="{00000000-0005-0000-0000-0000C90B0000}"/>
    <cellStyle name="20% - Énfasis2 23 2 2 2" xfId="3493" xr:uid="{00000000-0005-0000-0000-0000CA0B0000}"/>
    <cellStyle name="20% - Énfasis2 23 2 2 2 2" xfId="3494" xr:uid="{00000000-0005-0000-0000-0000CB0B0000}"/>
    <cellStyle name="20% - Énfasis2 23 2 2 3" xfId="3495" xr:uid="{00000000-0005-0000-0000-0000CC0B0000}"/>
    <cellStyle name="20% - Énfasis2 23 2 3" xfId="3496" xr:uid="{00000000-0005-0000-0000-0000CD0B0000}"/>
    <cellStyle name="20% - Énfasis2 23 2 3 2" xfId="3497" xr:uid="{00000000-0005-0000-0000-0000CE0B0000}"/>
    <cellStyle name="20% - Énfasis2 23 2 3 2 2" xfId="3498" xr:uid="{00000000-0005-0000-0000-0000CF0B0000}"/>
    <cellStyle name="20% - Énfasis2 23 2 3 3" xfId="3499" xr:uid="{00000000-0005-0000-0000-0000D00B0000}"/>
    <cellStyle name="20% - Énfasis2 23 2 4" xfId="3500" xr:uid="{00000000-0005-0000-0000-0000D10B0000}"/>
    <cellStyle name="20% - Énfasis2 23 2 4 2" xfId="3501" xr:uid="{00000000-0005-0000-0000-0000D20B0000}"/>
    <cellStyle name="20% - Énfasis2 23 2 5" xfId="3502" xr:uid="{00000000-0005-0000-0000-0000D30B0000}"/>
    <cellStyle name="20% - Énfasis2 23 3" xfId="3503" xr:uid="{00000000-0005-0000-0000-0000D40B0000}"/>
    <cellStyle name="20% - Énfasis2 23 3 2" xfId="3504" xr:uid="{00000000-0005-0000-0000-0000D50B0000}"/>
    <cellStyle name="20% - Énfasis2 23 3 2 2" xfId="3505" xr:uid="{00000000-0005-0000-0000-0000D60B0000}"/>
    <cellStyle name="20% - Énfasis2 23 3 3" xfId="3506" xr:uid="{00000000-0005-0000-0000-0000D70B0000}"/>
    <cellStyle name="20% - Énfasis2 23 4" xfId="3507" xr:uid="{00000000-0005-0000-0000-0000D80B0000}"/>
    <cellStyle name="20% - Énfasis2 23 4 2" xfId="3508" xr:uid="{00000000-0005-0000-0000-0000D90B0000}"/>
    <cellStyle name="20% - Énfasis2 23 4 2 2" xfId="3509" xr:uid="{00000000-0005-0000-0000-0000DA0B0000}"/>
    <cellStyle name="20% - Énfasis2 23 4 3" xfId="3510" xr:uid="{00000000-0005-0000-0000-0000DB0B0000}"/>
    <cellStyle name="20% - Énfasis2 23 5" xfId="3511" xr:uid="{00000000-0005-0000-0000-0000DC0B0000}"/>
    <cellStyle name="20% - Énfasis2 23 5 2" xfId="3512" xr:uid="{00000000-0005-0000-0000-0000DD0B0000}"/>
    <cellStyle name="20% - Énfasis2 23 6" xfId="3513" xr:uid="{00000000-0005-0000-0000-0000DE0B0000}"/>
    <cellStyle name="20% - Énfasis2 24" xfId="3514" xr:uid="{00000000-0005-0000-0000-0000DF0B0000}"/>
    <cellStyle name="20% - Énfasis2 24 2" xfId="3515" xr:uid="{00000000-0005-0000-0000-0000E00B0000}"/>
    <cellStyle name="20% - Énfasis2 24 2 2" xfId="3516" xr:uid="{00000000-0005-0000-0000-0000E10B0000}"/>
    <cellStyle name="20% - Énfasis2 24 2 2 2" xfId="3517" xr:uid="{00000000-0005-0000-0000-0000E20B0000}"/>
    <cellStyle name="20% - Énfasis2 24 2 2 2 2" xfId="3518" xr:uid="{00000000-0005-0000-0000-0000E30B0000}"/>
    <cellStyle name="20% - Énfasis2 24 2 2 3" xfId="3519" xr:uid="{00000000-0005-0000-0000-0000E40B0000}"/>
    <cellStyle name="20% - Énfasis2 24 2 3" xfId="3520" xr:uid="{00000000-0005-0000-0000-0000E50B0000}"/>
    <cellStyle name="20% - Énfasis2 24 2 3 2" xfId="3521" xr:uid="{00000000-0005-0000-0000-0000E60B0000}"/>
    <cellStyle name="20% - Énfasis2 24 2 3 2 2" xfId="3522" xr:uid="{00000000-0005-0000-0000-0000E70B0000}"/>
    <cellStyle name="20% - Énfasis2 24 2 3 3" xfId="3523" xr:uid="{00000000-0005-0000-0000-0000E80B0000}"/>
    <cellStyle name="20% - Énfasis2 24 2 4" xfId="3524" xr:uid="{00000000-0005-0000-0000-0000E90B0000}"/>
    <cellStyle name="20% - Énfasis2 24 2 4 2" xfId="3525" xr:uid="{00000000-0005-0000-0000-0000EA0B0000}"/>
    <cellStyle name="20% - Énfasis2 24 2 5" xfId="3526" xr:uid="{00000000-0005-0000-0000-0000EB0B0000}"/>
    <cellStyle name="20% - Énfasis2 24 3" xfId="3527" xr:uid="{00000000-0005-0000-0000-0000EC0B0000}"/>
    <cellStyle name="20% - Énfasis2 24 3 2" xfId="3528" xr:uid="{00000000-0005-0000-0000-0000ED0B0000}"/>
    <cellStyle name="20% - Énfasis2 24 3 2 2" xfId="3529" xr:uid="{00000000-0005-0000-0000-0000EE0B0000}"/>
    <cellStyle name="20% - Énfasis2 24 3 3" xfId="3530" xr:uid="{00000000-0005-0000-0000-0000EF0B0000}"/>
    <cellStyle name="20% - Énfasis2 24 4" xfId="3531" xr:uid="{00000000-0005-0000-0000-0000F00B0000}"/>
    <cellStyle name="20% - Énfasis2 24 4 2" xfId="3532" xr:uid="{00000000-0005-0000-0000-0000F10B0000}"/>
    <cellStyle name="20% - Énfasis2 24 4 2 2" xfId="3533" xr:uid="{00000000-0005-0000-0000-0000F20B0000}"/>
    <cellStyle name="20% - Énfasis2 24 4 3" xfId="3534" xr:uid="{00000000-0005-0000-0000-0000F30B0000}"/>
    <cellStyle name="20% - Énfasis2 24 5" xfId="3535" xr:uid="{00000000-0005-0000-0000-0000F40B0000}"/>
    <cellStyle name="20% - Énfasis2 24 5 2" xfId="3536" xr:uid="{00000000-0005-0000-0000-0000F50B0000}"/>
    <cellStyle name="20% - Énfasis2 24 6" xfId="3537" xr:uid="{00000000-0005-0000-0000-0000F60B0000}"/>
    <cellStyle name="20% - Énfasis2 25" xfId="3538" xr:uid="{00000000-0005-0000-0000-0000F70B0000}"/>
    <cellStyle name="20% - Énfasis2 25 2" xfId="3539" xr:uid="{00000000-0005-0000-0000-0000F80B0000}"/>
    <cellStyle name="20% - Énfasis2 25 2 2" xfId="3540" xr:uid="{00000000-0005-0000-0000-0000F90B0000}"/>
    <cellStyle name="20% - Énfasis2 25 2 2 2" xfId="3541" xr:uid="{00000000-0005-0000-0000-0000FA0B0000}"/>
    <cellStyle name="20% - Énfasis2 25 2 2 2 2" xfId="3542" xr:uid="{00000000-0005-0000-0000-0000FB0B0000}"/>
    <cellStyle name="20% - Énfasis2 25 2 2 3" xfId="3543" xr:uid="{00000000-0005-0000-0000-0000FC0B0000}"/>
    <cellStyle name="20% - Énfasis2 25 2 3" xfId="3544" xr:uid="{00000000-0005-0000-0000-0000FD0B0000}"/>
    <cellStyle name="20% - Énfasis2 25 2 3 2" xfId="3545" xr:uid="{00000000-0005-0000-0000-0000FE0B0000}"/>
    <cellStyle name="20% - Énfasis2 25 2 3 2 2" xfId="3546" xr:uid="{00000000-0005-0000-0000-0000FF0B0000}"/>
    <cellStyle name="20% - Énfasis2 25 2 3 3" xfId="3547" xr:uid="{00000000-0005-0000-0000-0000000C0000}"/>
    <cellStyle name="20% - Énfasis2 25 2 4" xfId="3548" xr:uid="{00000000-0005-0000-0000-0000010C0000}"/>
    <cellStyle name="20% - Énfasis2 25 2 4 2" xfId="3549" xr:uid="{00000000-0005-0000-0000-0000020C0000}"/>
    <cellStyle name="20% - Énfasis2 25 2 5" xfId="3550" xr:uid="{00000000-0005-0000-0000-0000030C0000}"/>
    <cellStyle name="20% - Énfasis2 25 3" xfId="3551" xr:uid="{00000000-0005-0000-0000-0000040C0000}"/>
    <cellStyle name="20% - Énfasis2 25 3 2" xfId="3552" xr:uid="{00000000-0005-0000-0000-0000050C0000}"/>
    <cellStyle name="20% - Énfasis2 25 3 2 2" xfId="3553" xr:uid="{00000000-0005-0000-0000-0000060C0000}"/>
    <cellStyle name="20% - Énfasis2 25 3 3" xfId="3554" xr:uid="{00000000-0005-0000-0000-0000070C0000}"/>
    <cellStyle name="20% - Énfasis2 25 4" xfId="3555" xr:uid="{00000000-0005-0000-0000-0000080C0000}"/>
    <cellStyle name="20% - Énfasis2 25 4 2" xfId="3556" xr:uid="{00000000-0005-0000-0000-0000090C0000}"/>
    <cellStyle name="20% - Énfasis2 25 4 2 2" xfId="3557" xr:uid="{00000000-0005-0000-0000-00000A0C0000}"/>
    <cellStyle name="20% - Énfasis2 25 4 3" xfId="3558" xr:uid="{00000000-0005-0000-0000-00000B0C0000}"/>
    <cellStyle name="20% - Énfasis2 25 5" xfId="3559" xr:uid="{00000000-0005-0000-0000-00000C0C0000}"/>
    <cellStyle name="20% - Énfasis2 25 5 2" xfId="3560" xr:uid="{00000000-0005-0000-0000-00000D0C0000}"/>
    <cellStyle name="20% - Énfasis2 25 6" xfId="3561" xr:uid="{00000000-0005-0000-0000-00000E0C0000}"/>
    <cellStyle name="20% - Énfasis2 26" xfId="3562" xr:uid="{00000000-0005-0000-0000-00000F0C0000}"/>
    <cellStyle name="20% - Énfasis2 26 2" xfId="3563" xr:uid="{00000000-0005-0000-0000-0000100C0000}"/>
    <cellStyle name="20% - Énfasis2 26 2 2" xfId="3564" xr:uid="{00000000-0005-0000-0000-0000110C0000}"/>
    <cellStyle name="20% - Énfasis2 26 2 2 2" xfId="3565" xr:uid="{00000000-0005-0000-0000-0000120C0000}"/>
    <cellStyle name="20% - Énfasis2 26 2 2 2 2" xfId="3566" xr:uid="{00000000-0005-0000-0000-0000130C0000}"/>
    <cellStyle name="20% - Énfasis2 26 2 2 3" xfId="3567" xr:uid="{00000000-0005-0000-0000-0000140C0000}"/>
    <cellStyle name="20% - Énfasis2 26 2 3" xfId="3568" xr:uid="{00000000-0005-0000-0000-0000150C0000}"/>
    <cellStyle name="20% - Énfasis2 26 2 3 2" xfId="3569" xr:uid="{00000000-0005-0000-0000-0000160C0000}"/>
    <cellStyle name="20% - Énfasis2 26 2 3 2 2" xfId="3570" xr:uid="{00000000-0005-0000-0000-0000170C0000}"/>
    <cellStyle name="20% - Énfasis2 26 2 3 3" xfId="3571" xr:uid="{00000000-0005-0000-0000-0000180C0000}"/>
    <cellStyle name="20% - Énfasis2 26 2 4" xfId="3572" xr:uid="{00000000-0005-0000-0000-0000190C0000}"/>
    <cellStyle name="20% - Énfasis2 26 2 4 2" xfId="3573" xr:uid="{00000000-0005-0000-0000-00001A0C0000}"/>
    <cellStyle name="20% - Énfasis2 26 2 5" xfId="3574" xr:uid="{00000000-0005-0000-0000-00001B0C0000}"/>
    <cellStyle name="20% - Énfasis2 26 3" xfId="3575" xr:uid="{00000000-0005-0000-0000-00001C0C0000}"/>
    <cellStyle name="20% - Énfasis2 26 3 2" xfId="3576" xr:uid="{00000000-0005-0000-0000-00001D0C0000}"/>
    <cellStyle name="20% - Énfasis2 26 3 2 2" xfId="3577" xr:uid="{00000000-0005-0000-0000-00001E0C0000}"/>
    <cellStyle name="20% - Énfasis2 26 3 3" xfId="3578" xr:uid="{00000000-0005-0000-0000-00001F0C0000}"/>
    <cellStyle name="20% - Énfasis2 26 4" xfId="3579" xr:uid="{00000000-0005-0000-0000-0000200C0000}"/>
    <cellStyle name="20% - Énfasis2 26 4 2" xfId="3580" xr:uid="{00000000-0005-0000-0000-0000210C0000}"/>
    <cellStyle name="20% - Énfasis2 26 4 2 2" xfId="3581" xr:uid="{00000000-0005-0000-0000-0000220C0000}"/>
    <cellStyle name="20% - Énfasis2 26 4 3" xfId="3582" xr:uid="{00000000-0005-0000-0000-0000230C0000}"/>
    <cellStyle name="20% - Énfasis2 26 5" xfId="3583" xr:uid="{00000000-0005-0000-0000-0000240C0000}"/>
    <cellStyle name="20% - Énfasis2 26 5 2" xfId="3584" xr:uid="{00000000-0005-0000-0000-0000250C0000}"/>
    <cellStyle name="20% - Énfasis2 26 6" xfId="3585" xr:uid="{00000000-0005-0000-0000-0000260C0000}"/>
    <cellStyle name="20% - Énfasis2 27" xfId="3586" xr:uid="{00000000-0005-0000-0000-0000270C0000}"/>
    <cellStyle name="20% - Énfasis2 27 2" xfId="3587" xr:uid="{00000000-0005-0000-0000-0000280C0000}"/>
    <cellStyle name="20% - Énfasis2 27 2 2" xfId="3588" xr:uid="{00000000-0005-0000-0000-0000290C0000}"/>
    <cellStyle name="20% - Énfasis2 27 2 2 2" xfId="3589" xr:uid="{00000000-0005-0000-0000-00002A0C0000}"/>
    <cellStyle name="20% - Énfasis2 27 2 2 2 2" xfId="3590" xr:uid="{00000000-0005-0000-0000-00002B0C0000}"/>
    <cellStyle name="20% - Énfasis2 27 2 2 3" xfId="3591" xr:uid="{00000000-0005-0000-0000-00002C0C0000}"/>
    <cellStyle name="20% - Énfasis2 27 2 3" xfId="3592" xr:uid="{00000000-0005-0000-0000-00002D0C0000}"/>
    <cellStyle name="20% - Énfasis2 27 2 3 2" xfId="3593" xr:uid="{00000000-0005-0000-0000-00002E0C0000}"/>
    <cellStyle name="20% - Énfasis2 27 2 3 2 2" xfId="3594" xr:uid="{00000000-0005-0000-0000-00002F0C0000}"/>
    <cellStyle name="20% - Énfasis2 27 2 3 3" xfId="3595" xr:uid="{00000000-0005-0000-0000-0000300C0000}"/>
    <cellStyle name="20% - Énfasis2 27 2 4" xfId="3596" xr:uid="{00000000-0005-0000-0000-0000310C0000}"/>
    <cellStyle name="20% - Énfasis2 27 2 4 2" xfId="3597" xr:uid="{00000000-0005-0000-0000-0000320C0000}"/>
    <cellStyle name="20% - Énfasis2 27 2 5" xfId="3598" xr:uid="{00000000-0005-0000-0000-0000330C0000}"/>
    <cellStyle name="20% - Énfasis2 27 3" xfId="3599" xr:uid="{00000000-0005-0000-0000-0000340C0000}"/>
    <cellStyle name="20% - Énfasis2 27 3 2" xfId="3600" xr:uid="{00000000-0005-0000-0000-0000350C0000}"/>
    <cellStyle name="20% - Énfasis2 27 3 2 2" xfId="3601" xr:uid="{00000000-0005-0000-0000-0000360C0000}"/>
    <cellStyle name="20% - Énfasis2 27 3 3" xfId="3602" xr:uid="{00000000-0005-0000-0000-0000370C0000}"/>
    <cellStyle name="20% - Énfasis2 27 4" xfId="3603" xr:uid="{00000000-0005-0000-0000-0000380C0000}"/>
    <cellStyle name="20% - Énfasis2 27 4 2" xfId="3604" xr:uid="{00000000-0005-0000-0000-0000390C0000}"/>
    <cellStyle name="20% - Énfasis2 27 4 2 2" xfId="3605" xr:uid="{00000000-0005-0000-0000-00003A0C0000}"/>
    <cellStyle name="20% - Énfasis2 27 4 3" xfId="3606" xr:uid="{00000000-0005-0000-0000-00003B0C0000}"/>
    <cellStyle name="20% - Énfasis2 27 5" xfId="3607" xr:uid="{00000000-0005-0000-0000-00003C0C0000}"/>
    <cellStyle name="20% - Énfasis2 27 5 2" xfId="3608" xr:uid="{00000000-0005-0000-0000-00003D0C0000}"/>
    <cellStyle name="20% - Énfasis2 27 6" xfId="3609" xr:uid="{00000000-0005-0000-0000-00003E0C0000}"/>
    <cellStyle name="20% - Énfasis2 28" xfId="3610" xr:uid="{00000000-0005-0000-0000-00003F0C0000}"/>
    <cellStyle name="20% - Énfasis2 28 2" xfId="3611" xr:uid="{00000000-0005-0000-0000-0000400C0000}"/>
    <cellStyle name="20% - Énfasis2 28 2 2" xfId="3612" xr:uid="{00000000-0005-0000-0000-0000410C0000}"/>
    <cellStyle name="20% - Énfasis2 28 2 2 2" xfId="3613" xr:uid="{00000000-0005-0000-0000-0000420C0000}"/>
    <cellStyle name="20% - Énfasis2 28 2 2 2 2" xfId="3614" xr:uid="{00000000-0005-0000-0000-0000430C0000}"/>
    <cellStyle name="20% - Énfasis2 28 2 2 3" xfId="3615" xr:uid="{00000000-0005-0000-0000-0000440C0000}"/>
    <cellStyle name="20% - Énfasis2 28 2 3" xfId="3616" xr:uid="{00000000-0005-0000-0000-0000450C0000}"/>
    <cellStyle name="20% - Énfasis2 28 2 3 2" xfId="3617" xr:uid="{00000000-0005-0000-0000-0000460C0000}"/>
    <cellStyle name="20% - Énfasis2 28 2 3 2 2" xfId="3618" xr:uid="{00000000-0005-0000-0000-0000470C0000}"/>
    <cellStyle name="20% - Énfasis2 28 2 3 3" xfId="3619" xr:uid="{00000000-0005-0000-0000-0000480C0000}"/>
    <cellStyle name="20% - Énfasis2 28 2 4" xfId="3620" xr:uid="{00000000-0005-0000-0000-0000490C0000}"/>
    <cellStyle name="20% - Énfasis2 28 2 4 2" xfId="3621" xr:uid="{00000000-0005-0000-0000-00004A0C0000}"/>
    <cellStyle name="20% - Énfasis2 28 2 5" xfId="3622" xr:uid="{00000000-0005-0000-0000-00004B0C0000}"/>
    <cellStyle name="20% - Énfasis2 28 3" xfId="3623" xr:uid="{00000000-0005-0000-0000-00004C0C0000}"/>
    <cellStyle name="20% - Énfasis2 28 3 2" xfId="3624" xr:uid="{00000000-0005-0000-0000-00004D0C0000}"/>
    <cellStyle name="20% - Énfasis2 28 3 2 2" xfId="3625" xr:uid="{00000000-0005-0000-0000-00004E0C0000}"/>
    <cellStyle name="20% - Énfasis2 28 3 3" xfId="3626" xr:uid="{00000000-0005-0000-0000-00004F0C0000}"/>
    <cellStyle name="20% - Énfasis2 28 4" xfId="3627" xr:uid="{00000000-0005-0000-0000-0000500C0000}"/>
    <cellStyle name="20% - Énfasis2 28 4 2" xfId="3628" xr:uid="{00000000-0005-0000-0000-0000510C0000}"/>
    <cellStyle name="20% - Énfasis2 28 4 2 2" xfId="3629" xr:uid="{00000000-0005-0000-0000-0000520C0000}"/>
    <cellStyle name="20% - Énfasis2 28 4 3" xfId="3630" xr:uid="{00000000-0005-0000-0000-0000530C0000}"/>
    <cellStyle name="20% - Énfasis2 28 5" xfId="3631" xr:uid="{00000000-0005-0000-0000-0000540C0000}"/>
    <cellStyle name="20% - Énfasis2 28 5 2" xfId="3632" xr:uid="{00000000-0005-0000-0000-0000550C0000}"/>
    <cellStyle name="20% - Énfasis2 28 6" xfId="3633" xr:uid="{00000000-0005-0000-0000-0000560C0000}"/>
    <cellStyle name="20% - Énfasis2 29" xfId="3634" xr:uid="{00000000-0005-0000-0000-0000570C0000}"/>
    <cellStyle name="20% - Énfasis2 29 2" xfId="3635" xr:uid="{00000000-0005-0000-0000-0000580C0000}"/>
    <cellStyle name="20% - Énfasis2 29 2 2" xfId="3636" xr:uid="{00000000-0005-0000-0000-0000590C0000}"/>
    <cellStyle name="20% - Énfasis2 29 2 2 2" xfId="3637" xr:uid="{00000000-0005-0000-0000-00005A0C0000}"/>
    <cellStyle name="20% - Énfasis2 29 2 2 2 2" xfId="3638" xr:uid="{00000000-0005-0000-0000-00005B0C0000}"/>
    <cellStyle name="20% - Énfasis2 29 2 2 3" xfId="3639" xr:uid="{00000000-0005-0000-0000-00005C0C0000}"/>
    <cellStyle name="20% - Énfasis2 29 2 3" xfId="3640" xr:uid="{00000000-0005-0000-0000-00005D0C0000}"/>
    <cellStyle name="20% - Énfasis2 29 2 3 2" xfId="3641" xr:uid="{00000000-0005-0000-0000-00005E0C0000}"/>
    <cellStyle name="20% - Énfasis2 29 2 3 2 2" xfId="3642" xr:uid="{00000000-0005-0000-0000-00005F0C0000}"/>
    <cellStyle name="20% - Énfasis2 29 2 3 3" xfId="3643" xr:uid="{00000000-0005-0000-0000-0000600C0000}"/>
    <cellStyle name="20% - Énfasis2 29 2 4" xfId="3644" xr:uid="{00000000-0005-0000-0000-0000610C0000}"/>
    <cellStyle name="20% - Énfasis2 29 2 4 2" xfId="3645" xr:uid="{00000000-0005-0000-0000-0000620C0000}"/>
    <cellStyle name="20% - Énfasis2 29 2 5" xfId="3646" xr:uid="{00000000-0005-0000-0000-0000630C0000}"/>
    <cellStyle name="20% - Énfasis2 29 3" xfId="3647" xr:uid="{00000000-0005-0000-0000-0000640C0000}"/>
    <cellStyle name="20% - Énfasis2 29 3 2" xfId="3648" xr:uid="{00000000-0005-0000-0000-0000650C0000}"/>
    <cellStyle name="20% - Énfasis2 29 3 2 2" xfId="3649" xr:uid="{00000000-0005-0000-0000-0000660C0000}"/>
    <cellStyle name="20% - Énfasis2 29 3 3" xfId="3650" xr:uid="{00000000-0005-0000-0000-0000670C0000}"/>
    <cellStyle name="20% - Énfasis2 29 4" xfId="3651" xr:uid="{00000000-0005-0000-0000-0000680C0000}"/>
    <cellStyle name="20% - Énfasis2 29 4 2" xfId="3652" xr:uid="{00000000-0005-0000-0000-0000690C0000}"/>
    <cellStyle name="20% - Énfasis2 29 4 2 2" xfId="3653" xr:uid="{00000000-0005-0000-0000-00006A0C0000}"/>
    <cellStyle name="20% - Énfasis2 29 4 3" xfId="3654" xr:uid="{00000000-0005-0000-0000-00006B0C0000}"/>
    <cellStyle name="20% - Énfasis2 29 5" xfId="3655" xr:uid="{00000000-0005-0000-0000-00006C0C0000}"/>
    <cellStyle name="20% - Énfasis2 29 5 2" xfId="3656" xr:uid="{00000000-0005-0000-0000-00006D0C0000}"/>
    <cellStyle name="20% - Énfasis2 29 6" xfId="3657" xr:uid="{00000000-0005-0000-0000-00006E0C0000}"/>
    <cellStyle name="20% - Énfasis2 3" xfId="3658" xr:uid="{00000000-0005-0000-0000-00006F0C0000}"/>
    <cellStyle name="20% - Énfasis2 3 10" xfId="3659" xr:uid="{00000000-0005-0000-0000-0000700C0000}"/>
    <cellStyle name="20% - Énfasis2 3 10 2" xfId="3660" xr:uid="{00000000-0005-0000-0000-0000710C0000}"/>
    <cellStyle name="20% - Énfasis2 3 10 2 2" xfId="3661" xr:uid="{00000000-0005-0000-0000-0000720C0000}"/>
    <cellStyle name="20% - Énfasis2 3 10 2 2 2" xfId="3662" xr:uid="{00000000-0005-0000-0000-0000730C0000}"/>
    <cellStyle name="20% - Énfasis2 3 10 2 3" xfId="3663" xr:uid="{00000000-0005-0000-0000-0000740C0000}"/>
    <cellStyle name="20% - Énfasis2 3 10 3" xfId="3664" xr:uid="{00000000-0005-0000-0000-0000750C0000}"/>
    <cellStyle name="20% - Énfasis2 3 10 3 2" xfId="3665" xr:uid="{00000000-0005-0000-0000-0000760C0000}"/>
    <cellStyle name="20% - Énfasis2 3 10 3 2 2" xfId="3666" xr:uid="{00000000-0005-0000-0000-0000770C0000}"/>
    <cellStyle name="20% - Énfasis2 3 10 3 3" xfId="3667" xr:uid="{00000000-0005-0000-0000-0000780C0000}"/>
    <cellStyle name="20% - Énfasis2 3 10 4" xfId="3668" xr:uid="{00000000-0005-0000-0000-0000790C0000}"/>
    <cellStyle name="20% - Énfasis2 3 10 4 2" xfId="3669" xr:uid="{00000000-0005-0000-0000-00007A0C0000}"/>
    <cellStyle name="20% - Énfasis2 3 10 4 2 2" xfId="3670" xr:uid="{00000000-0005-0000-0000-00007B0C0000}"/>
    <cellStyle name="20% - Énfasis2 3 10 4 3" xfId="3671" xr:uid="{00000000-0005-0000-0000-00007C0C0000}"/>
    <cellStyle name="20% - Énfasis2 3 10 5" xfId="3672" xr:uid="{00000000-0005-0000-0000-00007D0C0000}"/>
    <cellStyle name="20% - Énfasis2 3 10 5 2" xfId="3673" xr:uid="{00000000-0005-0000-0000-00007E0C0000}"/>
    <cellStyle name="20% - Énfasis2 3 10 6" xfId="3674" xr:uid="{00000000-0005-0000-0000-00007F0C0000}"/>
    <cellStyle name="20% - Énfasis2 3 11" xfId="3675" xr:uid="{00000000-0005-0000-0000-0000800C0000}"/>
    <cellStyle name="20% - Énfasis2 3 11 2" xfId="3676" xr:uid="{00000000-0005-0000-0000-0000810C0000}"/>
    <cellStyle name="20% - Énfasis2 3 11 2 2" xfId="3677" xr:uid="{00000000-0005-0000-0000-0000820C0000}"/>
    <cellStyle name="20% - Énfasis2 3 11 2 2 2" xfId="3678" xr:uid="{00000000-0005-0000-0000-0000830C0000}"/>
    <cellStyle name="20% - Énfasis2 3 11 2 3" xfId="3679" xr:uid="{00000000-0005-0000-0000-0000840C0000}"/>
    <cellStyle name="20% - Énfasis2 3 11 3" xfId="3680" xr:uid="{00000000-0005-0000-0000-0000850C0000}"/>
    <cellStyle name="20% - Énfasis2 3 11 3 2" xfId="3681" xr:uid="{00000000-0005-0000-0000-0000860C0000}"/>
    <cellStyle name="20% - Énfasis2 3 11 3 2 2" xfId="3682" xr:uid="{00000000-0005-0000-0000-0000870C0000}"/>
    <cellStyle name="20% - Énfasis2 3 11 3 3" xfId="3683" xr:uid="{00000000-0005-0000-0000-0000880C0000}"/>
    <cellStyle name="20% - Énfasis2 3 11 4" xfId="3684" xr:uid="{00000000-0005-0000-0000-0000890C0000}"/>
    <cellStyle name="20% - Énfasis2 3 11 4 2" xfId="3685" xr:uid="{00000000-0005-0000-0000-00008A0C0000}"/>
    <cellStyle name="20% - Énfasis2 3 11 4 2 2" xfId="3686" xr:uid="{00000000-0005-0000-0000-00008B0C0000}"/>
    <cellStyle name="20% - Énfasis2 3 11 4 3" xfId="3687" xr:uid="{00000000-0005-0000-0000-00008C0C0000}"/>
    <cellStyle name="20% - Énfasis2 3 11 5" xfId="3688" xr:uid="{00000000-0005-0000-0000-00008D0C0000}"/>
    <cellStyle name="20% - Énfasis2 3 11 5 2" xfId="3689" xr:uid="{00000000-0005-0000-0000-00008E0C0000}"/>
    <cellStyle name="20% - Énfasis2 3 11 6" xfId="3690" xr:uid="{00000000-0005-0000-0000-00008F0C0000}"/>
    <cellStyle name="20% - Énfasis2 3 12" xfId="3691" xr:uid="{00000000-0005-0000-0000-0000900C0000}"/>
    <cellStyle name="20% - Énfasis2 3 12 2" xfId="3692" xr:uid="{00000000-0005-0000-0000-0000910C0000}"/>
    <cellStyle name="20% - Énfasis2 3 12 2 2" xfId="3693" xr:uid="{00000000-0005-0000-0000-0000920C0000}"/>
    <cellStyle name="20% - Énfasis2 3 12 2 2 2" xfId="3694" xr:uid="{00000000-0005-0000-0000-0000930C0000}"/>
    <cellStyle name="20% - Énfasis2 3 12 2 3" xfId="3695" xr:uid="{00000000-0005-0000-0000-0000940C0000}"/>
    <cellStyle name="20% - Énfasis2 3 12 3" xfId="3696" xr:uid="{00000000-0005-0000-0000-0000950C0000}"/>
    <cellStyle name="20% - Énfasis2 3 12 3 2" xfId="3697" xr:uid="{00000000-0005-0000-0000-0000960C0000}"/>
    <cellStyle name="20% - Énfasis2 3 12 3 2 2" xfId="3698" xr:uid="{00000000-0005-0000-0000-0000970C0000}"/>
    <cellStyle name="20% - Énfasis2 3 12 3 3" xfId="3699" xr:uid="{00000000-0005-0000-0000-0000980C0000}"/>
    <cellStyle name="20% - Énfasis2 3 12 4" xfId="3700" xr:uid="{00000000-0005-0000-0000-0000990C0000}"/>
    <cellStyle name="20% - Énfasis2 3 12 4 2" xfId="3701" xr:uid="{00000000-0005-0000-0000-00009A0C0000}"/>
    <cellStyle name="20% - Énfasis2 3 12 4 2 2" xfId="3702" xr:uid="{00000000-0005-0000-0000-00009B0C0000}"/>
    <cellStyle name="20% - Énfasis2 3 12 4 3" xfId="3703" xr:uid="{00000000-0005-0000-0000-00009C0C0000}"/>
    <cellStyle name="20% - Énfasis2 3 12 5" xfId="3704" xr:uid="{00000000-0005-0000-0000-00009D0C0000}"/>
    <cellStyle name="20% - Énfasis2 3 12 5 2" xfId="3705" xr:uid="{00000000-0005-0000-0000-00009E0C0000}"/>
    <cellStyle name="20% - Énfasis2 3 12 6" xfId="3706" xr:uid="{00000000-0005-0000-0000-00009F0C0000}"/>
    <cellStyle name="20% - Énfasis2 3 13" xfId="3707" xr:uid="{00000000-0005-0000-0000-0000A00C0000}"/>
    <cellStyle name="20% - Énfasis2 3 13 2" xfId="3708" xr:uid="{00000000-0005-0000-0000-0000A10C0000}"/>
    <cellStyle name="20% - Énfasis2 3 13 2 2" xfId="3709" xr:uid="{00000000-0005-0000-0000-0000A20C0000}"/>
    <cellStyle name="20% - Énfasis2 3 13 2 2 2" xfId="3710" xr:uid="{00000000-0005-0000-0000-0000A30C0000}"/>
    <cellStyle name="20% - Énfasis2 3 13 2 3" xfId="3711" xr:uid="{00000000-0005-0000-0000-0000A40C0000}"/>
    <cellStyle name="20% - Énfasis2 3 13 3" xfId="3712" xr:uid="{00000000-0005-0000-0000-0000A50C0000}"/>
    <cellStyle name="20% - Énfasis2 3 13 3 2" xfId="3713" xr:uid="{00000000-0005-0000-0000-0000A60C0000}"/>
    <cellStyle name="20% - Énfasis2 3 13 3 2 2" xfId="3714" xr:uid="{00000000-0005-0000-0000-0000A70C0000}"/>
    <cellStyle name="20% - Énfasis2 3 13 3 3" xfId="3715" xr:uid="{00000000-0005-0000-0000-0000A80C0000}"/>
    <cellStyle name="20% - Énfasis2 3 13 4" xfId="3716" xr:uid="{00000000-0005-0000-0000-0000A90C0000}"/>
    <cellStyle name="20% - Énfasis2 3 13 4 2" xfId="3717" xr:uid="{00000000-0005-0000-0000-0000AA0C0000}"/>
    <cellStyle name="20% - Énfasis2 3 13 4 2 2" xfId="3718" xr:uid="{00000000-0005-0000-0000-0000AB0C0000}"/>
    <cellStyle name="20% - Énfasis2 3 13 4 3" xfId="3719" xr:uid="{00000000-0005-0000-0000-0000AC0C0000}"/>
    <cellStyle name="20% - Énfasis2 3 13 5" xfId="3720" xr:uid="{00000000-0005-0000-0000-0000AD0C0000}"/>
    <cellStyle name="20% - Énfasis2 3 13 5 2" xfId="3721" xr:uid="{00000000-0005-0000-0000-0000AE0C0000}"/>
    <cellStyle name="20% - Énfasis2 3 13 6" xfId="3722" xr:uid="{00000000-0005-0000-0000-0000AF0C0000}"/>
    <cellStyle name="20% - Énfasis2 3 14" xfId="3723" xr:uid="{00000000-0005-0000-0000-0000B00C0000}"/>
    <cellStyle name="20% - Énfasis2 3 14 2" xfId="3724" xr:uid="{00000000-0005-0000-0000-0000B10C0000}"/>
    <cellStyle name="20% - Énfasis2 3 14 2 2" xfId="3725" xr:uid="{00000000-0005-0000-0000-0000B20C0000}"/>
    <cellStyle name="20% - Énfasis2 3 14 2 2 2" xfId="3726" xr:uid="{00000000-0005-0000-0000-0000B30C0000}"/>
    <cellStyle name="20% - Énfasis2 3 14 2 3" xfId="3727" xr:uid="{00000000-0005-0000-0000-0000B40C0000}"/>
    <cellStyle name="20% - Énfasis2 3 14 3" xfId="3728" xr:uid="{00000000-0005-0000-0000-0000B50C0000}"/>
    <cellStyle name="20% - Énfasis2 3 14 3 2" xfId="3729" xr:uid="{00000000-0005-0000-0000-0000B60C0000}"/>
    <cellStyle name="20% - Énfasis2 3 14 3 2 2" xfId="3730" xr:uid="{00000000-0005-0000-0000-0000B70C0000}"/>
    <cellStyle name="20% - Énfasis2 3 14 3 3" xfId="3731" xr:uid="{00000000-0005-0000-0000-0000B80C0000}"/>
    <cellStyle name="20% - Énfasis2 3 14 4" xfId="3732" xr:uid="{00000000-0005-0000-0000-0000B90C0000}"/>
    <cellStyle name="20% - Énfasis2 3 14 4 2" xfId="3733" xr:uid="{00000000-0005-0000-0000-0000BA0C0000}"/>
    <cellStyle name="20% - Énfasis2 3 14 4 2 2" xfId="3734" xr:uid="{00000000-0005-0000-0000-0000BB0C0000}"/>
    <cellStyle name="20% - Énfasis2 3 14 4 3" xfId="3735" xr:uid="{00000000-0005-0000-0000-0000BC0C0000}"/>
    <cellStyle name="20% - Énfasis2 3 14 5" xfId="3736" xr:uid="{00000000-0005-0000-0000-0000BD0C0000}"/>
    <cellStyle name="20% - Énfasis2 3 14 5 2" xfId="3737" xr:uid="{00000000-0005-0000-0000-0000BE0C0000}"/>
    <cellStyle name="20% - Énfasis2 3 14 6" xfId="3738" xr:uid="{00000000-0005-0000-0000-0000BF0C0000}"/>
    <cellStyle name="20% - Énfasis2 3 15" xfId="3739" xr:uid="{00000000-0005-0000-0000-0000C00C0000}"/>
    <cellStyle name="20% - Énfasis2 3 15 2" xfId="3740" xr:uid="{00000000-0005-0000-0000-0000C10C0000}"/>
    <cellStyle name="20% - Énfasis2 3 15 2 2" xfId="3741" xr:uid="{00000000-0005-0000-0000-0000C20C0000}"/>
    <cellStyle name="20% - Énfasis2 3 15 3" xfId="3742" xr:uid="{00000000-0005-0000-0000-0000C30C0000}"/>
    <cellStyle name="20% - Énfasis2 3 16" xfId="3743" xr:uid="{00000000-0005-0000-0000-0000C40C0000}"/>
    <cellStyle name="20% - Énfasis2 3 16 2" xfId="3744" xr:uid="{00000000-0005-0000-0000-0000C50C0000}"/>
    <cellStyle name="20% - Énfasis2 3 16 2 2" xfId="3745" xr:uid="{00000000-0005-0000-0000-0000C60C0000}"/>
    <cellStyle name="20% - Énfasis2 3 16 3" xfId="3746" xr:uid="{00000000-0005-0000-0000-0000C70C0000}"/>
    <cellStyle name="20% - Énfasis2 3 17" xfId="3747" xr:uid="{00000000-0005-0000-0000-0000C80C0000}"/>
    <cellStyle name="20% - Énfasis2 3 17 2" xfId="3748" xr:uid="{00000000-0005-0000-0000-0000C90C0000}"/>
    <cellStyle name="20% - Énfasis2 3 17 2 2" xfId="3749" xr:uid="{00000000-0005-0000-0000-0000CA0C0000}"/>
    <cellStyle name="20% - Énfasis2 3 17 3" xfId="3750" xr:uid="{00000000-0005-0000-0000-0000CB0C0000}"/>
    <cellStyle name="20% - Énfasis2 3 18" xfId="3751" xr:uid="{00000000-0005-0000-0000-0000CC0C0000}"/>
    <cellStyle name="20% - Énfasis2 3 18 2" xfId="3752" xr:uid="{00000000-0005-0000-0000-0000CD0C0000}"/>
    <cellStyle name="20% - Énfasis2 3 19" xfId="3753" xr:uid="{00000000-0005-0000-0000-0000CE0C0000}"/>
    <cellStyle name="20% - Énfasis2 3 2" xfId="3754" xr:uid="{00000000-0005-0000-0000-0000CF0C0000}"/>
    <cellStyle name="20% - Énfasis2 3 2 2" xfId="3755" xr:uid="{00000000-0005-0000-0000-0000D00C0000}"/>
    <cellStyle name="20% - Énfasis2 3 2 2 2" xfId="3756" xr:uid="{00000000-0005-0000-0000-0000D10C0000}"/>
    <cellStyle name="20% - Énfasis2 3 2 2 2 2" xfId="3757" xr:uid="{00000000-0005-0000-0000-0000D20C0000}"/>
    <cellStyle name="20% - Énfasis2 3 2 2 2 2 2" xfId="3758" xr:uid="{00000000-0005-0000-0000-0000D30C0000}"/>
    <cellStyle name="20% - Énfasis2 3 2 2 2 2 2 2" xfId="3759" xr:uid="{00000000-0005-0000-0000-0000D40C0000}"/>
    <cellStyle name="20% - Énfasis2 3 2 2 2 2 3" xfId="3760" xr:uid="{00000000-0005-0000-0000-0000D50C0000}"/>
    <cellStyle name="20% - Énfasis2 3 2 2 2 3" xfId="3761" xr:uid="{00000000-0005-0000-0000-0000D60C0000}"/>
    <cellStyle name="20% - Énfasis2 3 2 2 2 3 2" xfId="3762" xr:uid="{00000000-0005-0000-0000-0000D70C0000}"/>
    <cellStyle name="20% - Énfasis2 3 2 2 2 3 2 2" xfId="3763" xr:uid="{00000000-0005-0000-0000-0000D80C0000}"/>
    <cellStyle name="20% - Énfasis2 3 2 2 2 3 3" xfId="3764" xr:uid="{00000000-0005-0000-0000-0000D90C0000}"/>
    <cellStyle name="20% - Énfasis2 3 2 2 2 4" xfId="3765" xr:uid="{00000000-0005-0000-0000-0000DA0C0000}"/>
    <cellStyle name="20% - Énfasis2 3 2 2 2 4 2" xfId="3766" xr:uid="{00000000-0005-0000-0000-0000DB0C0000}"/>
    <cellStyle name="20% - Énfasis2 3 2 2 2 5" xfId="3767" xr:uid="{00000000-0005-0000-0000-0000DC0C0000}"/>
    <cellStyle name="20% - Énfasis2 3 2 2 3" xfId="3768" xr:uid="{00000000-0005-0000-0000-0000DD0C0000}"/>
    <cellStyle name="20% - Énfasis2 3 2 2 3 2" xfId="3769" xr:uid="{00000000-0005-0000-0000-0000DE0C0000}"/>
    <cellStyle name="20% - Énfasis2 3 2 2 3 2 2" xfId="3770" xr:uid="{00000000-0005-0000-0000-0000DF0C0000}"/>
    <cellStyle name="20% - Énfasis2 3 2 2 3 3" xfId="3771" xr:uid="{00000000-0005-0000-0000-0000E00C0000}"/>
    <cellStyle name="20% - Énfasis2 3 2 2 4" xfId="3772" xr:uid="{00000000-0005-0000-0000-0000E10C0000}"/>
    <cellStyle name="20% - Énfasis2 3 2 2 4 2" xfId="3773" xr:uid="{00000000-0005-0000-0000-0000E20C0000}"/>
    <cellStyle name="20% - Énfasis2 3 2 2 4 2 2" xfId="3774" xr:uid="{00000000-0005-0000-0000-0000E30C0000}"/>
    <cellStyle name="20% - Énfasis2 3 2 2 4 3" xfId="3775" xr:uid="{00000000-0005-0000-0000-0000E40C0000}"/>
    <cellStyle name="20% - Énfasis2 3 2 2 5" xfId="3776" xr:uid="{00000000-0005-0000-0000-0000E50C0000}"/>
    <cellStyle name="20% - Énfasis2 3 2 2 5 2" xfId="3777" xr:uid="{00000000-0005-0000-0000-0000E60C0000}"/>
    <cellStyle name="20% - Énfasis2 3 2 2 6" xfId="3778" xr:uid="{00000000-0005-0000-0000-0000E70C0000}"/>
    <cellStyle name="20% - Énfasis2 3 2 3" xfId="3779" xr:uid="{00000000-0005-0000-0000-0000E80C0000}"/>
    <cellStyle name="20% - Énfasis2 3 2 3 2" xfId="3780" xr:uid="{00000000-0005-0000-0000-0000E90C0000}"/>
    <cellStyle name="20% - Énfasis2 3 2 3 2 2" xfId="3781" xr:uid="{00000000-0005-0000-0000-0000EA0C0000}"/>
    <cellStyle name="20% - Énfasis2 3 2 3 2 2 2" xfId="3782" xr:uid="{00000000-0005-0000-0000-0000EB0C0000}"/>
    <cellStyle name="20% - Énfasis2 3 2 3 2 3" xfId="3783" xr:uid="{00000000-0005-0000-0000-0000EC0C0000}"/>
    <cellStyle name="20% - Énfasis2 3 2 3 3" xfId="3784" xr:uid="{00000000-0005-0000-0000-0000ED0C0000}"/>
    <cellStyle name="20% - Énfasis2 3 2 3 3 2" xfId="3785" xr:uid="{00000000-0005-0000-0000-0000EE0C0000}"/>
    <cellStyle name="20% - Énfasis2 3 2 3 3 2 2" xfId="3786" xr:uid="{00000000-0005-0000-0000-0000EF0C0000}"/>
    <cellStyle name="20% - Énfasis2 3 2 3 3 3" xfId="3787" xr:uid="{00000000-0005-0000-0000-0000F00C0000}"/>
    <cellStyle name="20% - Énfasis2 3 2 3 4" xfId="3788" xr:uid="{00000000-0005-0000-0000-0000F10C0000}"/>
    <cellStyle name="20% - Énfasis2 3 2 3 4 2" xfId="3789" xr:uid="{00000000-0005-0000-0000-0000F20C0000}"/>
    <cellStyle name="20% - Énfasis2 3 2 3 5" xfId="3790" xr:uid="{00000000-0005-0000-0000-0000F30C0000}"/>
    <cellStyle name="20% - Énfasis2 3 2 4" xfId="3791" xr:uid="{00000000-0005-0000-0000-0000F40C0000}"/>
    <cellStyle name="20% - Énfasis2 3 2 4 2" xfId="3792" xr:uid="{00000000-0005-0000-0000-0000F50C0000}"/>
    <cellStyle name="20% - Énfasis2 3 2 4 2 2" xfId="3793" xr:uid="{00000000-0005-0000-0000-0000F60C0000}"/>
    <cellStyle name="20% - Énfasis2 3 2 4 3" xfId="3794" xr:uid="{00000000-0005-0000-0000-0000F70C0000}"/>
    <cellStyle name="20% - Énfasis2 3 2 5" xfId="3795" xr:uid="{00000000-0005-0000-0000-0000F80C0000}"/>
    <cellStyle name="20% - Énfasis2 3 2 5 2" xfId="3796" xr:uid="{00000000-0005-0000-0000-0000F90C0000}"/>
    <cellStyle name="20% - Énfasis2 3 2 5 2 2" xfId="3797" xr:uid="{00000000-0005-0000-0000-0000FA0C0000}"/>
    <cellStyle name="20% - Énfasis2 3 2 5 3" xfId="3798" xr:uid="{00000000-0005-0000-0000-0000FB0C0000}"/>
    <cellStyle name="20% - Énfasis2 3 2 6" xfId="3799" xr:uid="{00000000-0005-0000-0000-0000FC0C0000}"/>
    <cellStyle name="20% - Énfasis2 3 2 6 2" xfId="3800" xr:uid="{00000000-0005-0000-0000-0000FD0C0000}"/>
    <cellStyle name="20% - Énfasis2 3 2 7" xfId="3801" xr:uid="{00000000-0005-0000-0000-0000FE0C0000}"/>
    <cellStyle name="20% - Énfasis2 3 3" xfId="3802" xr:uid="{00000000-0005-0000-0000-0000FF0C0000}"/>
    <cellStyle name="20% - Énfasis2 3 3 2" xfId="3803" xr:uid="{00000000-0005-0000-0000-0000000D0000}"/>
    <cellStyle name="20% - Énfasis2 3 3 2 2" xfId="3804" xr:uid="{00000000-0005-0000-0000-0000010D0000}"/>
    <cellStyle name="20% - Énfasis2 3 3 2 2 2" xfId="3805" xr:uid="{00000000-0005-0000-0000-0000020D0000}"/>
    <cellStyle name="20% - Énfasis2 3 3 2 2 2 2" xfId="3806" xr:uid="{00000000-0005-0000-0000-0000030D0000}"/>
    <cellStyle name="20% - Énfasis2 3 3 2 2 3" xfId="3807" xr:uid="{00000000-0005-0000-0000-0000040D0000}"/>
    <cellStyle name="20% - Énfasis2 3 3 2 3" xfId="3808" xr:uid="{00000000-0005-0000-0000-0000050D0000}"/>
    <cellStyle name="20% - Énfasis2 3 3 2 3 2" xfId="3809" xr:uid="{00000000-0005-0000-0000-0000060D0000}"/>
    <cellStyle name="20% - Énfasis2 3 3 2 3 2 2" xfId="3810" xr:uid="{00000000-0005-0000-0000-0000070D0000}"/>
    <cellStyle name="20% - Énfasis2 3 3 2 3 3" xfId="3811" xr:uid="{00000000-0005-0000-0000-0000080D0000}"/>
    <cellStyle name="20% - Énfasis2 3 3 2 4" xfId="3812" xr:uid="{00000000-0005-0000-0000-0000090D0000}"/>
    <cellStyle name="20% - Énfasis2 3 3 2 4 2" xfId="3813" xr:uid="{00000000-0005-0000-0000-00000A0D0000}"/>
    <cellStyle name="20% - Énfasis2 3 3 2 5" xfId="3814" xr:uid="{00000000-0005-0000-0000-00000B0D0000}"/>
    <cellStyle name="20% - Énfasis2 3 3 3" xfId="3815" xr:uid="{00000000-0005-0000-0000-00000C0D0000}"/>
    <cellStyle name="20% - Énfasis2 3 3 3 2" xfId="3816" xr:uid="{00000000-0005-0000-0000-00000D0D0000}"/>
    <cellStyle name="20% - Énfasis2 3 3 3 2 2" xfId="3817" xr:uid="{00000000-0005-0000-0000-00000E0D0000}"/>
    <cellStyle name="20% - Énfasis2 3 3 3 3" xfId="3818" xr:uid="{00000000-0005-0000-0000-00000F0D0000}"/>
    <cellStyle name="20% - Énfasis2 3 3 4" xfId="3819" xr:uid="{00000000-0005-0000-0000-0000100D0000}"/>
    <cellStyle name="20% - Énfasis2 3 3 4 2" xfId="3820" xr:uid="{00000000-0005-0000-0000-0000110D0000}"/>
    <cellStyle name="20% - Énfasis2 3 3 4 2 2" xfId="3821" xr:uid="{00000000-0005-0000-0000-0000120D0000}"/>
    <cellStyle name="20% - Énfasis2 3 3 4 3" xfId="3822" xr:uid="{00000000-0005-0000-0000-0000130D0000}"/>
    <cellStyle name="20% - Énfasis2 3 3 5" xfId="3823" xr:uid="{00000000-0005-0000-0000-0000140D0000}"/>
    <cellStyle name="20% - Énfasis2 3 3 5 2" xfId="3824" xr:uid="{00000000-0005-0000-0000-0000150D0000}"/>
    <cellStyle name="20% - Énfasis2 3 3 6" xfId="3825" xr:uid="{00000000-0005-0000-0000-0000160D0000}"/>
    <cellStyle name="20% - Énfasis2 3 4" xfId="3826" xr:uid="{00000000-0005-0000-0000-0000170D0000}"/>
    <cellStyle name="20% - Énfasis2 3 4 2" xfId="3827" xr:uid="{00000000-0005-0000-0000-0000180D0000}"/>
    <cellStyle name="20% - Énfasis2 3 4 2 2" xfId="3828" xr:uid="{00000000-0005-0000-0000-0000190D0000}"/>
    <cellStyle name="20% - Énfasis2 3 4 2 2 2" xfId="3829" xr:uid="{00000000-0005-0000-0000-00001A0D0000}"/>
    <cellStyle name="20% - Énfasis2 3 4 2 3" xfId="3830" xr:uid="{00000000-0005-0000-0000-00001B0D0000}"/>
    <cellStyle name="20% - Énfasis2 3 4 3" xfId="3831" xr:uid="{00000000-0005-0000-0000-00001C0D0000}"/>
    <cellStyle name="20% - Énfasis2 3 4 3 2" xfId="3832" xr:uid="{00000000-0005-0000-0000-00001D0D0000}"/>
    <cellStyle name="20% - Énfasis2 3 4 3 2 2" xfId="3833" xr:uid="{00000000-0005-0000-0000-00001E0D0000}"/>
    <cellStyle name="20% - Énfasis2 3 4 3 3" xfId="3834" xr:uid="{00000000-0005-0000-0000-00001F0D0000}"/>
    <cellStyle name="20% - Énfasis2 3 4 4" xfId="3835" xr:uid="{00000000-0005-0000-0000-0000200D0000}"/>
    <cellStyle name="20% - Énfasis2 3 4 4 2" xfId="3836" xr:uid="{00000000-0005-0000-0000-0000210D0000}"/>
    <cellStyle name="20% - Énfasis2 3 4 4 2 2" xfId="3837" xr:uid="{00000000-0005-0000-0000-0000220D0000}"/>
    <cellStyle name="20% - Énfasis2 3 4 4 3" xfId="3838" xr:uid="{00000000-0005-0000-0000-0000230D0000}"/>
    <cellStyle name="20% - Énfasis2 3 4 5" xfId="3839" xr:uid="{00000000-0005-0000-0000-0000240D0000}"/>
    <cellStyle name="20% - Énfasis2 3 4 5 2" xfId="3840" xr:uid="{00000000-0005-0000-0000-0000250D0000}"/>
    <cellStyle name="20% - Énfasis2 3 4 6" xfId="3841" xr:uid="{00000000-0005-0000-0000-0000260D0000}"/>
    <cellStyle name="20% - Énfasis2 3 5" xfId="3842" xr:uid="{00000000-0005-0000-0000-0000270D0000}"/>
    <cellStyle name="20% - Énfasis2 3 5 2" xfId="3843" xr:uid="{00000000-0005-0000-0000-0000280D0000}"/>
    <cellStyle name="20% - Énfasis2 3 5 2 2" xfId="3844" xr:uid="{00000000-0005-0000-0000-0000290D0000}"/>
    <cellStyle name="20% - Énfasis2 3 5 2 2 2" xfId="3845" xr:uid="{00000000-0005-0000-0000-00002A0D0000}"/>
    <cellStyle name="20% - Énfasis2 3 5 2 3" xfId="3846" xr:uid="{00000000-0005-0000-0000-00002B0D0000}"/>
    <cellStyle name="20% - Énfasis2 3 5 3" xfId="3847" xr:uid="{00000000-0005-0000-0000-00002C0D0000}"/>
    <cellStyle name="20% - Énfasis2 3 5 3 2" xfId="3848" xr:uid="{00000000-0005-0000-0000-00002D0D0000}"/>
    <cellStyle name="20% - Énfasis2 3 5 3 2 2" xfId="3849" xr:uid="{00000000-0005-0000-0000-00002E0D0000}"/>
    <cellStyle name="20% - Énfasis2 3 5 3 3" xfId="3850" xr:uid="{00000000-0005-0000-0000-00002F0D0000}"/>
    <cellStyle name="20% - Énfasis2 3 5 4" xfId="3851" xr:uid="{00000000-0005-0000-0000-0000300D0000}"/>
    <cellStyle name="20% - Énfasis2 3 5 4 2" xfId="3852" xr:uid="{00000000-0005-0000-0000-0000310D0000}"/>
    <cellStyle name="20% - Énfasis2 3 5 4 2 2" xfId="3853" xr:uid="{00000000-0005-0000-0000-0000320D0000}"/>
    <cellStyle name="20% - Énfasis2 3 5 4 3" xfId="3854" xr:uid="{00000000-0005-0000-0000-0000330D0000}"/>
    <cellStyle name="20% - Énfasis2 3 5 5" xfId="3855" xr:uid="{00000000-0005-0000-0000-0000340D0000}"/>
    <cellStyle name="20% - Énfasis2 3 5 5 2" xfId="3856" xr:uid="{00000000-0005-0000-0000-0000350D0000}"/>
    <cellStyle name="20% - Énfasis2 3 5 6" xfId="3857" xr:uid="{00000000-0005-0000-0000-0000360D0000}"/>
    <cellStyle name="20% - Énfasis2 3 6" xfId="3858" xr:uid="{00000000-0005-0000-0000-0000370D0000}"/>
    <cellStyle name="20% - Énfasis2 3 6 2" xfId="3859" xr:uid="{00000000-0005-0000-0000-0000380D0000}"/>
    <cellStyle name="20% - Énfasis2 3 6 2 2" xfId="3860" xr:uid="{00000000-0005-0000-0000-0000390D0000}"/>
    <cellStyle name="20% - Énfasis2 3 6 2 2 2" xfId="3861" xr:uid="{00000000-0005-0000-0000-00003A0D0000}"/>
    <cellStyle name="20% - Énfasis2 3 6 2 3" xfId="3862" xr:uid="{00000000-0005-0000-0000-00003B0D0000}"/>
    <cellStyle name="20% - Énfasis2 3 6 3" xfId="3863" xr:uid="{00000000-0005-0000-0000-00003C0D0000}"/>
    <cellStyle name="20% - Énfasis2 3 6 3 2" xfId="3864" xr:uid="{00000000-0005-0000-0000-00003D0D0000}"/>
    <cellStyle name="20% - Énfasis2 3 6 3 2 2" xfId="3865" xr:uid="{00000000-0005-0000-0000-00003E0D0000}"/>
    <cellStyle name="20% - Énfasis2 3 6 3 3" xfId="3866" xr:uid="{00000000-0005-0000-0000-00003F0D0000}"/>
    <cellStyle name="20% - Énfasis2 3 6 4" xfId="3867" xr:uid="{00000000-0005-0000-0000-0000400D0000}"/>
    <cellStyle name="20% - Énfasis2 3 6 4 2" xfId="3868" xr:uid="{00000000-0005-0000-0000-0000410D0000}"/>
    <cellStyle name="20% - Énfasis2 3 6 4 2 2" xfId="3869" xr:uid="{00000000-0005-0000-0000-0000420D0000}"/>
    <cellStyle name="20% - Énfasis2 3 6 4 3" xfId="3870" xr:uid="{00000000-0005-0000-0000-0000430D0000}"/>
    <cellStyle name="20% - Énfasis2 3 6 5" xfId="3871" xr:uid="{00000000-0005-0000-0000-0000440D0000}"/>
    <cellStyle name="20% - Énfasis2 3 6 5 2" xfId="3872" xr:uid="{00000000-0005-0000-0000-0000450D0000}"/>
    <cellStyle name="20% - Énfasis2 3 6 6" xfId="3873" xr:uid="{00000000-0005-0000-0000-0000460D0000}"/>
    <cellStyle name="20% - Énfasis2 3 7" xfId="3874" xr:uid="{00000000-0005-0000-0000-0000470D0000}"/>
    <cellStyle name="20% - Énfasis2 3 7 2" xfId="3875" xr:uid="{00000000-0005-0000-0000-0000480D0000}"/>
    <cellStyle name="20% - Énfasis2 3 7 2 2" xfId="3876" xr:uid="{00000000-0005-0000-0000-0000490D0000}"/>
    <cellStyle name="20% - Énfasis2 3 7 2 2 2" xfId="3877" xr:uid="{00000000-0005-0000-0000-00004A0D0000}"/>
    <cellStyle name="20% - Énfasis2 3 7 2 3" xfId="3878" xr:uid="{00000000-0005-0000-0000-00004B0D0000}"/>
    <cellStyle name="20% - Énfasis2 3 7 3" xfId="3879" xr:uid="{00000000-0005-0000-0000-00004C0D0000}"/>
    <cellStyle name="20% - Énfasis2 3 7 3 2" xfId="3880" xr:uid="{00000000-0005-0000-0000-00004D0D0000}"/>
    <cellStyle name="20% - Énfasis2 3 7 3 2 2" xfId="3881" xr:uid="{00000000-0005-0000-0000-00004E0D0000}"/>
    <cellStyle name="20% - Énfasis2 3 7 3 3" xfId="3882" xr:uid="{00000000-0005-0000-0000-00004F0D0000}"/>
    <cellStyle name="20% - Énfasis2 3 7 4" xfId="3883" xr:uid="{00000000-0005-0000-0000-0000500D0000}"/>
    <cellStyle name="20% - Énfasis2 3 7 4 2" xfId="3884" xr:uid="{00000000-0005-0000-0000-0000510D0000}"/>
    <cellStyle name="20% - Énfasis2 3 7 4 2 2" xfId="3885" xr:uid="{00000000-0005-0000-0000-0000520D0000}"/>
    <cellStyle name="20% - Énfasis2 3 7 4 3" xfId="3886" xr:uid="{00000000-0005-0000-0000-0000530D0000}"/>
    <cellStyle name="20% - Énfasis2 3 7 5" xfId="3887" xr:uid="{00000000-0005-0000-0000-0000540D0000}"/>
    <cellStyle name="20% - Énfasis2 3 7 5 2" xfId="3888" xr:uid="{00000000-0005-0000-0000-0000550D0000}"/>
    <cellStyle name="20% - Énfasis2 3 7 6" xfId="3889" xr:uid="{00000000-0005-0000-0000-0000560D0000}"/>
    <cellStyle name="20% - Énfasis2 3 8" xfId="3890" xr:uid="{00000000-0005-0000-0000-0000570D0000}"/>
    <cellStyle name="20% - Énfasis2 3 8 2" xfId="3891" xr:uid="{00000000-0005-0000-0000-0000580D0000}"/>
    <cellStyle name="20% - Énfasis2 3 8 2 2" xfId="3892" xr:uid="{00000000-0005-0000-0000-0000590D0000}"/>
    <cellStyle name="20% - Énfasis2 3 8 2 2 2" xfId="3893" xr:uid="{00000000-0005-0000-0000-00005A0D0000}"/>
    <cellStyle name="20% - Énfasis2 3 8 2 3" xfId="3894" xr:uid="{00000000-0005-0000-0000-00005B0D0000}"/>
    <cellStyle name="20% - Énfasis2 3 8 3" xfId="3895" xr:uid="{00000000-0005-0000-0000-00005C0D0000}"/>
    <cellStyle name="20% - Énfasis2 3 8 3 2" xfId="3896" xr:uid="{00000000-0005-0000-0000-00005D0D0000}"/>
    <cellStyle name="20% - Énfasis2 3 8 3 2 2" xfId="3897" xr:uid="{00000000-0005-0000-0000-00005E0D0000}"/>
    <cellStyle name="20% - Énfasis2 3 8 3 3" xfId="3898" xr:uid="{00000000-0005-0000-0000-00005F0D0000}"/>
    <cellStyle name="20% - Énfasis2 3 8 4" xfId="3899" xr:uid="{00000000-0005-0000-0000-0000600D0000}"/>
    <cellStyle name="20% - Énfasis2 3 8 4 2" xfId="3900" xr:uid="{00000000-0005-0000-0000-0000610D0000}"/>
    <cellStyle name="20% - Énfasis2 3 8 4 2 2" xfId="3901" xr:uid="{00000000-0005-0000-0000-0000620D0000}"/>
    <cellStyle name="20% - Énfasis2 3 8 4 3" xfId="3902" xr:uid="{00000000-0005-0000-0000-0000630D0000}"/>
    <cellStyle name="20% - Énfasis2 3 8 5" xfId="3903" xr:uid="{00000000-0005-0000-0000-0000640D0000}"/>
    <cellStyle name="20% - Énfasis2 3 8 5 2" xfId="3904" xr:uid="{00000000-0005-0000-0000-0000650D0000}"/>
    <cellStyle name="20% - Énfasis2 3 8 6" xfId="3905" xr:uid="{00000000-0005-0000-0000-0000660D0000}"/>
    <cellStyle name="20% - Énfasis2 3 9" xfId="3906" xr:uid="{00000000-0005-0000-0000-0000670D0000}"/>
    <cellStyle name="20% - Énfasis2 3 9 2" xfId="3907" xr:uid="{00000000-0005-0000-0000-0000680D0000}"/>
    <cellStyle name="20% - Énfasis2 3 9 2 2" xfId="3908" xr:uid="{00000000-0005-0000-0000-0000690D0000}"/>
    <cellStyle name="20% - Énfasis2 3 9 2 2 2" xfId="3909" xr:uid="{00000000-0005-0000-0000-00006A0D0000}"/>
    <cellStyle name="20% - Énfasis2 3 9 2 3" xfId="3910" xr:uid="{00000000-0005-0000-0000-00006B0D0000}"/>
    <cellStyle name="20% - Énfasis2 3 9 3" xfId="3911" xr:uid="{00000000-0005-0000-0000-00006C0D0000}"/>
    <cellStyle name="20% - Énfasis2 3 9 3 2" xfId="3912" xr:uid="{00000000-0005-0000-0000-00006D0D0000}"/>
    <cellStyle name="20% - Énfasis2 3 9 3 2 2" xfId="3913" xr:uid="{00000000-0005-0000-0000-00006E0D0000}"/>
    <cellStyle name="20% - Énfasis2 3 9 3 3" xfId="3914" xr:uid="{00000000-0005-0000-0000-00006F0D0000}"/>
    <cellStyle name="20% - Énfasis2 3 9 4" xfId="3915" xr:uid="{00000000-0005-0000-0000-0000700D0000}"/>
    <cellStyle name="20% - Énfasis2 3 9 4 2" xfId="3916" xr:uid="{00000000-0005-0000-0000-0000710D0000}"/>
    <cellStyle name="20% - Énfasis2 3 9 4 2 2" xfId="3917" xr:uid="{00000000-0005-0000-0000-0000720D0000}"/>
    <cellStyle name="20% - Énfasis2 3 9 4 3" xfId="3918" xr:uid="{00000000-0005-0000-0000-0000730D0000}"/>
    <cellStyle name="20% - Énfasis2 3 9 5" xfId="3919" xr:uid="{00000000-0005-0000-0000-0000740D0000}"/>
    <cellStyle name="20% - Énfasis2 3 9 5 2" xfId="3920" xr:uid="{00000000-0005-0000-0000-0000750D0000}"/>
    <cellStyle name="20% - Énfasis2 3 9 6" xfId="3921" xr:uid="{00000000-0005-0000-0000-0000760D0000}"/>
    <cellStyle name="20% - Énfasis2 30" xfId="3922" xr:uid="{00000000-0005-0000-0000-0000770D0000}"/>
    <cellStyle name="20% - Énfasis2 30 2" xfId="3923" xr:uid="{00000000-0005-0000-0000-0000780D0000}"/>
    <cellStyle name="20% - Énfasis2 30 2 2" xfId="3924" xr:uid="{00000000-0005-0000-0000-0000790D0000}"/>
    <cellStyle name="20% - Énfasis2 30 2 2 2" xfId="3925" xr:uid="{00000000-0005-0000-0000-00007A0D0000}"/>
    <cellStyle name="20% - Énfasis2 30 2 2 2 2" xfId="3926" xr:uid="{00000000-0005-0000-0000-00007B0D0000}"/>
    <cellStyle name="20% - Énfasis2 30 2 2 3" xfId="3927" xr:uid="{00000000-0005-0000-0000-00007C0D0000}"/>
    <cellStyle name="20% - Énfasis2 30 2 3" xfId="3928" xr:uid="{00000000-0005-0000-0000-00007D0D0000}"/>
    <cellStyle name="20% - Énfasis2 30 2 3 2" xfId="3929" xr:uid="{00000000-0005-0000-0000-00007E0D0000}"/>
    <cellStyle name="20% - Énfasis2 30 2 3 2 2" xfId="3930" xr:uid="{00000000-0005-0000-0000-00007F0D0000}"/>
    <cellStyle name="20% - Énfasis2 30 2 3 3" xfId="3931" xr:uid="{00000000-0005-0000-0000-0000800D0000}"/>
    <cellStyle name="20% - Énfasis2 30 2 4" xfId="3932" xr:uid="{00000000-0005-0000-0000-0000810D0000}"/>
    <cellStyle name="20% - Énfasis2 30 2 4 2" xfId="3933" xr:uid="{00000000-0005-0000-0000-0000820D0000}"/>
    <cellStyle name="20% - Énfasis2 30 2 5" xfId="3934" xr:uid="{00000000-0005-0000-0000-0000830D0000}"/>
    <cellStyle name="20% - Énfasis2 30 3" xfId="3935" xr:uid="{00000000-0005-0000-0000-0000840D0000}"/>
    <cellStyle name="20% - Énfasis2 30 3 2" xfId="3936" xr:uid="{00000000-0005-0000-0000-0000850D0000}"/>
    <cellStyle name="20% - Énfasis2 30 3 2 2" xfId="3937" xr:uid="{00000000-0005-0000-0000-0000860D0000}"/>
    <cellStyle name="20% - Énfasis2 30 3 3" xfId="3938" xr:uid="{00000000-0005-0000-0000-0000870D0000}"/>
    <cellStyle name="20% - Énfasis2 30 4" xfId="3939" xr:uid="{00000000-0005-0000-0000-0000880D0000}"/>
    <cellStyle name="20% - Énfasis2 30 4 2" xfId="3940" xr:uid="{00000000-0005-0000-0000-0000890D0000}"/>
    <cellStyle name="20% - Énfasis2 30 4 2 2" xfId="3941" xr:uid="{00000000-0005-0000-0000-00008A0D0000}"/>
    <cellStyle name="20% - Énfasis2 30 4 3" xfId="3942" xr:uid="{00000000-0005-0000-0000-00008B0D0000}"/>
    <cellStyle name="20% - Énfasis2 30 5" xfId="3943" xr:uid="{00000000-0005-0000-0000-00008C0D0000}"/>
    <cellStyle name="20% - Énfasis2 30 5 2" xfId="3944" xr:uid="{00000000-0005-0000-0000-00008D0D0000}"/>
    <cellStyle name="20% - Énfasis2 30 6" xfId="3945" xr:uid="{00000000-0005-0000-0000-00008E0D0000}"/>
    <cellStyle name="20% - Énfasis2 31" xfId="3946" xr:uid="{00000000-0005-0000-0000-00008F0D0000}"/>
    <cellStyle name="20% - Énfasis2 31 2" xfId="3947" xr:uid="{00000000-0005-0000-0000-0000900D0000}"/>
    <cellStyle name="20% - Énfasis2 31 2 2" xfId="3948" xr:uid="{00000000-0005-0000-0000-0000910D0000}"/>
    <cellStyle name="20% - Énfasis2 31 2 2 2" xfId="3949" xr:uid="{00000000-0005-0000-0000-0000920D0000}"/>
    <cellStyle name="20% - Énfasis2 31 2 2 2 2" xfId="3950" xr:uid="{00000000-0005-0000-0000-0000930D0000}"/>
    <cellStyle name="20% - Énfasis2 31 2 2 3" xfId="3951" xr:uid="{00000000-0005-0000-0000-0000940D0000}"/>
    <cellStyle name="20% - Énfasis2 31 2 3" xfId="3952" xr:uid="{00000000-0005-0000-0000-0000950D0000}"/>
    <cellStyle name="20% - Énfasis2 31 2 3 2" xfId="3953" xr:uid="{00000000-0005-0000-0000-0000960D0000}"/>
    <cellStyle name="20% - Énfasis2 31 2 3 2 2" xfId="3954" xr:uid="{00000000-0005-0000-0000-0000970D0000}"/>
    <cellStyle name="20% - Énfasis2 31 2 3 3" xfId="3955" xr:uid="{00000000-0005-0000-0000-0000980D0000}"/>
    <cellStyle name="20% - Énfasis2 31 2 4" xfId="3956" xr:uid="{00000000-0005-0000-0000-0000990D0000}"/>
    <cellStyle name="20% - Énfasis2 31 2 4 2" xfId="3957" xr:uid="{00000000-0005-0000-0000-00009A0D0000}"/>
    <cellStyle name="20% - Énfasis2 31 2 5" xfId="3958" xr:uid="{00000000-0005-0000-0000-00009B0D0000}"/>
    <cellStyle name="20% - Énfasis2 31 3" xfId="3959" xr:uid="{00000000-0005-0000-0000-00009C0D0000}"/>
    <cellStyle name="20% - Énfasis2 31 3 2" xfId="3960" xr:uid="{00000000-0005-0000-0000-00009D0D0000}"/>
    <cellStyle name="20% - Énfasis2 31 3 2 2" xfId="3961" xr:uid="{00000000-0005-0000-0000-00009E0D0000}"/>
    <cellStyle name="20% - Énfasis2 31 3 3" xfId="3962" xr:uid="{00000000-0005-0000-0000-00009F0D0000}"/>
    <cellStyle name="20% - Énfasis2 31 4" xfId="3963" xr:uid="{00000000-0005-0000-0000-0000A00D0000}"/>
    <cellStyle name="20% - Énfasis2 31 4 2" xfId="3964" xr:uid="{00000000-0005-0000-0000-0000A10D0000}"/>
    <cellStyle name="20% - Énfasis2 31 4 2 2" xfId="3965" xr:uid="{00000000-0005-0000-0000-0000A20D0000}"/>
    <cellStyle name="20% - Énfasis2 31 4 3" xfId="3966" xr:uid="{00000000-0005-0000-0000-0000A30D0000}"/>
    <cellStyle name="20% - Énfasis2 31 5" xfId="3967" xr:uid="{00000000-0005-0000-0000-0000A40D0000}"/>
    <cellStyle name="20% - Énfasis2 31 5 2" xfId="3968" xr:uid="{00000000-0005-0000-0000-0000A50D0000}"/>
    <cellStyle name="20% - Énfasis2 31 6" xfId="3969" xr:uid="{00000000-0005-0000-0000-0000A60D0000}"/>
    <cellStyle name="20% - Énfasis2 32" xfId="3970" xr:uid="{00000000-0005-0000-0000-0000A70D0000}"/>
    <cellStyle name="20% - Énfasis2 32 2" xfId="3971" xr:uid="{00000000-0005-0000-0000-0000A80D0000}"/>
    <cellStyle name="20% - Énfasis2 32 2 2" xfId="3972" xr:uid="{00000000-0005-0000-0000-0000A90D0000}"/>
    <cellStyle name="20% - Énfasis2 32 2 2 2" xfId="3973" xr:uid="{00000000-0005-0000-0000-0000AA0D0000}"/>
    <cellStyle name="20% - Énfasis2 32 2 2 2 2" xfId="3974" xr:uid="{00000000-0005-0000-0000-0000AB0D0000}"/>
    <cellStyle name="20% - Énfasis2 32 2 2 3" xfId="3975" xr:uid="{00000000-0005-0000-0000-0000AC0D0000}"/>
    <cellStyle name="20% - Énfasis2 32 2 3" xfId="3976" xr:uid="{00000000-0005-0000-0000-0000AD0D0000}"/>
    <cellStyle name="20% - Énfasis2 32 2 3 2" xfId="3977" xr:uid="{00000000-0005-0000-0000-0000AE0D0000}"/>
    <cellStyle name="20% - Énfasis2 32 2 3 2 2" xfId="3978" xr:uid="{00000000-0005-0000-0000-0000AF0D0000}"/>
    <cellStyle name="20% - Énfasis2 32 2 3 3" xfId="3979" xr:uid="{00000000-0005-0000-0000-0000B00D0000}"/>
    <cellStyle name="20% - Énfasis2 32 2 4" xfId="3980" xr:uid="{00000000-0005-0000-0000-0000B10D0000}"/>
    <cellStyle name="20% - Énfasis2 32 2 4 2" xfId="3981" xr:uid="{00000000-0005-0000-0000-0000B20D0000}"/>
    <cellStyle name="20% - Énfasis2 32 2 5" xfId="3982" xr:uid="{00000000-0005-0000-0000-0000B30D0000}"/>
    <cellStyle name="20% - Énfasis2 32 3" xfId="3983" xr:uid="{00000000-0005-0000-0000-0000B40D0000}"/>
    <cellStyle name="20% - Énfasis2 32 3 2" xfId="3984" xr:uid="{00000000-0005-0000-0000-0000B50D0000}"/>
    <cellStyle name="20% - Énfasis2 32 3 2 2" xfId="3985" xr:uid="{00000000-0005-0000-0000-0000B60D0000}"/>
    <cellStyle name="20% - Énfasis2 32 3 3" xfId="3986" xr:uid="{00000000-0005-0000-0000-0000B70D0000}"/>
    <cellStyle name="20% - Énfasis2 32 4" xfId="3987" xr:uid="{00000000-0005-0000-0000-0000B80D0000}"/>
    <cellStyle name="20% - Énfasis2 32 4 2" xfId="3988" xr:uid="{00000000-0005-0000-0000-0000B90D0000}"/>
    <cellStyle name="20% - Énfasis2 32 4 2 2" xfId="3989" xr:uid="{00000000-0005-0000-0000-0000BA0D0000}"/>
    <cellStyle name="20% - Énfasis2 32 4 3" xfId="3990" xr:uid="{00000000-0005-0000-0000-0000BB0D0000}"/>
    <cellStyle name="20% - Énfasis2 32 5" xfId="3991" xr:uid="{00000000-0005-0000-0000-0000BC0D0000}"/>
    <cellStyle name="20% - Énfasis2 32 5 2" xfId="3992" xr:uid="{00000000-0005-0000-0000-0000BD0D0000}"/>
    <cellStyle name="20% - Énfasis2 32 6" xfId="3993" xr:uid="{00000000-0005-0000-0000-0000BE0D0000}"/>
    <cellStyle name="20% - Énfasis2 33" xfId="3994" xr:uid="{00000000-0005-0000-0000-0000BF0D0000}"/>
    <cellStyle name="20% - Énfasis2 33 2" xfId="3995" xr:uid="{00000000-0005-0000-0000-0000C00D0000}"/>
    <cellStyle name="20% - Énfasis2 33 2 2" xfId="3996" xr:uid="{00000000-0005-0000-0000-0000C10D0000}"/>
    <cellStyle name="20% - Énfasis2 33 2 2 2" xfId="3997" xr:uid="{00000000-0005-0000-0000-0000C20D0000}"/>
    <cellStyle name="20% - Énfasis2 33 2 2 2 2" xfId="3998" xr:uid="{00000000-0005-0000-0000-0000C30D0000}"/>
    <cellStyle name="20% - Énfasis2 33 2 2 3" xfId="3999" xr:uid="{00000000-0005-0000-0000-0000C40D0000}"/>
    <cellStyle name="20% - Énfasis2 33 2 3" xfId="4000" xr:uid="{00000000-0005-0000-0000-0000C50D0000}"/>
    <cellStyle name="20% - Énfasis2 33 2 3 2" xfId="4001" xr:uid="{00000000-0005-0000-0000-0000C60D0000}"/>
    <cellStyle name="20% - Énfasis2 33 2 3 2 2" xfId="4002" xr:uid="{00000000-0005-0000-0000-0000C70D0000}"/>
    <cellStyle name="20% - Énfasis2 33 2 3 3" xfId="4003" xr:uid="{00000000-0005-0000-0000-0000C80D0000}"/>
    <cellStyle name="20% - Énfasis2 33 2 4" xfId="4004" xr:uid="{00000000-0005-0000-0000-0000C90D0000}"/>
    <cellStyle name="20% - Énfasis2 33 2 4 2" xfId="4005" xr:uid="{00000000-0005-0000-0000-0000CA0D0000}"/>
    <cellStyle name="20% - Énfasis2 33 2 5" xfId="4006" xr:uid="{00000000-0005-0000-0000-0000CB0D0000}"/>
    <cellStyle name="20% - Énfasis2 33 3" xfId="4007" xr:uid="{00000000-0005-0000-0000-0000CC0D0000}"/>
    <cellStyle name="20% - Énfasis2 33 3 2" xfId="4008" xr:uid="{00000000-0005-0000-0000-0000CD0D0000}"/>
    <cellStyle name="20% - Énfasis2 33 3 2 2" xfId="4009" xr:uid="{00000000-0005-0000-0000-0000CE0D0000}"/>
    <cellStyle name="20% - Énfasis2 33 3 3" xfId="4010" xr:uid="{00000000-0005-0000-0000-0000CF0D0000}"/>
    <cellStyle name="20% - Énfasis2 33 4" xfId="4011" xr:uid="{00000000-0005-0000-0000-0000D00D0000}"/>
    <cellStyle name="20% - Énfasis2 33 4 2" xfId="4012" xr:uid="{00000000-0005-0000-0000-0000D10D0000}"/>
    <cellStyle name="20% - Énfasis2 33 4 2 2" xfId="4013" xr:uid="{00000000-0005-0000-0000-0000D20D0000}"/>
    <cellStyle name="20% - Énfasis2 33 4 3" xfId="4014" xr:uid="{00000000-0005-0000-0000-0000D30D0000}"/>
    <cellStyle name="20% - Énfasis2 33 5" xfId="4015" xr:uid="{00000000-0005-0000-0000-0000D40D0000}"/>
    <cellStyle name="20% - Énfasis2 33 5 2" xfId="4016" xr:uid="{00000000-0005-0000-0000-0000D50D0000}"/>
    <cellStyle name="20% - Énfasis2 33 6" xfId="4017" xr:uid="{00000000-0005-0000-0000-0000D60D0000}"/>
    <cellStyle name="20% - Énfasis2 34" xfId="4018" xr:uid="{00000000-0005-0000-0000-0000D70D0000}"/>
    <cellStyle name="20% - Énfasis2 34 2" xfId="4019" xr:uid="{00000000-0005-0000-0000-0000D80D0000}"/>
    <cellStyle name="20% - Énfasis2 34 2 2" xfId="4020" xr:uid="{00000000-0005-0000-0000-0000D90D0000}"/>
    <cellStyle name="20% - Énfasis2 34 2 2 2" xfId="4021" xr:uid="{00000000-0005-0000-0000-0000DA0D0000}"/>
    <cellStyle name="20% - Énfasis2 34 2 2 2 2" xfId="4022" xr:uid="{00000000-0005-0000-0000-0000DB0D0000}"/>
    <cellStyle name="20% - Énfasis2 34 2 2 3" xfId="4023" xr:uid="{00000000-0005-0000-0000-0000DC0D0000}"/>
    <cellStyle name="20% - Énfasis2 34 2 3" xfId="4024" xr:uid="{00000000-0005-0000-0000-0000DD0D0000}"/>
    <cellStyle name="20% - Énfasis2 34 2 3 2" xfId="4025" xr:uid="{00000000-0005-0000-0000-0000DE0D0000}"/>
    <cellStyle name="20% - Énfasis2 34 2 3 2 2" xfId="4026" xr:uid="{00000000-0005-0000-0000-0000DF0D0000}"/>
    <cellStyle name="20% - Énfasis2 34 2 3 3" xfId="4027" xr:uid="{00000000-0005-0000-0000-0000E00D0000}"/>
    <cellStyle name="20% - Énfasis2 34 2 4" xfId="4028" xr:uid="{00000000-0005-0000-0000-0000E10D0000}"/>
    <cellStyle name="20% - Énfasis2 34 2 4 2" xfId="4029" xr:uid="{00000000-0005-0000-0000-0000E20D0000}"/>
    <cellStyle name="20% - Énfasis2 34 2 5" xfId="4030" xr:uid="{00000000-0005-0000-0000-0000E30D0000}"/>
    <cellStyle name="20% - Énfasis2 34 3" xfId="4031" xr:uid="{00000000-0005-0000-0000-0000E40D0000}"/>
    <cellStyle name="20% - Énfasis2 34 3 2" xfId="4032" xr:uid="{00000000-0005-0000-0000-0000E50D0000}"/>
    <cellStyle name="20% - Énfasis2 34 3 2 2" xfId="4033" xr:uid="{00000000-0005-0000-0000-0000E60D0000}"/>
    <cellStyle name="20% - Énfasis2 34 3 3" xfId="4034" xr:uid="{00000000-0005-0000-0000-0000E70D0000}"/>
    <cellStyle name="20% - Énfasis2 34 4" xfId="4035" xr:uid="{00000000-0005-0000-0000-0000E80D0000}"/>
    <cellStyle name="20% - Énfasis2 34 4 2" xfId="4036" xr:uid="{00000000-0005-0000-0000-0000E90D0000}"/>
    <cellStyle name="20% - Énfasis2 34 4 2 2" xfId="4037" xr:uid="{00000000-0005-0000-0000-0000EA0D0000}"/>
    <cellStyle name="20% - Énfasis2 34 4 3" xfId="4038" xr:uid="{00000000-0005-0000-0000-0000EB0D0000}"/>
    <cellStyle name="20% - Énfasis2 34 5" xfId="4039" xr:uid="{00000000-0005-0000-0000-0000EC0D0000}"/>
    <cellStyle name="20% - Énfasis2 34 5 2" xfId="4040" xr:uid="{00000000-0005-0000-0000-0000ED0D0000}"/>
    <cellStyle name="20% - Énfasis2 34 6" xfId="4041" xr:uid="{00000000-0005-0000-0000-0000EE0D0000}"/>
    <cellStyle name="20% - Énfasis2 35" xfId="4042" xr:uid="{00000000-0005-0000-0000-0000EF0D0000}"/>
    <cellStyle name="20% - Énfasis2 35 2" xfId="4043" xr:uid="{00000000-0005-0000-0000-0000F00D0000}"/>
    <cellStyle name="20% - Énfasis2 35 2 2" xfId="4044" xr:uid="{00000000-0005-0000-0000-0000F10D0000}"/>
    <cellStyle name="20% - Énfasis2 35 2 2 2" xfId="4045" xr:uid="{00000000-0005-0000-0000-0000F20D0000}"/>
    <cellStyle name="20% - Énfasis2 35 2 2 2 2" xfId="4046" xr:uid="{00000000-0005-0000-0000-0000F30D0000}"/>
    <cellStyle name="20% - Énfasis2 35 2 2 3" xfId="4047" xr:uid="{00000000-0005-0000-0000-0000F40D0000}"/>
    <cellStyle name="20% - Énfasis2 35 2 3" xfId="4048" xr:uid="{00000000-0005-0000-0000-0000F50D0000}"/>
    <cellStyle name="20% - Énfasis2 35 2 3 2" xfId="4049" xr:uid="{00000000-0005-0000-0000-0000F60D0000}"/>
    <cellStyle name="20% - Énfasis2 35 2 3 2 2" xfId="4050" xr:uid="{00000000-0005-0000-0000-0000F70D0000}"/>
    <cellStyle name="20% - Énfasis2 35 2 3 3" xfId="4051" xr:uid="{00000000-0005-0000-0000-0000F80D0000}"/>
    <cellStyle name="20% - Énfasis2 35 2 4" xfId="4052" xr:uid="{00000000-0005-0000-0000-0000F90D0000}"/>
    <cellStyle name="20% - Énfasis2 35 2 4 2" xfId="4053" xr:uid="{00000000-0005-0000-0000-0000FA0D0000}"/>
    <cellStyle name="20% - Énfasis2 35 2 5" xfId="4054" xr:uid="{00000000-0005-0000-0000-0000FB0D0000}"/>
    <cellStyle name="20% - Énfasis2 35 3" xfId="4055" xr:uid="{00000000-0005-0000-0000-0000FC0D0000}"/>
    <cellStyle name="20% - Énfasis2 35 3 2" xfId="4056" xr:uid="{00000000-0005-0000-0000-0000FD0D0000}"/>
    <cellStyle name="20% - Énfasis2 35 3 2 2" xfId="4057" xr:uid="{00000000-0005-0000-0000-0000FE0D0000}"/>
    <cellStyle name="20% - Énfasis2 35 3 3" xfId="4058" xr:uid="{00000000-0005-0000-0000-0000FF0D0000}"/>
    <cellStyle name="20% - Énfasis2 35 4" xfId="4059" xr:uid="{00000000-0005-0000-0000-0000000E0000}"/>
    <cellStyle name="20% - Énfasis2 35 4 2" xfId="4060" xr:uid="{00000000-0005-0000-0000-0000010E0000}"/>
    <cellStyle name="20% - Énfasis2 35 4 2 2" xfId="4061" xr:uid="{00000000-0005-0000-0000-0000020E0000}"/>
    <cellStyle name="20% - Énfasis2 35 4 3" xfId="4062" xr:uid="{00000000-0005-0000-0000-0000030E0000}"/>
    <cellStyle name="20% - Énfasis2 35 5" xfId="4063" xr:uid="{00000000-0005-0000-0000-0000040E0000}"/>
    <cellStyle name="20% - Énfasis2 35 5 2" xfId="4064" xr:uid="{00000000-0005-0000-0000-0000050E0000}"/>
    <cellStyle name="20% - Énfasis2 35 6" xfId="4065" xr:uid="{00000000-0005-0000-0000-0000060E0000}"/>
    <cellStyle name="20% - Énfasis2 36" xfId="4066" xr:uid="{00000000-0005-0000-0000-0000070E0000}"/>
    <cellStyle name="20% - Énfasis2 36 2" xfId="4067" xr:uid="{00000000-0005-0000-0000-0000080E0000}"/>
    <cellStyle name="20% - Énfasis2 36 2 2" xfId="4068" xr:uid="{00000000-0005-0000-0000-0000090E0000}"/>
    <cellStyle name="20% - Énfasis2 36 2 2 2" xfId="4069" xr:uid="{00000000-0005-0000-0000-00000A0E0000}"/>
    <cellStyle name="20% - Énfasis2 36 2 2 2 2" xfId="4070" xr:uid="{00000000-0005-0000-0000-00000B0E0000}"/>
    <cellStyle name="20% - Énfasis2 36 2 2 3" xfId="4071" xr:uid="{00000000-0005-0000-0000-00000C0E0000}"/>
    <cellStyle name="20% - Énfasis2 36 2 3" xfId="4072" xr:uid="{00000000-0005-0000-0000-00000D0E0000}"/>
    <cellStyle name="20% - Énfasis2 36 2 3 2" xfId="4073" xr:uid="{00000000-0005-0000-0000-00000E0E0000}"/>
    <cellStyle name="20% - Énfasis2 36 2 3 2 2" xfId="4074" xr:uid="{00000000-0005-0000-0000-00000F0E0000}"/>
    <cellStyle name="20% - Énfasis2 36 2 3 3" xfId="4075" xr:uid="{00000000-0005-0000-0000-0000100E0000}"/>
    <cellStyle name="20% - Énfasis2 36 2 4" xfId="4076" xr:uid="{00000000-0005-0000-0000-0000110E0000}"/>
    <cellStyle name="20% - Énfasis2 36 2 4 2" xfId="4077" xr:uid="{00000000-0005-0000-0000-0000120E0000}"/>
    <cellStyle name="20% - Énfasis2 36 2 5" xfId="4078" xr:uid="{00000000-0005-0000-0000-0000130E0000}"/>
    <cellStyle name="20% - Énfasis2 36 3" xfId="4079" xr:uid="{00000000-0005-0000-0000-0000140E0000}"/>
    <cellStyle name="20% - Énfasis2 36 3 2" xfId="4080" xr:uid="{00000000-0005-0000-0000-0000150E0000}"/>
    <cellStyle name="20% - Énfasis2 36 3 2 2" xfId="4081" xr:uid="{00000000-0005-0000-0000-0000160E0000}"/>
    <cellStyle name="20% - Énfasis2 36 3 3" xfId="4082" xr:uid="{00000000-0005-0000-0000-0000170E0000}"/>
    <cellStyle name="20% - Énfasis2 36 4" xfId="4083" xr:uid="{00000000-0005-0000-0000-0000180E0000}"/>
    <cellStyle name="20% - Énfasis2 36 4 2" xfId="4084" xr:uid="{00000000-0005-0000-0000-0000190E0000}"/>
    <cellStyle name="20% - Énfasis2 36 4 2 2" xfId="4085" xr:uid="{00000000-0005-0000-0000-00001A0E0000}"/>
    <cellStyle name="20% - Énfasis2 36 4 3" xfId="4086" xr:uid="{00000000-0005-0000-0000-00001B0E0000}"/>
    <cellStyle name="20% - Énfasis2 36 5" xfId="4087" xr:uid="{00000000-0005-0000-0000-00001C0E0000}"/>
    <cellStyle name="20% - Énfasis2 36 5 2" xfId="4088" xr:uid="{00000000-0005-0000-0000-00001D0E0000}"/>
    <cellStyle name="20% - Énfasis2 36 6" xfId="4089" xr:uid="{00000000-0005-0000-0000-00001E0E0000}"/>
    <cellStyle name="20% - Énfasis2 37" xfId="4090" xr:uid="{00000000-0005-0000-0000-00001F0E0000}"/>
    <cellStyle name="20% - Énfasis2 37 2" xfId="4091" xr:uid="{00000000-0005-0000-0000-0000200E0000}"/>
    <cellStyle name="20% - Énfasis2 37 2 2" xfId="4092" xr:uid="{00000000-0005-0000-0000-0000210E0000}"/>
    <cellStyle name="20% - Énfasis2 37 2 2 2" xfId="4093" xr:uid="{00000000-0005-0000-0000-0000220E0000}"/>
    <cellStyle name="20% - Énfasis2 37 2 2 2 2" xfId="4094" xr:uid="{00000000-0005-0000-0000-0000230E0000}"/>
    <cellStyle name="20% - Énfasis2 37 2 2 3" xfId="4095" xr:uid="{00000000-0005-0000-0000-0000240E0000}"/>
    <cellStyle name="20% - Énfasis2 37 2 3" xfId="4096" xr:uid="{00000000-0005-0000-0000-0000250E0000}"/>
    <cellStyle name="20% - Énfasis2 37 2 3 2" xfId="4097" xr:uid="{00000000-0005-0000-0000-0000260E0000}"/>
    <cellStyle name="20% - Énfasis2 37 2 3 2 2" xfId="4098" xr:uid="{00000000-0005-0000-0000-0000270E0000}"/>
    <cellStyle name="20% - Énfasis2 37 2 3 3" xfId="4099" xr:uid="{00000000-0005-0000-0000-0000280E0000}"/>
    <cellStyle name="20% - Énfasis2 37 2 4" xfId="4100" xr:uid="{00000000-0005-0000-0000-0000290E0000}"/>
    <cellStyle name="20% - Énfasis2 37 2 4 2" xfId="4101" xr:uid="{00000000-0005-0000-0000-00002A0E0000}"/>
    <cellStyle name="20% - Énfasis2 37 2 5" xfId="4102" xr:uid="{00000000-0005-0000-0000-00002B0E0000}"/>
    <cellStyle name="20% - Énfasis2 37 3" xfId="4103" xr:uid="{00000000-0005-0000-0000-00002C0E0000}"/>
    <cellStyle name="20% - Énfasis2 37 3 2" xfId="4104" xr:uid="{00000000-0005-0000-0000-00002D0E0000}"/>
    <cellStyle name="20% - Énfasis2 37 3 2 2" xfId="4105" xr:uid="{00000000-0005-0000-0000-00002E0E0000}"/>
    <cellStyle name="20% - Énfasis2 37 3 3" xfId="4106" xr:uid="{00000000-0005-0000-0000-00002F0E0000}"/>
    <cellStyle name="20% - Énfasis2 37 4" xfId="4107" xr:uid="{00000000-0005-0000-0000-0000300E0000}"/>
    <cellStyle name="20% - Énfasis2 37 4 2" xfId="4108" xr:uid="{00000000-0005-0000-0000-0000310E0000}"/>
    <cellStyle name="20% - Énfasis2 37 4 2 2" xfId="4109" xr:uid="{00000000-0005-0000-0000-0000320E0000}"/>
    <cellStyle name="20% - Énfasis2 37 4 3" xfId="4110" xr:uid="{00000000-0005-0000-0000-0000330E0000}"/>
    <cellStyle name="20% - Énfasis2 37 5" xfId="4111" xr:uid="{00000000-0005-0000-0000-0000340E0000}"/>
    <cellStyle name="20% - Énfasis2 37 5 2" xfId="4112" xr:uid="{00000000-0005-0000-0000-0000350E0000}"/>
    <cellStyle name="20% - Énfasis2 37 6" xfId="4113" xr:uid="{00000000-0005-0000-0000-0000360E0000}"/>
    <cellStyle name="20% - Énfasis2 38" xfId="4114" xr:uid="{00000000-0005-0000-0000-0000370E0000}"/>
    <cellStyle name="20% - Énfasis2 38 2" xfId="4115" xr:uid="{00000000-0005-0000-0000-0000380E0000}"/>
    <cellStyle name="20% - Énfasis2 38 2 2" xfId="4116" xr:uid="{00000000-0005-0000-0000-0000390E0000}"/>
    <cellStyle name="20% - Énfasis2 38 2 2 2" xfId="4117" xr:uid="{00000000-0005-0000-0000-00003A0E0000}"/>
    <cellStyle name="20% - Énfasis2 38 2 2 2 2" xfId="4118" xr:uid="{00000000-0005-0000-0000-00003B0E0000}"/>
    <cellStyle name="20% - Énfasis2 38 2 2 3" xfId="4119" xr:uid="{00000000-0005-0000-0000-00003C0E0000}"/>
    <cellStyle name="20% - Énfasis2 38 2 3" xfId="4120" xr:uid="{00000000-0005-0000-0000-00003D0E0000}"/>
    <cellStyle name="20% - Énfasis2 38 2 3 2" xfId="4121" xr:uid="{00000000-0005-0000-0000-00003E0E0000}"/>
    <cellStyle name="20% - Énfasis2 38 2 3 2 2" xfId="4122" xr:uid="{00000000-0005-0000-0000-00003F0E0000}"/>
    <cellStyle name="20% - Énfasis2 38 2 3 3" xfId="4123" xr:uid="{00000000-0005-0000-0000-0000400E0000}"/>
    <cellStyle name="20% - Énfasis2 38 2 4" xfId="4124" xr:uid="{00000000-0005-0000-0000-0000410E0000}"/>
    <cellStyle name="20% - Énfasis2 38 2 4 2" xfId="4125" xr:uid="{00000000-0005-0000-0000-0000420E0000}"/>
    <cellStyle name="20% - Énfasis2 38 2 5" xfId="4126" xr:uid="{00000000-0005-0000-0000-0000430E0000}"/>
    <cellStyle name="20% - Énfasis2 38 3" xfId="4127" xr:uid="{00000000-0005-0000-0000-0000440E0000}"/>
    <cellStyle name="20% - Énfasis2 38 3 2" xfId="4128" xr:uid="{00000000-0005-0000-0000-0000450E0000}"/>
    <cellStyle name="20% - Énfasis2 38 3 2 2" xfId="4129" xr:uid="{00000000-0005-0000-0000-0000460E0000}"/>
    <cellStyle name="20% - Énfasis2 38 3 3" xfId="4130" xr:uid="{00000000-0005-0000-0000-0000470E0000}"/>
    <cellStyle name="20% - Énfasis2 38 4" xfId="4131" xr:uid="{00000000-0005-0000-0000-0000480E0000}"/>
    <cellStyle name="20% - Énfasis2 38 4 2" xfId="4132" xr:uid="{00000000-0005-0000-0000-0000490E0000}"/>
    <cellStyle name="20% - Énfasis2 38 4 2 2" xfId="4133" xr:uid="{00000000-0005-0000-0000-00004A0E0000}"/>
    <cellStyle name="20% - Énfasis2 38 4 3" xfId="4134" xr:uid="{00000000-0005-0000-0000-00004B0E0000}"/>
    <cellStyle name="20% - Énfasis2 38 5" xfId="4135" xr:uid="{00000000-0005-0000-0000-00004C0E0000}"/>
    <cellStyle name="20% - Énfasis2 38 5 2" xfId="4136" xr:uid="{00000000-0005-0000-0000-00004D0E0000}"/>
    <cellStyle name="20% - Énfasis2 38 6" xfId="4137" xr:uid="{00000000-0005-0000-0000-00004E0E0000}"/>
    <cellStyle name="20% - Énfasis2 39" xfId="4138" xr:uid="{00000000-0005-0000-0000-00004F0E0000}"/>
    <cellStyle name="20% - Énfasis2 39 2" xfId="4139" xr:uid="{00000000-0005-0000-0000-0000500E0000}"/>
    <cellStyle name="20% - Énfasis2 39 2 2" xfId="4140" xr:uid="{00000000-0005-0000-0000-0000510E0000}"/>
    <cellStyle name="20% - Énfasis2 39 2 2 2" xfId="4141" xr:uid="{00000000-0005-0000-0000-0000520E0000}"/>
    <cellStyle name="20% - Énfasis2 39 2 2 2 2" xfId="4142" xr:uid="{00000000-0005-0000-0000-0000530E0000}"/>
    <cellStyle name="20% - Énfasis2 39 2 2 3" xfId="4143" xr:uid="{00000000-0005-0000-0000-0000540E0000}"/>
    <cellStyle name="20% - Énfasis2 39 2 3" xfId="4144" xr:uid="{00000000-0005-0000-0000-0000550E0000}"/>
    <cellStyle name="20% - Énfasis2 39 2 3 2" xfId="4145" xr:uid="{00000000-0005-0000-0000-0000560E0000}"/>
    <cellStyle name="20% - Énfasis2 39 2 3 2 2" xfId="4146" xr:uid="{00000000-0005-0000-0000-0000570E0000}"/>
    <cellStyle name="20% - Énfasis2 39 2 3 3" xfId="4147" xr:uid="{00000000-0005-0000-0000-0000580E0000}"/>
    <cellStyle name="20% - Énfasis2 39 2 4" xfId="4148" xr:uid="{00000000-0005-0000-0000-0000590E0000}"/>
    <cellStyle name="20% - Énfasis2 39 2 4 2" xfId="4149" xr:uid="{00000000-0005-0000-0000-00005A0E0000}"/>
    <cellStyle name="20% - Énfasis2 39 2 5" xfId="4150" xr:uid="{00000000-0005-0000-0000-00005B0E0000}"/>
    <cellStyle name="20% - Énfasis2 39 3" xfId="4151" xr:uid="{00000000-0005-0000-0000-00005C0E0000}"/>
    <cellStyle name="20% - Énfasis2 39 3 2" xfId="4152" xr:uid="{00000000-0005-0000-0000-00005D0E0000}"/>
    <cellStyle name="20% - Énfasis2 39 3 2 2" xfId="4153" xr:uid="{00000000-0005-0000-0000-00005E0E0000}"/>
    <cellStyle name="20% - Énfasis2 39 3 3" xfId="4154" xr:uid="{00000000-0005-0000-0000-00005F0E0000}"/>
    <cellStyle name="20% - Énfasis2 39 4" xfId="4155" xr:uid="{00000000-0005-0000-0000-0000600E0000}"/>
    <cellStyle name="20% - Énfasis2 39 4 2" xfId="4156" xr:uid="{00000000-0005-0000-0000-0000610E0000}"/>
    <cellStyle name="20% - Énfasis2 39 4 2 2" xfId="4157" xr:uid="{00000000-0005-0000-0000-0000620E0000}"/>
    <cellStyle name="20% - Énfasis2 39 4 3" xfId="4158" xr:uid="{00000000-0005-0000-0000-0000630E0000}"/>
    <cellStyle name="20% - Énfasis2 39 5" xfId="4159" xr:uid="{00000000-0005-0000-0000-0000640E0000}"/>
    <cellStyle name="20% - Énfasis2 39 5 2" xfId="4160" xr:uid="{00000000-0005-0000-0000-0000650E0000}"/>
    <cellStyle name="20% - Énfasis2 39 6" xfId="4161" xr:uid="{00000000-0005-0000-0000-0000660E0000}"/>
    <cellStyle name="20% - Énfasis2 4" xfId="4162" xr:uid="{00000000-0005-0000-0000-0000670E0000}"/>
    <cellStyle name="20% - Énfasis2 4 10" xfId="4163" xr:uid="{00000000-0005-0000-0000-0000680E0000}"/>
    <cellStyle name="20% - Énfasis2 4 10 2" xfId="4164" xr:uid="{00000000-0005-0000-0000-0000690E0000}"/>
    <cellStyle name="20% - Énfasis2 4 11" xfId="4165" xr:uid="{00000000-0005-0000-0000-00006A0E0000}"/>
    <cellStyle name="20% - Énfasis2 4 2" xfId="4166" xr:uid="{00000000-0005-0000-0000-00006B0E0000}"/>
    <cellStyle name="20% - Énfasis2 4 2 2" xfId="4167" xr:uid="{00000000-0005-0000-0000-00006C0E0000}"/>
    <cellStyle name="20% - Énfasis2 4 2 2 2" xfId="4168" xr:uid="{00000000-0005-0000-0000-00006D0E0000}"/>
    <cellStyle name="20% - Énfasis2 4 2 2 2 2" xfId="4169" xr:uid="{00000000-0005-0000-0000-00006E0E0000}"/>
    <cellStyle name="20% - Énfasis2 4 2 2 2 2 2" xfId="4170" xr:uid="{00000000-0005-0000-0000-00006F0E0000}"/>
    <cellStyle name="20% - Énfasis2 4 2 2 2 2 2 2" xfId="4171" xr:uid="{00000000-0005-0000-0000-0000700E0000}"/>
    <cellStyle name="20% - Énfasis2 4 2 2 2 2 3" xfId="4172" xr:uid="{00000000-0005-0000-0000-0000710E0000}"/>
    <cellStyle name="20% - Énfasis2 4 2 2 2 3" xfId="4173" xr:uid="{00000000-0005-0000-0000-0000720E0000}"/>
    <cellStyle name="20% - Énfasis2 4 2 2 2 3 2" xfId="4174" xr:uid="{00000000-0005-0000-0000-0000730E0000}"/>
    <cellStyle name="20% - Énfasis2 4 2 2 2 3 2 2" xfId="4175" xr:uid="{00000000-0005-0000-0000-0000740E0000}"/>
    <cellStyle name="20% - Énfasis2 4 2 2 2 3 3" xfId="4176" xr:uid="{00000000-0005-0000-0000-0000750E0000}"/>
    <cellStyle name="20% - Énfasis2 4 2 2 2 4" xfId="4177" xr:uid="{00000000-0005-0000-0000-0000760E0000}"/>
    <cellStyle name="20% - Énfasis2 4 2 2 2 4 2" xfId="4178" xr:uid="{00000000-0005-0000-0000-0000770E0000}"/>
    <cellStyle name="20% - Énfasis2 4 2 2 2 5" xfId="4179" xr:uid="{00000000-0005-0000-0000-0000780E0000}"/>
    <cellStyle name="20% - Énfasis2 4 2 2 3" xfId="4180" xr:uid="{00000000-0005-0000-0000-0000790E0000}"/>
    <cellStyle name="20% - Énfasis2 4 2 2 3 2" xfId="4181" xr:uid="{00000000-0005-0000-0000-00007A0E0000}"/>
    <cellStyle name="20% - Énfasis2 4 2 2 3 2 2" xfId="4182" xr:uid="{00000000-0005-0000-0000-00007B0E0000}"/>
    <cellStyle name="20% - Énfasis2 4 2 2 3 3" xfId="4183" xr:uid="{00000000-0005-0000-0000-00007C0E0000}"/>
    <cellStyle name="20% - Énfasis2 4 2 2 4" xfId="4184" xr:uid="{00000000-0005-0000-0000-00007D0E0000}"/>
    <cellStyle name="20% - Énfasis2 4 2 2 4 2" xfId="4185" xr:uid="{00000000-0005-0000-0000-00007E0E0000}"/>
    <cellStyle name="20% - Énfasis2 4 2 2 4 2 2" xfId="4186" xr:uid="{00000000-0005-0000-0000-00007F0E0000}"/>
    <cellStyle name="20% - Énfasis2 4 2 2 4 3" xfId="4187" xr:uid="{00000000-0005-0000-0000-0000800E0000}"/>
    <cellStyle name="20% - Énfasis2 4 2 2 5" xfId="4188" xr:uid="{00000000-0005-0000-0000-0000810E0000}"/>
    <cellStyle name="20% - Énfasis2 4 2 2 5 2" xfId="4189" xr:uid="{00000000-0005-0000-0000-0000820E0000}"/>
    <cellStyle name="20% - Énfasis2 4 2 2 6" xfId="4190" xr:uid="{00000000-0005-0000-0000-0000830E0000}"/>
    <cellStyle name="20% - Énfasis2 4 2 3" xfId="4191" xr:uid="{00000000-0005-0000-0000-0000840E0000}"/>
    <cellStyle name="20% - Énfasis2 4 2 3 2" xfId="4192" xr:uid="{00000000-0005-0000-0000-0000850E0000}"/>
    <cellStyle name="20% - Énfasis2 4 2 3 2 2" xfId="4193" xr:uid="{00000000-0005-0000-0000-0000860E0000}"/>
    <cellStyle name="20% - Énfasis2 4 2 3 2 2 2" xfId="4194" xr:uid="{00000000-0005-0000-0000-0000870E0000}"/>
    <cellStyle name="20% - Énfasis2 4 2 3 2 3" xfId="4195" xr:uid="{00000000-0005-0000-0000-0000880E0000}"/>
    <cellStyle name="20% - Énfasis2 4 2 3 3" xfId="4196" xr:uid="{00000000-0005-0000-0000-0000890E0000}"/>
    <cellStyle name="20% - Énfasis2 4 2 3 3 2" xfId="4197" xr:uid="{00000000-0005-0000-0000-00008A0E0000}"/>
    <cellStyle name="20% - Énfasis2 4 2 3 3 2 2" xfId="4198" xr:uid="{00000000-0005-0000-0000-00008B0E0000}"/>
    <cellStyle name="20% - Énfasis2 4 2 3 3 3" xfId="4199" xr:uid="{00000000-0005-0000-0000-00008C0E0000}"/>
    <cellStyle name="20% - Énfasis2 4 2 3 4" xfId="4200" xr:uid="{00000000-0005-0000-0000-00008D0E0000}"/>
    <cellStyle name="20% - Énfasis2 4 2 3 4 2" xfId="4201" xr:uid="{00000000-0005-0000-0000-00008E0E0000}"/>
    <cellStyle name="20% - Énfasis2 4 2 3 5" xfId="4202" xr:uid="{00000000-0005-0000-0000-00008F0E0000}"/>
    <cellStyle name="20% - Énfasis2 4 2 4" xfId="4203" xr:uid="{00000000-0005-0000-0000-0000900E0000}"/>
    <cellStyle name="20% - Énfasis2 4 2 4 2" xfId="4204" xr:uid="{00000000-0005-0000-0000-0000910E0000}"/>
    <cellStyle name="20% - Énfasis2 4 2 4 2 2" xfId="4205" xr:uid="{00000000-0005-0000-0000-0000920E0000}"/>
    <cellStyle name="20% - Énfasis2 4 2 4 3" xfId="4206" xr:uid="{00000000-0005-0000-0000-0000930E0000}"/>
    <cellStyle name="20% - Énfasis2 4 2 5" xfId="4207" xr:uid="{00000000-0005-0000-0000-0000940E0000}"/>
    <cellStyle name="20% - Énfasis2 4 2 5 2" xfId="4208" xr:uid="{00000000-0005-0000-0000-0000950E0000}"/>
    <cellStyle name="20% - Énfasis2 4 2 5 2 2" xfId="4209" xr:uid="{00000000-0005-0000-0000-0000960E0000}"/>
    <cellStyle name="20% - Énfasis2 4 2 5 3" xfId="4210" xr:uid="{00000000-0005-0000-0000-0000970E0000}"/>
    <cellStyle name="20% - Énfasis2 4 2 6" xfId="4211" xr:uid="{00000000-0005-0000-0000-0000980E0000}"/>
    <cellStyle name="20% - Énfasis2 4 2 6 2" xfId="4212" xr:uid="{00000000-0005-0000-0000-0000990E0000}"/>
    <cellStyle name="20% - Énfasis2 4 2 7" xfId="4213" xr:uid="{00000000-0005-0000-0000-00009A0E0000}"/>
    <cellStyle name="20% - Énfasis2 4 3" xfId="4214" xr:uid="{00000000-0005-0000-0000-00009B0E0000}"/>
    <cellStyle name="20% - Énfasis2 4 3 2" xfId="4215" xr:uid="{00000000-0005-0000-0000-00009C0E0000}"/>
    <cellStyle name="20% - Énfasis2 4 3 2 2" xfId="4216" xr:uid="{00000000-0005-0000-0000-00009D0E0000}"/>
    <cellStyle name="20% - Énfasis2 4 3 2 2 2" xfId="4217" xr:uid="{00000000-0005-0000-0000-00009E0E0000}"/>
    <cellStyle name="20% - Énfasis2 4 3 2 2 2 2" xfId="4218" xr:uid="{00000000-0005-0000-0000-00009F0E0000}"/>
    <cellStyle name="20% - Énfasis2 4 3 2 2 3" xfId="4219" xr:uid="{00000000-0005-0000-0000-0000A00E0000}"/>
    <cellStyle name="20% - Énfasis2 4 3 2 3" xfId="4220" xr:uid="{00000000-0005-0000-0000-0000A10E0000}"/>
    <cellStyle name="20% - Énfasis2 4 3 2 3 2" xfId="4221" xr:uid="{00000000-0005-0000-0000-0000A20E0000}"/>
    <cellStyle name="20% - Énfasis2 4 3 2 3 2 2" xfId="4222" xr:uid="{00000000-0005-0000-0000-0000A30E0000}"/>
    <cellStyle name="20% - Énfasis2 4 3 2 3 3" xfId="4223" xr:uid="{00000000-0005-0000-0000-0000A40E0000}"/>
    <cellStyle name="20% - Énfasis2 4 3 2 4" xfId="4224" xr:uid="{00000000-0005-0000-0000-0000A50E0000}"/>
    <cellStyle name="20% - Énfasis2 4 3 2 4 2" xfId="4225" xr:uid="{00000000-0005-0000-0000-0000A60E0000}"/>
    <cellStyle name="20% - Énfasis2 4 3 2 5" xfId="4226" xr:uid="{00000000-0005-0000-0000-0000A70E0000}"/>
    <cellStyle name="20% - Énfasis2 4 3 3" xfId="4227" xr:uid="{00000000-0005-0000-0000-0000A80E0000}"/>
    <cellStyle name="20% - Énfasis2 4 3 3 2" xfId="4228" xr:uid="{00000000-0005-0000-0000-0000A90E0000}"/>
    <cellStyle name="20% - Énfasis2 4 3 3 2 2" xfId="4229" xr:uid="{00000000-0005-0000-0000-0000AA0E0000}"/>
    <cellStyle name="20% - Énfasis2 4 3 3 3" xfId="4230" xr:uid="{00000000-0005-0000-0000-0000AB0E0000}"/>
    <cellStyle name="20% - Énfasis2 4 3 4" xfId="4231" xr:uid="{00000000-0005-0000-0000-0000AC0E0000}"/>
    <cellStyle name="20% - Énfasis2 4 3 4 2" xfId="4232" xr:uid="{00000000-0005-0000-0000-0000AD0E0000}"/>
    <cellStyle name="20% - Énfasis2 4 3 4 2 2" xfId="4233" xr:uid="{00000000-0005-0000-0000-0000AE0E0000}"/>
    <cellStyle name="20% - Énfasis2 4 3 4 3" xfId="4234" xr:uid="{00000000-0005-0000-0000-0000AF0E0000}"/>
    <cellStyle name="20% - Énfasis2 4 3 5" xfId="4235" xr:uid="{00000000-0005-0000-0000-0000B00E0000}"/>
    <cellStyle name="20% - Énfasis2 4 3 5 2" xfId="4236" xr:uid="{00000000-0005-0000-0000-0000B10E0000}"/>
    <cellStyle name="20% - Énfasis2 4 3 6" xfId="4237" xr:uid="{00000000-0005-0000-0000-0000B20E0000}"/>
    <cellStyle name="20% - Énfasis2 4 4" xfId="4238" xr:uid="{00000000-0005-0000-0000-0000B30E0000}"/>
    <cellStyle name="20% - Énfasis2 4 4 2" xfId="4239" xr:uid="{00000000-0005-0000-0000-0000B40E0000}"/>
    <cellStyle name="20% - Énfasis2 4 4 2 2" xfId="4240" xr:uid="{00000000-0005-0000-0000-0000B50E0000}"/>
    <cellStyle name="20% - Énfasis2 4 4 2 2 2" xfId="4241" xr:uid="{00000000-0005-0000-0000-0000B60E0000}"/>
    <cellStyle name="20% - Énfasis2 4 4 2 3" xfId="4242" xr:uid="{00000000-0005-0000-0000-0000B70E0000}"/>
    <cellStyle name="20% - Énfasis2 4 4 3" xfId="4243" xr:uid="{00000000-0005-0000-0000-0000B80E0000}"/>
    <cellStyle name="20% - Énfasis2 4 4 3 2" xfId="4244" xr:uid="{00000000-0005-0000-0000-0000B90E0000}"/>
    <cellStyle name="20% - Énfasis2 4 4 3 2 2" xfId="4245" xr:uid="{00000000-0005-0000-0000-0000BA0E0000}"/>
    <cellStyle name="20% - Énfasis2 4 4 3 3" xfId="4246" xr:uid="{00000000-0005-0000-0000-0000BB0E0000}"/>
    <cellStyle name="20% - Énfasis2 4 4 4" xfId="4247" xr:uid="{00000000-0005-0000-0000-0000BC0E0000}"/>
    <cellStyle name="20% - Énfasis2 4 4 4 2" xfId="4248" xr:uid="{00000000-0005-0000-0000-0000BD0E0000}"/>
    <cellStyle name="20% - Énfasis2 4 4 4 2 2" xfId="4249" xr:uid="{00000000-0005-0000-0000-0000BE0E0000}"/>
    <cellStyle name="20% - Énfasis2 4 4 4 3" xfId="4250" xr:uid="{00000000-0005-0000-0000-0000BF0E0000}"/>
    <cellStyle name="20% - Énfasis2 4 4 5" xfId="4251" xr:uid="{00000000-0005-0000-0000-0000C00E0000}"/>
    <cellStyle name="20% - Énfasis2 4 4 5 2" xfId="4252" xr:uid="{00000000-0005-0000-0000-0000C10E0000}"/>
    <cellStyle name="20% - Énfasis2 4 4 6" xfId="4253" xr:uid="{00000000-0005-0000-0000-0000C20E0000}"/>
    <cellStyle name="20% - Énfasis2 4 5" xfId="4254" xr:uid="{00000000-0005-0000-0000-0000C30E0000}"/>
    <cellStyle name="20% - Énfasis2 4 5 2" xfId="4255" xr:uid="{00000000-0005-0000-0000-0000C40E0000}"/>
    <cellStyle name="20% - Énfasis2 4 5 2 2" xfId="4256" xr:uid="{00000000-0005-0000-0000-0000C50E0000}"/>
    <cellStyle name="20% - Énfasis2 4 5 2 2 2" xfId="4257" xr:uid="{00000000-0005-0000-0000-0000C60E0000}"/>
    <cellStyle name="20% - Énfasis2 4 5 2 3" xfId="4258" xr:uid="{00000000-0005-0000-0000-0000C70E0000}"/>
    <cellStyle name="20% - Énfasis2 4 5 3" xfId="4259" xr:uid="{00000000-0005-0000-0000-0000C80E0000}"/>
    <cellStyle name="20% - Énfasis2 4 5 3 2" xfId="4260" xr:uid="{00000000-0005-0000-0000-0000C90E0000}"/>
    <cellStyle name="20% - Énfasis2 4 5 3 2 2" xfId="4261" xr:uid="{00000000-0005-0000-0000-0000CA0E0000}"/>
    <cellStyle name="20% - Énfasis2 4 5 3 3" xfId="4262" xr:uid="{00000000-0005-0000-0000-0000CB0E0000}"/>
    <cellStyle name="20% - Énfasis2 4 5 4" xfId="4263" xr:uid="{00000000-0005-0000-0000-0000CC0E0000}"/>
    <cellStyle name="20% - Énfasis2 4 5 4 2" xfId="4264" xr:uid="{00000000-0005-0000-0000-0000CD0E0000}"/>
    <cellStyle name="20% - Énfasis2 4 5 4 2 2" xfId="4265" xr:uid="{00000000-0005-0000-0000-0000CE0E0000}"/>
    <cellStyle name="20% - Énfasis2 4 5 4 3" xfId="4266" xr:uid="{00000000-0005-0000-0000-0000CF0E0000}"/>
    <cellStyle name="20% - Énfasis2 4 5 5" xfId="4267" xr:uid="{00000000-0005-0000-0000-0000D00E0000}"/>
    <cellStyle name="20% - Énfasis2 4 5 5 2" xfId="4268" xr:uid="{00000000-0005-0000-0000-0000D10E0000}"/>
    <cellStyle name="20% - Énfasis2 4 5 6" xfId="4269" xr:uid="{00000000-0005-0000-0000-0000D20E0000}"/>
    <cellStyle name="20% - Énfasis2 4 6" xfId="4270" xr:uid="{00000000-0005-0000-0000-0000D30E0000}"/>
    <cellStyle name="20% - Énfasis2 4 6 2" xfId="4271" xr:uid="{00000000-0005-0000-0000-0000D40E0000}"/>
    <cellStyle name="20% - Énfasis2 4 6 2 2" xfId="4272" xr:uid="{00000000-0005-0000-0000-0000D50E0000}"/>
    <cellStyle name="20% - Énfasis2 4 6 2 2 2" xfId="4273" xr:uid="{00000000-0005-0000-0000-0000D60E0000}"/>
    <cellStyle name="20% - Énfasis2 4 6 2 3" xfId="4274" xr:uid="{00000000-0005-0000-0000-0000D70E0000}"/>
    <cellStyle name="20% - Énfasis2 4 6 3" xfId="4275" xr:uid="{00000000-0005-0000-0000-0000D80E0000}"/>
    <cellStyle name="20% - Énfasis2 4 6 3 2" xfId="4276" xr:uid="{00000000-0005-0000-0000-0000D90E0000}"/>
    <cellStyle name="20% - Énfasis2 4 6 3 2 2" xfId="4277" xr:uid="{00000000-0005-0000-0000-0000DA0E0000}"/>
    <cellStyle name="20% - Énfasis2 4 6 3 3" xfId="4278" xr:uid="{00000000-0005-0000-0000-0000DB0E0000}"/>
    <cellStyle name="20% - Énfasis2 4 6 4" xfId="4279" xr:uid="{00000000-0005-0000-0000-0000DC0E0000}"/>
    <cellStyle name="20% - Énfasis2 4 6 4 2" xfId="4280" xr:uid="{00000000-0005-0000-0000-0000DD0E0000}"/>
    <cellStyle name="20% - Énfasis2 4 6 4 2 2" xfId="4281" xr:uid="{00000000-0005-0000-0000-0000DE0E0000}"/>
    <cellStyle name="20% - Énfasis2 4 6 4 3" xfId="4282" xr:uid="{00000000-0005-0000-0000-0000DF0E0000}"/>
    <cellStyle name="20% - Énfasis2 4 6 5" xfId="4283" xr:uid="{00000000-0005-0000-0000-0000E00E0000}"/>
    <cellStyle name="20% - Énfasis2 4 6 5 2" xfId="4284" xr:uid="{00000000-0005-0000-0000-0000E10E0000}"/>
    <cellStyle name="20% - Énfasis2 4 6 6" xfId="4285" xr:uid="{00000000-0005-0000-0000-0000E20E0000}"/>
    <cellStyle name="20% - Énfasis2 4 7" xfId="4286" xr:uid="{00000000-0005-0000-0000-0000E30E0000}"/>
    <cellStyle name="20% - Énfasis2 4 7 2" xfId="4287" xr:uid="{00000000-0005-0000-0000-0000E40E0000}"/>
    <cellStyle name="20% - Énfasis2 4 7 2 2" xfId="4288" xr:uid="{00000000-0005-0000-0000-0000E50E0000}"/>
    <cellStyle name="20% - Énfasis2 4 7 3" xfId="4289" xr:uid="{00000000-0005-0000-0000-0000E60E0000}"/>
    <cellStyle name="20% - Énfasis2 4 8" xfId="4290" xr:uid="{00000000-0005-0000-0000-0000E70E0000}"/>
    <cellStyle name="20% - Énfasis2 4 8 2" xfId="4291" xr:uid="{00000000-0005-0000-0000-0000E80E0000}"/>
    <cellStyle name="20% - Énfasis2 4 8 2 2" xfId="4292" xr:uid="{00000000-0005-0000-0000-0000E90E0000}"/>
    <cellStyle name="20% - Énfasis2 4 8 3" xfId="4293" xr:uid="{00000000-0005-0000-0000-0000EA0E0000}"/>
    <cellStyle name="20% - Énfasis2 4 9" xfId="4294" xr:uid="{00000000-0005-0000-0000-0000EB0E0000}"/>
    <cellStyle name="20% - Énfasis2 4 9 2" xfId="4295" xr:uid="{00000000-0005-0000-0000-0000EC0E0000}"/>
    <cellStyle name="20% - Énfasis2 4 9 2 2" xfId="4296" xr:uid="{00000000-0005-0000-0000-0000ED0E0000}"/>
    <cellStyle name="20% - Énfasis2 4 9 3" xfId="4297" xr:uid="{00000000-0005-0000-0000-0000EE0E0000}"/>
    <cellStyle name="20% - Énfasis2 40" xfId="4298" xr:uid="{00000000-0005-0000-0000-0000EF0E0000}"/>
    <cellStyle name="20% - Énfasis2 40 2" xfId="4299" xr:uid="{00000000-0005-0000-0000-0000F00E0000}"/>
    <cellStyle name="20% - Énfasis2 40 2 2" xfId="4300" xr:uid="{00000000-0005-0000-0000-0000F10E0000}"/>
    <cellStyle name="20% - Énfasis2 40 2 2 2" xfId="4301" xr:uid="{00000000-0005-0000-0000-0000F20E0000}"/>
    <cellStyle name="20% - Énfasis2 40 2 2 2 2" xfId="4302" xr:uid="{00000000-0005-0000-0000-0000F30E0000}"/>
    <cellStyle name="20% - Énfasis2 40 2 2 3" xfId="4303" xr:uid="{00000000-0005-0000-0000-0000F40E0000}"/>
    <cellStyle name="20% - Énfasis2 40 2 3" xfId="4304" xr:uid="{00000000-0005-0000-0000-0000F50E0000}"/>
    <cellStyle name="20% - Énfasis2 40 2 3 2" xfId="4305" xr:uid="{00000000-0005-0000-0000-0000F60E0000}"/>
    <cellStyle name="20% - Énfasis2 40 2 3 2 2" xfId="4306" xr:uid="{00000000-0005-0000-0000-0000F70E0000}"/>
    <cellStyle name="20% - Énfasis2 40 2 3 3" xfId="4307" xr:uid="{00000000-0005-0000-0000-0000F80E0000}"/>
    <cellStyle name="20% - Énfasis2 40 2 4" xfId="4308" xr:uid="{00000000-0005-0000-0000-0000F90E0000}"/>
    <cellStyle name="20% - Énfasis2 40 2 4 2" xfId="4309" xr:uid="{00000000-0005-0000-0000-0000FA0E0000}"/>
    <cellStyle name="20% - Énfasis2 40 2 5" xfId="4310" xr:uid="{00000000-0005-0000-0000-0000FB0E0000}"/>
    <cellStyle name="20% - Énfasis2 40 3" xfId="4311" xr:uid="{00000000-0005-0000-0000-0000FC0E0000}"/>
    <cellStyle name="20% - Énfasis2 40 3 2" xfId="4312" xr:uid="{00000000-0005-0000-0000-0000FD0E0000}"/>
    <cellStyle name="20% - Énfasis2 40 3 2 2" xfId="4313" xr:uid="{00000000-0005-0000-0000-0000FE0E0000}"/>
    <cellStyle name="20% - Énfasis2 40 3 3" xfId="4314" xr:uid="{00000000-0005-0000-0000-0000FF0E0000}"/>
    <cellStyle name="20% - Énfasis2 40 4" xfId="4315" xr:uid="{00000000-0005-0000-0000-0000000F0000}"/>
    <cellStyle name="20% - Énfasis2 40 4 2" xfId="4316" xr:uid="{00000000-0005-0000-0000-0000010F0000}"/>
    <cellStyle name="20% - Énfasis2 40 4 2 2" xfId="4317" xr:uid="{00000000-0005-0000-0000-0000020F0000}"/>
    <cellStyle name="20% - Énfasis2 40 4 3" xfId="4318" xr:uid="{00000000-0005-0000-0000-0000030F0000}"/>
    <cellStyle name="20% - Énfasis2 40 5" xfId="4319" xr:uid="{00000000-0005-0000-0000-0000040F0000}"/>
    <cellStyle name="20% - Énfasis2 40 5 2" xfId="4320" xr:uid="{00000000-0005-0000-0000-0000050F0000}"/>
    <cellStyle name="20% - Énfasis2 40 6" xfId="4321" xr:uid="{00000000-0005-0000-0000-0000060F0000}"/>
    <cellStyle name="20% - Énfasis2 41" xfId="4322" xr:uid="{00000000-0005-0000-0000-0000070F0000}"/>
    <cellStyle name="20% - Énfasis2 41 2" xfId="4323" xr:uid="{00000000-0005-0000-0000-0000080F0000}"/>
    <cellStyle name="20% - Énfasis2 41 2 2" xfId="4324" xr:uid="{00000000-0005-0000-0000-0000090F0000}"/>
    <cellStyle name="20% - Énfasis2 41 2 2 2" xfId="4325" xr:uid="{00000000-0005-0000-0000-00000A0F0000}"/>
    <cellStyle name="20% - Énfasis2 41 2 2 2 2" xfId="4326" xr:uid="{00000000-0005-0000-0000-00000B0F0000}"/>
    <cellStyle name="20% - Énfasis2 41 2 2 3" xfId="4327" xr:uid="{00000000-0005-0000-0000-00000C0F0000}"/>
    <cellStyle name="20% - Énfasis2 41 2 3" xfId="4328" xr:uid="{00000000-0005-0000-0000-00000D0F0000}"/>
    <cellStyle name="20% - Énfasis2 41 2 3 2" xfId="4329" xr:uid="{00000000-0005-0000-0000-00000E0F0000}"/>
    <cellStyle name="20% - Énfasis2 41 2 3 2 2" xfId="4330" xr:uid="{00000000-0005-0000-0000-00000F0F0000}"/>
    <cellStyle name="20% - Énfasis2 41 2 3 3" xfId="4331" xr:uid="{00000000-0005-0000-0000-0000100F0000}"/>
    <cellStyle name="20% - Énfasis2 41 2 4" xfId="4332" xr:uid="{00000000-0005-0000-0000-0000110F0000}"/>
    <cellStyle name="20% - Énfasis2 41 2 4 2" xfId="4333" xr:uid="{00000000-0005-0000-0000-0000120F0000}"/>
    <cellStyle name="20% - Énfasis2 41 2 5" xfId="4334" xr:uid="{00000000-0005-0000-0000-0000130F0000}"/>
    <cellStyle name="20% - Énfasis2 41 3" xfId="4335" xr:uid="{00000000-0005-0000-0000-0000140F0000}"/>
    <cellStyle name="20% - Énfasis2 41 3 2" xfId="4336" xr:uid="{00000000-0005-0000-0000-0000150F0000}"/>
    <cellStyle name="20% - Énfasis2 41 3 2 2" xfId="4337" xr:uid="{00000000-0005-0000-0000-0000160F0000}"/>
    <cellStyle name="20% - Énfasis2 41 3 3" xfId="4338" xr:uid="{00000000-0005-0000-0000-0000170F0000}"/>
    <cellStyle name="20% - Énfasis2 41 4" xfId="4339" xr:uid="{00000000-0005-0000-0000-0000180F0000}"/>
    <cellStyle name="20% - Énfasis2 41 4 2" xfId="4340" xr:uid="{00000000-0005-0000-0000-0000190F0000}"/>
    <cellStyle name="20% - Énfasis2 41 4 2 2" xfId="4341" xr:uid="{00000000-0005-0000-0000-00001A0F0000}"/>
    <cellStyle name="20% - Énfasis2 41 4 3" xfId="4342" xr:uid="{00000000-0005-0000-0000-00001B0F0000}"/>
    <cellStyle name="20% - Énfasis2 41 5" xfId="4343" xr:uid="{00000000-0005-0000-0000-00001C0F0000}"/>
    <cellStyle name="20% - Énfasis2 41 5 2" xfId="4344" xr:uid="{00000000-0005-0000-0000-00001D0F0000}"/>
    <cellStyle name="20% - Énfasis2 41 6" xfId="4345" xr:uid="{00000000-0005-0000-0000-00001E0F0000}"/>
    <cellStyle name="20% - Énfasis2 42" xfId="4346" xr:uid="{00000000-0005-0000-0000-00001F0F0000}"/>
    <cellStyle name="20% - Énfasis2 42 2" xfId="4347" xr:uid="{00000000-0005-0000-0000-0000200F0000}"/>
    <cellStyle name="20% - Énfasis2 42 2 2" xfId="4348" xr:uid="{00000000-0005-0000-0000-0000210F0000}"/>
    <cellStyle name="20% - Énfasis2 42 2 2 2" xfId="4349" xr:uid="{00000000-0005-0000-0000-0000220F0000}"/>
    <cellStyle name="20% - Énfasis2 42 2 3" xfId="4350" xr:uid="{00000000-0005-0000-0000-0000230F0000}"/>
    <cellStyle name="20% - Énfasis2 42 3" xfId="4351" xr:uid="{00000000-0005-0000-0000-0000240F0000}"/>
    <cellStyle name="20% - Énfasis2 42 3 2" xfId="4352" xr:uid="{00000000-0005-0000-0000-0000250F0000}"/>
    <cellStyle name="20% - Énfasis2 42 3 2 2" xfId="4353" xr:uid="{00000000-0005-0000-0000-0000260F0000}"/>
    <cellStyle name="20% - Énfasis2 42 3 3" xfId="4354" xr:uid="{00000000-0005-0000-0000-0000270F0000}"/>
    <cellStyle name="20% - Énfasis2 42 4" xfId="4355" xr:uid="{00000000-0005-0000-0000-0000280F0000}"/>
    <cellStyle name="20% - Énfasis2 42 4 2" xfId="4356" xr:uid="{00000000-0005-0000-0000-0000290F0000}"/>
    <cellStyle name="20% - Énfasis2 42 5" xfId="4357" xr:uid="{00000000-0005-0000-0000-00002A0F0000}"/>
    <cellStyle name="20% - Énfasis2 43" xfId="4358" xr:uid="{00000000-0005-0000-0000-00002B0F0000}"/>
    <cellStyle name="20% - Énfasis2 43 2" xfId="4359" xr:uid="{00000000-0005-0000-0000-00002C0F0000}"/>
    <cellStyle name="20% - Énfasis2 43 2 2" xfId="4360" xr:uid="{00000000-0005-0000-0000-00002D0F0000}"/>
    <cellStyle name="20% - Énfasis2 43 2 2 2" xfId="4361" xr:uid="{00000000-0005-0000-0000-00002E0F0000}"/>
    <cellStyle name="20% - Énfasis2 43 2 3" xfId="4362" xr:uid="{00000000-0005-0000-0000-00002F0F0000}"/>
    <cellStyle name="20% - Énfasis2 43 3" xfId="4363" xr:uid="{00000000-0005-0000-0000-0000300F0000}"/>
    <cellStyle name="20% - Énfasis2 43 3 2" xfId="4364" xr:uid="{00000000-0005-0000-0000-0000310F0000}"/>
    <cellStyle name="20% - Énfasis2 43 3 2 2" xfId="4365" xr:uid="{00000000-0005-0000-0000-0000320F0000}"/>
    <cellStyle name="20% - Énfasis2 43 3 3" xfId="4366" xr:uid="{00000000-0005-0000-0000-0000330F0000}"/>
    <cellStyle name="20% - Énfasis2 43 4" xfId="4367" xr:uid="{00000000-0005-0000-0000-0000340F0000}"/>
    <cellStyle name="20% - Énfasis2 43 4 2" xfId="4368" xr:uid="{00000000-0005-0000-0000-0000350F0000}"/>
    <cellStyle name="20% - Énfasis2 43 5" xfId="4369" xr:uid="{00000000-0005-0000-0000-0000360F0000}"/>
    <cellStyle name="20% - Énfasis2 44" xfId="4370" xr:uid="{00000000-0005-0000-0000-0000370F0000}"/>
    <cellStyle name="20% - Énfasis2 44 2" xfId="4371" xr:uid="{00000000-0005-0000-0000-0000380F0000}"/>
    <cellStyle name="20% - Énfasis2 44 2 2" xfId="4372" xr:uid="{00000000-0005-0000-0000-0000390F0000}"/>
    <cellStyle name="20% - Énfasis2 44 2 2 2" xfId="4373" xr:uid="{00000000-0005-0000-0000-00003A0F0000}"/>
    <cellStyle name="20% - Énfasis2 44 2 3" xfId="4374" xr:uid="{00000000-0005-0000-0000-00003B0F0000}"/>
    <cellStyle name="20% - Énfasis2 44 3" xfId="4375" xr:uid="{00000000-0005-0000-0000-00003C0F0000}"/>
    <cellStyle name="20% - Énfasis2 44 3 2" xfId="4376" xr:uid="{00000000-0005-0000-0000-00003D0F0000}"/>
    <cellStyle name="20% - Énfasis2 44 3 2 2" xfId="4377" xr:uid="{00000000-0005-0000-0000-00003E0F0000}"/>
    <cellStyle name="20% - Énfasis2 44 3 3" xfId="4378" xr:uid="{00000000-0005-0000-0000-00003F0F0000}"/>
    <cellStyle name="20% - Énfasis2 44 4" xfId="4379" xr:uid="{00000000-0005-0000-0000-0000400F0000}"/>
    <cellStyle name="20% - Énfasis2 44 4 2" xfId="4380" xr:uid="{00000000-0005-0000-0000-0000410F0000}"/>
    <cellStyle name="20% - Énfasis2 44 5" xfId="4381" xr:uid="{00000000-0005-0000-0000-0000420F0000}"/>
    <cellStyle name="20% - Énfasis2 45" xfId="4382" xr:uid="{00000000-0005-0000-0000-0000430F0000}"/>
    <cellStyle name="20% - Énfasis2 45 2" xfId="4383" xr:uid="{00000000-0005-0000-0000-0000440F0000}"/>
    <cellStyle name="20% - Énfasis2 45 2 2" xfId="4384" xr:uid="{00000000-0005-0000-0000-0000450F0000}"/>
    <cellStyle name="20% - Énfasis2 45 2 2 2" xfId="4385" xr:uid="{00000000-0005-0000-0000-0000460F0000}"/>
    <cellStyle name="20% - Énfasis2 45 2 3" xfId="4386" xr:uid="{00000000-0005-0000-0000-0000470F0000}"/>
    <cellStyle name="20% - Énfasis2 45 3" xfId="4387" xr:uid="{00000000-0005-0000-0000-0000480F0000}"/>
    <cellStyle name="20% - Énfasis2 45 3 2" xfId="4388" xr:uid="{00000000-0005-0000-0000-0000490F0000}"/>
    <cellStyle name="20% - Énfasis2 45 3 2 2" xfId="4389" xr:uid="{00000000-0005-0000-0000-00004A0F0000}"/>
    <cellStyle name="20% - Énfasis2 45 3 3" xfId="4390" xr:uid="{00000000-0005-0000-0000-00004B0F0000}"/>
    <cellStyle name="20% - Énfasis2 45 4" xfId="4391" xr:uid="{00000000-0005-0000-0000-00004C0F0000}"/>
    <cellStyle name="20% - Énfasis2 45 4 2" xfId="4392" xr:uid="{00000000-0005-0000-0000-00004D0F0000}"/>
    <cellStyle name="20% - Énfasis2 45 5" xfId="4393" xr:uid="{00000000-0005-0000-0000-00004E0F0000}"/>
    <cellStyle name="20% - Énfasis2 46" xfId="4394" xr:uid="{00000000-0005-0000-0000-00004F0F0000}"/>
    <cellStyle name="20% - Énfasis2 46 2" xfId="4395" xr:uid="{00000000-0005-0000-0000-0000500F0000}"/>
    <cellStyle name="20% - Énfasis2 46 2 2" xfId="4396" xr:uid="{00000000-0005-0000-0000-0000510F0000}"/>
    <cellStyle name="20% - Énfasis2 46 2 2 2" xfId="4397" xr:uid="{00000000-0005-0000-0000-0000520F0000}"/>
    <cellStyle name="20% - Énfasis2 46 2 3" xfId="4398" xr:uid="{00000000-0005-0000-0000-0000530F0000}"/>
    <cellStyle name="20% - Énfasis2 46 3" xfId="4399" xr:uid="{00000000-0005-0000-0000-0000540F0000}"/>
    <cellStyle name="20% - Énfasis2 46 3 2" xfId="4400" xr:uid="{00000000-0005-0000-0000-0000550F0000}"/>
    <cellStyle name="20% - Énfasis2 46 3 2 2" xfId="4401" xr:uid="{00000000-0005-0000-0000-0000560F0000}"/>
    <cellStyle name="20% - Énfasis2 46 3 3" xfId="4402" xr:uid="{00000000-0005-0000-0000-0000570F0000}"/>
    <cellStyle name="20% - Énfasis2 46 4" xfId="4403" xr:uid="{00000000-0005-0000-0000-0000580F0000}"/>
    <cellStyle name="20% - Énfasis2 46 4 2" xfId="4404" xr:uid="{00000000-0005-0000-0000-0000590F0000}"/>
    <cellStyle name="20% - Énfasis2 46 5" xfId="4405" xr:uid="{00000000-0005-0000-0000-00005A0F0000}"/>
    <cellStyle name="20% - Énfasis2 47" xfId="4406" xr:uid="{00000000-0005-0000-0000-00005B0F0000}"/>
    <cellStyle name="20% - Énfasis2 47 2" xfId="4407" xr:uid="{00000000-0005-0000-0000-00005C0F0000}"/>
    <cellStyle name="20% - Énfasis2 47 2 2" xfId="4408" xr:uid="{00000000-0005-0000-0000-00005D0F0000}"/>
    <cellStyle name="20% - Énfasis2 47 2 2 2" xfId="4409" xr:uid="{00000000-0005-0000-0000-00005E0F0000}"/>
    <cellStyle name="20% - Énfasis2 47 2 3" xfId="4410" xr:uid="{00000000-0005-0000-0000-00005F0F0000}"/>
    <cellStyle name="20% - Énfasis2 47 3" xfId="4411" xr:uid="{00000000-0005-0000-0000-0000600F0000}"/>
    <cellStyle name="20% - Énfasis2 47 3 2" xfId="4412" xr:uid="{00000000-0005-0000-0000-0000610F0000}"/>
    <cellStyle name="20% - Énfasis2 47 3 2 2" xfId="4413" xr:uid="{00000000-0005-0000-0000-0000620F0000}"/>
    <cellStyle name="20% - Énfasis2 47 3 3" xfId="4414" xr:uid="{00000000-0005-0000-0000-0000630F0000}"/>
    <cellStyle name="20% - Énfasis2 47 4" xfId="4415" xr:uid="{00000000-0005-0000-0000-0000640F0000}"/>
    <cellStyle name="20% - Énfasis2 47 4 2" xfId="4416" xr:uid="{00000000-0005-0000-0000-0000650F0000}"/>
    <cellStyle name="20% - Énfasis2 47 5" xfId="4417" xr:uid="{00000000-0005-0000-0000-0000660F0000}"/>
    <cellStyle name="20% - Énfasis2 48" xfId="4418" xr:uid="{00000000-0005-0000-0000-0000670F0000}"/>
    <cellStyle name="20% - Énfasis2 48 2" xfId="4419" xr:uid="{00000000-0005-0000-0000-0000680F0000}"/>
    <cellStyle name="20% - Énfasis2 48 2 2" xfId="4420" xr:uid="{00000000-0005-0000-0000-0000690F0000}"/>
    <cellStyle name="20% - Énfasis2 48 2 2 2" xfId="4421" xr:uid="{00000000-0005-0000-0000-00006A0F0000}"/>
    <cellStyle name="20% - Énfasis2 48 2 3" xfId="4422" xr:uid="{00000000-0005-0000-0000-00006B0F0000}"/>
    <cellStyle name="20% - Énfasis2 48 3" xfId="4423" xr:uid="{00000000-0005-0000-0000-00006C0F0000}"/>
    <cellStyle name="20% - Énfasis2 48 3 2" xfId="4424" xr:uid="{00000000-0005-0000-0000-00006D0F0000}"/>
    <cellStyle name="20% - Énfasis2 48 3 2 2" xfId="4425" xr:uid="{00000000-0005-0000-0000-00006E0F0000}"/>
    <cellStyle name="20% - Énfasis2 48 3 3" xfId="4426" xr:uid="{00000000-0005-0000-0000-00006F0F0000}"/>
    <cellStyle name="20% - Énfasis2 48 4" xfId="4427" xr:uid="{00000000-0005-0000-0000-0000700F0000}"/>
    <cellStyle name="20% - Énfasis2 48 4 2" xfId="4428" xr:uid="{00000000-0005-0000-0000-0000710F0000}"/>
    <cellStyle name="20% - Énfasis2 48 5" xfId="4429" xr:uid="{00000000-0005-0000-0000-0000720F0000}"/>
    <cellStyle name="20% - Énfasis2 49" xfId="4430" xr:uid="{00000000-0005-0000-0000-0000730F0000}"/>
    <cellStyle name="20% - Énfasis2 49 2" xfId="4431" xr:uid="{00000000-0005-0000-0000-0000740F0000}"/>
    <cellStyle name="20% - Énfasis2 49 2 2" xfId="4432" xr:uid="{00000000-0005-0000-0000-0000750F0000}"/>
    <cellStyle name="20% - Énfasis2 49 3" xfId="4433" xr:uid="{00000000-0005-0000-0000-0000760F0000}"/>
    <cellStyle name="20% - Énfasis2 5" xfId="4434" xr:uid="{00000000-0005-0000-0000-0000770F0000}"/>
    <cellStyle name="20% - Énfasis2 5 2" xfId="4435" xr:uid="{00000000-0005-0000-0000-0000780F0000}"/>
    <cellStyle name="20% - Énfasis2 5 2 2" xfId="4436" xr:uid="{00000000-0005-0000-0000-0000790F0000}"/>
    <cellStyle name="20% - Énfasis2 5 2 2 2" xfId="4437" xr:uid="{00000000-0005-0000-0000-00007A0F0000}"/>
    <cellStyle name="20% - Énfasis2 5 2 2 2 2" xfId="4438" xr:uid="{00000000-0005-0000-0000-00007B0F0000}"/>
    <cellStyle name="20% - Énfasis2 5 2 2 2 2 2" xfId="4439" xr:uid="{00000000-0005-0000-0000-00007C0F0000}"/>
    <cellStyle name="20% - Énfasis2 5 2 2 2 2 2 2" xfId="4440" xr:uid="{00000000-0005-0000-0000-00007D0F0000}"/>
    <cellStyle name="20% - Énfasis2 5 2 2 2 2 3" xfId="4441" xr:uid="{00000000-0005-0000-0000-00007E0F0000}"/>
    <cellStyle name="20% - Énfasis2 5 2 2 2 3" xfId="4442" xr:uid="{00000000-0005-0000-0000-00007F0F0000}"/>
    <cellStyle name="20% - Énfasis2 5 2 2 2 3 2" xfId="4443" xr:uid="{00000000-0005-0000-0000-0000800F0000}"/>
    <cellStyle name="20% - Énfasis2 5 2 2 2 3 2 2" xfId="4444" xr:uid="{00000000-0005-0000-0000-0000810F0000}"/>
    <cellStyle name="20% - Énfasis2 5 2 2 2 3 3" xfId="4445" xr:uid="{00000000-0005-0000-0000-0000820F0000}"/>
    <cellStyle name="20% - Énfasis2 5 2 2 2 4" xfId="4446" xr:uid="{00000000-0005-0000-0000-0000830F0000}"/>
    <cellStyle name="20% - Énfasis2 5 2 2 2 4 2" xfId="4447" xr:uid="{00000000-0005-0000-0000-0000840F0000}"/>
    <cellStyle name="20% - Énfasis2 5 2 2 2 5" xfId="4448" xr:uid="{00000000-0005-0000-0000-0000850F0000}"/>
    <cellStyle name="20% - Énfasis2 5 2 2 3" xfId="4449" xr:uid="{00000000-0005-0000-0000-0000860F0000}"/>
    <cellStyle name="20% - Énfasis2 5 2 2 3 2" xfId="4450" xr:uid="{00000000-0005-0000-0000-0000870F0000}"/>
    <cellStyle name="20% - Énfasis2 5 2 2 3 2 2" xfId="4451" xr:uid="{00000000-0005-0000-0000-0000880F0000}"/>
    <cellStyle name="20% - Énfasis2 5 2 2 3 3" xfId="4452" xr:uid="{00000000-0005-0000-0000-0000890F0000}"/>
    <cellStyle name="20% - Énfasis2 5 2 2 4" xfId="4453" xr:uid="{00000000-0005-0000-0000-00008A0F0000}"/>
    <cellStyle name="20% - Énfasis2 5 2 2 4 2" xfId="4454" xr:uid="{00000000-0005-0000-0000-00008B0F0000}"/>
    <cellStyle name="20% - Énfasis2 5 2 2 4 2 2" xfId="4455" xr:uid="{00000000-0005-0000-0000-00008C0F0000}"/>
    <cellStyle name="20% - Énfasis2 5 2 2 4 3" xfId="4456" xr:uid="{00000000-0005-0000-0000-00008D0F0000}"/>
    <cellStyle name="20% - Énfasis2 5 2 2 5" xfId="4457" xr:uid="{00000000-0005-0000-0000-00008E0F0000}"/>
    <cellStyle name="20% - Énfasis2 5 2 2 5 2" xfId="4458" xr:uid="{00000000-0005-0000-0000-00008F0F0000}"/>
    <cellStyle name="20% - Énfasis2 5 2 2 6" xfId="4459" xr:uid="{00000000-0005-0000-0000-0000900F0000}"/>
    <cellStyle name="20% - Énfasis2 5 2 3" xfId="4460" xr:uid="{00000000-0005-0000-0000-0000910F0000}"/>
    <cellStyle name="20% - Énfasis2 5 2 3 2" xfId="4461" xr:uid="{00000000-0005-0000-0000-0000920F0000}"/>
    <cellStyle name="20% - Énfasis2 5 2 3 2 2" xfId="4462" xr:uid="{00000000-0005-0000-0000-0000930F0000}"/>
    <cellStyle name="20% - Énfasis2 5 2 3 2 2 2" xfId="4463" xr:uid="{00000000-0005-0000-0000-0000940F0000}"/>
    <cellStyle name="20% - Énfasis2 5 2 3 2 3" xfId="4464" xr:uid="{00000000-0005-0000-0000-0000950F0000}"/>
    <cellStyle name="20% - Énfasis2 5 2 3 3" xfId="4465" xr:uid="{00000000-0005-0000-0000-0000960F0000}"/>
    <cellStyle name="20% - Énfasis2 5 2 3 3 2" xfId="4466" xr:uid="{00000000-0005-0000-0000-0000970F0000}"/>
    <cellStyle name="20% - Énfasis2 5 2 3 3 2 2" xfId="4467" xr:uid="{00000000-0005-0000-0000-0000980F0000}"/>
    <cellStyle name="20% - Énfasis2 5 2 3 3 3" xfId="4468" xr:uid="{00000000-0005-0000-0000-0000990F0000}"/>
    <cellStyle name="20% - Énfasis2 5 2 3 4" xfId="4469" xr:uid="{00000000-0005-0000-0000-00009A0F0000}"/>
    <cellStyle name="20% - Énfasis2 5 2 3 4 2" xfId="4470" xr:uid="{00000000-0005-0000-0000-00009B0F0000}"/>
    <cellStyle name="20% - Énfasis2 5 2 3 5" xfId="4471" xr:uid="{00000000-0005-0000-0000-00009C0F0000}"/>
    <cellStyle name="20% - Énfasis2 5 2 4" xfId="4472" xr:uid="{00000000-0005-0000-0000-00009D0F0000}"/>
    <cellStyle name="20% - Énfasis2 5 2 4 2" xfId="4473" xr:uid="{00000000-0005-0000-0000-00009E0F0000}"/>
    <cellStyle name="20% - Énfasis2 5 2 4 2 2" xfId="4474" xr:uid="{00000000-0005-0000-0000-00009F0F0000}"/>
    <cellStyle name="20% - Énfasis2 5 2 4 3" xfId="4475" xr:uid="{00000000-0005-0000-0000-0000A00F0000}"/>
    <cellStyle name="20% - Énfasis2 5 2 5" xfId="4476" xr:uid="{00000000-0005-0000-0000-0000A10F0000}"/>
    <cellStyle name="20% - Énfasis2 5 2 5 2" xfId="4477" xr:uid="{00000000-0005-0000-0000-0000A20F0000}"/>
    <cellStyle name="20% - Énfasis2 5 2 5 2 2" xfId="4478" xr:uid="{00000000-0005-0000-0000-0000A30F0000}"/>
    <cellStyle name="20% - Énfasis2 5 2 5 3" xfId="4479" xr:uid="{00000000-0005-0000-0000-0000A40F0000}"/>
    <cellStyle name="20% - Énfasis2 5 2 6" xfId="4480" xr:uid="{00000000-0005-0000-0000-0000A50F0000}"/>
    <cellStyle name="20% - Énfasis2 5 2 6 2" xfId="4481" xr:uid="{00000000-0005-0000-0000-0000A60F0000}"/>
    <cellStyle name="20% - Énfasis2 5 2 7" xfId="4482" xr:uid="{00000000-0005-0000-0000-0000A70F0000}"/>
    <cellStyle name="20% - Énfasis2 5 3" xfId="4483" xr:uid="{00000000-0005-0000-0000-0000A80F0000}"/>
    <cellStyle name="20% - Énfasis2 5 3 2" xfId="4484" xr:uid="{00000000-0005-0000-0000-0000A90F0000}"/>
    <cellStyle name="20% - Énfasis2 5 3 2 2" xfId="4485" xr:uid="{00000000-0005-0000-0000-0000AA0F0000}"/>
    <cellStyle name="20% - Énfasis2 5 3 2 2 2" xfId="4486" xr:uid="{00000000-0005-0000-0000-0000AB0F0000}"/>
    <cellStyle name="20% - Énfasis2 5 3 2 2 2 2" xfId="4487" xr:uid="{00000000-0005-0000-0000-0000AC0F0000}"/>
    <cellStyle name="20% - Énfasis2 5 3 2 2 3" xfId="4488" xr:uid="{00000000-0005-0000-0000-0000AD0F0000}"/>
    <cellStyle name="20% - Énfasis2 5 3 2 3" xfId="4489" xr:uid="{00000000-0005-0000-0000-0000AE0F0000}"/>
    <cellStyle name="20% - Énfasis2 5 3 2 3 2" xfId="4490" xr:uid="{00000000-0005-0000-0000-0000AF0F0000}"/>
    <cellStyle name="20% - Énfasis2 5 3 2 3 2 2" xfId="4491" xr:uid="{00000000-0005-0000-0000-0000B00F0000}"/>
    <cellStyle name="20% - Énfasis2 5 3 2 3 3" xfId="4492" xr:uid="{00000000-0005-0000-0000-0000B10F0000}"/>
    <cellStyle name="20% - Énfasis2 5 3 2 4" xfId="4493" xr:uid="{00000000-0005-0000-0000-0000B20F0000}"/>
    <cellStyle name="20% - Énfasis2 5 3 2 4 2" xfId="4494" xr:uid="{00000000-0005-0000-0000-0000B30F0000}"/>
    <cellStyle name="20% - Énfasis2 5 3 2 5" xfId="4495" xr:uid="{00000000-0005-0000-0000-0000B40F0000}"/>
    <cellStyle name="20% - Énfasis2 5 3 3" xfId="4496" xr:uid="{00000000-0005-0000-0000-0000B50F0000}"/>
    <cellStyle name="20% - Énfasis2 5 3 3 2" xfId="4497" xr:uid="{00000000-0005-0000-0000-0000B60F0000}"/>
    <cellStyle name="20% - Énfasis2 5 3 3 2 2" xfId="4498" xr:uid="{00000000-0005-0000-0000-0000B70F0000}"/>
    <cellStyle name="20% - Énfasis2 5 3 3 3" xfId="4499" xr:uid="{00000000-0005-0000-0000-0000B80F0000}"/>
    <cellStyle name="20% - Énfasis2 5 3 4" xfId="4500" xr:uid="{00000000-0005-0000-0000-0000B90F0000}"/>
    <cellStyle name="20% - Énfasis2 5 3 4 2" xfId="4501" xr:uid="{00000000-0005-0000-0000-0000BA0F0000}"/>
    <cellStyle name="20% - Énfasis2 5 3 4 2 2" xfId="4502" xr:uid="{00000000-0005-0000-0000-0000BB0F0000}"/>
    <cellStyle name="20% - Énfasis2 5 3 4 3" xfId="4503" xr:uid="{00000000-0005-0000-0000-0000BC0F0000}"/>
    <cellStyle name="20% - Énfasis2 5 3 5" xfId="4504" xr:uid="{00000000-0005-0000-0000-0000BD0F0000}"/>
    <cellStyle name="20% - Énfasis2 5 3 5 2" xfId="4505" xr:uid="{00000000-0005-0000-0000-0000BE0F0000}"/>
    <cellStyle name="20% - Énfasis2 5 3 6" xfId="4506" xr:uid="{00000000-0005-0000-0000-0000BF0F0000}"/>
    <cellStyle name="20% - Énfasis2 5 4" xfId="4507" xr:uid="{00000000-0005-0000-0000-0000C00F0000}"/>
    <cellStyle name="20% - Énfasis2 5 4 2" xfId="4508" xr:uid="{00000000-0005-0000-0000-0000C10F0000}"/>
    <cellStyle name="20% - Énfasis2 5 4 2 2" xfId="4509" xr:uid="{00000000-0005-0000-0000-0000C20F0000}"/>
    <cellStyle name="20% - Énfasis2 5 4 2 2 2" xfId="4510" xr:uid="{00000000-0005-0000-0000-0000C30F0000}"/>
    <cellStyle name="20% - Énfasis2 5 4 2 3" xfId="4511" xr:uid="{00000000-0005-0000-0000-0000C40F0000}"/>
    <cellStyle name="20% - Énfasis2 5 4 3" xfId="4512" xr:uid="{00000000-0005-0000-0000-0000C50F0000}"/>
    <cellStyle name="20% - Énfasis2 5 4 3 2" xfId="4513" xr:uid="{00000000-0005-0000-0000-0000C60F0000}"/>
    <cellStyle name="20% - Énfasis2 5 4 3 2 2" xfId="4514" xr:uid="{00000000-0005-0000-0000-0000C70F0000}"/>
    <cellStyle name="20% - Énfasis2 5 4 3 3" xfId="4515" xr:uid="{00000000-0005-0000-0000-0000C80F0000}"/>
    <cellStyle name="20% - Énfasis2 5 4 4" xfId="4516" xr:uid="{00000000-0005-0000-0000-0000C90F0000}"/>
    <cellStyle name="20% - Énfasis2 5 4 4 2" xfId="4517" xr:uid="{00000000-0005-0000-0000-0000CA0F0000}"/>
    <cellStyle name="20% - Énfasis2 5 4 4 2 2" xfId="4518" xr:uid="{00000000-0005-0000-0000-0000CB0F0000}"/>
    <cellStyle name="20% - Énfasis2 5 4 4 3" xfId="4519" xr:uid="{00000000-0005-0000-0000-0000CC0F0000}"/>
    <cellStyle name="20% - Énfasis2 5 4 5" xfId="4520" xr:uid="{00000000-0005-0000-0000-0000CD0F0000}"/>
    <cellStyle name="20% - Énfasis2 5 4 5 2" xfId="4521" xr:uid="{00000000-0005-0000-0000-0000CE0F0000}"/>
    <cellStyle name="20% - Énfasis2 5 4 6" xfId="4522" xr:uid="{00000000-0005-0000-0000-0000CF0F0000}"/>
    <cellStyle name="20% - Énfasis2 5 5" xfId="4523" xr:uid="{00000000-0005-0000-0000-0000D00F0000}"/>
    <cellStyle name="20% - Énfasis2 5 5 2" xfId="4524" xr:uid="{00000000-0005-0000-0000-0000D10F0000}"/>
    <cellStyle name="20% - Énfasis2 5 5 2 2" xfId="4525" xr:uid="{00000000-0005-0000-0000-0000D20F0000}"/>
    <cellStyle name="20% - Énfasis2 5 5 3" xfId="4526" xr:uid="{00000000-0005-0000-0000-0000D30F0000}"/>
    <cellStyle name="20% - Énfasis2 5 6" xfId="4527" xr:uid="{00000000-0005-0000-0000-0000D40F0000}"/>
    <cellStyle name="20% - Énfasis2 5 6 2" xfId="4528" xr:uid="{00000000-0005-0000-0000-0000D50F0000}"/>
    <cellStyle name="20% - Énfasis2 5 6 2 2" xfId="4529" xr:uid="{00000000-0005-0000-0000-0000D60F0000}"/>
    <cellStyle name="20% - Énfasis2 5 6 3" xfId="4530" xr:uid="{00000000-0005-0000-0000-0000D70F0000}"/>
    <cellStyle name="20% - Énfasis2 5 7" xfId="4531" xr:uid="{00000000-0005-0000-0000-0000D80F0000}"/>
    <cellStyle name="20% - Énfasis2 5 7 2" xfId="4532" xr:uid="{00000000-0005-0000-0000-0000D90F0000}"/>
    <cellStyle name="20% - Énfasis2 5 7 2 2" xfId="4533" xr:uid="{00000000-0005-0000-0000-0000DA0F0000}"/>
    <cellStyle name="20% - Énfasis2 5 7 3" xfId="4534" xr:uid="{00000000-0005-0000-0000-0000DB0F0000}"/>
    <cellStyle name="20% - Énfasis2 5 8" xfId="4535" xr:uid="{00000000-0005-0000-0000-0000DC0F0000}"/>
    <cellStyle name="20% - Énfasis2 5 8 2" xfId="4536" xr:uid="{00000000-0005-0000-0000-0000DD0F0000}"/>
    <cellStyle name="20% - Énfasis2 5 9" xfId="4537" xr:uid="{00000000-0005-0000-0000-0000DE0F0000}"/>
    <cellStyle name="20% - Énfasis2 50" xfId="4538" xr:uid="{00000000-0005-0000-0000-0000DF0F0000}"/>
    <cellStyle name="20% - Énfasis2 50 2" xfId="4539" xr:uid="{00000000-0005-0000-0000-0000E00F0000}"/>
    <cellStyle name="20% - Énfasis2 50 2 2" xfId="4540" xr:uid="{00000000-0005-0000-0000-0000E10F0000}"/>
    <cellStyle name="20% - Énfasis2 50 3" xfId="4541" xr:uid="{00000000-0005-0000-0000-0000E20F0000}"/>
    <cellStyle name="20% - Énfasis2 51" xfId="4542" xr:uid="{00000000-0005-0000-0000-0000E30F0000}"/>
    <cellStyle name="20% - Énfasis2 51 2" xfId="4543" xr:uid="{00000000-0005-0000-0000-0000E40F0000}"/>
    <cellStyle name="20% - Énfasis2 51 2 2" xfId="4544" xr:uid="{00000000-0005-0000-0000-0000E50F0000}"/>
    <cellStyle name="20% - Énfasis2 51 3" xfId="4545" xr:uid="{00000000-0005-0000-0000-0000E60F0000}"/>
    <cellStyle name="20% - Énfasis2 52" xfId="4546" xr:uid="{00000000-0005-0000-0000-0000E70F0000}"/>
    <cellStyle name="20% - Énfasis2 52 2" xfId="4547" xr:uid="{00000000-0005-0000-0000-0000E80F0000}"/>
    <cellStyle name="20% - Énfasis2 52 2 2" xfId="4548" xr:uid="{00000000-0005-0000-0000-0000E90F0000}"/>
    <cellStyle name="20% - Énfasis2 52 3" xfId="4549" xr:uid="{00000000-0005-0000-0000-0000EA0F0000}"/>
    <cellStyle name="20% - Énfasis2 53" xfId="4550" xr:uid="{00000000-0005-0000-0000-0000EB0F0000}"/>
    <cellStyle name="20% - Énfasis2 53 2" xfId="4551" xr:uid="{00000000-0005-0000-0000-0000EC0F0000}"/>
    <cellStyle name="20% - Énfasis2 53 2 2" xfId="4552" xr:uid="{00000000-0005-0000-0000-0000ED0F0000}"/>
    <cellStyle name="20% - Énfasis2 53 3" xfId="4553" xr:uid="{00000000-0005-0000-0000-0000EE0F0000}"/>
    <cellStyle name="20% - Énfasis2 54" xfId="4554" xr:uid="{00000000-0005-0000-0000-0000EF0F0000}"/>
    <cellStyle name="20% - Énfasis2 54 2" xfId="4555" xr:uid="{00000000-0005-0000-0000-0000F00F0000}"/>
    <cellStyle name="20% - Énfasis2 54 2 2" xfId="4556" xr:uid="{00000000-0005-0000-0000-0000F10F0000}"/>
    <cellStyle name="20% - Énfasis2 54 3" xfId="4557" xr:uid="{00000000-0005-0000-0000-0000F20F0000}"/>
    <cellStyle name="20% - Énfasis2 55" xfId="4558" xr:uid="{00000000-0005-0000-0000-0000F30F0000}"/>
    <cellStyle name="20% - Énfasis2 55 2" xfId="4559" xr:uid="{00000000-0005-0000-0000-0000F40F0000}"/>
    <cellStyle name="20% - Énfasis2 55 2 2" xfId="4560" xr:uid="{00000000-0005-0000-0000-0000F50F0000}"/>
    <cellStyle name="20% - Énfasis2 55 3" xfId="4561" xr:uid="{00000000-0005-0000-0000-0000F60F0000}"/>
    <cellStyle name="20% - Énfasis2 56" xfId="4562" xr:uid="{00000000-0005-0000-0000-0000F70F0000}"/>
    <cellStyle name="20% - Énfasis2 56 2" xfId="4563" xr:uid="{00000000-0005-0000-0000-0000F80F0000}"/>
    <cellStyle name="20% - Énfasis2 56 2 2" xfId="4564" xr:uid="{00000000-0005-0000-0000-0000F90F0000}"/>
    <cellStyle name="20% - Énfasis2 56 3" xfId="4565" xr:uid="{00000000-0005-0000-0000-0000FA0F0000}"/>
    <cellStyle name="20% - Énfasis2 57" xfId="4566" xr:uid="{00000000-0005-0000-0000-0000FB0F0000}"/>
    <cellStyle name="20% - Énfasis2 57 2" xfId="4567" xr:uid="{00000000-0005-0000-0000-0000FC0F0000}"/>
    <cellStyle name="20% - Énfasis2 57 2 2" xfId="4568" xr:uid="{00000000-0005-0000-0000-0000FD0F0000}"/>
    <cellStyle name="20% - Énfasis2 57 3" xfId="4569" xr:uid="{00000000-0005-0000-0000-0000FE0F0000}"/>
    <cellStyle name="20% - Énfasis2 58" xfId="4570" xr:uid="{00000000-0005-0000-0000-0000FF0F0000}"/>
    <cellStyle name="20% - Énfasis2 58 2" xfId="4571" xr:uid="{00000000-0005-0000-0000-000000100000}"/>
    <cellStyle name="20% - Énfasis2 58 2 2" xfId="4572" xr:uid="{00000000-0005-0000-0000-000001100000}"/>
    <cellStyle name="20% - Énfasis2 58 3" xfId="4573" xr:uid="{00000000-0005-0000-0000-000002100000}"/>
    <cellStyle name="20% - Énfasis2 59" xfId="4574" xr:uid="{00000000-0005-0000-0000-000003100000}"/>
    <cellStyle name="20% - Énfasis2 59 2" xfId="4575" xr:uid="{00000000-0005-0000-0000-000004100000}"/>
    <cellStyle name="20% - Énfasis2 59 2 2" xfId="4576" xr:uid="{00000000-0005-0000-0000-000005100000}"/>
    <cellStyle name="20% - Énfasis2 59 3" xfId="4577" xr:uid="{00000000-0005-0000-0000-000006100000}"/>
    <cellStyle name="20% - Énfasis2 6" xfId="4578" xr:uid="{00000000-0005-0000-0000-000007100000}"/>
    <cellStyle name="20% - Énfasis2 6 2" xfId="4579" xr:uid="{00000000-0005-0000-0000-000008100000}"/>
    <cellStyle name="20% - Énfasis2 6 2 2" xfId="4580" xr:uid="{00000000-0005-0000-0000-000009100000}"/>
    <cellStyle name="20% - Énfasis2 6 2 2 2" xfId="4581" xr:uid="{00000000-0005-0000-0000-00000A100000}"/>
    <cellStyle name="20% - Énfasis2 6 2 2 2 2" xfId="4582" xr:uid="{00000000-0005-0000-0000-00000B100000}"/>
    <cellStyle name="20% - Énfasis2 6 2 2 2 2 2" xfId="4583" xr:uid="{00000000-0005-0000-0000-00000C100000}"/>
    <cellStyle name="20% - Énfasis2 6 2 2 2 2 2 2" xfId="4584" xr:uid="{00000000-0005-0000-0000-00000D100000}"/>
    <cellStyle name="20% - Énfasis2 6 2 2 2 2 3" xfId="4585" xr:uid="{00000000-0005-0000-0000-00000E100000}"/>
    <cellStyle name="20% - Énfasis2 6 2 2 2 3" xfId="4586" xr:uid="{00000000-0005-0000-0000-00000F100000}"/>
    <cellStyle name="20% - Énfasis2 6 2 2 2 3 2" xfId="4587" xr:uid="{00000000-0005-0000-0000-000010100000}"/>
    <cellStyle name="20% - Énfasis2 6 2 2 2 3 2 2" xfId="4588" xr:uid="{00000000-0005-0000-0000-000011100000}"/>
    <cellStyle name="20% - Énfasis2 6 2 2 2 3 3" xfId="4589" xr:uid="{00000000-0005-0000-0000-000012100000}"/>
    <cellStyle name="20% - Énfasis2 6 2 2 2 4" xfId="4590" xr:uid="{00000000-0005-0000-0000-000013100000}"/>
    <cellStyle name="20% - Énfasis2 6 2 2 2 4 2" xfId="4591" xr:uid="{00000000-0005-0000-0000-000014100000}"/>
    <cellStyle name="20% - Énfasis2 6 2 2 2 5" xfId="4592" xr:uid="{00000000-0005-0000-0000-000015100000}"/>
    <cellStyle name="20% - Énfasis2 6 2 2 3" xfId="4593" xr:uid="{00000000-0005-0000-0000-000016100000}"/>
    <cellStyle name="20% - Énfasis2 6 2 2 3 2" xfId="4594" xr:uid="{00000000-0005-0000-0000-000017100000}"/>
    <cellStyle name="20% - Énfasis2 6 2 2 3 2 2" xfId="4595" xr:uid="{00000000-0005-0000-0000-000018100000}"/>
    <cellStyle name="20% - Énfasis2 6 2 2 3 3" xfId="4596" xr:uid="{00000000-0005-0000-0000-000019100000}"/>
    <cellStyle name="20% - Énfasis2 6 2 2 4" xfId="4597" xr:uid="{00000000-0005-0000-0000-00001A100000}"/>
    <cellStyle name="20% - Énfasis2 6 2 2 4 2" xfId="4598" xr:uid="{00000000-0005-0000-0000-00001B100000}"/>
    <cellStyle name="20% - Énfasis2 6 2 2 4 2 2" xfId="4599" xr:uid="{00000000-0005-0000-0000-00001C100000}"/>
    <cellStyle name="20% - Énfasis2 6 2 2 4 3" xfId="4600" xr:uid="{00000000-0005-0000-0000-00001D100000}"/>
    <cellStyle name="20% - Énfasis2 6 2 2 5" xfId="4601" xr:uid="{00000000-0005-0000-0000-00001E100000}"/>
    <cellStyle name="20% - Énfasis2 6 2 2 5 2" xfId="4602" xr:uid="{00000000-0005-0000-0000-00001F100000}"/>
    <cellStyle name="20% - Énfasis2 6 2 2 6" xfId="4603" xr:uid="{00000000-0005-0000-0000-000020100000}"/>
    <cellStyle name="20% - Énfasis2 6 2 3" xfId="4604" xr:uid="{00000000-0005-0000-0000-000021100000}"/>
    <cellStyle name="20% - Énfasis2 6 2 3 2" xfId="4605" xr:uid="{00000000-0005-0000-0000-000022100000}"/>
    <cellStyle name="20% - Énfasis2 6 2 3 2 2" xfId="4606" xr:uid="{00000000-0005-0000-0000-000023100000}"/>
    <cellStyle name="20% - Énfasis2 6 2 3 2 2 2" xfId="4607" xr:uid="{00000000-0005-0000-0000-000024100000}"/>
    <cellStyle name="20% - Énfasis2 6 2 3 2 3" xfId="4608" xr:uid="{00000000-0005-0000-0000-000025100000}"/>
    <cellStyle name="20% - Énfasis2 6 2 3 3" xfId="4609" xr:uid="{00000000-0005-0000-0000-000026100000}"/>
    <cellStyle name="20% - Énfasis2 6 2 3 3 2" xfId="4610" xr:uid="{00000000-0005-0000-0000-000027100000}"/>
    <cellStyle name="20% - Énfasis2 6 2 3 3 2 2" xfId="4611" xr:uid="{00000000-0005-0000-0000-000028100000}"/>
    <cellStyle name="20% - Énfasis2 6 2 3 3 3" xfId="4612" xr:uid="{00000000-0005-0000-0000-000029100000}"/>
    <cellStyle name="20% - Énfasis2 6 2 3 4" xfId="4613" xr:uid="{00000000-0005-0000-0000-00002A100000}"/>
    <cellStyle name="20% - Énfasis2 6 2 3 4 2" xfId="4614" xr:uid="{00000000-0005-0000-0000-00002B100000}"/>
    <cellStyle name="20% - Énfasis2 6 2 3 5" xfId="4615" xr:uid="{00000000-0005-0000-0000-00002C100000}"/>
    <cellStyle name="20% - Énfasis2 6 2 4" xfId="4616" xr:uid="{00000000-0005-0000-0000-00002D100000}"/>
    <cellStyle name="20% - Énfasis2 6 2 4 2" xfId="4617" xr:uid="{00000000-0005-0000-0000-00002E100000}"/>
    <cellStyle name="20% - Énfasis2 6 2 4 2 2" xfId="4618" xr:uid="{00000000-0005-0000-0000-00002F100000}"/>
    <cellStyle name="20% - Énfasis2 6 2 4 3" xfId="4619" xr:uid="{00000000-0005-0000-0000-000030100000}"/>
    <cellStyle name="20% - Énfasis2 6 2 5" xfId="4620" xr:uid="{00000000-0005-0000-0000-000031100000}"/>
    <cellStyle name="20% - Énfasis2 6 2 5 2" xfId="4621" xr:uid="{00000000-0005-0000-0000-000032100000}"/>
    <cellStyle name="20% - Énfasis2 6 2 5 2 2" xfId="4622" xr:uid="{00000000-0005-0000-0000-000033100000}"/>
    <cellStyle name="20% - Énfasis2 6 2 5 3" xfId="4623" xr:uid="{00000000-0005-0000-0000-000034100000}"/>
    <cellStyle name="20% - Énfasis2 6 2 6" xfId="4624" xr:uid="{00000000-0005-0000-0000-000035100000}"/>
    <cellStyle name="20% - Énfasis2 6 2 6 2" xfId="4625" xr:uid="{00000000-0005-0000-0000-000036100000}"/>
    <cellStyle name="20% - Énfasis2 6 2 7" xfId="4626" xr:uid="{00000000-0005-0000-0000-000037100000}"/>
    <cellStyle name="20% - Énfasis2 6 3" xfId="4627" xr:uid="{00000000-0005-0000-0000-000038100000}"/>
    <cellStyle name="20% - Énfasis2 6 3 2" xfId="4628" xr:uid="{00000000-0005-0000-0000-000039100000}"/>
    <cellStyle name="20% - Énfasis2 6 3 2 2" xfId="4629" xr:uid="{00000000-0005-0000-0000-00003A100000}"/>
    <cellStyle name="20% - Énfasis2 6 3 2 2 2" xfId="4630" xr:uid="{00000000-0005-0000-0000-00003B100000}"/>
    <cellStyle name="20% - Énfasis2 6 3 2 2 2 2" xfId="4631" xr:uid="{00000000-0005-0000-0000-00003C100000}"/>
    <cellStyle name="20% - Énfasis2 6 3 2 2 3" xfId="4632" xr:uid="{00000000-0005-0000-0000-00003D100000}"/>
    <cellStyle name="20% - Énfasis2 6 3 2 3" xfId="4633" xr:uid="{00000000-0005-0000-0000-00003E100000}"/>
    <cellStyle name="20% - Énfasis2 6 3 2 3 2" xfId="4634" xr:uid="{00000000-0005-0000-0000-00003F100000}"/>
    <cellStyle name="20% - Énfasis2 6 3 2 3 2 2" xfId="4635" xr:uid="{00000000-0005-0000-0000-000040100000}"/>
    <cellStyle name="20% - Énfasis2 6 3 2 3 3" xfId="4636" xr:uid="{00000000-0005-0000-0000-000041100000}"/>
    <cellStyle name="20% - Énfasis2 6 3 2 4" xfId="4637" xr:uid="{00000000-0005-0000-0000-000042100000}"/>
    <cellStyle name="20% - Énfasis2 6 3 2 4 2" xfId="4638" xr:uid="{00000000-0005-0000-0000-000043100000}"/>
    <cellStyle name="20% - Énfasis2 6 3 2 5" xfId="4639" xr:uid="{00000000-0005-0000-0000-000044100000}"/>
    <cellStyle name="20% - Énfasis2 6 3 3" xfId="4640" xr:uid="{00000000-0005-0000-0000-000045100000}"/>
    <cellStyle name="20% - Énfasis2 6 3 3 2" xfId="4641" xr:uid="{00000000-0005-0000-0000-000046100000}"/>
    <cellStyle name="20% - Énfasis2 6 3 3 2 2" xfId="4642" xr:uid="{00000000-0005-0000-0000-000047100000}"/>
    <cellStyle name="20% - Énfasis2 6 3 3 3" xfId="4643" xr:uid="{00000000-0005-0000-0000-000048100000}"/>
    <cellStyle name="20% - Énfasis2 6 3 4" xfId="4644" xr:uid="{00000000-0005-0000-0000-000049100000}"/>
    <cellStyle name="20% - Énfasis2 6 3 4 2" xfId="4645" xr:uid="{00000000-0005-0000-0000-00004A100000}"/>
    <cellStyle name="20% - Énfasis2 6 3 4 2 2" xfId="4646" xr:uid="{00000000-0005-0000-0000-00004B100000}"/>
    <cellStyle name="20% - Énfasis2 6 3 4 3" xfId="4647" xr:uid="{00000000-0005-0000-0000-00004C100000}"/>
    <cellStyle name="20% - Énfasis2 6 3 5" xfId="4648" xr:uid="{00000000-0005-0000-0000-00004D100000}"/>
    <cellStyle name="20% - Énfasis2 6 3 5 2" xfId="4649" xr:uid="{00000000-0005-0000-0000-00004E100000}"/>
    <cellStyle name="20% - Énfasis2 6 3 6" xfId="4650" xr:uid="{00000000-0005-0000-0000-00004F100000}"/>
    <cellStyle name="20% - Énfasis2 6 4" xfId="4651" xr:uid="{00000000-0005-0000-0000-000050100000}"/>
    <cellStyle name="20% - Énfasis2 6 4 2" xfId="4652" xr:uid="{00000000-0005-0000-0000-000051100000}"/>
    <cellStyle name="20% - Énfasis2 6 4 2 2" xfId="4653" xr:uid="{00000000-0005-0000-0000-000052100000}"/>
    <cellStyle name="20% - Énfasis2 6 4 2 2 2" xfId="4654" xr:uid="{00000000-0005-0000-0000-000053100000}"/>
    <cellStyle name="20% - Énfasis2 6 4 2 3" xfId="4655" xr:uid="{00000000-0005-0000-0000-000054100000}"/>
    <cellStyle name="20% - Énfasis2 6 4 3" xfId="4656" xr:uid="{00000000-0005-0000-0000-000055100000}"/>
    <cellStyle name="20% - Énfasis2 6 4 3 2" xfId="4657" xr:uid="{00000000-0005-0000-0000-000056100000}"/>
    <cellStyle name="20% - Énfasis2 6 4 3 2 2" xfId="4658" xr:uid="{00000000-0005-0000-0000-000057100000}"/>
    <cellStyle name="20% - Énfasis2 6 4 3 3" xfId="4659" xr:uid="{00000000-0005-0000-0000-000058100000}"/>
    <cellStyle name="20% - Énfasis2 6 4 4" xfId="4660" xr:uid="{00000000-0005-0000-0000-000059100000}"/>
    <cellStyle name="20% - Énfasis2 6 4 4 2" xfId="4661" xr:uid="{00000000-0005-0000-0000-00005A100000}"/>
    <cellStyle name="20% - Énfasis2 6 4 5" xfId="4662" xr:uid="{00000000-0005-0000-0000-00005B100000}"/>
    <cellStyle name="20% - Énfasis2 6 5" xfId="4663" xr:uid="{00000000-0005-0000-0000-00005C100000}"/>
    <cellStyle name="20% - Énfasis2 6 5 2" xfId="4664" xr:uid="{00000000-0005-0000-0000-00005D100000}"/>
    <cellStyle name="20% - Énfasis2 6 5 2 2" xfId="4665" xr:uid="{00000000-0005-0000-0000-00005E100000}"/>
    <cellStyle name="20% - Énfasis2 6 5 3" xfId="4666" xr:uid="{00000000-0005-0000-0000-00005F100000}"/>
    <cellStyle name="20% - Énfasis2 6 6" xfId="4667" xr:uid="{00000000-0005-0000-0000-000060100000}"/>
    <cellStyle name="20% - Énfasis2 6 6 2" xfId="4668" xr:uid="{00000000-0005-0000-0000-000061100000}"/>
    <cellStyle name="20% - Énfasis2 6 6 2 2" xfId="4669" xr:uid="{00000000-0005-0000-0000-000062100000}"/>
    <cellStyle name="20% - Énfasis2 6 6 3" xfId="4670" xr:uid="{00000000-0005-0000-0000-000063100000}"/>
    <cellStyle name="20% - Énfasis2 6 7" xfId="4671" xr:uid="{00000000-0005-0000-0000-000064100000}"/>
    <cellStyle name="20% - Énfasis2 6 7 2" xfId="4672" xr:uid="{00000000-0005-0000-0000-000065100000}"/>
    <cellStyle name="20% - Énfasis2 6 8" xfId="4673" xr:uid="{00000000-0005-0000-0000-000066100000}"/>
    <cellStyle name="20% - Énfasis2 60" xfId="4674" xr:uid="{00000000-0005-0000-0000-000067100000}"/>
    <cellStyle name="20% - Énfasis2 60 2" xfId="4675" xr:uid="{00000000-0005-0000-0000-000068100000}"/>
    <cellStyle name="20% - Énfasis2 60 2 2" xfId="4676" xr:uid="{00000000-0005-0000-0000-000069100000}"/>
    <cellStyle name="20% - Énfasis2 60 3" xfId="4677" xr:uid="{00000000-0005-0000-0000-00006A100000}"/>
    <cellStyle name="20% - Énfasis2 61" xfId="4678" xr:uid="{00000000-0005-0000-0000-00006B100000}"/>
    <cellStyle name="20% - Énfasis2 61 2" xfId="4679" xr:uid="{00000000-0005-0000-0000-00006C100000}"/>
    <cellStyle name="20% - Énfasis2 61 2 2" xfId="4680" xr:uid="{00000000-0005-0000-0000-00006D100000}"/>
    <cellStyle name="20% - Énfasis2 61 3" xfId="4681" xr:uid="{00000000-0005-0000-0000-00006E100000}"/>
    <cellStyle name="20% - Énfasis2 62" xfId="4682" xr:uid="{00000000-0005-0000-0000-00006F100000}"/>
    <cellStyle name="20% - Énfasis2 62 2" xfId="4683" xr:uid="{00000000-0005-0000-0000-000070100000}"/>
    <cellStyle name="20% - Énfasis2 62 2 2" xfId="4684" xr:uid="{00000000-0005-0000-0000-000071100000}"/>
    <cellStyle name="20% - Énfasis2 62 3" xfId="4685" xr:uid="{00000000-0005-0000-0000-000072100000}"/>
    <cellStyle name="20% - Énfasis2 63" xfId="4686" xr:uid="{00000000-0005-0000-0000-000073100000}"/>
    <cellStyle name="20% - Énfasis2 63 2" xfId="4687" xr:uid="{00000000-0005-0000-0000-000074100000}"/>
    <cellStyle name="20% - Énfasis2 63 2 2" xfId="4688" xr:uid="{00000000-0005-0000-0000-000075100000}"/>
    <cellStyle name="20% - Énfasis2 63 3" xfId="4689" xr:uid="{00000000-0005-0000-0000-000076100000}"/>
    <cellStyle name="20% - Énfasis2 64" xfId="4690" xr:uid="{00000000-0005-0000-0000-000077100000}"/>
    <cellStyle name="20% - Énfasis2 64 2" xfId="4691" xr:uid="{00000000-0005-0000-0000-000078100000}"/>
    <cellStyle name="20% - Énfasis2 64 2 2" xfId="4692" xr:uid="{00000000-0005-0000-0000-000079100000}"/>
    <cellStyle name="20% - Énfasis2 64 3" xfId="4693" xr:uid="{00000000-0005-0000-0000-00007A100000}"/>
    <cellStyle name="20% - Énfasis2 65" xfId="4694" xr:uid="{00000000-0005-0000-0000-00007B100000}"/>
    <cellStyle name="20% - Énfasis2 65 2" xfId="4695" xr:uid="{00000000-0005-0000-0000-00007C100000}"/>
    <cellStyle name="20% - Énfasis2 65 2 2" xfId="4696" xr:uid="{00000000-0005-0000-0000-00007D100000}"/>
    <cellStyle name="20% - Énfasis2 65 3" xfId="4697" xr:uid="{00000000-0005-0000-0000-00007E100000}"/>
    <cellStyle name="20% - Énfasis2 66" xfId="4698" xr:uid="{00000000-0005-0000-0000-00007F100000}"/>
    <cellStyle name="20% - Énfasis2 66 2" xfId="4699" xr:uid="{00000000-0005-0000-0000-000080100000}"/>
    <cellStyle name="20% - Énfasis2 66 2 2" xfId="4700" xr:uid="{00000000-0005-0000-0000-000081100000}"/>
    <cellStyle name="20% - Énfasis2 66 3" xfId="4701" xr:uid="{00000000-0005-0000-0000-000082100000}"/>
    <cellStyle name="20% - Énfasis2 67" xfId="4702" xr:uid="{00000000-0005-0000-0000-000083100000}"/>
    <cellStyle name="20% - Énfasis2 67 2" xfId="4703" xr:uid="{00000000-0005-0000-0000-000084100000}"/>
    <cellStyle name="20% - Énfasis2 67 2 2" xfId="4704" xr:uid="{00000000-0005-0000-0000-000085100000}"/>
    <cellStyle name="20% - Énfasis2 67 3" xfId="4705" xr:uid="{00000000-0005-0000-0000-000086100000}"/>
    <cellStyle name="20% - Énfasis2 68" xfId="4706" xr:uid="{00000000-0005-0000-0000-000087100000}"/>
    <cellStyle name="20% - Énfasis2 68 2" xfId="4707" xr:uid="{00000000-0005-0000-0000-000088100000}"/>
    <cellStyle name="20% - Énfasis2 68 2 2" xfId="4708" xr:uid="{00000000-0005-0000-0000-000089100000}"/>
    <cellStyle name="20% - Énfasis2 68 3" xfId="4709" xr:uid="{00000000-0005-0000-0000-00008A100000}"/>
    <cellStyle name="20% - Énfasis2 69" xfId="4710" xr:uid="{00000000-0005-0000-0000-00008B100000}"/>
    <cellStyle name="20% - Énfasis2 69 2" xfId="4711" xr:uid="{00000000-0005-0000-0000-00008C100000}"/>
    <cellStyle name="20% - Énfasis2 69 2 2" xfId="4712" xr:uid="{00000000-0005-0000-0000-00008D100000}"/>
    <cellStyle name="20% - Énfasis2 69 3" xfId="4713" xr:uid="{00000000-0005-0000-0000-00008E100000}"/>
    <cellStyle name="20% - Énfasis2 7" xfId="4714" xr:uid="{00000000-0005-0000-0000-00008F100000}"/>
    <cellStyle name="20% - Énfasis2 7 2" xfId="4715" xr:uid="{00000000-0005-0000-0000-000090100000}"/>
    <cellStyle name="20% - Énfasis2 7 2 2" xfId="4716" xr:uid="{00000000-0005-0000-0000-000091100000}"/>
    <cellStyle name="20% - Énfasis2 7 2 2 2" xfId="4717" xr:uid="{00000000-0005-0000-0000-000092100000}"/>
    <cellStyle name="20% - Énfasis2 7 2 2 2 2" xfId="4718" xr:uid="{00000000-0005-0000-0000-000093100000}"/>
    <cellStyle name="20% - Énfasis2 7 2 2 2 2 2" xfId="4719" xr:uid="{00000000-0005-0000-0000-000094100000}"/>
    <cellStyle name="20% - Énfasis2 7 2 2 2 2 2 2" xfId="4720" xr:uid="{00000000-0005-0000-0000-000095100000}"/>
    <cellStyle name="20% - Énfasis2 7 2 2 2 2 3" xfId="4721" xr:uid="{00000000-0005-0000-0000-000096100000}"/>
    <cellStyle name="20% - Énfasis2 7 2 2 2 3" xfId="4722" xr:uid="{00000000-0005-0000-0000-000097100000}"/>
    <cellStyle name="20% - Énfasis2 7 2 2 2 3 2" xfId="4723" xr:uid="{00000000-0005-0000-0000-000098100000}"/>
    <cellStyle name="20% - Énfasis2 7 2 2 2 3 2 2" xfId="4724" xr:uid="{00000000-0005-0000-0000-000099100000}"/>
    <cellStyle name="20% - Énfasis2 7 2 2 2 3 3" xfId="4725" xr:uid="{00000000-0005-0000-0000-00009A100000}"/>
    <cellStyle name="20% - Énfasis2 7 2 2 2 4" xfId="4726" xr:uid="{00000000-0005-0000-0000-00009B100000}"/>
    <cellStyle name="20% - Énfasis2 7 2 2 2 4 2" xfId="4727" xr:uid="{00000000-0005-0000-0000-00009C100000}"/>
    <cellStyle name="20% - Énfasis2 7 2 2 2 5" xfId="4728" xr:uid="{00000000-0005-0000-0000-00009D100000}"/>
    <cellStyle name="20% - Énfasis2 7 2 2 3" xfId="4729" xr:uid="{00000000-0005-0000-0000-00009E100000}"/>
    <cellStyle name="20% - Énfasis2 7 2 2 3 2" xfId="4730" xr:uid="{00000000-0005-0000-0000-00009F100000}"/>
    <cellStyle name="20% - Énfasis2 7 2 2 3 2 2" xfId="4731" xr:uid="{00000000-0005-0000-0000-0000A0100000}"/>
    <cellStyle name="20% - Énfasis2 7 2 2 3 3" xfId="4732" xr:uid="{00000000-0005-0000-0000-0000A1100000}"/>
    <cellStyle name="20% - Énfasis2 7 2 2 4" xfId="4733" xr:uid="{00000000-0005-0000-0000-0000A2100000}"/>
    <cellStyle name="20% - Énfasis2 7 2 2 4 2" xfId="4734" xr:uid="{00000000-0005-0000-0000-0000A3100000}"/>
    <cellStyle name="20% - Énfasis2 7 2 2 4 2 2" xfId="4735" xr:uid="{00000000-0005-0000-0000-0000A4100000}"/>
    <cellStyle name="20% - Énfasis2 7 2 2 4 3" xfId="4736" xr:uid="{00000000-0005-0000-0000-0000A5100000}"/>
    <cellStyle name="20% - Énfasis2 7 2 2 5" xfId="4737" xr:uid="{00000000-0005-0000-0000-0000A6100000}"/>
    <cellStyle name="20% - Énfasis2 7 2 2 5 2" xfId="4738" xr:uid="{00000000-0005-0000-0000-0000A7100000}"/>
    <cellStyle name="20% - Énfasis2 7 2 2 6" xfId="4739" xr:uid="{00000000-0005-0000-0000-0000A8100000}"/>
    <cellStyle name="20% - Énfasis2 7 2 3" xfId="4740" xr:uid="{00000000-0005-0000-0000-0000A9100000}"/>
    <cellStyle name="20% - Énfasis2 7 2 3 2" xfId="4741" xr:uid="{00000000-0005-0000-0000-0000AA100000}"/>
    <cellStyle name="20% - Énfasis2 7 2 3 2 2" xfId="4742" xr:uid="{00000000-0005-0000-0000-0000AB100000}"/>
    <cellStyle name="20% - Énfasis2 7 2 3 2 2 2" xfId="4743" xr:uid="{00000000-0005-0000-0000-0000AC100000}"/>
    <cellStyle name="20% - Énfasis2 7 2 3 2 3" xfId="4744" xr:uid="{00000000-0005-0000-0000-0000AD100000}"/>
    <cellStyle name="20% - Énfasis2 7 2 3 3" xfId="4745" xr:uid="{00000000-0005-0000-0000-0000AE100000}"/>
    <cellStyle name="20% - Énfasis2 7 2 3 3 2" xfId="4746" xr:uid="{00000000-0005-0000-0000-0000AF100000}"/>
    <cellStyle name="20% - Énfasis2 7 2 3 3 2 2" xfId="4747" xr:uid="{00000000-0005-0000-0000-0000B0100000}"/>
    <cellStyle name="20% - Énfasis2 7 2 3 3 3" xfId="4748" xr:uid="{00000000-0005-0000-0000-0000B1100000}"/>
    <cellStyle name="20% - Énfasis2 7 2 3 4" xfId="4749" xr:uid="{00000000-0005-0000-0000-0000B2100000}"/>
    <cellStyle name="20% - Énfasis2 7 2 3 4 2" xfId="4750" xr:uid="{00000000-0005-0000-0000-0000B3100000}"/>
    <cellStyle name="20% - Énfasis2 7 2 3 5" xfId="4751" xr:uid="{00000000-0005-0000-0000-0000B4100000}"/>
    <cellStyle name="20% - Énfasis2 7 2 4" xfId="4752" xr:uid="{00000000-0005-0000-0000-0000B5100000}"/>
    <cellStyle name="20% - Énfasis2 7 2 4 2" xfId="4753" xr:uid="{00000000-0005-0000-0000-0000B6100000}"/>
    <cellStyle name="20% - Énfasis2 7 2 4 2 2" xfId="4754" xr:uid="{00000000-0005-0000-0000-0000B7100000}"/>
    <cellStyle name="20% - Énfasis2 7 2 4 3" xfId="4755" xr:uid="{00000000-0005-0000-0000-0000B8100000}"/>
    <cellStyle name="20% - Énfasis2 7 2 5" xfId="4756" xr:uid="{00000000-0005-0000-0000-0000B9100000}"/>
    <cellStyle name="20% - Énfasis2 7 2 5 2" xfId="4757" xr:uid="{00000000-0005-0000-0000-0000BA100000}"/>
    <cellStyle name="20% - Énfasis2 7 2 5 2 2" xfId="4758" xr:uid="{00000000-0005-0000-0000-0000BB100000}"/>
    <cellStyle name="20% - Énfasis2 7 2 5 3" xfId="4759" xr:uid="{00000000-0005-0000-0000-0000BC100000}"/>
    <cellStyle name="20% - Énfasis2 7 2 6" xfId="4760" xr:uid="{00000000-0005-0000-0000-0000BD100000}"/>
    <cellStyle name="20% - Énfasis2 7 2 6 2" xfId="4761" xr:uid="{00000000-0005-0000-0000-0000BE100000}"/>
    <cellStyle name="20% - Énfasis2 7 2 7" xfId="4762" xr:uid="{00000000-0005-0000-0000-0000BF100000}"/>
    <cellStyle name="20% - Énfasis2 7 3" xfId="4763" xr:uid="{00000000-0005-0000-0000-0000C0100000}"/>
    <cellStyle name="20% - Énfasis2 7 3 2" xfId="4764" xr:uid="{00000000-0005-0000-0000-0000C1100000}"/>
    <cellStyle name="20% - Énfasis2 7 3 2 2" xfId="4765" xr:uid="{00000000-0005-0000-0000-0000C2100000}"/>
    <cellStyle name="20% - Énfasis2 7 3 2 2 2" xfId="4766" xr:uid="{00000000-0005-0000-0000-0000C3100000}"/>
    <cellStyle name="20% - Énfasis2 7 3 2 2 2 2" xfId="4767" xr:uid="{00000000-0005-0000-0000-0000C4100000}"/>
    <cellStyle name="20% - Énfasis2 7 3 2 2 3" xfId="4768" xr:uid="{00000000-0005-0000-0000-0000C5100000}"/>
    <cellStyle name="20% - Énfasis2 7 3 2 3" xfId="4769" xr:uid="{00000000-0005-0000-0000-0000C6100000}"/>
    <cellStyle name="20% - Énfasis2 7 3 2 3 2" xfId="4770" xr:uid="{00000000-0005-0000-0000-0000C7100000}"/>
    <cellStyle name="20% - Énfasis2 7 3 2 3 2 2" xfId="4771" xr:uid="{00000000-0005-0000-0000-0000C8100000}"/>
    <cellStyle name="20% - Énfasis2 7 3 2 3 3" xfId="4772" xr:uid="{00000000-0005-0000-0000-0000C9100000}"/>
    <cellStyle name="20% - Énfasis2 7 3 2 4" xfId="4773" xr:uid="{00000000-0005-0000-0000-0000CA100000}"/>
    <cellStyle name="20% - Énfasis2 7 3 2 4 2" xfId="4774" xr:uid="{00000000-0005-0000-0000-0000CB100000}"/>
    <cellStyle name="20% - Énfasis2 7 3 2 5" xfId="4775" xr:uid="{00000000-0005-0000-0000-0000CC100000}"/>
    <cellStyle name="20% - Énfasis2 7 3 3" xfId="4776" xr:uid="{00000000-0005-0000-0000-0000CD100000}"/>
    <cellStyle name="20% - Énfasis2 7 3 3 2" xfId="4777" xr:uid="{00000000-0005-0000-0000-0000CE100000}"/>
    <cellStyle name="20% - Énfasis2 7 3 3 2 2" xfId="4778" xr:uid="{00000000-0005-0000-0000-0000CF100000}"/>
    <cellStyle name="20% - Énfasis2 7 3 3 3" xfId="4779" xr:uid="{00000000-0005-0000-0000-0000D0100000}"/>
    <cellStyle name="20% - Énfasis2 7 3 4" xfId="4780" xr:uid="{00000000-0005-0000-0000-0000D1100000}"/>
    <cellStyle name="20% - Énfasis2 7 3 4 2" xfId="4781" xr:uid="{00000000-0005-0000-0000-0000D2100000}"/>
    <cellStyle name="20% - Énfasis2 7 3 4 2 2" xfId="4782" xr:uid="{00000000-0005-0000-0000-0000D3100000}"/>
    <cellStyle name="20% - Énfasis2 7 3 4 3" xfId="4783" xr:uid="{00000000-0005-0000-0000-0000D4100000}"/>
    <cellStyle name="20% - Énfasis2 7 3 5" xfId="4784" xr:uid="{00000000-0005-0000-0000-0000D5100000}"/>
    <cellStyle name="20% - Énfasis2 7 3 5 2" xfId="4785" xr:uid="{00000000-0005-0000-0000-0000D6100000}"/>
    <cellStyle name="20% - Énfasis2 7 3 6" xfId="4786" xr:uid="{00000000-0005-0000-0000-0000D7100000}"/>
    <cellStyle name="20% - Énfasis2 7 4" xfId="4787" xr:uid="{00000000-0005-0000-0000-0000D8100000}"/>
    <cellStyle name="20% - Énfasis2 7 4 2" xfId="4788" xr:uid="{00000000-0005-0000-0000-0000D9100000}"/>
    <cellStyle name="20% - Énfasis2 7 4 2 2" xfId="4789" xr:uid="{00000000-0005-0000-0000-0000DA100000}"/>
    <cellStyle name="20% - Énfasis2 7 4 2 2 2" xfId="4790" xr:uid="{00000000-0005-0000-0000-0000DB100000}"/>
    <cellStyle name="20% - Énfasis2 7 4 2 3" xfId="4791" xr:uid="{00000000-0005-0000-0000-0000DC100000}"/>
    <cellStyle name="20% - Énfasis2 7 4 3" xfId="4792" xr:uid="{00000000-0005-0000-0000-0000DD100000}"/>
    <cellStyle name="20% - Énfasis2 7 4 3 2" xfId="4793" xr:uid="{00000000-0005-0000-0000-0000DE100000}"/>
    <cellStyle name="20% - Énfasis2 7 4 3 2 2" xfId="4794" xr:uid="{00000000-0005-0000-0000-0000DF100000}"/>
    <cellStyle name="20% - Énfasis2 7 4 3 3" xfId="4795" xr:uid="{00000000-0005-0000-0000-0000E0100000}"/>
    <cellStyle name="20% - Énfasis2 7 4 4" xfId="4796" xr:uid="{00000000-0005-0000-0000-0000E1100000}"/>
    <cellStyle name="20% - Énfasis2 7 4 4 2" xfId="4797" xr:uid="{00000000-0005-0000-0000-0000E2100000}"/>
    <cellStyle name="20% - Énfasis2 7 4 5" xfId="4798" xr:uid="{00000000-0005-0000-0000-0000E3100000}"/>
    <cellStyle name="20% - Énfasis2 7 5" xfId="4799" xr:uid="{00000000-0005-0000-0000-0000E4100000}"/>
    <cellStyle name="20% - Énfasis2 7 5 2" xfId="4800" xr:uid="{00000000-0005-0000-0000-0000E5100000}"/>
    <cellStyle name="20% - Énfasis2 7 5 2 2" xfId="4801" xr:uid="{00000000-0005-0000-0000-0000E6100000}"/>
    <cellStyle name="20% - Énfasis2 7 5 3" xfId="4802" xr:uid="{00000000-0005-0000-0000-0000E7100000}"/>
    <cellStyle name="20% - Énfasis2 7 6" xfId="4803" xr:uid="{00000000-0005-0000-0000-0000E8100000}"/>
    <cellStyle name="20% - Énfasis2 7 6 2" xfId="4804" xr:uid="{00000000-0005-0000-0000-0000E9100000}"/>
    <cellStyle name="20% - Énfasis2 7 6 2 2" xfId="4805" xr:uid="{00000000-0005-0000-0000-0000EA100000}"/>
    <cellStyle name="20% - Énfasis2 7 6 3" xfId="4806" xr:uid="{00000000-0005-0000-0000-0000EB100000}"/>
    <cellStyle name="20% - Énfasis2 7 7" xfId="4807" xr:uid="{00000000-0005-0000-0000-0000EC100000}"/>
    <cellStyle name="20% - Énfasis2 7 7 2" xfId="4808" xr:uid="{00000000-0005-0000-0000-0000ED100000}"/>
    <cellStyle name="20% - Énfasis2 7 8" xfId="4809" xr:uid="{00000000-0005-0000-0000-0000EE100000}"/>
    <cellStyle name="20% - Énfasis2 70" xfId="4810" xr:uid="{00000000-0005-0000-0000-0000EF100000}"/>
    <cellStyle name="20% - Énfasis2 70 2" xfId="4811" xr:uid="{00000000-0005-0000-0000-0000F0100000}"/>
    <cellStyle name="20% - Énfasis2 70 2 2" xfId="4812" xr:uid="{00000000-0005-0000-0000-0000F1100000}"/>
    <cellStyle name="20% - Énfasis2 70 3" xfId="4813" xr:uid="{00000000-0005-0000-0000-0000F2100000}"/>
    <cellStyle name="20% - Énfasis2 71" xfId="4814" xr:uid="{00000000-0005-0000-0000-0000F3100000}"/>
    <cellStyle name="20% - Énfasis2 71 2" xfId="4815" xr:uid="{00000000-0005-0000-0000-0000F4100000}"/>
    <cellStyle name="20% - Énfasis2 71 2 2" xfId="4816" xr:uid="{00000000-0005-0000-0000-0000F5100000}"/>
    <cellStyle name="20% - Énfasis2 71 3" xfId="4817" xr:uid="{00000000-0005-0000-0000-0000F6100000}"/>
    <cellStyle name="20% - Énfasis2 72" xfId="4818" xr:uid="{00000000-0005-0000-0000-0000F7100000}"/>
    <cellStyle name="20% - Énfasis2 72 2" xfId="4819" xr:uid="{00000000-0005-0000-0000-0000F8100000}"/>
    <cellStyle name="20% - Énfasis2 72 2 2" xfId="4820" xr:uid="{00000000-0005-0000-0000-0000F9100000}"/>
    <cellStyle name="20% - Énfasis2 72 3" xfId="4821" xr:uid="{00000000-0005-0000-0000-0000FA100000}"/>
    <cellStyle name="20% - Énfasis2 73" xfId="4822" xr:uid="{00000000-0005-0000-0000-0000FB100000}"/>
    <cellStyle name="20% - Énfasis2 73 2" xfId="4823" xr:uid="{00000000-0005-0000-0000-0000FC100000}"/>
    <cellStyle name="20% - Énfasis2 74" xfId="4824" xr:uid="{00000000-0005-0000-0000-0000FD100000}"/>
    <cellStyle name="20% - Énfasis2 75" xfId="4825" xr:uid="{00000000-0005-0000-0000-0000FE100000}"/>
    <cellStyle name="20% - Énfasis2 76" xfId="4826" xr:uid="{00000000-0005-0000-0000-0000FF100000}"/>
    <cellStyle name="20% - Énfasis2 77" xfId="4827" xr:uid="{00000000-0005-0000-0000-000000110000}"/>
    <cellStyle name="20% - Énfasis2 78" xfId="4828" xr:uid="{00000000-0005-0000-0000-000001110000}"/>
    <cellStyle name="20% - Énfasis2 79" xfId="4829" xr:uid="{00000000-0005-0000-0000-000002110000}"/>
    <cellStyle name="20% - Énfasis2 8" xfId="4830" xr:uid="{00000000-0005-0000-0000-000003110000}"/>
    <cellStyle name="20% - Énfasis2 8 2" xfId="4831" xr:uid="{00000000-0005-0000-0000-000004110000}"/>
    <cellStyle name="20% - Énfasis2 8 2 2" xfId="4832" xr:uid="{00000000-0005-0000-0000-000005110000}"/>
    <cellStyle name="20% - Énfasis2 8 2 2 2" xfId="4833" xr:uid="{00000000-0005-0000-0000-000006110000}"/>
    <cellStyle name="20% - Énfasis2 8 2 2 2 2" xfId="4834" xr:uid="{00000000-0005-0000-0000-000007110000}"/>
    <cellStyle name="20% - Énfasis2 8 2 2 2 2 2" xfId="4835" xr:uid="{00000000-0005-0000-0000-000008110000}"/>
    <cellStyle name="20% - Énfasis2 8 2 2 2 3" xfId="4836" xr:uid="{00000000-0005-0000-0000-000009110000}"/>
    <cellStyle name="20% - Énfasis2 8 2 2 3" xfId="4837" xr:uid="{00000000-0005-0000-0000-00000A110000}"/>
    <cellStyle name="20% - Énfasis2 8 2 2 3 2" xfId="4838" xr:uid="{00000000-0005-0000-0000-00000B110000}"/>
    <cellStyle name="20% - Énfasis2 8 2 2 3 2 2" xfId="4839" xr:uid="{00000000-0005-0000-0000-00000C110000}"/>
    <cellStyle name="20% - Énfasis2 8 2 2 3 3" xfId="4840" xr:uid="{00000000-0005-0000-0000-00000D110000}"/>
    <cellStyle name="20% - Énfasis2 8 2 2 4" xfId="4841" xr:uid="{00000000-0005-0000-0000-00000E110000}"/>
    <cellStyle name="20% - Énfasis2 8 2 2 4 2" xfId="4842" xr:uid="{00000000-0005-0000-0000-00000F110000}"/>
    <cellStyle name="20% - Énfasis2 8 2 2 5" xfId="4843" xr:uid="{00000000-0005-0000-0000-000010110000}"/>
    <cellStyle name="20% - Énfasis2 8 2 3" xfId="4844" xr:uid="{00000000-0005-0000-0000-000011110000}"/>
    <cellStyle name="20% - Énfasis2 8 2 3 2" xfId="4845" xr:uid="{00000000-0005-0000-0000-000012110000}"/>
    <cellStyle name="20% - Énfasis2 8 2 3 2 2" xfId="4846" xr:uid="{00000000-0005-0000-0000-000013110000}"/>
    <cellStyle name="20% - Énfasis2 8 2 3 3" xfId="4847" xr:uid="{00000000-0005-0000-0000-000014110000}"/>
    <cellStyle name="20% - Énfasis2 8 2 4" xfId="4848" xr:uid="{00000000-0005-0000-0000-000015110000}"/>
    <cellStyle name="20% - Énfasis2 8 2 4 2" xfId="4849" xr:uid="{00000000-0005-0000-0000-000016110000}"/>
    <cellStyle name="20% - Énfasis2 8 2 4 2 2" xfId="4850" xr:uid="{00000000-0005-0000-0000-000017110000}"/>
    <cellStyle name="20% - Énfasis2 8 2 4 3" xfId="4851" xr:uid="{00000000-0005-0000-0000-000018110000}"/>
    <cellStyle name="20% - Énfasis2 8 2 5" xfId="4852" xr:uid="{00000000-0005-0000-0000-000019110000}"/>
    <cellStyle name="20% - Énfasis2 8 2 5 2" xfId="4853" xr:uid="{00000000-0005-0000-0000-00001A110000}"/>
    <cellStyle name="20% - Énfasis2 8 2 6" xfId="4854" xr:uid="{00000000-0005-0000-0000-00001B110000}"/>
    <cellStyle name="20% - Énfasis2 8 3" xfId="4855" xr:uid="{00000000-0005-0000-0000-00001C110000}"/>
    <cellStyle name="20% - Énfasis2 8 3 2" xfId="4856" xr:uid="{00000000-0005-0000-0000-00001D110000}"/>
    <cellStyle name="20% - Énfasis2 8 3 2 2" xfId="4857" xr:uid="{00000000-0005-0000-0000-00001E110000}"/>
    <cellStyle name="20% - Énfasis2 8 3 2 2 2" xfId="4858" xr:uid="{00000000-0005-0000-0000-00001F110000}"/>
    <cellStyle name="20% - Énfasis2 8 3 2 3" xfId="4859" xr:uid="{00000000-0005-0000-0000-000020110000}"/>
    <cellStyle name="20% - Énfasis2 8 3 3" xfId="4860" xr:uid="{00000000-0005-0000-0000-000021110000}"/>
    <cellStyle name="20% - Énfasis2 8 3 3 2" xfId="4861" xr:uid="{00000000-0005-0000-0000-000022110000}"/>
    <cellStyle name="20% - Énfasis2 8 3 3 2 2" xfId="4862" xr:uid="{00000000-0005-0000-0000-000023110000}"/>
    <cellStyle name="20% - Énfasis2 8 3 3 3" xfId="4863" xr:uid="{00000000-0005-0000-0000-000024110000}"/>
    <cellStyle name="20% - Énfasis2 8 3 4" xfId="4864" xr:uid="{00000000-0005-0000-0000-000025110000}"/>
    <cellStyle name="20% - Énfasis2 8 3 4 2" xfId="4865" xr:uid="{00000000-0005-0000-0000-000026110000}"/>
    <cellStyle name="20% - Énfasis2 8 3 4 2 2" xfId="4866" xr:uid="{00000000-0005-0000-0000-000027110000}"/>
    <cellStyle name="20% - Énfasis2 8 3 4 3" xfId="4867" xr:uid="{00000000-0005-0000-0000-000028110000}"/>
    <cellStyle name="20% - Énfasis2 8 3 5" xfId="4868" xr:uid="{00000000-0005-0000-0000-000029110000}"/>
    <cellStyle name="20% - Énfasis2 8 3 5 2" xfId="4869" xr:uid="{00000000-0005-0000-0000-00002A110000}"/>
    <cellStyle name="20% - Énfasis2 8 3 6" xfId="4870" xr:uid="{00000000-0005-0000-0000-00002B110000}"/>
    <cellStyle name="20% - Énfasis2 8 4" xfId="4871" xr:uid="{00000000-0005-0000-0000-00002C110000}"/>
    <cellStyle name="20% - Énfasis2 8 4 2" xfId="4872" xr:uid="{00000000-0005-0000-0000-00002D110000}"/>
    <cellStyle name="20% - Énfasis2 8 4 2 2" xfId="4873" xr:uid="{00000000-0005-0000-0000-00002E110000}"/>
    <cellStyle name="20% - Énfasis2 8 4 3" xfId="4874" xr:uid="{00000000-0005-0000-0000-00002F110000}"/>
    <cellStyle name="20% - Énfasis2 8 5" xfId="4875" xr:uid="{00000000-0005-0000-0000-000030110000}"/>
    <cellStyle name="20% - Énfasis2 8 5 2" xfId="4876" xr:uid="{00000000-0005-0000-0000-000031110000}"/>
    <cellStyle name="20% - Énfasis2 8 5 2 2" xfId="4877" xr:uid="{00000000-0005-0000-0000-000032110000}"/>
    <cellStyle name="20% - Énfasis2 8 5 3" xfId="4878" xr:uid="{00000000-0005-0000-0000-000033110000}"/>
    <cellStyle name="20% - Énfasis2 8 6" xfId="4879" xr:uid="{00000000-0005-0000-0000-000034110000}"/>
    <cellStyle name="20% - Énfasis2 8 6 2" xfId="4880" xr:uid="{00000000-0005-0000-0000-000035110000}"/>
    <cellStyle name="20% - Énfasis2 8 6 2 2" xfId="4881" xr:uid="{00000000-0005-0000-0000-000036110000}"/>
    <cellStyle name="20% - Énfasis2 8 6 3" xfId="4882" xr:uid="{00000000-0005-0000-0000-000037110000}"/>
    <cellStyle name="20% - Énfasis2 8 7" xfId="4883" xr:uid="{00000000-0005-0000-0000-000038110000}"/>
    <cellStyle name="20% - Énfasis2 8 7 2" xfId="4884" xr:uid="{00000000-0005-0000-0000-000039110000}"/>
    <cellStyle name="20% - Énfasis2 8 8" xfId="4885" xr:uid="{00000000-0005-0000-0000-00003A110000}"/>
    <cellStyle name="20% - Énfasis2 80" xfId="4886" xr:uid="{00000000-0005-0000-0000-00003B110000}"/>
    <cellStyle name="20% - Énfasis2 81" xfId="4887" xr:uid="{00000000-0005-0000-0000-00003C110000}"/>
    <cellStyle name="20% - Énfasis2 82" xfId="4888" xr:uid="{00000000-0005-0000-0000-00003D110000}"/>
    <cellStyle name="20% - Énfasis2 83" xfId="4889" xr:uid="{00000000-0005-0000-0000-00003E110000}"/>
    <cellStyle name="20% - Énfasis2 9" xfId="4890" xr:uid="{00000000-0005-0000-0000-00003F110000}"/>
    <cellStyle name="20% - Énfasis2 9 2" xfId="4891" xr:uid="{00000000-0005-0000-0000-000040110000}"/>
    <cellStyle name="20% - Énfasis2 9 2 2" xfId="4892" xr:uid="{00000000-0005-0000-0000-000041110000}"/>
    <cellStyle name="20% - Énfasis2 9 2 2 2" xfId="4893" xr:uid="{00000000-0005-0000-0000-000042110000}"/>
    <cellStyle name="20% - Énfasis2 9 2 2 2 2" xfId="4894" xr:uid="{00000000-0005-0000-0000-000043110000}"/>
    <cellStyle name="20% - Énfasis2 9 2 2 2 2 2" xfId="4895" xr:uid="{00000000-0005-0000-0000-000044110000}"/>
    <cellStyle name="20% - Énfasis2 9 2 2 2 3" xfId="4896" xr:uid="{00000000-0005-0000-0000-000045110000}"/>
    <cellStyle name="20% - Énfasis2 9 2 2 3" xfId="4897" xr:uid="{00000000-0005-0000-0000-000046110000}"/>
    <cellStyle name="20% - Énfasis2 9 2 2 3 2" xfId="4898" xr:uid="{00000000-0005-0000-0000-000047110000}"/>
    <cellStyle name="20% - Énfasis2 9 2 2 3 2 2" xfId="4899" xr:uid="{00000000-0005-0000-0000-000048110000}"/>
    <cellStyle name="20% - Énfasis2 9 2 2 3 3" xfId="4900" xr:uid="{00000000-0005-0000-0000-000049110000}"/>
    <cellStyle name="20% - Énfasis2 9 2 2 4" xfId="4901" xr:uid="{00000000-0005-0000-0000-00004A110000}"/>
    <cellStyle name="20% - Énfasis2 9 2 2 4 2" xfId="4902" xr:uid="{00000000-0005-0000-0000-00004B110000}"/>
    <cellStyle name="20% - Énfasis2 9 2 2 5" xfId="4903" xr:uid="{00000000-0005-0000-0000-00004C110000}"/>
    <cellStyle name="20% - Énfasis2 9 2 3" xfId="4904" xr:uid="{00000000-0005-0000-0000-00004D110000}"/>
    <cellStyle name="20% - Énfasis2 9 2 3 2" xfId="4905" xr:uid="{00000000-0005-0000-0000-00004E110000}"/>
    <cellStyle name="20% - Énfasis2 9 2 3 2 2" xfId="4906" xr:uid="{00000000-0005-0000-0000-00004F110000}"/>
    <cellStyle name="20% - Énfasis2 9 2 3 3" xfId="4907" xr:uid="{00000000-0005-0000-0000-000050110000}"/>
    <cellStyle name="20% - Énfasis2 9 2 4" xfId="4908" xr:uid="{00000000-0005-0000-0000-000051110000}"/>
    <cellStyle name="20% - Énfasis2 9 2 4 2" xfId="4909" xr:uid="{00000000-0005-0000-0000-000052110000}"/>
    <cellStyle name="20% - Énfasis2 9 2 4 2 2" xfId="4910" xr:uid="{00000000-0005-0000-0000-000053110000}"/>
    <cellStyle name="20% - Énfasis2 9 2 4 3" xfId="4911" xr:uid="{00000000-0005-0000-0000-000054110000}"/>
    <cellStyle name="20% - Énfasis2 9 2 5" xfId="4912" xr:uid="{00000000-0005-0000-0000-000055110000}"/>
    <cellStyle name="20% - Énfasis2 9 2 5 2" xfId="4913" xr:uid="{00000000-0005-0000-0000-000056110000}"/>
    <cellStyle name="20% - Énfasis2 9 2 6" xfId="4914" xr:uid="{00000000-0005-0000-0000-000057110000}"/>
    <cellStyle name="20% - Énfasis2 9 3" xfId="4915" xr:uid="{00000000-0005-0000-0000-000058110000}"/>
    <cellStyle name="20% - Énfasis2 9 3 2" xfId="4916" xr:uid="{00000000-0005-0000-0000-000059110000}"/>
    <cellStyle name="20% - Énfasis2 9 3 2 2" xfId="4917" xr:uid="{00000000-0005-0000-0000-00005A110000}"/>
    <cellStyle name="20% - Énfasis2 9 3 2 2 2" xfId="4918" xr:uid="{00000000-0005-0000-0000-00005B110000}"/>
    <cellStyle name="20% - Énfasis2 9 3 2 3" xfId="4919" xr:uid="{00000000-0005-0000-0000-00005C110000}"/>
    <cellStyle name="20% - Énfasis2 9 3 3" xfId="4920" xr:uid="{00000000-0005-0000-0000-00005D110000}"/>
    <cellStyle name="20% - Énfasis2 9 3 3 2" xfId="4921" xr:uid="{00000000-0005-0000-0000-00005E110000}"/>
    <cellStyle name="20% - Énfasis2 9 3 3 2 2" xfId="4922" xr:uid="{00000000-0005-0000-0000-00005F110000}"/>
    <cellStyle name="20% - Énfasis2 9 3 3 3" xfId="4923" xr:uid="{00000000-0005-0000-0000-000060110000}"/>
    <cellStyle name="20% - Énfasis2 9 3 4" xfId="4924" xr:uid="{00000000-0005-0000-0000-000061110000}"/>
    <cellStyle name="20% - Énfasis2 9 3 4 2" xfId="4925" xr:uid="{00000000-0005-0000-0000-000062110000}"/>
    <cellStyle name="20% - Énfasis2 9 3 5" xfId="4926" xr:uid="{00000000-0005-0000-0000-000063110000}"/>
    <cellStyle name="20% - Énfasis2 9 4" xfId="4927" xr:uid="{00000000-0005-0000-0000-000064110000}"/>
    <cellStyle name="20% - Énfasis2 9 4 2" xfId="4928" xr:uid="{00000000-0005-0000-0000-000065110000}"/>
    <cellStyle name="20% - Énfasis2 9 4 2 2" xfId="4929" xr:uid="{00000000-0005-0000-0000-000066110000}"/>
    <cellStyle name="20% - Énfasis2 9 4 3" xfId="4930" xr:uid="{00000000-0005-0000-0000-000067110000}"/>
    <cellStyle name="20% - Énfasis2 9 5" xfId="4931" xr:uid="{00000000-0005-0000-0000-000068110000}"/>
    <cellStyle name="20% - Énfasis2 9 5 2" xfId="4932" xr:uid="{00000000-0005-0000-0000-000069110000}"/>
    <cellStyle name="20% - Énfasis2 9 5 2 2" xfId="4933" xr:uid="{00000000-0005-0000-0000-00006A110000}"/>
    <cellStyle name="20% - Énfasis2 9 5 3" xfId="4934" xr:uid="{00000000-0005-0000-0000-00006B110000}"/>
    <cellStyle name="20% - Énfasis2 9 6" xfId="4935" xr:uid="{00000000-0005-0000-0000-00006C110000}"/>
    <cellStyle name="20% - Énfasis2 9 6 2" xfId="4936" xr:uid="{00000000-0005-0000-0000-00006D110000}"/>
    <cellStyle name="20% - Énfasis2 9 7" xfId="4937" xr:uid="{00000000-0005-0000-0000-00006E110000}"/>
    <cellStyle name="20% - Énfasis3 10" xfId="4938" xr:uid="{00000000-0005-0000-0000-00006F110000}"/>
    <cellStyle name="20% - Énfasis3 10 2" xfId="4939" xr:uid="{00000000-0005-0000-0000-000070110000}"/>
    <cellStyle name="20% - Énfasis3 10 2 2" xfId="4940" xr:uid="{00000000-0005-0000-0000-000071110000}"/>
    <cellStyle name="20% - Énfasis3 10 2 2 2" xfId="4941" xr:uid="{00000000-0005-0000-0000-000072110000}"/>
    <cellStyle name="20% - Énfasis3 10 2 2 2 2" xfId="4942" xr:uid="{00000000-0005-0000-0000-000073110000}"/>
    <cellStyle name="20% - Énfasis3 10 2 2 2 2 2" xfId="4943" xr:uid="{00000000-0005-0000-0000-000074110000}"/>
    <cellStyle name="20% - Énfasis3 10 2 2 2 3" xfId="4944" xr:uid="{00000000-0005-0000-0000-000075110000}"/>
    <cellStyle name="20% - Énfasis3 10 2 2 3" xfId="4945" xr:uid="{00000000-0005-0000-0000-000076110000}"/>
    <cellStyle name="20% - Énfasis3 10 2 2 3 2" xfId="4946" xr:uid="{00000000-0005-0000-0000-000077110000}"/>
    <cellStyle name="20% - Énfasis3 10 2 2 3 2 2" xfId="4947" xr:uid="{00000000-0005-0000-0000-000078110000}"/>
    <cellStyle name="20% - Énfasis3 10 2 2 3 3" xfId="4948" xr:uid="{00000000-0005-0000-0000-000079110000}"/>
    <cellStyle name="20% - Énfasis3 10 2 2 4" xfId="4949" xr:uid="{00000000-0005-0000-0000-00007A110000}"/>
    <cellStyle name="20% - Énfasis3 10 2 2 4 2" xfId="4950" xr:uid="{00000000-0005-0000-0000-00007B110000}"/>
    <cellStyle name="20% - Énfasis3 10 2 2 5" xfId="4951" xr:uid="{00000000-0005-0000-0000-00007C110000}"/>
    <cellStyle name="20% - Énfasis3 10 2 3" xfId="4952" xr:uid="{00000000-0005-0000-0000-00007D110000}"/>
    <cellStyle name="20% - Énfasis3 10 2 3 2" xfId="4953" xr:uid="{00000000-0005-0000-0000-00007E110000}"/>
    <cellStyle name="20% - Énfasis3 10 2 3 2 2" xfId="4954" xr:uid="{00000000-0005-0000-0000-00007F110000}"/>
    <cellStyle name="20% - Énfasis3 10 2 3 3" xfId="4955" xr:uid="{00000000-0005-0000-0000-000080110000}"/>
    <cellStyle name="20% - Énfasis3 10 2 4" xfId="4956" xr:uid="{00000000-0005-0000-0000-000081110000}"/>
    <cellStyle name="20% - Énfasis3 10 2 4 2" xfId="4957" xr:uid="{00000000-0005-0000-0000-000082110000}"/>
    <cellStyle name="20% - Énfasis3 10 2 4 2 2" xfId="4958" xr:uid="{00000000-0005-0000-0000-000083110000}"/>
    <cellStyle name="20% - Énfasis3 10 2 4 3" xfId="4959" xr:uid="{00000000-0005-0000-0000-000084110000}"/>
    <cellStyle name="20% - Énfasis3 10 2 5" xfId="4960" xr:uid="{00000000-0005-0000-0000-000085110000}"/>
    <cellStyle name="20% - Énfasis3 10 2 5 2" xfId="4961" xr:uid="{00000000-0005-0000-0000-000086110000}"/>
    <cellStyle name="20% - Énfasis3 10 2 6" xfId="4962" xr:uid="{00000000-0005-0000-0000-000087110000}"/>
    <cellStyle name="20% - Énfasis3 10 3" xfId="4963" xr:uid="{00000000-0005-0000-0000-000088110000}"/>
    <cellStyle name="20% - Énfasis3 10 3 2" xfId="4964" xr:uid="{00000000-0005-0000-0000-000089110000}"/>
    <cellStyle name="20% - Énfasis3 10 3 2 2" xfId="4965" xr:uid="{00000000-0005-0000-0000-00008A110000}"/>
    <cellStyle name="20% - Énfasis3 10 3 2 2 2" xfId="4966" xr:uid="{00000000-0005-0000-0000-00008B110000}"/>
    <cellStyle name="20% - Énfasis3 10 3 2 3" xfId="4967" xr:uid="{00000000-0005-0000-0000-00008C110000}"/>
    <cellStyle name="20% - Énfasis3 10 3 3" xfId="4968" xr:uid="{00000000-0005-0000-0000-00008D110000}"/>
    <cellStyle name="20% - Énfasis3 10 3 3 2" xfId="4969" xr:uid="{00000000-0005-0000-0000-00008E110000}"/>
    <cellStyle name="20% - Énfasis3 10 3 3 2 2" xfId="4970" xr:uid="{00000000-0005-0000-0000-00008F110000}"/>
    <cellStyle name="20% - Énfasis3 10 3 3 3" xfId="4971" xr:uid="{00000000-0005-0000-0000-000090110000}"/>
    <cellStyle name="20% - Énfasis3 10 3 4" xfId="4972" xr:uid="{00000000-0005-0000-0000-000091110000}"/>
    <cellStyle name="20% - Énfasis3 10 3 4 2" xfId="4973" xr:uid="{00000000-0005-0000-0000-000092110000}"/>
    <cellStyle name="20% - Énfasis3 10 3 5" xfId="4974" xr:uid="{00000000-0005-0000-0000-000093110000}"/>
    <cellStyle name="20% - Énfasis3 10 4" xfId="4975" xr:uid="{00000000-0005-0000-0000-000094110000}"/>
    <cellStyle name="20% - Énfasis3 10 4 2" xfId="4976" xr:uid="{00000000-0005-0000-0000-000095110000}"/>
    <cellStyle name="20% - Énfasis3 10 4 2 2" xfId="4977" xr:uid="{00000000-0005-0000-0000-000096110000}"/>
    <cellStyle name="20% - Énfasis3 10 4 3" xfId="4978" xr:uid="{00000000-0005-0000-0000-000097110000}"/>
    <cellStyle name="20% - Énfasis3 10 5" xfId="4979" xr:uid="{00000000-0005-0000-0000-000098110000}"/>
    <cellStyle name="20% - Énfasis3 10 5 2" xfId="4980" xr:uid="{00000000-0005-0000-0000-000099110000}"/>
    <cellStyle name="20% - Énfasis3 10 5 2 2" xfId="4981" xr:uid="{00000000-0005-0000-0000-00009A110000}"/>
    <cellStyle name="20% - Énfasis3 10 5 3" xfId="4982" xr:uid="{00000000-0005-0000-0000-00009B110000}"/>
    <cellStyle name="20% - Énfasis3 10 6" xfId="4983" xr:uid="{00000000-0005-0000-0000-00009C110000}"/>
    <cellStyle name="20% - Énfasis3 10 6 2" xfId="4984" xr:uid="{00000000-0005-0000-0000-00009D110000}"/>
    <cellStyle name="20% - Énfasis3 10 7" xfId="4985" xr:uid="{00000000-0005-0000-0000-00009E110000}"/>
    <cellStyle name="20% - Énfasis3 11" xfId="4986" xr:uid="{00000000-0005-0000-0000-00009F110000}"/>
    <cellStyle name="20% - Énfasis3 11 2" xfId="4987" xr:uid="{00000000-0005-0000-0000-0000A0110000}"/>
    <cellStyle name="20% - Énfasis3 11 2 2" xfId="4988" xr:uid="{00000000-0005-0000-0000-0000A1110000}"/>
    <cellStyle name="20% - Énfasis3 11 2 2 2" xfId="4989" xr:uid="{00000000-0005-0000-0000-0000A2110000}"/>
    <cellStyle name="20% - Énfasis3 11 2 2 2 2" xfId="4990" xr:uid="{00000000-0005-0000-0000-0000A3110000}"/>
    <cellStyle name="20% - Énfasis3 11 2 2 2 2 2" xfId="4991" xr:uid="{00000000-0005-0000-0000-0000A4110000}"/>
    <cellStyle name="20% - Énfasis3 11 2 2 2 3" xfId="4992" xr:uid="{00000000-0005-0000-0000-0000A5110000}"/>
    <cellStyle name="20% - Énfasis3 11 2 2 3" xfId="4993" xr:uid="{00000000-0005-0000-0000-0000A6110000}"/>
    <cellStyle name="20% - Énfasis3 11 2 2 3 2" xfId="4994" xr:uid="{00000000-0005-0000-0000-0000A7110000}"/>
    <cellStyle name="20% - Énfasis3 11 2 2 3 2 2" xfId="4995" xr:uid="{00000000-0005-0000-0000-0000A8110000}"/>
    <cellStyle name="20% - Énfasis3 11 2 2 3 3" xfId="4996" xr:uid="{00000000-0005-0000-0000-0000A9110000}"/>
    <cellStyle name="20% - Énfasis3 11 2 2 4" xfId="4997" xr:uid="{00000000-0005-0000-0000-0000AA110000}"/>
    <cellStyle name="20% - Énfasis3 11 2 2 4 2" xfId="4998" xr:uid="{00000000-0005-0000-0000-0000AB110000}"/>
    <cellStyle name="20% - Énfasis3 11 2 2 5" xfId="4999" xr:uid="{00000000-0005-0000-0000-0000AC110000}"/>
    <cellStyle name="20% - Énfasis3 11 2 3" xfId="5000" xr:uid="{00000000-0005-0000-0000-0000AD110000}"/>
    <cellStyle name="20% - Énfasis3 11 2 3 2" xfId="5001" xr:uid="{00000000-0005-0000-0000-0000AE110000}"/>
    <cellStyle name="20% - Énfasis3 11 2 3 2 2" xfId="5002" xr:uid="{00000000-0005-0000-0000-0000AF110000}"/>
    <cellStyle name="20% - Énfasis3 11 2 3 3" xfId="5003" xr:uid="{00000000-0005-0000-0000-0000B0110000}"/>
    <cellStyle name="20% - Énfasis3 11 2 4" xfId="5004" xr:uid="{00000000-0005-0000-0000-0000B1110000}"/>
    <cellStyle name="20% - Énfasis3 11 2 4 2" xfId="5005" xr:uid="{00000000-0005-0000-0000-0000B2110000}"/>
    <cellStyle name="20% - Énfasis3 11 2 4 2 2" xfId="5006" xr:uid="{00000000-0005-0000-0000-0000B3110000}"/>
    <cellStyle name="20% - Énfasis3 11 2 4 3" xfId="5007" xr:uid="{00000000-0005-0000-0000-0000B4110000}"/>
    <cellStyle name="20% - Énfasis3 11 2 5" xfId="5008" xr:uid="{00000000-0005-0000-0000-0000B5110000}"/>
    <cellStyle name="20% - Énfasis3 11 2 5 2" xfId="5009" xr:uid="{00000000-0005-0000-0000-0000B6110000}"/>
    <cellStyle name="20% - Énfasis3 11 2 6" xfId="5010" xr:uid="{00000000-0005-0000-0000-0000B7110000}"/>
    <cellStyle name="20% - Énfasis3 11 3" xfId="5011" xr:uid="{00000000-0005-0000-0000-0000B8110000}"/>
    <cellStyle name="20% - Énfasis3 11 3 2" xfId="5012" xr:uid="{00000000-0005-0000-0000-0000B9110000}"/>
    <cellStyle name="20% - Énfasis3 11 3 2 2" xfId="5013" xr:uid="{00000000-0005-0000-0000-0000BA110000}"/>
    <cellStyle name="20% - Énfasis3 11 3 2 2 2" xfId="5014" xr:uid="{00000000-0005-0000-0000-0000BB110000}"/>
    <cellStyle name="20% - Énfasis3 11 3 2 3" xfId="5015" xr:uid="{00000000-0005-0000-0000-0000BC110000}"/>
    <cellStyle name="20% - Énfasis3 11 3 3" xfId="5016" xr:uid="{00000000-0005-0000-0000-0000BD110000}"/>
    <cellStyle name="20% - Énfasis3 11 3 3 2" xfId="5017" xr:uid="{00000000-0005-0000-0000-0000BE110000}"/>
    <cellStyle name="20% - Énfasis3 11 3 3 2 2" xfId="5018" xr:uid="{00000000-0005-0000-0000-0000BF110000}"/>
    <cellStyle name="20% - Énfasis3 11 3 3 3" xfId="5019" xr:uid="{00000000-0005-0000-0000-0000C0110000}"/>
    <cellStyle name="20% - Énfasis3 11 3 4" xfId="5020" xr:uid="{00000000-0005-0000-0000-0000C1110000}"/>
    <cellStyle name="20% - Énfasis3 11 3 4 2" xfId="5021" xr:uid="{00000000-0005-0000-0000-0000C2110000}"/>
    <cellStyle name="20% - Énfasis3 11 3 5" xfId="5022" xr:uid="{00000000-0005-0000-0000-0000C3110000}"/>
    <cellStyle name="20% - Énfasis3 11 4" xfId="5023" xr:uid="{00000000-0005-0000-0000-0000C4110000}"/>
    <cellStyle name="20% - Énfasis3 11 4 2" xfId="5024" xr:uid="{00000000-0005-0000-0000-0000C5110000}"/>
    <cellStyle name="20% - Énfasis3 11 4 2 2" xfId="5025" xr:uid="{00000000-0005-0000-0000-0000C6110000}"/>
    <cellStyle name="20% - Énfasis3 11 4 3" xfId="5026" xr:uid="{00000000-0005-0000-0000-0000C7110000}"/>
    <cellStyle name="20% - Énfasis3 11 5" xfId="5027" xr:uid="{00000000-0005-0000-0000-0000C8110000}"/>
    <cellStyle name="20% - Énfasis3 11 5 2" xfId="5028" xr:uid="{00000000-0005-0000-0000-0000C9110000}"/>
    <cellStyle name="20% - Énfasis3 11 5 2 2" xfId="5029" xr:uid="{00000000-0005-0000-0000-0000CA110000}"/>
    <cellStyle name="20% - Énfasis3 11 5 3" xfId="5030" xr:uid="{00000000-0005-0000-0000-0000CB110000}"/>
    <cellStyle name="20% - Énfasis3 11 6" xfId="5031" xr:uid="{00000000-0005-0000-0000-0000CC110000}"/>
    <cellStyle name="20% - Énfasis3 11 6 2" xfId="5032" xr:uid="{00000000-0005-0000-0000-0000CD110000}"/>
    <cellStyle name="20% - Énfasis3 11 7" xfId="5033" xr:uid="{00000000-0005-0000-0000-0000CE110000}"/>
    <cellStyle name="20% - Énfasis3 12" xfId="5034" xr:uid="{00000000-0005-0000-0000-0000CF110000}"/>
    <cellStyle name="20% - Énfasis3 12 2" xfId="5035" xr:uid="{00000000-0005-0000-0000-0000D0110000}"/>
    <cellStyle name="20% - Énfasis3 12 2 2" xfId="5036" xr:uid="{00000000-0005-0000-0000-0000D1110000}"/>
    <cellStyle name="20% - Énfasis3 12 2 2 2" xfId="5037" xr:uid="{00000000-0005-0000-0000-0000D2110000}"/>
    <cellStyle name="20% - Énfasis3 12 2 2 2 2" xfId="5038" xr:uid="{00000000-0005-0000-0000-0000D3110000}"/>
    <cellStyle name="20% - Énfasis3 12 2 2 2 2 2" xfId="5039" xr:uid="{00000000-0005-0000-0000-0000D4110000}"/>
    <cellStyle name="20% - Énfasis3 12 2 2 2 3" xfId="5040" xr:uid="{00000000-0005-0000-0000-0000D5110000}"/>
    <cellStyle name="20% - Énfasis3 12 2 2 3" xfId="5041" xr:uid="{00000000-0005-0000-0000-0000D6110000}"/>
    <cellStyle name="20% - Énfasis3 12 2 2 3 2" xfId="5042" xr:uid="{00000000-0005-0000-0000-0000D7110000}"/>
    <cellStyle name="20% - Énfasis3 12 2 2 3 2 2" xfId="5043" xr:uid="{00000000-0005-0000-0000-0000D8110000}"/>
    <cellStyle name="20% - Énfasis3 12 2 2 3 3" xfId="5044" xr:uid="{00000000-0005-0000-0000-0000D9110000}"/>
    <cellStyle name="20% - Énfasis3 12 2 2 4" xfId="5045" xr:uid="{00000000-0005-0000-0000-0000DA110000}"/>
    <cellStyle name="20% - Énfasis3 12 2 2 4 2" xfId="5046" xr:uid="{00000000-0005-0000-0000-0000DB110000}"/>
    <cellStyle name="20% - Énfasis3 12 2 2 5" xfId="5047" xr:uid="{00000000-0005-0000-0000-0000DC110000}"/>
    <cellStyle name="20% - Énfasis3 12 2 3" xfId="5048" xr:uid="{00000000-0005-0000-0000-0000DD110000}"/>
    <cellStyle name="20% - Énfasis3 12 2 3 2" xfId="5049" xr:uid="{00000000-0005-0000-0000-0000DE110000}"/>
    <cellStyle name="20% - Énfasis3 12 2 3 2 2" xfId="5050" xr:uid="{00000000-0005-0000-0000-0000DF110000}"/>
    <cellStyle name="20% - Énfasis3 12 2 3 3" xfId="5051" xr:uid="{00000000-0005-0000-0000-0000E0110000}"/>
    <cellStyle name="20% - Énfasis3 12 2 4" xfId="5052" xr:uid="{00000000-0005-0000-0000-0000E1110000}"/>
    <cellStyle name="20% - Énfasis3 12 2 4 2" xfId="5053" xr:uid="{00000000-0005-0000-0000-0000E2110000}"/>
    <cellStyle name="20% - Énfasis3 12 2 4 2 2" xfId="5054" xr:uid="{00000000-0005-0000-0000-0000E3110000}"/>
    <cellStyle name="20% - Énfasis3 12 2 4 3" xfId="5055" xr:uid="{00000000-0005-0000-0000-0000E4110000}"/>
    <cellStyle name="20% - Énfasis3 12 2 5" xfId="5056" xr:uid="{00000000-0005-0000-0000-0000E5110000}"/>
    <cellStyle name="20% - Énfasis3 12 2 5 2" xfId="5057" xr:uid="{00000000-0005-0000-0000-0000E6110000}"/>
    <cellStyle name="20% - Énfasis3 12 2 6" xfId="5058" xr:uid="{00000000-0005-0000-0000-0000E7110000}"/>
    <cellStyle name="20% - Énfasis3 12 3" xfId="5059" xr:uid="{00000000-0005-0000-0000-0000E8110000}"/>
    <cellStyle name="20% - Énfasis3 12 3 2" xfId="5060" xr:uid="{00000000-0005-0000-0000-0000E9110000}"/>
    <cellStyle name="20% - Énfasis3 12 3 2 2" xfId="5061" xr:uid="{00000000-0005-0000-0000-0000EA110000}"/>
    <cellStyle name="20% - Énfasis3 12 3 2 2 2" xfId="5062" xr:uid="{00000000-0005-0000-0000-0000EB110000}"/>
    <cellStyle name="20% - Énfasis3 12 3 2 3" xfId="5063" xr:uid="{00000000-0005-0000-0000-0000EC110000}"/>
    <cellStyle name="20% - Énfasis3 12 3 3" xfId="5064" xr:uid="{00000000-0005-0000-0000-0000ED110000}"/>
    <cellStyle name="20% - Énfasis3 12 3 3 2" xfId="5065" xr:uid="{00000000-0005-0000-0000-0000EE110000}"/>
    <cellStyle name="20% - Énfasis3 12 3 3 2 2" xfId="5066" xr:uid="{00000000-0005-0000-0000-0000EF110000}"/>
    <cellStyle name="20% - Énfasis3 12 3 3 3" xfId="5067" xr:uid="{00000000-0005-0000-0000-0000F0110000}"/>
    <cellStyle name="20% - Énfasis3 12 3 4" xfId="5068" xr:uid="{00000000-0005-0000-0000-0000F1110000}"/>
    <cellStyle name="20% - Énfasis3 12 3 4 2" xfId="5069" xr:uid="{00000000-0005-0000-0000-0000F2110000}"/>
    <cellStyle name="20% - Énfasis3 12 3 5" xfId="5070" xr:uid="{00000000-0005-0000-0000-0000F3110000}"/>
    <cellStyle name="20% - Énfasis3 12 4" xfId="5071" xr:uid="{00000000-0005-0000-0000-0000F4110000}"/>
    <cellStyle name="20% - Énfasis3 12 4 2" xfId="5072" xr:uid="{00000000-0005-0000-0000-0000F5110000}"/>
    <cellStyle name="20% - Énfasis3 12 4 2 2" xfId="5073" xr:uid="{00000000-0005-0000-0000-0000F6110000}"/>
    <cellStyle name="20% - Énfasis3 12 4 3" xfId="5074" xr:uid="{00000000-0005-0000-0000-0000F7110000}"/>
    <cellStyle name="20% - Énfasis3 12 5" xfId="5075" xr:uid="{00000000-0005-0000-0000-0000F8110000}"/>
    <cellStyle name="20% - Énfasis3 12 5 2" xfId="5076" xr:uid="{00000000-0005-0000-0000-0000F9110000}"/>
    <cellStyle name="20% - Énfasis3 12 5 2 2" xfId="5077" xr:uid="{00000000-0005-0000-0000-0000FA110000}"/>
    <cellStyle name="20% - Énfasis3 12 5 3" xfId="5078" xr:uid="{00000000-0005-0000-0000-0000FB110000}"/>
    <cellStyle name="20% - Énfasis3 12 6" xfId="5079" xr:uid="{00000000-0005-0000-0000-0000FC110000}"/>
    <cellStyle name="20% - Énfasis3 12 6 2" xfId="5080" xr:uid="{00000000-0005-0000-0000-0000FD110000}"/>
    <cellStyle name="20% - Énfasis3 12 7" xfId="5081" xr:uid="{00000000-0005-0000-0000-0000FE110000}"/>
    <cellStyle name="20% - Énfasis3 13" xfId="5082" xr:uid="{00000000-0005-0000-0000-0000FF110000}"/>
    <cellStyle name="20% - Énfasis3 13 2" xfId="5083" xr:uid="{00000000-0005-0000-0000-000000120000}"/>
    <cellStyle name="20% - Énfasis3 13 2 2" xfId="5084" xr:uid="{00000000-0005-0000-0000-000001120000}"/>
    <cellStyle name="20% - Énfasis3 13 2 2 2" xfId="5085" xr:uid="{00000000-0005-0000-0000-000002120000}"/>
    <cellStyle name="20% - Énfasis3 13 2 2 2 2" xfId="5086" xr:uid="{00000000-0005-0000-0000-000003120000}"/>
    <cellStyle name="20% - Énfasis3 13 2 2 2 2 2" xfId="5087" xr:uid="{00000000-0005-0000-0000-000004120000}"/>
    <cellStyle name="20% - Énfasis3 13 2 2 2 3" xfId="5088" xr:uid="{00000000-0005-0000-0000-000005120000}"/>
    <cellStyle name="20% - Énfasis3 13 2 2 3" xfId="5089" xr:uid="{00000000-0005-0000-0000-000006120000}"/>
    <cellStyle name="20% - Énfasis3 13 2 2 3 2" xfId="5090" xr:uid="{00000000-0005-0000-0000-000007120000}"/>
    <cellStyle name="20% - Énfasis3 13 2 2 3 2 2" xfId="5091" xr:uid="{00000000-0005-0000-0000-000008120000}"/>
    <cellStyle name="20% - Énfasis3 13 2 2 3 3" xfId="5092" xr:uid="{00000000-0005-0000-0000-000009120000}"/>
    <cellStyle name="20% - Énfasis3 13 2 2 4" xfId="5093" xr:uid="{00000000-0005-0000-0000-00000A120000}"/>
    <cellStyle name="20% - Énfasis3 13 2 2 4 2" xfId="5094" xr:uid="{00000000-0005-0000-0000-00000B120000}"/>
    <cellStyle name="20% - Énfasis3 13 2 2 5" xfId="5095" xr:uid="{00000000-0005-0000-0000-00000C120000}"/>
    <cellStyle name="20% - Énfasis3 13 2 3" xfId="5096" xr:uid="{00000000-0005-0000-0000-00000D120000}"/>
    <cellStyle name="20% - Énfasis3 13 2 3 2" xfId="5097" xr:uid="{00000000-0005-0000-0000-00000E120000}"/>
    <cellStyle name="20% - Énfasis3 13 2 3 2 2" xfId="5098" xr:uid="{00000000-0005-0000-0000-00000F120000}"/>
    <cellStyle name="20% - Énfasis3 13 2 3 3" xfId="5099" xr:uid="{00000000-0005-0000-0000-000010120000}"/>
    <cellStyle name="20% - Énfasis3 13 2 4" xfId="5100" xr:uid="{00000000-0005-0000-0000-000011120000}"/>
    <cellStyle name="20% - Énfasis3 13 2 4 2" xfId="5101" xr:uid="{00000000-0005-0000-0000-000012120000}"/>
    <cellStyle name="20% - Énfasis3 13 2 4 2 2" xfId="5102" xr:uid="{00000000-0005-0000-0000-000013120000}"/>
    <cellStyle name="20% - Énfasis3 13 2 4 3" xfId="5103" xr:uid="{00000000-0005-0000-0000-000014120000}"/>
    <cellStyle name="20% - Énfasis3 13 2 5" xfId="5104" xr:uid="{00000000-0005-0000-0000-000015120000}"/>
    <cellStyle name="20% - Énfasis3 13 2 5 2" xfId="5105" xr:uid="{00000000-0005-0000-0000-000016120000}"/>
    <cellStyle name="20% - Énfasis3 13 2 6" xfId="5106" xr:uid="{00000000-0005-0000-0000-000017120000}"/>
    <cellStyle name="20% - Énfasis3 13 3" xfId="5107" xr:uid="{00000000-0005-0000-0000-000018120000}"/>
    <cellStyle name="20% - Énfasis3 13 3 2" xfId="5108" xr:uid="{00000000-0005-0000-0000-000019120000}"/>
    <cellStyle name="20% - Énfasis3 13 3 2 2" xfId="5109" xr:uid="{00000000-0005-0000-0000-00001A120000}"/>
    <cellStyle name="20% - Énfasis3 13 3 2 2 2" xfId="5110" xr:uid="{00000000-0005-0000-0000-00001B120000}"/>
    <cellStyle name="20% - Énfasis3 13 3 2 3" xfId="5111" xr:uid="{00000000-0005-0000-0000-00001C120000}"/>
    <cellStyle name="20% - Énfasis3 13 3 3" xfId="5112" xr:uid="{00000000-0005-0000-0000-00001D120000}"/>
    <cellStyle name="20% - Énfasis3 13 3 3 2" xfId="5113" xr:uid="{00000000-0005-0000-0000-00001E120000}"/>
    <cellStyle name="20% - Énfasis3 13 3 3 2 2" xfId="5114" xr:uid="{00000000-0005-0000-0000-00001F120000}"/>
    <cellStyle name="20% - Énfasis3 13 3 3 3" xfId="5115" xr:uid="{00000000-0005-0000-0000-000020120000}"/>
    <cellStyle name="20% - Énfasis3 13 3 4" xfId="5116" xr:uid="{00000000-0005-0000-0000-000021120000}"/>
    <cellStyle name="20% - Énfasis3 13 3 4 2" xfId="5117" xr:uid="{00000000-0005-0000-0000-000022120000}"/>
    <cellStyle name="20% - Énfasis3 13 3 5" xfId="5118" xr:uid="{00000000-0005-0000-0000-000023120000}"/>
    <cellStyle name="20% - Énfasis3 13 4" xfId="5119" xr:uid="{00000000-0005-0000-0000-000024120000}"/>
    <cellStyle name="20% - Énfasis3 13 4 2" xfId="5120" xr:uid="{00000000-0005-0000-0000-000025120000}"/>
    <cellStyle name="20% - Énfasis3 13 4 2 2" xfId="5121" xr:uid="{00000000-0005-0000-0000-000026120000}"/>
    <cellStyle name="20% - Énfasis3 13 4 3" xfId="5122" xr:uid="{00000000-0005-0000-0000-000027120000}"/>
    <cellStyle name="20% - Énfasis3 13 5" xfId="5123" xr:uid="{00000000-0005-0000-0000-000028120000}"/>
    <cellStyle name="20% - Énfasis3 13 5 2" xfId="5124" xr:uid="{00000000-0005-0000-0000-000029120000}"/>
    <cellStyle name="20% - Énfasis3 13 5 2 2" xfId="5125" xr:uid="{00000000-0005-0000-0000-00002A120000}"/>
    <cellStyle name="20% - Énfasis3 13 5 3" xfId="5126" xr:uid="{00000000-0005-0000-0000-00002B120000}"/>
    <cellStyle name="20% - Énfasis3 13 6" xfId="5127" xr:uid="{00000000-0005-0000-0000-00002C120000}"/>
    <cellStyle name="20% - Énfasis3 13 6 2" xfId="5128" xr:uid="{00000000-0005-0000-0000-00002D120000}"/>
    <cellStyle name="20% - Énfasis3 13 7" xfId="5129" xr:uid="{00000000-0005-0000-0000-00002E120000}"/>
    <cellStyle name="20% - Énfasis3 14" xfId="5130" xr:uid="{00000000-0005-0000-0000-00002F120000}"/>
    <cellStyle name="20% - Énfasis3 14 2" xfId="5131" xr:uid="{00000000-0005-0000-0000-000030120000}"/>
    <cellStyle name="20% - Énfasis3 14 2 2" xfId="5132" xr:uid="{00000000-0005-0000-0000-000031120000}"/>
    <cellStyle name="20% - Énfasis3 14 2 2 2" xfId="5133" xr:uid="{00000000-0005-0000-0000-000032120000}"/>
    <cellStyle name="20% - Énfasis3 14 2 2 2 2" xfId="5134" xr:uid="{00000000-0005-0000-0000-000033120000}"/>
    <cellStyle name="20% - Énfasis3 14 2 2 3" xfId="5135" xr:uid="{00000000-0005-0000-0000-000034120000}"/>
    <cellStyle name="20% - Énfasis3 14 2 3" xfId="5136" xr:uid="{00000000-0005-0000-0000-000035120000}"/>
    <cellStyle name="20% - Énfasis3 14 2 3 2" xfId="5137" xr:uid="{00000000-0005-0000-0000-000036120000}"/>
    <cellStyle name="20% - Énfasis3 14 2 3 2 2" xfId="5138" xr:uid="{00000000-0005-0000-0000-000037120000}"/>
    <cellStyle name="20% - Énfasis3 14 2 3 3" xfId="5139" xr:uid="{00000000-0005-0000-0000-000038120000}"/>
    <cellStyle name="20% - Énfasis3 14 2 4" xfId="5140" xr:uid="{00000000-0005-0000-0000-000039120000}"/>
    <cellStyle name="20% - Énfasis3 14 2 4 2" xfId="5141" xr:uid="{00000000-0005-0000-0000-00003A120000}"/>
    <cellStyle name="20% - Énfasis3 14 2 5" xfId="5142" xr:uid="{00000000-0005-0000-0000-00003B120000}"/>
    <cellStyle name="20% - Énfasis3 14 3" xfId="5143" xr:uid="{00000000-0005-0000-0000-00003C120000}"/>
    <cellStyle name="20% - Énfasis3 14 3 2" xfId="5144" xr:uid="{00000000-0005-0000-0000-00003D120000}"/>
    <cellStyle name="20% - Énfasis3 14 3 2 2" xfId="5145" xr:uid="{00000000-0005-0000-0000-00003E120000}"/>
    <cellStyle name="20% - Énfasis3 14 3 3" xfId="5146" xr:uid="{00000000-0005-0000-0000-00003F120000}"/>
    <cellStyle name="20% - Énfasis3 14 4" xfId="5147" xr:uid="{00000000-0005-0000-0000-000040120000}"/>
    <cellStyle name="20% - Énfasis3 14 4 2" xfId="5148" xr:uid="{00000000-0005-0000-0000-000041120000}"/>
    <cellStyle name="20% - Énfasis3 14 4 2 2" xfId="5149" xr:uid="{00000000-0005-0000-0000-000042120000}"/>
    <cellStyle name="20% - Énfasis3 14 4 3" xfId="5150" xr:uid="{00000000-0005-0000-0000-000043120000}"/>
    <cellStyle name="20% - Énfasis3 14 5" xfId="5151" xr:uid="{00000000-0005-0000-0000-000044120000}"/>
    <cellStyle name="20% - Énfasis3 14 5 2" xfId="5152" xr:uid="{00000000-0005-0000-0000-000045120000}"/>
    <cellStyle name="20% - Énfasis3 14 6" xfId="5153" xr:uid="{00000000-0005-0000-0000-000046120000}"/>
    <cellStyle name="20% - Énfasis3 15" xfId="5154" xr:uid="{00000000-0005-0000-0000-000047120000}"/>
    <cellStyle name="20% - Énfasis3 15 2" xfId="5155" xr:uid="{00000000-0005-0000-0000-000048120000}"/>
    <cellStyle name="20% - Énfasis3 15 2 2" xfId="5156" xr:uid="{00000000-0005-0000-0000-000049120000}"/>
    <cellStyle name="20% - Énfasis3 15 2 2 2" xfId="5157" xr:uid="{00000000-0005-0000-0000-00004A120000}"/>
    <cellStyle name="20% - Énfasis3 15 2 2 2 2" xfId="5158" xr:uid="{00000000-0005-0000-0000-00004B120000}"/>
    <cellStyle name="20% - Énfasis3 15 2 2 3" xfId="5159" xr:uid="{00000000-0005-0000-0000-00004C120000}"/>
    <cellStyle name="20% - Énfasis3 15 2 3" xfId="5160" xr:uid="{00000000-0005-0000-0000-00004D120000}"/>
    <cellStyle name="20% - Énfasis3 15 2 3 2" xfId="5161" xr:uid="{00000000-0005-0000-0000-00004E120000}"/>
    <cellStyle name="20% - Énfasis3 15 2 3 2 2" xfId="5162" xr:uid="{00000000-0005-0000-0000-00004F120000}"/>
    <cellStyle name="20% - Énfasis3 15 2 3 3" xfId="5163" xr:uid="{00000000-0005-0000-0000-000050120000}"/>
    <cellStyle name="20% - Énfasis3 15 2 4" xfId="5164" xr:uid="{00000000-0005-0000-0000-000051120000}"/>
    <cellStyle name="20% - Énfasis3 15 2 4 2" xfId="5165" xr:uid="{00000000-0005-0000-0000-000052120000}"/>
    <cellStyle name="20% - Énfasis3 15 2 5" xfId="5166" xr:uid="{00000000-0005-0000-0000-000053120000}"/>
    <cellStyle name="20% - Énfasis3 15 3" xfId="5167" xr:uid="{00000000-0005-0000-0000-000054120000}"/>
    <cellStyle name="20% - Énfasis3 15 3 2" xfId="5168" xr:uid="{00000000-0005-0000-0000-000055120000}"/>
    <cellStyle name="20% - Énfasis3 15 3 2 2" xfId="5169" xr:uid="{00000000-0005-0000-0000-000056120000}"/>
    <cellStyle name="20% - Énfasis3 15 3 3" xfId="5170" xr:uid="{00000000-0005-0000-0000-000057120000}"/>
    <cellStyle name="20% - Énfasis3 15 4" xfId="5171" xr:uid="{00000000-0005-0000-0000-000058120000}"/>
    <cellStyle name="20% - Énfasis3 15 4 2" xfId="5172" xr:uid="{00000000-0005-0000-0000-000059120000}"/>
    <cellStyle name="20% - Énfasis3 15 4 2 2" xfId="5173" xr:uid="{00000000-0005-0000-0000-00005A120000}"/>
    <cellStyle name="20% - Énfasis3 15 4 3" xfId="5174" xr:uid="{00000000-0005-0000-0000-00005B120000}"/>
    <cellStyle name="20% - Énfasis3 15 5" xfId="5175" xr:uid="{00000000-0005-0000-0000-00005C120000}"/>
    <cellStyle name="20% - Énfasis3 15 5 2" xfId="5176" xr:uid="{00000000-0005-0000-0000-00005D120000}"/>
    <cellStyle name="20% - Énfasis3 15 6" xfId="5177" xr:uid="{00000000-0005-0000-0000-00005E120000}"/>
    <cellStyle name="20% - Énfasis3 16" xfId="5178" xr:uid="{00000000-0005-0000-0000-00005F120000}"/>
    <cellStyle name="20% - Énfasis3 16 2" xfId="5179" xr:uid="{00000000-0005-0000-0000-000060120000}"/>
    <cellStyle name="20% - Énfasis3 16 2 2" xfId="5180" xr:uid="{00000000-0005-0000-0000-000061120000}"/>
    <cellStyle name="20% - Énfasis3 16 2 2 2" xfId="5181" xr:uid="{00000000-0005-0000-0000-000062120000}"/>
    <cellStyle name="20% - Énfasis3 16 2 2 2 2" xfId="5182" xr:uid="{00000000-0005-0000-0000-000063120000}"/>
    <cellStyle name="20% - Énfasis3 16 2 2 3" xfId="5183" xr:uid="{00000000-0005-0000-0000-000064120000}"/>
    <cellStyle name="20% - Énfasis3 16 2 3" xfId="5184" xr:uid="{00000000-0005-0000-0000-000065120000}"/>
    <cellStyle name="20% - Énfasis3 16 2 3 2" xfId="5185" xr:uid="{00000000-0005-0000-0000-000066120000}"/>
    <cellStyle name="20% - Énfasis3 16 2 3 2 2" xfId="5186" xr:uid="{00000000-0005-0000-0000-000067120000}"/>
    <cellStyle name="20% - Énfasis3 16 2 3 3" xfId="5187" xr:uid="{00000000-0005-0000-0000-000068120000}"/>
    <cellStyle name="20% - Énfasis3 16 2 4" xfId="5188" xr:uid="{00000000-0005-0000-0000-000069120000}"/>
    <cellStyle name="20% - Énfasis3 16 2 4 2" xfId="5189" xr:uid="{00000000-0005-0000-0000-00006A120000}"/>
    <cellStyle name="20% - Énfasis3 16 2 5" xfId="5190" xr:uid="{00000000-0005-0000-0000-00006B120000}"/>
    <cellStyle name="20% - Énfasis3 16 3" xfId="5191" xr:uid="{00000000-0005-0000-0000-00006C120000}"/>
    <cellStyle name="20% - Énfasis3 16 3 2" xfId="5192" xr:uid="{00000000-0005-0000-0000-00006D120000}"/>
    <cellStyle name="20% - Énfasis3 16 3 2 2" xfId="5193" xr:uid="{00000000-0005-0000-0000-00006E120000}"/>
    <cellStyle name="20% - Énfasis3 16 3 3" xfId="5194" xr:uid="{00000000-0005-0000-0000-00006F120000}"/>
    <cellStyle name="20% - Énfasis3 16 4" xfId="5195" xr:uid="{00000000-0005-0000-0000-000070120000}"/>
    <cellStyle name="20% - Énfasis3 16 4 2" xfId="5196" xr:uid="{00000000-0005-0000-0000-000071120000}"/>
    <cellStyle name="20% - Énfasis3 16 4 2 2" xfId="5197" xr:uid="{00000000-0005-0000-0000-000072120000}"/>
    <cellStyle name="20% - Énfasis3 16 4 3" xfId="5198" xr:uid="{00000000-0005-0000-0000-000073120000}"/>
    <cellStyle name="20% - Énfasis3 16 5" xfId="5199" xr:uid="{00000000-0005-0000-0000-000074120000}"/>
    <cellStyle name="20% - Énfasis3 16 5 2" xfId="5200" xr:uid="{00000000-0005-0000-0000-000075120000}"/>
    <cellStyle name="20% - Énfasis3 16 6" xfId="5201" xr:uid="{00000000-0005-0000-0000-000076120000}"/>
    <cellStyle name="20% - Énfasis3 17" xfId="5202" xr:uid="{00000000-0005-0000-0000-000077120000}"/>
    <cellStyle name="20% - Énfasis3 17 2" xfId="5203" xr:uid="{00000000-0005-0000-0000-000078120000}"/>
    <cellStyle name="20% - Énfasis3 17 2 2" xfId="5204" xr:uid="{00000000-0005-0000-0000-000079120000}"/>
    <cellStyle name="20% - Énfasis3 17 2 2 2" xfId="5205" xr:uid="{00000000-0005-0000-0000-00007A120000}"/>
    <cellStyle name="20% - Énfasis3 17 2 2 2 2" xfId="5206" xr:uid="{00000000-0005-0000-0000-00007B120000}"/>
    <cellStyle name="20% - Énfasis3 17 2 2 3" xfId="5207" xr:uid="{00000000-0005-0000-0000-00007C120000}"/>
    <cellStyle name="20% - Énfasis3 17 2 3" xfId="5208" xr:uid="{00000000-0005-0000-0000-00007D120000}"/>
    <cellStyle name="20% - Énfasis3 17 2 3 2" xfId="5209" xr:uid="{00000000-0005-0000-0000-00007E120000}"/>
    <cellStyle name="20% - Énfasis3 17 2 3 2 2" xfId="5210" xr:uid="{00000000-0005-0000-0000-00007F120000}"/>
    <cellStyle name="20% - Énfasis3 17 2 3 3" xfId="5211" xr:uid="{00000000-0005-0000-0000-000080120000}"/>
    <cellStyle name="20% - Énfasis3 17 2 4" xfId="5212" xr:uid="{00000000-0005-0000-0000-000081120000}"/>
    <cellStyle name="20% - Énfasis3 17 2 4 2" xfId="5213" xr:uid="{00000000-0005-0000-0000-000082120000}"/>
    <cellStyle name="20% - Énfasis3 17 2 5" xfId="5214" xr:uid="{00000000-0005-0000-0000-000083120000}"/>
    <cellStyle name="20% - Énfasis3 17 3" xfId="5215" xr:uid="{00000000-0005-0000-0000-000084120000}"/>
    <cellStyle name="20% - Énfasis3 17 3 2" xfId="5216" xr:uid="{00000000-0005-0000-0000-000085120000}"/>
    <cellStyle name="20% - Énfasis3 17 3 2 2" xfId="5217" xr:uid="{00000000-0005-0000-0000-000086120000}"/>
    <cellStyle name="20% - Énfasis3 17 3 3" xfId="5218" xr:uid="{00000000-0005-0000-0000-000087120000}"/>
    <cellStyle name="20% - Énfasis3 17 4" xfId="5219" xr:uid="{00000000-0005-0000-0000-000088120000}"/>
    <cellStyle name="20% - Énfasis3 17 4 2" xfId="5220" xr:uid="{00000000-0005-0000-0000-000089120000}"/>
    <cellStyle name="20% - Énfasis3 17 4 2 2" xfId="5221" xr:uid="{00000000-0005-0000-0000-00008A120000}"/>
    <cellStyle name="20% - Énfasis3 17 4 3" xfId="5222" xr:uid="{00000000-0005-0000-0000-00008B120000}"/>
    <cellStyle name="20% - Énfasis3 17 5" xfId="5223" xr:uid="{00000000-0005-0000-0000-00008C120000}"/>
    <cellStyle name="20% - Énfasis3 17 5 2" xfId="5224" xr:uid="{00000000-0005-0000-0000-00008D120000}"/>
    <cellStyle name="20% - Énfasis3 17 6" xfId="5225" xr:uid="{00000000-0005-0000-0000-00008E120000}"/>
    <cellStyle name="20% - Énfasis3 18" xfId="5226" xr:uid="{00000000-0005-0000-0000-00008F120000}"/>
    <cellStyle name="20% - Énfasis3 18 2" xfId="5227" xr:uid="{00000000-0005-0000-0000-000090120000}"/>
    <cellStyle name="20% - Énfasis3 18 2 2" xfId="5228" xr:uid="{00000000-0005-0000-0000-000091120000}"/>
    <cellStyle name="20% - Énfasis3 18 2 2 2" xfId="5229" xr:uid="{00000000-0005-0000-0000-000092120000}"/>
    <cellStyle name="20% - Énfasis3 18 2 2 2 2" xfId="5230" xr:uid="{00000000-0005-0000-0000-000093120000}"/>
    <cellStyle name="20% - Énfasis3 18 2 2 3" xfId="5231" xr:uid="{00000000-0005-0000-0000-000094120000}"/>
    <cellStyle name="20% - Énfasis3 18 2 3" xfId="5232" xr:uid="{00000000-0005-0000-0000-000095120000}"/>
    <cellStyle name="20% - Énfasis3 18 2 3 2" xfId="5233" xr:uid="{00000000-0005-0000-0000-000096120000}"/>
    <cellStyle name="20% - Énfasis3 18 2 3 2 2" xfId="5234" xr:uid="{00000000-0005-0000-0000-000097120000}"/>
    <cellStyle name="20% - Énfasis3 18 2 3 3" xfId="5235" xr:uid="{00000000-0005-0000-0000-000098120000}"/>
    <cellStyle name="20% - Énfasis3 18 2 4" xfId="5236" xr:uid="{00000000-0005-0000-0000-000099120000}"/>
    <cellStyle name="20% - Énfasis3 18 2 4 2" xfId="5237" xr:uid="{00000000-0005-0000-0000-00009A120000}"/>
    <cellStyle name="20% - Énfasis3 18 2 5" xfId="5238" xr:uid="{00000000-0005-0000-0000-00009B120000}"/>
    <cellStyle name="20% - Énfasis3 18 3" xfId="5239" xr:uid="{00000000-0005-0000-0000-00009C120000}"/>
    <cellStyle name="20% - Énfasis3 18 3 2" xfId="5240" xr:uid="{00000000-0005-0000-0000-00009D120000}"/>
    <cellStyle name="20% - Énfasis3 18 3 2 2" xfId="5241" xr:uid="{00000000-0005-0000-0000-00009E120000}"/>
    <cellStyle name="20% - Énfasis3 18 3 3" xfId="5242" xr:uid="{00000000-0005-0000-0000-00009F120000}"/>
    <cellStyle name="20% - Énfasis3 18 4" xfId="5243" xr:uid="{00000000-0005-0000-0000-0000A0120000}"/>
    <cellStyle name="20% - Énfasis3 18 4 2" xfId="5244" xr:uid="{00000000-0005-0000-0000-0000A1120000}"/>
    <cellStyle name="20% - Énfasis3 18 4 2 2" xfId="5245" xr:uid="{00000000-0005-0000-0000-0000A2120000}"/>
    <cellStyle name="20% - Énfasis3 18 4 3" xfId="5246" xr:uid="{00000000-0005-0000-0000-0000A3120000}"/>
    <cellStyle name="20% - Énfasis3 18 5" xfId="5247" xr:uid="{00000000-0005-0000-0000-0000A4120000}"/>
    <cellStyle name="20% - Énfasis3 18 5 2" xfId="5248" xr:uid="{00000000-0005-0000-0000-0000A5120000}"/>
    <cellStyle name="20% - Énfasis3 18 6" xfId="5249" xr:uid="{00000000-0005-0000-0000-0000A6120000}"/>
    <cellStyle name="20% - Énfasis3 19" xfId="5250" xr:uid="{00000000-0005-0000-0000-0000A7120000}"/>
    <cellStyle name="20% - Énfasis3 19 2" xfId="5251" xr:uid="{00000000-0005-0000-0000-0000A8120000}"/>
    <cellStyle name="20% - Énfasis3 19 2 2" xfId="5252" xr:uid="{00000000-0005-0000-0000-0000A9120000}"/>
    <cellStyle name="20% - Énfasis3 19 2 2 2" xfId="5253" xr:uid="{00000000-0005-0000-0000-0000AA120000}"/>
    <cellStyle name="20% - Énfasis3 19 2 2 2 2" xfId="5254" xr:uid="{00000000-0005-0000-0000-0000AB120000}"/>
    <cellStyle name="20% - Énfasis3 19 2 2 3" xfId="5255" xr:uid="{00000000-0005-0000-0000-0000AC120000}"/>
    <cellStyle name="20% - Énfasis3 19 2 3" xfId="5256" xr:uid="{00000000-0005-0000-0000-0000AD120000}"/>
    <cellStyle name="20% - Énfasis3 19 2 3 2" xfId="5257" xr:uid="{00000000-0005-0000-0000-0000AE120000}"/>
    <cellStyle name="20% - Énfasis3 19 2 3 2 2" xfId="5258" xr:uid="{00000000-0005-0000-0000-0000AF120000}"/>
    <cellStyle name="20% - Énfasis3 19 2 3 3" xfId="5259" xr:uid="{00000000-0005-0000-0000-0000B0120000}"/>
    <cellStyle name="20% - Énfasis3 19 2 4" xfId="5260" xr:uid="{00000000-0005-0000-0000-0000B1120000}"/>
    <cellStyle name="20% - Énfasis3 19 2 4 2" xfId="5261" xr:uid="{00000000-0005-0000-0000-0000B2120000}"/>
    <cellStyle name="20% - Énfasis3 19 2 5" xfId="5262" xr:uid="{00000000-0005-0000-0000-0000B3120000}"/>
    <cellStyle name="20% - Énfasis3 19 3" xfId="5263" xr:uid="{00000000-0005-0000-0000-0000B4120000}"/>
    <cellStyle name="20% - Énfasis3 19 3 2" xfId="5264" xr:uid="{00000000-0005-0000-0000-0000B5120000}"/>
    <cellStyle name="20% - Énfasis3 19 3 2 2" xfId="5265" xr:uid="{00000000-0005-0000-0000-0000B6120000}"/>
    <cellStyle name="20% - Énfasis3 19 3 3" xfId="5266" xr:uid="{00000000-0005-0000-0000-0000B7120000}"/>
    <cellStyle name="20% - Énfasis3 19 4" xfId="5267" xr:uid="{00000000-0005-0000-0000-0000B8120000}"/>
    <cellStyle name="20% - Énfasis3 19 4 2" xfId="5268" xr:uid="{00000000-0005-0000-0000-0000B9120000}"/>
    <cellStyle name="20% - Énfasis3 19 4 2 2" xfId="5269" xr:uid="{00000000-0005-0000-0000-0000BA120000}"/>
    <cellStyle name="20% - Énfasis3 19 4 3" xfId="5270" xr:uid="{00000000-0005-0000-0000-0000BB120000}"/>
    <cellStyle name="20% - Énfasis3 19 5" xfId="5271" xr:uid="{00000000-0005-0000-0000-0000BC120000}"/>
    <cellStyle name="20% - Énfasis3 19 5 2" xfId="5272" xr:uid="{00000000-0005-0000-0000-0000BD120000}"/>
    <cellStyle name="20% - Énfasis3 19 6" xfId="5273" xr:uid="{00000000-0005-0000-0000-0000BE120000}"/>
    <cellStyle name="20% - Énfasis3 2" xfId="19" xr:uid="{00000000-0005-0000-0000-0000BF120000}"/>
    <cellStyle name="20% - Énfasis3 2 10" xfId="5274" xr:uid="{00000000-0005-0000-0000-0000C0120000}"/>
    <cellStyle name="20% - Énfasis3 2 10 2" xfId="5275" xr:uid="{00000000-0005-0000-0000-0000C1120000}"/>
    <cellStyle name="20% - Énfasis3 2 10 2 2" xfId="5276" xr:uid="{00000000-0005-0000-0000-0000C2120000}"/>
    <cellStyle name="20% - Énfasis3 2 10 2 2 2" xfId="5277" xr:uid="{00000000-0005-0000-0000-0000C3120000}"/>
    <cellStyle name="20% - Énfasis3 2 10 2 3" xfId="5278" xr:uid="{00000000-0005-0000-0000-0000C4120000}"/>
    <cellStyle name="20% - Énfasis3 2 10 3" xfId="5279" xr:uid="{00000000-0005-0000-0000-0000C5120000}"/>
    <cellStyle name="20% - Énfasis3 2 10 3 2" xfId="5280" xr:uid="{00000000-0005-0000-0000-0000C6120000}"/>
    <cellStyle name="20% - Énfasis3 2 10 3 2 2" xfId="5281" xr:uid="{00000000-0005-0000-0000-0000C7120000}"/>
    <cellStyle name="20% - Énfasis3 2 10 3 3" xfId="5282" xr:uid="{00000000-0005-0000-0000-0000C8120000}"/>
    <cellStyle name="20% - Énfasis3 2 10 4" xfId="5283" xr:uid="{00000000-0005-0000-0000-0000C9120000}"/>
    <cellStyle name="20% - Énfasis3 2 10 4 2" xfId="5284" xr:uid="{00000000-0005-0000-0000-0000CA120000}"/>
    <cellStyle name="20% - Énfasis3 2 10 4 2 2" xfId="5285" xr:uid="{00000000-0005-0000-0000-0000CB120000}"/>
    <cellStyle name="20% - Énfasis3 2 10 4 3" xfId="5286" xr:uid="{00000000-0005-0000-0000-0000CC120000}"/>
    <cellStyle name="20% - Énfasis3 2 10 5" xfId="5287" xr:uid="{00000000-0005-0000-0000-0000CD120000}"/>
    <cellStyle name="20% - Énfasis3 2 10 5 2" xfId="5288" xr:uid="{00000000-0005-0000-0000-0000CE120000}"/>
    <cellStyle name="20% - Énfasis3 2 10 6" xfId="5289" xr:uid="{00000000-0005-0000-0000-0000CF120000}"/>
    <cellStyle name="20% - Énfasis3 2 11" xfId="5290" xr:uid="{00000000-0005-0000-0000-0000D0120000}"/>
    <cellStyle name="20% - Énfasis3 2 11 2" xfId="5291" xr:uid="{00000000-0005-0000-0000-0000D1120000}"/>
    <cellStyle name="20% - Énfasis3 2 11 2 2" xfId="5292" xr:uid="{00000000-0005-0000-0000-0000D2120000}"/>
    <cellStyle name="20% - Énfasis3 2 11 2 2 2" xfId="5293" xr:uid="{00000000-0005-0000-0000-0000D3120000}"/>
    <cellStyle name="20% - Énfasis3 2 11 2 3" xfId="5294" xr:uid="{00000000-0005-0000-0000-0000D4120000}"/>
    <cellStyle name="20% - Énfasis3 2 11 3" xfId="5295" xr:uid="{00000000-0005-0000-0000-0000D5120000}"/>
    <cellStyle name="20% - Énfasis3 2 11 3 2" xfId="5296" xr:uid="{00000000-0005-0000-0000-0000D6120000}"/>
    <cellStyle name="20% - Énfasis3 2 11 3 2 2" xfId="5297" xr:uid="{00000000-0005-0000-0000-0000D7120000}"/>
    <cellStyle name="20% - Énfasis3 2 11 3 3" xfId="5298" xr:uid="{00000000-0005-0000-0000-0000D8120000}"/>
    <cellStyle name="20% - Énfasis3 2 11 4" xfId="5299" xr:uid="{00000000-0005-0000-0000-0000D9120000}"/>
    <cellStyle name="20% - Énfasis3 2 11 4 2" xfId="5300" xr:uid="{00000000-0005-0000-0000-0000DA120000}"/>
    <cellStyle name="20% - Énfasis3 2 11 4 2 2" xfId="5301" xr:uid="{00000000-0005-0000-0000-0000DB120000}"/>
    <cellStyle name="20% - Énfasis3 2 11 4 3" xfId="5302" xr:uid="{00000000-0005-0000-0000-0000DC120000}"/>
    <cellStyle name="20% - Énfasis3 2 11 5" xfId="5303" xr:uid="{00000000-0005-0000-0000-0000DD120000}"/>
    <cellStyle name="20% - Énfasis3 2 11 5 2" xfId="5304" xr:uid="{00000000-0005-0000-0000-0000DE120000}"/>
    <cellStyle name="20% - Énfasis3 2 11 6" xfId="5305" xr:uid="{00000000-0005-0000-0000-0000DF120000}"/>
    <cellStyle name="20% - Énfasis3 2 12" xfId="5306" xr:uid="{00000000-0005-0000-0000-0000E0120000}"/>
    <cellStyle name="20% - Énfasis3 2 12 2" xfId="5307" xr:uid="{00000000-0005-0000-0000-0000E1120000}"/>
    <cellStyle name="20% - Énfasis3 2 12 2 2" xfId="5308" xr:uid="{00000000-0005-0000-0000-0000E2120000}"/>
    <cellStyle name="20% - Énfasis3 2 12 2 2 2" xfId="5309" xr:uid="{00000000-0005-0000-0000-0000E3120000}"/>
    <cellStyle name="20% - Énfasis3 2 12 2 3" xfId="5310" xr:uid="{00000000-0005-0000-0000-0000E4120000}"/>
    <cellStyle name="20% - Énfasis3 2 12 3" xfId="5311" xr:uid="{00000000-0005-0000-0000-0000E5120000}"/>
    <cellStyle name="20% - Énfasis3 2 12 3 2" xfId="5312" xr:uid="{00000000-0005-0000-0000-0000E6120000}"/>
    <cellStyle name="20% - Énfasis3 2 12 3 2 2" xfId="5313" xr:uid="{00000000-0005-0000-0000-0000E7120000}"/>
    <cellStyle name="20% - Énfasis3 2 12 3 3" xfId="5314" xr:uid="{00000000-0005-0000-0000-0000E8120000}"/>
    <cellStyle name="20% - Énfasis3 2 12 4" xfId="5315" xr:uid="{00000000-0005-0000-0000-0000E9120000}"/>
    <cellStyle name="20% - Énfasis3 2 12 4 2" xfId="5316" xr:uid="{00000000-0005-0000-0000-0000EA120000}"/>
    <cellStyle name="20% - Énfasis3 2 12 4 2 2" xfId="5317" xr:uid="{00000000-0005-0000-0000-0000EB120000}"/>
    <cellStyle name="20% - Énfasis3 2 12 4 3" xfId="5318" xr:uid="{00000000-0005-0000-0000-0000EC120000}"/>
    <cellStyle name="20% - Énfasis3 2 12 5" xfId="5319" xr:uid="{00000000-0005-0000-0000-0000ED120000}"/>
    <cellStyle name="20% - Énfasis3 2 12 5 2" xfId="5320" xr:uid="{00000000-0005-0000-0000-0000EE120000}"/>
    <cellStyle name="20% - Énfasis3 2 12 6" xfId="5321" xr:uid="{00000000-0005-0000-0000-0000EF120000}"/>
    <cellStyle name="20% - Énfasis3 2 13" xfId="5322" xr:uid="{00000000-0005-0000-0000-0000F0120000}"/>
    <cellStyle name="20% - Énfasis3 2 13 2" xfId="5323" xr:uid="{00000000-0005-0000-0000-0000F1120000}"/>
    <cellStyle name="20% - Énfasis3 2 13 2 2" xfId="5324" xr:uid="{00000000-0005-0000-0000-0000F2120000}"/>
    <cellStyle name="20% - Énfasis3 2 13 2 2 2" xfId="5325" xr:uid="{00000000-0005-0000-0000-0000F3120000}"/>
    <cellStyle name="20% - Énfasis3 2 13 2 3" xfId="5326" xr:uid="{00000000-0005-0000-0000-0000F4120000}"/>
    <cellStyle name="20% - Énfasis3 2 13 3" xfId="5327" xr:uid="{00000000-0005-0000-0000-0000F5120000}"/>
    <cellStyle name="20% - Énfasis3 2 13 3 2" xfId="5328" xr:uid="{00000000-0005-0000-0000-0000F6120000}"/>
    <cellStyle name="20% - Énfasis3 2 13 3 2 2" xfId="5329" xr:uid="{00000000-0005-0000-0000-0000F7120000}"/>
    <cellStyle name="20% - Énfasis3 2 13 3 3" xfId="5330" xr:uid="{00000000-0005-0000-0000-0000F8120000}"/>
    <cellStyle name="20% - Énfasis3 2 13 4" xfId="5331" xr:uid="{00000000-0005-0000-0000-0000F9120000}"/>
    <cellStyle name="20% - Énfasis3 2 13 4 2" xfId="5332" xr:uid="{00000000-0005-0000-0000-0000FA120000}"/>
    <cellStyle name="20% - Énfasis3 2 13 4 2 2" xfId="5333" xr:uid="{00000000-0005-0000-0000-0000FB120000}"/>
    <cellStyle name="20% - Énfasis3 2 13 4 3" xfId="5334" xr:uid="{00000000-0005-0000-0000-0000FC120000}"/>
    <cellStyle name="20% - Énfasis3 2 13 5" xfId="5335" xr:uid="{00000000-0005-0000-0000-0000FD120000}"/>
    <cellStyle name="20% - Énfasis3 2 13 5 2" xfId="5336" xr:uid="{00000000-0005-0000-0000-0000FE120000}"/>
    <cellStyle name="20% - Énfasis3 2 13 6" xfId="5337" xr:uid="{00000000-0005-0000-0000-0000FF120000}"/>
    <cellStyle name="20% - Énfasis3 2 14" xfId="5338" xr:uid="{00000000-0005-0000-0000-000000130000}"/>
    <cellStyle name="20% - Énfasis3 2 14 2" xfId="5339" xr:uid="{00000000-0005-0000-0000-000001130000}"/>
    <cellStyle name="20% - Énfasis3 2 14 2 2" xfId="5340" xr:uid="{00000000-0005-0000-0000-000002130000}"/>
    <cellStyle name="20% - Énfasis3 2 14 2 2 2" xfId="5341" xr:uid="{00000000-0005-0000-0000-000003130000}"/>
    <cellStyle name="20% - Énfasis3 2 14 2 3" xfId="5342" xr:uid="{00000000-0005-0000-0000-000004130000}"/>
    <cellStyle name="20% - Énfasis3 2 14 3" xfId="5343" xr:uid="{00000000-0005-0000-0000-000005130000}"/>
    <cellStyle name="20% - Énfasis3 2 14 3 2" xfId="5344" xr:uid="{00000000-0005-0000-0000-000006130000}"/>
    <cellStyle name="20% - Énfasis3 2 14 3 2 2" xfId="5345" xr:uid="{00000000-0005-0000-0000-000007130000}"/>
    <cellStyle name="20% - Énfasis3 2 14 3 3" xfId="5346" xr:uid="{00000000-0005-0000-0000-000008130000}"/>
    <cellStyle name="20% - Énfasis3 2 14 4" xfId="5347" xr:uid="{00000000-0005-0000-0000-000009130000}"/>
    <cellStyle name="20% - Énfasis3 2 14 4 2" xfId="5348" xr:uid="{00000000-0005-0000-0000-00000A130000}"/>
    <cellStyle name="20% - Énfasis3 2 14 4 2 2" xfId="5349" xr:uid="{00000000-0005-0000-0000-00000B130000}"/>
    <cellStyle name="20% - Énfasis3 2 14 4 3" xfId="5350" xr:uid="{00000000-0005-0000-0000-00000C130000}"/>
    <cellStyle name="20% - Énfasis3 2 14 5" xfId="5351" xr:uid="{00000000-0005-0000-0000-00000D130000}"/>
    <cellStyle name="20% - Énfasis3 2 14 5 2" xfId="5352" xr:uid="{00000000-0005-0000-0000-00000E130000}"/>
    <cellStyle name="20% - Énfasis3 2 14 6" xfId="5353" xr:uid="{00000000-0005-0000-0000-00000F130000}"/>
    <cellStyle name="20% - Énfasis3 2 15" xfId="5354" xr:uid="{00000000-0005-0000-0000-000010130000}"/>
    <cellStyle name="20% - Énfasis3 2 15 2" xfId="5355" xr:uid="{00000000-0005-0000-0000-000011130000}"/>
    <cellStyle name="20% - Énfasis3 2 15 2 2" xfId="5356" xr:uid="{00000000-0005-0000-0000-000012130000}"/>
    <cellStyle name="20% - Énfasis3 2 15 2 2 2" xfId="5357" xr:uid="{00000000-0005-0000-0000-000013130000}"/>
    <cellStyle name="20% - Énfasis3 2 15 2 3" xfId="5358" xr:uid="{00000000-0005-0000-0000-000014130000}"/>
    <cellStyle name="20% - Énfasis3 2 15 3" xfId="5359" xr:uid="{00000000-0005-0000-0000-000015130000}"/>
    <cellStyle name="20% - Énfasis3 2 15 3 2" xfId="5360" xr:uid="{00000000-0005-0000-0000-000016130000}"/>
    <cellStyle name="20% - Énfasis3 2 15 3 2 2" xfId="5361" xr:uid="{00000000-0005-0000-0000-000017130000}"/>
    <cellStyle name="20% - Énfasis3 2 15 3 3" xfId="5362" xr:uid="{00000000-0005-0000-0000-000018130000}"/>
    <cellStyle name="20% - Énfasis3 2 15 4" xfId="5363" xr:uid="{00000000-0005-0000-0000-000019130000}"/>
    <cellStyle name="20% - Énfasis3 2 15 4 2" xfId="5364" xr:uid="{00000000-0005-0000-0000-00001A130000}"/>
    <cellStyle name="20% - Énfasis3 2 15 4 2 2" xfId="5365" xr:uid="{00000000-0005-0000-0000-00001B130000}"/>
    <cellStyle name="20% - Énfasis3 2 15 4 3" xfId="5366" xr:uid="{00000000-0005-0000-0000-00001C130000}"/>
    <cellStyle name="20% - Énfasis3 2 15 5" xfId="5367" xr:uid="{00000000-0005-0000-0000-00001D130000}"/>
    <cellStyle name="20% - Énfasis3 2 15 5 2" xfId="5368" xr:uid="{00000000-0005-0000-0000-00001E130000}"/>
    <cellStyle name="20% - Énfasis3 2 15 6" xfId="5369" xr:uid="{00000000-0005-0000-0000-00001F130000}"/>
    <cellStyle name="20% - Énfasis3 2 16" xfId="5370" xr:uid="{00000000-0005-0000-0000-000020130000}"/>
    <cellStyle name="20% - Énfasis3 2 16 2" xfId="5371" xr:uid="{00000000-0005-0000-0000-000021130000}"/>
    <cellStyle name="20% - Énfasis3 2 16 2 2" xfId="5372" xr:uid="{00000000-0005-0000-0000-000022130000}"/>
    <cellStyle name="20% - Énfasis3 2 16 3" xfId="5373" xr:uid="{00000000-0005-0000-0000-000023130000}"/>
    <cellStyle name="20% - Énfasis3 2 17" xfId="5374" xr:uid="{00000000-0005-0000-0000-000024130000}"/>
    <cellStyle name="20% - Énfasis3 2 17 2" xfId="5375" xr:uid="{00000000-0005-0000-0000-000025130000}"/>
    <cellStyle name="20% - Énfasis3 2 17 2 2" xfId="5376" xr:uid="{00000000-0005-0000-0000-000026130000}"/>
    <cellStyle name="20% - Énfasis3 2 17 3" xfId="5377" xr:uid="{00000000-0005-0000-0000-000027130000}"/>
    <cellStyle name="20% - Énfasis3 2 18" xfId="5378" xr:uid="{00000000-0005-0000-0000-000028130000}"/>
    <cellStyle name="20% - Énfasis3 2 18 2" xfId="5379" xr:uid="{00000000-0005-0000-0000-000029130000}"/>
    <cellStyle name="20% - Énfasis3 2 18 2 2" xfId="5380" xr:uid="{00000000-0005-0000-0000-00002A130000}"/>
    <cellStyle name="20% - Énfasis3 2 18 3" xfId="5381" xr:uid="{00000000-0005-0000-0000-00002B130000}"/>
    <cellStyle name="20% - Énfasis3 2 19" xfId="5382" xr:uid="{00000000-0005-0000-0000-00002C130000}"/>
    <cellStyle name="20% - Énfasis3 2 19 2" xfId="5383" xr:uid="{00000000-0005-0000-0000-00002D130000}"/>
    <cellStyle name="20% - Énfasis3 2 2" xfId="5384" xr:uid="{00000000-0005-0000-0000-00002E130000}"/>
    <cellStyle name="20% - Énfasis3 2 2 2" xfId="5385" xr:uid="{00000000-0005-0000-0000-00002F130000}"/>
    <cellStyle name="20% - Énfasis3 2 2 2 2" xfId="5386" xr:uid="{00000000-0005-0000-0000-000030130000}"/>
    <cellStyle name="20% - Énfasis3 2 2 2 2 2" xfId="5387" xr:uid="{00000000-0005-0000-0000-000031130000}"/>
    <cellStyle name="20% - Énfasis3 2 2 2 2 2 2" xfId="5388" xr:uid="{00000000-0005-0000-0000-000032130000}"/>
    <cellStyle name="20% - Énfasis3 2 2 2 2 2 2 2" xfId="5389" xr:uid="{00000000-0005-0000-0000-000033130000}"/>
    <cellStyle name="20% - Énfasis3 2 2 2 2 2 2 2 2" xfId="5390" xr:uid="{00000000-0005-0000-0000-000034130000}"/>
    <cellStyle name="20% - Énfasis3 2 2 2 2 2 2 3" xfId="5391" xr:uid="{00000000-0005-0000-0000-000035130000}"/>
    <cellStyle name="20% - Énfasis3 2 2 2 2 2 3" xfId="5392" xr:uid="{00000000-0005-0000-0000-000036130000}"/>
    <cellStyle name="20% - Énfasis3 2 2 2 2 2 3 2" xfId="5393" xr:uid="{00000000-0005-0000-0000-000037130000}"/>
    <cellStyle name="20% - Énfasis3 2 2 2 2 2 3 2 2" xfId="5394" xr:uid="{00000000-0005-0000-0000-000038130000}"/>
    <cellStyle name="20% - Énfasis3 2 2 2 2 2 3 3" xfId="5395" xr:uid="{00000000-0005-0000-0000-000039130000}"/>
    <cellStyle name="20% - Énfasis3 2 2 2 2 2 4" xfId="5396" xr:uid="{00000000-0005-0000-0000-00003A130000}"/>
    <cellStyle name="20% - Énfasis3 2 2 2 2 2 4 2" xfId="5397" xr:uid="{00000000-0005-0000-0000-00003B130000}"/>
    <cellStyle name="20% - Énfasis3 2 2 2 2 2 5" xfId="5398" xr:uid="{00000000-0005-0000-0000-00003C130000}"/>
    <cellStyle name="20% - Énfasis3 2 2 2 2 3" xfId="5399" xr:uid="{00000000-0005-0000-0000-00003D130000}"/>
    <cellStyle name="20% - Énfasis3 2 2 2 2 3 2" xfId="5400" xr:uid="{00000000-0005-0000-0000-00003E130000}"/>
    <cellStyle name="20% - Énfasis3 2 2 2 2 3 2 2" xfId="5401" xr:uid="{00000000-0005-0000-0000-00003F130000}"/>
    <cellStyle name="20% - Énfasis3 2 2 2 2 3 3" xfId="5402" xr:uid="{00000000-0005-0000-0000-000040130000}"/>
    <cellStyle name="20% - Énfasis3 2 2 2 2 4" xfId="5403" xr:uid="{00000000-0005-0000-0000-000041130000}"/>
    <cellStyle name="20% - Énfasis3 2 2 2 2 4 2" xfId="5404" xr:uid="{00000000-0005-0000-0000-000042130000}"/>
    <cellStyle name="20% - Énfasis3 2 2 2 2 4 2 2" xfId="5405" xr:uid="{00000000-0005-0000-0000-000043130000}"/>
    <cellStyle name="20% - Énfasis3 2 2 2 2 4 3" xfId="5406" xr:uid="{00000000-0005-0000-0000-000044130000}"/>
    <cellStyle name="20% - Énfasis3 2 2 2 2 5" xfId="5407" xr:uid="{00000000-0005-0000-0000-000045130000}"/>
    <cellStyle name="20% - Énfasis3 2 2 2 2 5 2" xfId="5408" xr:uid="{00000000-0005-0000-0000-000046130000}"/>
    <cellStyle name="20% - Énfasis3 2 2 2 2 6" xfId="5409" xr:uid="{00000000-0005-0000-0000-000047130000}"/>
    <cellStyle name="20% - Énfasis3 2 2 2 3" xfId="5410" xr:uid="{00000000-0005-0000-0000-000048130000}"/>
    <cellStyle name="20% - Énfasis3 2 2 2 3 2" xfId="5411" xr:uid="{00000000-0005-0000-0000-000049130000}"/>
    <cellStyle name="20% - Énfasis3 2 2 2 3 2 2" xfId="5412" xr:uid="{00000000-0005-0000-0000-00004A130000}"/>
    <cellStyle name="20% - Énfasis3 2 2 2 3 2 2 2" xfId="5413" xr:uid="{00000000-0005-0000-0000-00004B130000}"/>
    <cellStyle name="20% - Énfasis3 2 2 2 3 2 3" xfId="5414" xr:uid="{00000000-0005-0000-0000-00004C130000}"/>
    <cellStyle name="20% - Énfasis3 2 2 2 3 3" xfId="5415" xr:uid="{00000000-0005-0000-0000-00004D130000}"/>
    <cellStyle name="20% - Énfasis3 2 2 2 3 3 2" xfId="5416" xr:uid="{00000000-0005-0000-0000-00004E130000}"/>
    <cellStyle name="20% - Énfasis3 2 2 2 3 3 2 2" xfId="5417" xr:uid="{00000000-0005-0000-0000-00004F130000}"/>
    <cellStyle name="20% - Énfasis3 2 2 2 3 3 3" xfId="5418" xr:uid="{00000000-0005-0000-0000-000050130000}"/>
    <cellStyle name="20% - Énfasis3 2 2 2 3 4" xfId="5419" xr:uid="{00000000-0005-0000-0000-000051130000}"/>
    <cellStyle name="20% - Énfasis3 2 2 2 3 4 2" xfId="5420" xr:uid="{00000000-0005-0000-0000-000052130000}"/>
    <cellStyle name="20% - Énfasis3 2 2 2 3 5" xfId="5421" xr:uid="{00000000-0005-0000-0000-000053130000}"/>
    <cellStyle name="20% - Énfasis3 2 2 2 4" xfId="5422" xr:uid="{00000000-0005-0000-0000-000054130000}"/>
    <cellStyle name="20% - Énfasis3 2 2 2 4 2" xfId="5423" xr:uid="{00000000-0005-0000-0000-000055130000}"/>
    <cellStyle name="20% - Énfasis3 2 2 2 4 2 2" xfId="5424" xr:uid="{00000000-0005-0000-0000-000056130000}"/>
    <cellStyle name="20% - Énfasis3 2 2 2 4 3" xfId="5425" xr:uid="{00000000-0005-0000-0000-000057130000}"/>
    <cellStyle name="20% - Énfasis3 2 2 2 5" xfId="5426" xr:uid="{00000000-0005-0000-0000-000058130000}"/>
    <cellStyle name="20% - Énfasis3 2 2 2 5 2" xfId="5427" xr:uid="{00000000-0005-0000-0000-000059130000}"/>
    <cellStyle name="20% - Énfasis3 2 2 2 5 2 2" xfId="5428" xr:uid="{00000000-0005-0000-0000-00005A130000}"/>
    <cellStyle name="20% - Énfasis3 2 2 2 5 3" xfId="5429" xr:uid="{00000000-0005-0000-0000-00005B130000}"/>
    <cellStyle name="20% - Énfasis3 2 2 2 6" xfId="5430" xr:uid="{00000000-0005-0000-0000-00005C130000}"/>
    <cellStyle name="20% - Énfasis3 2 2 2 6 2" xfId="5431" xr:uid="{00000000-0005-0000-0000-00005D130000}"/>
    <cellStyle name="20% - Énfasis3 2 2 2 7" xfId="5432" xr:uid="{00000000-0005-0000-0000-00005E130000}"/>
    <cellStyle name="20% - Énfasis3 2 2 3" xfId="5433" xr:uid="{00000000-0005-0000-0000-00005F130000}"/>
    <cellStyle name="20% - Énfasis3 2 2 3 2" xfId="5434" xr:uid="{00000000-0005-0000-0000-000060130000}"/>
    <cellStyle name="20% - Énfasis3 2 2 3 2 2" xfId="5435" xr:uid="{00000000-0005-0000-0000-000061130000}"/>
    <cellStyle name="20% - Énfasis3 2 2 3 2 2 2" xfId="5436" xr:uid="{00000000-0005-0000-0000-000062130000}"/>
    <cellStyle name="20% - Énfasis3 2 2 3 2 2 2 2" xfId="5437" xr:uid="{00000000-0005-0000-0000-000063130000}"/>
    <cellStyle name="20% - Énfasis3 2 2 3 2 2 3" xfId="5438" xr:uid="{00000000-0005-0000-0000-000064130000}"/>
    <cellStyle name="20% - Énfasis3 2 2 3 2 3" xfId="5439" xr:uid="{00000000-0005-0000-0000-000065130000}"/>
    <cellStyle name="20% - Énfasis3 2 2 3 2 3 2" xfId="5440" xr:uid="{00000000-0005-0000-0000-000066130000}"/>
    <cellStyle name="20% - Énfasis3 2 2 3 2 3 2 2" xfId="5441" xr:uid="{00000000-0005-0000-0000-000067130000}"/>
    <cellStyle name="20% - Énfasis3 2 2 3 2 3 3" xfId="5442" xr:uid="{00000000-0005-0000-0000-000068130000}"/>
    <cellStyle name="20% - Énfasis3 2 2 3 2 4" xfId="5443" xr:uid="{00000000-0005-0000-0000-000069130000}"/>
    <cellStyle name="20% - Énfasis3 2 2 3 2 4 2" xfId="5444" xr:uid="{00000000-0005-0000-0000-00006A130000}"/>
    <cellStyle name="20% - Énfasis3 2 2 3 2 5" xfId="5445" xr:uid="{00000000-0005-0000-0000-00006B130000}"/>
    <cellStyle name="20% - Énfasis3 2 2 3 3" xfId="5446" xr:uid="{00000000-0005-0000-0000-00006C130000}"/>
    <cellStyle name="20% - Énfasis3 2 2 3 3 2" xfId="5447" xr:uid="{00000000-0005-0000-0000-00006D130000}"/>
    <cellStyle name="20% - Énfasis3 2 2 3 3 2 2" xfId="5448" xr:uid="{00000000-0005-0000-0000-00006E130000}"/>
    <cellStyle name="20% - Énfasis3 2 2 3 3 3" xfId="5449" xr:uid="{00000000-0005-0000-0000-00006F130000}"/>
    <cellStyle name="20% - Énfasis3 2 2 3 4" xfId="5450" xr:uid="{00000000-0005-0000-0000-000070130000}"/>
    <cellStyle name="20% - Énfasis3 2 2 3 4 2" xfId="5451" xr:uid="{00000000-0005-0000-0000-000071130000}"/>
    <cellStyle name="20% - Énfasis3 2 2 3 4 2 2" xfId="5452" xr:uid="{00000000-0005-0000-0000-000072130000}"/>
    <cellStyle name="20% - Énfasis3 2 2 3 4 3" xfId="5453" xr:uid="{00000000-0005-0000-0000-000073130000}"/>
    <cellStyle name="20% - Énfasis3 2 2 3 5" xfId="5454" xr:uid="{00000000-0005-0000-0000-000074130000}"/>
    <cellStyle name="20% - Énfasis3 2 2 3 5 2" xfId="5455" xr:uid="{00000000-0005-0000-0000-000075130000}"/>
    <cellStyle name="20% - Énfasis3 2 2 3 6" xfId="5456" xr:uid="{00000000-0005-0000-0000-000076130000}"/>
    <cellStyle name="20% - Énfasis3 2 2 4" xfId="5457" xr:uid="{00000000-0005-0000-0000-000077130000}"/>
    <cellStyle name="20% - Énfasis3 2 2 4 2" xfId="5458" xr:uid="{00000000-0005-0000-0000-000078130000}"/>
    <cellStyle name="20% - Énfasis3 2 2 4 2 2" xfId="5459" xr:uid="{00000000-0005-0000-0000-000079130000}"/>
    <cellStyle name="20% - Énfasis3 2 2 4 2 2 2" xfId="5460" xr:uid="{00000000-0005-0000-0000-00007A130000}"/>
    <cellStyle name="20% - Énfasis3 2 2 4 2 3" xfId="5461" xr:uid="{00000000-0005-0000-0000-00007B130000}"/>
    <cellStyle name="20% - Énfasis3 2 2 4 3" xfId="5462" xr:uid="{00000000-0005-0000-0000-00007C130000}"/>
    <cellStyle name="20% - Énfasis3 2 2 4 3 2" xfId="5463" xr:uid="{00000000-0005-0000-0000-00007D130000}"/>
    <cellStyle name="20% - Énfasis3 2 2 4 3 2 2" xfId="5464" xr:uid="{00000000-0005-0000-0000-00007E130000}"/>
    <cellStyle name="20% - Énfasis3 2 2 4 3 3" xfId="5465" xr:uid="{00000000-0005-0000-0000-00007F130000}"/>
    <cellStyle name="20% - Énfasis3 2 2 4 4" xfId="5466" xr:uid="{00000000-0005-0000-0000-000080130000}"/>
    <cellStyle name="20% - Énfasis3 2 2 4 4 2" xfId="5467" xr:uid="{00000000-0005-0000-0000-000081130000}"/>
    <cellStyle name="20% - Énfasis3 2 2 4 5" xfId="5468" xr:uid="{00000000-0005-0000-0000-000082130000}"/>
    <cellStyle name="20% - Énfasis3 2 2 5" xfId="5469" xr:uid="{00000000-0005-0000-0000-000083130000}"/>
    <cellStyle name="20% - Énfasis3 2 2 5 2" xfId="5470" xr:uid="{00000000-0005-0000-0000-000084130000}"/>
    <cellStyle name="20% - Énfasis3 2 2 5 2 2" xfId="5471" xr:uid="{00000000-0005-0000-0000-000085130000}"/>
    <cellStyle name="20% - Énfasis3 2 2 5 3" xfId="5472" xr:uid="{00000000-0005-0000-0000-000086130000}"/>
    <cellStyle name="20% - Énfasis3 2 2 6" xfId="5473" xr:uid="{00000000-0005-0000-0000-000087130000}"/>
    <cellStyle name="20% - Énfasis3 2 2 6 2" xfId="5474" xr:uid="{00000000-0005-0000-0000-000088130000}"/>
    <cellStyle name="20% - Énfasis3 2 2 6 2 2" xfId="5475" xr:uid="{00000000-0005-0000-0000-000089130000}"/>
    <cellStyle name="20% - Énfasis3 2 2 6 3" xfId="5476" xr:uid="{00000000-0005-0000-0000-00008A130000}"/>
    <cellStyle name="20% - Énfasis3 2 2 7" xfId="5477" xr:uid="{00000000-0005-0000-0000-00008B130000}"/>
    <cellStyle name="20% - Énfasis3 2 2 7 2" xfId="5478" xr:uid="{00000000-0005-0000-0000-00008C130000}"/>
    <cellStyle name="20% - Énfasis3 2 2 8" xfId="5479" xr:uid="{00000000-0005-0000-0000-00008D130000}"/>
    <cellStyle name="20% - Énfasis3 2 20" xfId="5480" xr:uid="{00000000-0005-0000-0000-00008E130000}"/>
    <cellStyle name="20% - Énfasis3 2 21" xfId="5481" xr:uid="{00000000-0005-0000-0000-00008F130000}"/>
    <cellStyle name="20% - Énfasis3 2 3" xfId="5482" xr:uid="{00000000-0005-0000-0000-000090130000}"/>
    <cellStyle name="20% - Énfasis3 2 3 2" xfId="5483" xr:uid="{00000000-0005-0000-0000-000091130000}"/>
    <cellStyle name="20% - Énfasis3 2 3 2 2" xfId="5484" xr:uid="{00000000-0005-0000-0000-000092130000}"/>
    <cellStyle name="20% - Énfasis3 2 3 2 2 2" xfId="5485" xr:uid="{00000000-0005-0000-0000-000093130000}"/>
    <cellStyle name="20% - Énfasis3 2 3 2 2 2 2" xfId="5486" xr:uid="{00000000-0005-0000-0000-000094130000}"/>
    <cellStyle name="20% - Énfasis3 2 3 2 2 2 2 2" xfId="5487" xr:uid="{00000000-0005-0000-0000-000095130000}"/>
    <cellStyle name="20% - Énfasis3 2 3 2 2 2 3" xfId="5488" xr:uid="{00000000-0005-0000-0000-000096130000}"/>
    <cellStyle name="20% - Énfasis3 2 3 2 2 3" xfId="5489" xr:uid="{00000000-0005-0000-0000-000097130000}"/>
    <cellStyle name="20% - Énfasis3 2 3 2 2 3 2" xfId="5490" xr:uid="{00000000-0005-0000-0000-000098130000}"/>
    <cellStyle name="20% - Énfasis3 2 3 2 2 3 2 2" xfId="5491" xr:uid="{00000000-0005-0000-0000-000099130000}"/>
    <cellStyle name="20% - Énfasis3 2 3 2 2 3 3" xfId="5492" xr:uid="{00000000-0005-0000-0000-00009A130000}"/>
    <cellStyle name="20% - Énfasis3 2 3 2 2 4" xfId="5493" xr:uid="{00000000-0005-0000-0000-00009B130000}"/>
    <cellStyle name="20% - Énfasis3 2 3 2 2 4 2" xfId="5494" xr:uid="{00000000-0005-0000-0000-00009C130000}"/>
    <cellStyle name="20% - Énfasis3 2 3 2 2 5" xfId="5495" xr:uid="{00000000-0005-0000-0000-00009D130000}"/>
    <cellStyle name="20% - Énfasis3 2 3 2 3" xfId="5496" xr:uid="{00000000-0005-0000-0000-00009E130000}"/>
    <cellStyle name="20% - Énfasis3 2 3 2 3 2" xfId="5497" xr:uid="{00000000-0005-0000-0000-00009F130000}"/>
    <cellStyle name="20% - Énfasis3 2 3 2 3 2 2" xfId="5498" xr:uid="{00000000-0005-0000-0000-0000A0130000}"/>
    <cellStyle name="20% - Énfasis3 2 3 2 3 3" xfId="5499" xr:uid="{00000000-0005-0000-0000-0000A1130000}"/>
    <cellStyle name="20% - Énfasis3 2 3 2 4" xfId="5500" xr:uid="{00000000-0005-0000-0000-0000A2130000}"/>
    <cellStyle name="20% - Énfasis3 2 3 2 4 2" xfId="5501" xr:uid="{00000000-0005-0000-0000-0000A3130000}"/>
    <cellStyle name="20% - Énfasis3 2 3 2 4 2 2" xfId="5502" xr:uid="{00000000-0005-0000-0000-0000A4130000}"/>
    <cellStyle name="20% - Énfasis3 2 3 2 4 3" xfId="5503" xr:uid="{00000000-0005-0000-0000-0000A5130000}"/>
    <cellStyle name="20% - Énfasis3 2 3 2 5" xfId="5504" xr:uid="{00000000-0005-0000-0000-0000A6130000}"/>
    <cellStyle name="20% - Énfasis3 2 3 2 5 2" xfId="5505" xr:uid="{00000000-0005-0000-0000-0000A7130000}"/>
    <cellStyle name="20% - Énfasis3 2 3 2 6" xfId="5506" xr:uid="{00000000-0005-0000-0000-0000A8130000}"/>
    <cellStyle name="20% - Énfasis3 2 3 3" xfId="5507" xr:uid="{00000000-0005-0000-0000-0000A9130000}"/>
    <cellStyle name="20% - Énfasis3 2 3 3 2" xfId="5508" xr:uid="{00000000-0005-0000-0000-0000AA130000}"/>
    <cellStyle name="20% - Énfasis3 2 3 3 2 2" xfId="5509" xr:uid="{00000000-0005-0000-0000-0000AB130000}"/>
    <cellStyle name="20% - Énfasis3 2 3 3 2 2 2" xfId="5510" xr:uid="{00000000-0005-0000-0000-0000AC130000}"/>
    <cellStyle name="20% - Énfasis3 2 3 3 2 3" xfId="5511" xr:uid="{00000000-0005-0000-0000-0000AD130000}"/>
    <cellStyle name="20% - Énfasis3 2 3 3 3" xfId="5512" xr:uid="{00000000-0005-0000-0000-0000AE130000}"/>
    <cellStyle name="20% - Énfasis3 2 3 3 3 2" xfId="5513" xr:uid="{00000000-0005-0000-0000-0000AF130000}"/>
    <cellStyle name="20% - Énfasis3 2 3 3 3 2 2" xfId="5514" xr:uid="{00000000-0005-0000-0000-0000B0130000}"/>
    <cellStyle name="20% - Énfasis3 2 3 3 3 3" xfId="5515" xr:uid="{00000000-0005-0000-0000-0000B1130000}"/>
    <cellStyle name="20% - Énfasis3 2 3 3 4" xfId="5516" xr:uid="{00000000-0005-0000-0000-0000B2130000}"/>
    <cellStyle name="20% - Énfasis3 2 3 3 4 2" xfId="5517" xr:uid="{00000000-0005-0000-0000-0000B3130000}"/>
    <cellStyle name="20% - Énfasis3 2 3 3 5" xfId="5518" xr:uid="{00000000-0005-0000-0000-0000B4130000}"/>
    <cellStyle name="20% - Énfasis3 2 3 4" xfId="5519" xr:uid="{00000000-0005-0000-0000-0000B5130000}"/>
    <cellStyle name="20% - Énfasis3 2 3 4 2" xfId="5520" xr:uid="{00000000-0005-0000-0000-0000B6130000}"/>
    <cellStyle name="20% - Énfasis3 2 3 4 2 2" xfId="5521" xr:uid="{00000000-0005-0000-0000-0000B7130000}"/>
    <cellStyle name="20% - Énfasis3 2 3 4 3" xfId="5522" xr:uid="{00000000-0005-0000-0000-0000B8130000}"/>
    <cellStyle name="20% - Énfasis3 2 3 5" xfId="5523" xr:uid="{00000000-0005-0000-0000-0000B9130000}"/>
    <cellStyle name="20% - Énfasis3 2 3 5 2" xfId="5524" xr:uid="{00000000-0005-0000-0000-0000BA130000}"/>
    <cellStyle name="20% - Énfasis3 2 3 5 2 2" xfId="5525" xr:uid="{00000000-0005-0000-0000-0000BB130000}"/>
    <cellStyle name="20% - Énfasis3 2 3 5 3" xfId="5526" xr:uid="{00000000-0005-0000-0000-0000BC130000}"/>
    <cellStyle name="20% - Énfasis3 2 3 6" xfId="5527" xr:uid="{00000000-0005-0000-0000-0000BD130000}"/>
    <cellStyle name="20% - Énfasis3 2 3 6 2" xfId="5528" xr:uid="{00000000-0005-0000-0000-0000BE130000}"/>
    <cellStyle name="20% - Énfasis3 2 3 7" xfId="5529" xr:uid="{00000000-0005-0000-0000-0000BF130000}"/>
    <cellStyle name="20% - Énfasis3 2 4" xfId="5530" xr:uid="{00000000-0005-0000-0000-0000C0130000}"/>
    <cellStyle name="20% - Énfasis3 2 4 2" xfId="5531" xr:uid="{00000000-0005-0000-0000-0000C1130000}"/>
    <cellStyle name="20% - Énfasis3 2 4 2 2" xfId="5532" xr:uid="{00000000-0005-0000-0000-0000C2130000}"/>
    <cellStyle name="20% - Énfasis3 2 4 2 2 2" xfId="5533" xr:uid="{00000000-0005-0000-0000-0000C3130000}"/>
    <cellStyle name="20% - Énfasis3 2 4 2 2 2 2" xfId="5534" xr:uid="{00000000-0005-0000-0000-0000C4130000}"/>
    <cellStyle name="20% - Énfasis3 2 4 2 2 3" xfId="5535" xr:uid="{00000000-0005-0000-0000-0000C5130000}"/>
    <cellStyle name="20% - Énfasis3 2 4 2 3" xfId="5536" xr:uid="{00000000-0005-0000-0000-0000C6130000}"/>
    <cellStyle name="20% - Énfasis3 2 4 2 3 2" xfId="5537" xr:uid="{00000000-0005-0000-0000-0000C7130000}"/>
    <cellStyle name="20% - Énfasis3 2 4 2 3 2 2" xfId="5538" xr:uid="{00000000-0005-0000-0000-0000C8130000}"/>
    <cellStyle name="20% - Énfasis3 2 4 2 3 3" xfId="5539" xr:uid="{00000000-0005-0000-0000-0000C9130000}"/>
    <cellStyle name="20% - Énfasis3 2 4 2 4" xfId="5540" xr:uid="{00000000-0005-0000-0000-0000CA130000}"/>
    <cellStyle name="20% - Énfasis3 2 4 2 4 2" xfId="5541" xr:uid="{00000000-0005-0000-0000-0000CB130000}"/>
    <cellStyle name="20% - Énfasis3 2 4 2 5" xfId="5542" xr:uid="{00000000-0005-0000-0000-0000CC130000}"/>
    <cellStyle name="20% - Énfasis3 2 4 3" xfId="5543" xr:uid="{00000000-0005-0000-0000-0000CD130000}"/>
    <cellStyle name="20% - Énfasis3 2 4 3 2" xfId="5544" xr:uid="{00000000-0005-0000-0000-0000CE130000}"/>
    <cellStyle name="20% - Énfasis3 2 4 3 2 2" xfId="5545" xr:uid="{00000000-0005-0000-0000-0000CF130000}"/>
    <cellStyle name="20% - Énfasis3 2 4 3 3" xfId="5546" xr:uid="{00000000-0005-0000-0000-0000D0130000}"/>
    <cellStyle name="20% - Énfasis3 2 4 4" xfId="5547" xr:uid="{00000000-0005-0000-0000-0000D1130000}"/>
    <cellStyle name="20% - Énfasis3 2 4 4 2" xfId="5548" xr:uid="{00000000-0005-0000-0000-0000D2130000}"/>
    <cellStyle name="20% - Énfasis3 2 4 4 2 2" xfId="5549" xr:uid="{00000000-0005-0000-0000-0000D3130000}"/>
    <cellStyle name="20% - Énfasis3 2 4 4 3" xfId="5550" xr:uid="{00000000-0005-0000-0000-0000D4130000}"/>
    <cellStyle name="20% - Énfasis3 2 4 5" xfId="5551" xr:uid="{00000000-0005-0000-0000-0000D5130000}"/>
    <cellStyle name="20% - Énfasis3 2 4 5 2" xfId="5552" xr:uid="{00000000-0005-0000-0000-0000D6130000}"/>
    <cellStyle name="20% - Énfasis3 2 4 6" xfId="5553" xr:uid="{00000000-0005-0000-0000-0000D7130000}"/>
    <cellStyle name="20% - Énfasis3 2 5" xfId="5554" xr:uid="{00000000-0005-0000-0000-0000D8130000}"/>
    <cellStyle name="20% - Énfasis3 2 5 2" xfId="5555" xr:uid="{00000000-0005-0000-0000-0000D9130000}"/>
    <cellStyle name="20% - Énfasis3 2 5 2 2" xfId="5556" xr:uid="{00000000-0005-0000-0000-0000DA130000}"/>
    <cellStyle name="20% - Énfasis3 2 5 2 2 2" xfId="5557" xr:uid="{00000000-0005-0000-0000-0000DB130000}"/>
    <cellStyle name="20% - Énfasis3 2 5 2 3" xfId="5558" xr:uid="{00000000-0005-0000-0000-0000DC130000}"/>
    <cellStyle name="20% - Énfasis3 2 5 3" xfId="5559" xr:uid="{00000000-0005-0000-0000-0000DD130000}"/>
    <cellStyle name="20% - Énfasis3 2 5 3 2" xfId="5560" xr:uid="{00000000-0005-0000-0000-0000DE130000}"/>
    <cellStyle name="20% - Énfasis3 2 5 3 2 2" xfId="5561" xr:uid="{00000000-0005-0000-0000-0000DF130000}"/>
    <cellStyle name="20% - Énfasis3 2 5 3 3" xfId="5562" xr:uid="{00000000-0005-0000-0000-0000E0130000}"/>
    <cellStyle name="20% - Énfasis3 2 5 4" xfId="5563" xr:uid="{00000000-0005-0000-0000-0000E1130000}"/>
    <cellStyle name="20% - Énfasis3 2 5 4 2" xfId="5564" xr:uid="{00000000-0005-0000-0000-0000E2130000}"/>
    <cellStyle name="20% - Énfasis3 2 5 4 2 2" xfId="5565" xr:uid="{00000000-0005-0000-0000-0000E3130000}"/>
    <cellStyle name="20% - Énfasis3 2 5 4 3" xfId="5566" xr:uid="{00000000-0005-0000-0000-0000E4130000}"/>
    <cellStyle name="20% - Énfasis3 2 5 5" xfId="5567" xr:uid="{00000000-0005-0000-0000-0000E5130000}"/>
    <cellStyle name="20% - Énfasis3 2 5 5 2" xfId="5568" xr:uid="{00000000-0005-0000-0000-0000E6130000}"/>
    <cellStyle name="20% - Énfasis3 2 5 6" xfId="5569" xr:uid="{00000000-0005-0000-0000-0000E7130000}"/>
    <cellStyle name="20% - Énfasis3 2 6" xfId="5570" xr:uid="{00000000-0005-0000-0000-0000E8130000}"/>
    <cellStyle name="20% - Énfasis3 2 6 2" xfId="5571" xr:uid="{00000000-0005-0000-0000-0000E9130000}"/>
    <cellStyle name="20% - Énfasis3 2 6 2 2" xfId="5572" xr:uid="{00000000-0005-0000-0000-0000EA130000}"/>
    <cellStyle name="20% - Énfasis3 2 6 2 2 2" xfId="5573" xr:uid="{00000000-0005-0000-0000-0000EB130000}"/>
    <cellStyle name="20% - Énfasis3 2 6 2 3" xfId="5574" xr:uid="{00000000-0005-0000-0000-0000EC130000}"/>
    <cellStyle name="20% - Énfasis3 2 6 3" xfId="5575" xr:uid="{00000000-0005-0000-0000-0000ED130000}"/>
    <cellStyle name="20% - Énfasis3 2 6 3 2" xfId="5576" xr:uid="{00000000-0005-0000-0000-0000EE130000}"/>
    <cellStyle name="20% - Énfasis3 2 6 3 2 2" xfId="5577" xr:uid="{00000000-0005-0000-0000-0000EF130000}"/>
    <cellStyle name="20% - Énfasis3 2 6 3 3" xfId="5578" xr:uid="{00000000-0005-0000-0000-0000F0130000}"/>
    <cellStyle name="20% - Énfasis3 2 6 4" xfId="5579" xr:uid="{00000000-0005-0000-0000-0000F1130000}"/>
    <cellStyle name="20% - Énfasis3 2 6 4 2" xfId="5580" xr:uid="{00000000-0005-0000-0000-0000F2130000}"/>
    <cellStyle name="20% - Énfasis3 2 6 4 2 2" xfId="5581" xr:uid="{00000000-0005-0000-0000-0000F3130000}"/>
    <cellStyle name="20% - Énfasis3 2 6 4 3" xfId="5582" xr:uid="{00000000-0005-0000-0000-0000F4130000}"/>
    <cellStyle name="20% - Énfasis3 2 6 5" xfId="5583" xr:uid="{00000000-0005-0000-0000-0000F5130000}"/>
    <cellStyle name="20% - Énfasis3 2 6 5 2" xfId="5584" xr:uid="{00000000-0005-0000-0000-0000F6130000}"/>
    <cellStyle name="20% - Énfasis3 2 6 6" xfId="5585" xr:uid="{00000000-0005-0000-0000-0000F7130000}"/>
    <cellStyle name="20% - Énfasis3 2 7" xfId="5586" xr:uid="{00000000-0005-0000-0000-0000F8130000}"/>
    <cellStyle name="20% - Énfasis3 2 7 2" xfId="5587" xr:uid="{00000000-0005-0000-0000-0000F9130000}"/>
    <cellStyle name="20% - Énfasis3 2 7 2 2" xfId="5588" xr:uid="{00000000-0005-0000-0000-0000FA130000}"/>
    <cellStyle name="20% - Énfasis3 2 7 2 2 2" xfId="5589" xr:uid="{00000000-0005-0000-0000-0000FB130000}"/>
    <cellStyle name="20% - Énfasis3 2 7 2 3" xfId="5590" xr:uid="{00000000-0005-0000-0000-0000FC130000}"/>
    <cellStyle name="20% - Énfasis3 2 7 3" xfId="5591" xr:uid="{00000000-0005-0000-0000-0000FD130000}"/>
    <cellStyle name="20% - Énfasis3 2 7 3 2" xfId="5592" xr:uid="{00000000-0005-0000-0000-0000FE130000}"/>
    <cellStyle name="20% - Énfasis3 2 7 3 2 2" xfId="5593" xr:uid="{00000000-0005-0000-0000-0000FF130000}"/>
    <cellStyle name="20% - Énfasis3 2 7 3 3" xfId="5594" xr:uid="{00000000-0005-0000-0000-000000140000}"/>
    <cellStyle name="20% - Énfasis3 2 7 4" xfId="5595" xr:uid="{00000000-0005-0000-0000-000001140000}"/>
    <cellStyle name="20% - Énfasis3 2 7 4 2" xfId="5596" xr:uid="{00000000-0005-0000-0000-000002140000}"/>
    <cellStyle name="20% - Énfasis3 2 7 4 2 2" xfId="5597" xr:uid="{00000000-0005-0000-0000-000003140000}"/>
    <cellStyle name="20% - Énfasis3 2 7 4 3" xfId="5598" xr:uid="{00000000-0005-0000-0000-000004140000}"/>
    <cellStyle name="20% - Énfasis3 2 7 5" xfId="5599" xr:uid="{00000000-0005-0000-0000-000005140000}"/>
    <cellStyle name="20% - Énfasis3 2 7 5 2" xfId="5600" xr:uid="{00000000-0005-0000-0000-000006140000}"/>
    <cellStyle name="20% - Énfasis3 2 7 6" xfId="5601" xr:uid="{00000000-0005-0000-0000-000007140000}"/>
    <cellStyle name="20% - Énfasis3 2 8" xfId="5602" xr:uid="{00000000-0005-0000-0000-000008140000}"/>
    <cellStyle name="20% - Énfasis3 2 8 2" xfId="5603" xr:uid="{00000000-0005-0000-0000-000009140000}"/>
    <cellStyle name="20% - Énfasis3 2 8 2 2" xfId="5604" xr:uid="{00000000-0005-0000-0000-00000A140000}"/>
    <cellStyle name="20% - Énfasis3 2 8 2 2 2" xfId="5605" xr:uid="{00000000-0005-0000-0000-00000B140000}"/>
    <cellStyle name="20% - Énfasis3 2 8 2 3" xfId="5606" xr:uid="{00000000-0005-0000-0000-00000C140000}"/>
    <cellStyle name="20% - Énfasis3 2 8 3" xfId="5607" xr:uid="{00000000-0005-0000-0000-00000D140000}"/>
    <cellStyle name="20% - Énfasis3 2 8 3 2" xfId="5608" xr:uid="{00000000-0005-0000-0000-00000E140000}"/>
    <cellStyle name="20% - Énfasis3 2 8 3 2 2" xfId="5609" xr:uid="{00000000-0005-0000-0000-00000F140000}"/>
    <cellStyle name="20% - Énfasis3 2 8 3 3" xfId="5610" xr:uid="{00000000-0005-0000-0000-000010140000}"/>
    <cellStyle name="20% - Énfasis3 2 8 4" xfId="5611" xr:uid="{00000000-0005-0000-0000-000011140000}"/>
    <cellStyle name="20% - Énfasis3 2 8 4 2" xfId="5612" xr:uid="{00000000-0005-0000-0000-000012140000}"/>
    <cellStyle name="20% - Énfasis3 2 8 4 2 2" xfId="5613" xr:uid="{00000000-0005-0000-0000-000013140000}"/>
    <cellStyle name="20% - Énfasis3 2 8 4 3" xfId="5614" xr:uid="{00000000-0005-0000-0000-000014140000}"/>
    <cellStyle name="20% - Énfasis3 2 8 5" xfId="5615" xr:uid="{00000000-0005-0000-0000-000015140000}"/>
    <cellStyle name="20% - Énfasis3 2 8 5 2" xfId="5616" xr:uid="{00000000-0005-0000-0000-000016140000}"/>
    <cellStyle name="20% - Énfasis3 2 8 6" xfId="5617" xr:uid="{00000000-0005-0000-0000-000017140000}"/>
    <cellStyle name="20% - Énfasis3 2 9" xfId="5618" xr:uid="{00000000-0005-0000-0000-000018140000}"/>
    <cellStyle name="20% - Énfasis3 2 9 2" xfId="5619" xr:uid="{00000000-0005-0000-0000-000019140000}"/>
    <cellStyle name="20% - Énfasis3 2 9 2 2" xfId="5620" xr:uid="{00000000-0005-0000-0000-00001A140000}"/>
    <cellStyle name="20% - Énfasis3 2 9 2 2 2" xfId="5621" xr:uid="{00000000-0005-0000-0000-00001B140000}"/>
    <cellStyle name="20% - Énfasis3 2 9 2 3" xfId="5622" xr:uid="{00000000-0005-0000-0000-00001C140000}"/>
    <cellStyle name="20% - Énfasis3 2 9 3" xfId="5623" xr:uid="{00000000-0005-0000-0000-00001D140000}"/>
    <cellStyle name="20% - Énfasis3 2 9 3 2" xfId="5624" xr:uid="{00000000-0005-0000-0000-00001E140000}"/>
    <cellStyle name="20% - Énfasis3 2 9 3 2 2" xfId="5625" xr:uid="{00000000-0005-0000-0000-00001F140000}"/>
    <cellStyle name="20% - Énfasis3 2 9 3 3" xfId="5626" xr:uid="{00000000-0005-0000-0000-000020140000}"/>
    <cellStyle name="20% - Énfasis3 2 9 4" xfId="5627" xr:uid="{00000000-0005-0000-0000-000021140000}"/>
    <cellStyle name="20% - Énfasis3 2 9 4 2" xfId="5628" xr:uid="{00000000-0005-0000-0000-000022140000}"/>
    <cellStyle name="20% - Énfasis3 2 9 4 2 2" xfId="5629" xr:uid="{00000000-0005-0000-0000-000023140000}"/>
    <cellStyle name="20% - Énfasis3 2 9 4 3" xfId="5630" xr:uid="{00000000-0005-0000-0000-000024140000}"/>
    <cellStyle name="20% - Énfasis3 2 9 5" xfId="5631" xr:uid="{00000000-0005-0000-0000-000025140000}"/>
    <cellStyle name="20% - Énfasis3 2 9 5 2" xfId="5632" xr:uid="{00000000-0005-0000-0000-000026140000}"/>
    <cellStyle name="20% - Énfasis3 2 9 6" xfId="5633" xr:uid="{00000000-0005-0000-0000-000027140000}"/>
    <cellStyle name="20% - Énfasis3 20" xfId="5634" xr:uid="{00000000-0005-0000-0000-000028140000}"/>
    <cellStyle name="20% - Énfasis3 20 2" xfId="5635" xr:uid="{00000000-0005-0000-0000-000029140000}"/>
    <cellStyle name="20% - Énfasis3 20 2 2" xfId="5636" xr:uid="{00000000-0005-0000-0000-00002A140000}"/>
    <cellStyle name="20% - Énfasis3 20 2 2 2" xfId="5637" xr:uid="{00000000-0005-0000-0000-00002B140000}"/>
    <cellStyle name="20% - Énfasis3 20 2 2 2 2" xfId="5638" xr:uid="{00000000-0005-0000-0000-00002C140000}"/>
    <cellStyle name="20% - Énfasis3 20 2 2 3" xfId="5639" xr:uid="{00000000-0005-0000-0000-00002D140000}"/>
    <cellStyle name="20% - Énfasis3 20 2 3" xfId="5640" xr:uid="{00000000-0005-0000-0000-00002E140000}"/>
    <cellStyle name="20% - Énfasis3 20 2 3 2" xfId="5641" xr:uid="{00000000-0005-0000-0000-00002F140000}"/>
    <cellStyle name="20% - Énfasis3 20 2 3 2 2" xfId="5642" xr:uid="{00000000-0005-0000-0000-000030140000}"/>
    <cellStyle name="20% - Énfasis3 20 2 3 3" xfId="5643" xr:uid="{00000000-0005-0000-0000-000031140000}"/>
    <cellStyle name="20% - Énfasis3 20 2 4" xfId="5644" xr:uid="{00000000-0005-0000-0000-000032140000}"/>
    <cellStyle name="20% - Énfasis3 20 2 4 2" xfId="5645" xr:uid="{00000000-0005-0000-0000-000033140000}"/>
    <cellStyle name="20% - Énfasis3 20 2 5" xfId="5646" xr:uid="{00000000-0005-0000-0000-000034140000}"/>
    <cellStyle name="20% - Énfasis3 20 3" xfId="5647" xr:uid="{00000000-0005-0000-0000-000035140000}"/>
    <cellStyle name="20% - Énfasis3 20 3 2" xfId="5648" xr:uid="{00000000-0005-0000-0000-000036140000}"/>
    <cellStyle name="20% - Énfasis3 20 3 2 2" xfId="5649" xr:uid="{00000000-0005-0000-0000-000037140000}"/>
    <cellStyle name="20% - Énfasis3 20 3 3" xfId="5650" xr:uid="{00000000-0005-0000-0000-000038140000}"/>
    <cellStyle name="20% - Énfasis3 20 4" xfId="5651" xr:uid="{00000000-0005-0000-0000-000039140000}"/>
    <cellStyle name="20% - Énfasis3 20 4 2" xfId="5652" xr:uid="{00000000-0005-0000-0000-00003A140000}"/>
    <cellStyle name="20% - Énfasis3 20 4 2 2" xfId="5653" xr:uid="{00000000-0005-0000-0000-00003B140000}"/>
    <cellStyle name="20% - Énfasis3 20 4 3" xfId="5654" xr:uid="{00000000-0005-0000-0000-00003C140000}"/>
    <cellStyle name="20% - Énfasis3 20 5" xfId="5655" xr:uid="{00000000-0005-0000-0000-00003D140000}"/>
    <cellStyle name="20% - Énfasis3 20 5 2" xfId="5656" xr:uid="{00000000-0005-0000-0000-00003E140000}"/>
    <cellStyle name="20% - Énfasis3 20 6" xfId="5657" xr:uid="{00000000-0005-0000-0000-00003F140000}"/>
    <cellStyle name="20% - Énfasis3 21" xfId="5658" xr:uid="{00000000-0005-0000-0000-000040140000}"/>
    <cellStyle name="20% - Énfasis3 21 2" xfId="5659" xr:uid="{00000000-0005-0000-0000-000041140000}"/>
    <cellStyle name="20% - Énfasis3 21 2 2" xfId="5660" xr:uid="{00000000-0005-0000-0000-000042140000}"/>
    <cellStyle name="20% - Énfasis3 21 2 2 2" xfId="5661" xr:uid="{00000000-0005-0000-0000-000043140000}"/>
    <cellStyle name="20% - Énfasis3 21 2 2 2 2" xfId="5662" xr:uid="{00000000-0005-0000-0000-000044140000}"/>
    <cellStyle name="20% - Énfasis3 21 2 2 3" xfId="5663" xr:uid="{00000000-0005-0000-0000-000045140000}"/>
    <cellStyle name="20% - Énfasis3 21 2 3" xfId="5664" xr:uid="{00000000-0005-0000-0000-000046140000}"/>
    <cellStyle name="20% - Énfasis3 21 2 3 2" xfId="5665" xr:uid="{00000000-0005-0000-0000-000047140000}"/>
    <cellStyle name="20% - Énfasis3 21 2 3 2 2" xfId="5666" xr:uid="{00000000-0005-0000-0000-000048140000}"/>
    <cellStyle name="20% - Énfasis3 21 2 3 3" xfId="5667" xr:uid="{00000000-0005-0000-0000-000049140000}"/>
    <cellStyle name="20% - Énfasis3 21 2 4" xfId="5668" xr:uid="{00000000-0005-0000-0000-00004A140000}"/>
    <cellStyle name="20% - Énfasis3 21 2 4 2" xfId="5669" xr:uid="{00000000-0005-0000-0000-00004B140000}"/>
    <cellStyle name="20% - Énfasis3 21 2 5" xfId="5670" xr:uid="{00000000-0005-0000-0000-00004C140000}"/>
    <cellStyle name="20% - Énfasis3 21 3" xfId="5671" xr:uid="{00000000-0005-0000-0000-00004D140000}"/>
    <cellStyle name="20% - Énfasis3 21 3 2" xfId="5672" xr:uid="{00000000-0005-0000-0000-00004E140000}"/>
    <cellStyle name="20% - Énfasis3 21 3 2 2" xfId="5673" xr:uid="{00000000-0005-0000-0000-00004F140000}"/>
    <cellStyle name="20% - Énfasis3 21 3 3" xfId="5674" xr:uid="{00000000-0005-0000-0000-000050140000}"/>
    <cellStyle name="20% - Énfasis3 21 4" xfId="5675" xr:uid="{00000000-0005-0000-0000-000051140000}"/>
    <cellStyle name="20% - Énfasis3 21 4 2" xfId="5676" xr:uid="{00000000-0005-0000-0000-000052140000}"/>
    <cellStyle name="20% - Énfasis3 21 4 2 2" xfId="5677" xr:uid="{00000000-0005-0000-0000-000053140000}"/>
    <cellStyle name="20% - Énfasis3 21 4 3" xfId="5678" xr:uid="{00000000-0005-0000-0000-000054140000}"/>
    <cellStyle name="20% - Énfasis3 21 5" xfId="5679" xr:uid="{00000000-0005-0000-0000-000055140000}"/>
    <cellStyle name="20% - Énfasis3 21 5 2" xfId="5680" xr:uid="{00000000-0005-0000-0000-000056140000}"/>
    <cellStyle name="20% - Énfasis3 21 6" xfId="5681" xr:uid="{00000000-0005-0000-0000-000057140000}"/>
    <cellStyle name="20% - Énfasis3 22" xfId="5682" xr:uid="{00000000-0005-0000-0000-000058140000}"/>
    <cellStyle name="20% - Énfasis3 22 2" xfId="5683" xr:uid="{00000000-0005-0000-0000-000059140000}"/>
    <cellStyle name="20% - Énfasis3 22 2 2" xfId="5684" xr:uid="{00000000-0005-0000-0000-00005A140000}"/>
    <cellStyle name="20% - Énfasis3 22 2 2 2" xfId="5685" xr:uid="{00000000-0005-0000-0000-00005B140000}"/>
    <cellStyle name="20% - Énfasis3 22 2 2 2 2" xfId="5686" xr:uid="{00000000-0005-0000-0000-00005C140000}"/>
    <cellStyle name="20% - Énfasis3 22 2 2 3" xfId="5687" xr:uid="{00000000-0005-0000-0000-00005D140000}"/>
    <cellStyle name="20% - Énfasis3 22 2 3" xfId="5688" xr:uid="{00000000-0005-0000-0000-00005E140000}"/>
    <cellStyle name="20% - Énfasis3 22 2 3 2" xfId="5689" xr:uid="{00000000-0005-0000-0000-00005F140000}"/>
    <cellStyle name="20% - Énfasis3 22 2 3 2 2" xfId="5690" xr:uid="{00000000-0005-0000-0000-000060140000}"/>
    <cellStyle name="20% - Énfasis3 22 2 3 3" xfId="5691" xr:uid="{00000000-0005-0000-0000-000061140000}"/>
    <cellStyle name="20% - Énfasis3 22 2 4" xfId="5692" xr:uid="{00000000-0005-0000-0000-000062140000}"/>
    <cellStyle name="20% - Énfasis3 22 2 4 2" xfId="5693" xr:uid="{00000000-0005-0000-0000-000063140000}"/>
    <cellStyle name="20% - Énfasis3 22 2 5" xfId="5694" xr:uid="{00000000-0005-0000-0000-000064140000}"/>
    <cellStyle name="20% - Énfasis3 22 3" xfId="5695" xr:uid="{00000000-0005-0000-0000-000065140000}"/>
    <cellStyle name="20% - Énfasis3 22 3 2" xfId="5696" xr:uid="{00000000-0005-0000-0000-000066140000}"/>
    <cellStyle name="20% - Énfasis3 22 3 2 2" xfId="5697" xr:uid="{00000000-0005-0000-0000-000067140000}"/>
    <cellStyle name="20% - Énfasis3 22 3 3" xfId="5698" xr:uid="{00000000-0005-0000-0000-000068140000}"/>
    <cellStyle name="20% - Énfasis3 22 4" xfId="5699" xr:uid="{00000000-0005-0000-0000-000069140000}"/>
    <cellStyle name="20% - Énfasis3 22 4 2" xfId="5700" xr:uid="{00000000-0005-0000-0000-00006A140000}"/>
    <cellStyle name="20% - Énfasis3 22 4 2 2" xfId="5701" xr:uid="{00000000-0005-0000-0000-00006B140000}"/>
    <cellStyle name="20% - Énfasis3 22 4 3" xfId="5702" xr:uid="{00000000-0005-0000-0000-00006C140000}"/>
    <cellStyle name="20% - Énfasis3 22 5" xfId="5703" xr:uid="{00000000-0005-0000-0000-00006D140000}"/>
    <cellStyle name="20% - Énfasis3 22 5 2" xfId="5704" xr:uid="{00000000-0005-0000-0000-00006E140000}"/>
    <cellStyle name="20% - Énfasis3 22 6" xfId="5705" xr:uid="{00000000-0005-0000-0000-00006F140000}"/>
    <cellStyle name="20% - Énfasis3 23" xfId="5706" xr:uid="{00000000-0005-0000-0000-000070140000}"/>
    <cellStyle name="20% - Énfasis3 23 2" xfId="5707" xr:uid="{00000000-0005-0000-0000-000071140000}"/>
    <cellStyle name="20% - Énfasis3 23 2 2" xfId="5708" xr:uid="{00000000-0005-0000-0000-000072140000}"/>
    <cellStyle name="20% - Énfasis3 23 2 2 2" xfId="5709" xr:uid="{00000000-0005-0000-0000-000073140000}"/>
    <cellStyle name="20% - Énfasis3 23 2 2 2 2" xfId="5710" xr:uid="{00000000-0005-0000-0000-000074140000}"/>
    <cellStyle name="20% - Énfasis3 23 2 2 3" xfId="5711" xr:uid="{00000000-0005-0000-0000-000075140000}"/>
    <cellStyle name="20% - Énfasis3 23 2 3" xfId="5712" xr:uid="{00000000-0005-0000-0000-000076140000}"/>
    <cellStyle name="20% - Énfasis3 23 2 3 2" xfId="5713" xr:uid="{00000000-0005-0000-0000-000077140000}"/>
    <cellStyle name="20% - Énfasis3 23 2 3 2 2" xfId="5714" xr:uid="{00000000-0005-0000-0000-000078140000}"/>
    <cellStyle name="20% - Énfasis3 23 2 3 3" xfId="5715" xr:uid="{00000000-0005-0000-0000-000079140000}"/>
    <cellStyle name="20% - Énfasis3 23 2 4" xfId="5716" xr:uid="{00000000-0005-0000-0000-00007A140000}"/>
    <cellStyle name="20% - Énfasis3 23 2 4 2" xfId="5717" xr:uid="{00000000-0005-0000-0000-00007B140000}"/>
    <cellStyle name="20% - Énfasis3 23 2 5" xfId="5718" xr:uid="{00000000-0005-0000-0000-00007C140000}"/>
    <cellStyle name="20% - Énfasis3 23 3" xfId="5719" xr:uid="{00000000-0005-0000-0000-00007D140000}"/>
    <cellStyle name="20% - Énfasis3 23 3 2" xfId="5720" xr:uid="{00000000-0005-0000-0000-00007E140000}"/>
    <cellStyle name="20% - Énfasis3 23 3 2 2" xfId="5721" xr:uid="{00000000-0005-0000-0000-00007F140000}"/>
    <cellStyle name="20% - Énfasis3 23 3 3" xfId="5722" xr:uid="{00000000-0005-0000-0000-000080140000}"/>
    <cellStyle name="20% - Énfasis3 23 4" xfId="5723" xr:uid="{00000000-0005-0000-0000-000081140000}"/>
    <cellStyle name="20% - Énfasis3 23 4 2" xfId="5724" xr:uid="{00000000-0005-0000-0000-000082140000}"/>
    <cellStyle name="20% - Énfasis3 23 4 2 2" xfId="5725" xr:uid="{00000000-0005-0000-0000-000083140000}"/>
    <cellStyle name="20% - Énfasis3 23 4 3" xfId="5726" xr:uid="{00000000-0005-0000-0000-000084140000}"/>
    <cellStyle name="20% - Énfasis3 23 5" xfId="5727" xr:uid="{00000000-0005-0000-0000-000085140000}"/>
    <cellStyle name="20% - Énfasis3 23 5 2" xfId="5728" xr:uid="{00000000-0005-0000-0000-000086140000}"/>
    <cellStyle name="20% - Énfasis3 23 6" xfId="5729" xr:uid="{00000000-0005-0000-0000-000087140000}"/>
    <cellStyle name="20% - Énfasis3 24" xfId="5730" xr:uid="{00000000-0005-0000-0000-000088140000}"/>
    <cellStyle name="20% - Énfasis3 24 2" xfId="5731" xr:uid="{00000000-0005-0000-0000-000089140000}"/>
    <cellStyle name="20% - Énfasis3 24 2 2" xfId="5732" xr:uid="{00000000-0005-0000-0000-00008A140000}"/>
    <cellStyle name="20% - Énfasis3 24 2 2 2" xfId="5733" xr:uid="{00000000-0005-0000-0000-00008B140000}"/>
    <cellStyle name="20% - Énfasis3 24 2 2 2 2" xfId="5734" xr:uid="{00000000-0005-0000-0000-00008C140000}"/>
    <cellStyle name="20% - Énfasis3 24 2 2 3" xfId="5735" xr:uid="{00000000-0005-0000-0000-00008D140000}"/>
    <cellStyle name="20% - Énfasis3 24 2 3" xfId="5736" xr:uid="{00000000-0005-0000-0000-00008E140000}"/>
    <cellStyle name="20% - Énfasis3 24 2 3 2" xfId="5737" xr:uid="{00000000-0005-0000-0000-00008F140000}"/>
    <cellStyle name="20% - Énfasis3 24 2 3 2 2" xfId="5738" xr:uid="{00000000-0005-0000-0000-000090140000}"/>
    <cellStyle name="20% - Énfasis3 24 2 3 3" xfId="5739" xr:uid="{00000000-0005-0000-0000-000091140000}"/>
    <cellStyle name="20% - Énfasis3 24 2 4" xfId="5740" xr:uid="{00000000-0005-0000-0000-000092140000}"/>
    <cellStyle name="20% - Énfasis3 24 2 4 2" xfId="5741" xr:uid="{00000000-0005-0000-0000-000093140000}"/>
    <cellStyle name="20% - Énfasis3 24 2 5" xfId="5742" xr:uid="{00000000-0005-0000-0000-000094140000}"/>
    <cellStyle name="20% - Énfasis3 24 3" xfId="5743" xr:uid="{00000000-0005-0000-0000-000095140000}"/>
    <cellStyle name="20% - Énfasis3 24 3 2" xfId="5744" xr:uid="{00000000-0005-0000-0000-000096140000}"/>
    <cellStyle name="20% - Énfasis3 24 3 2 2" xfId="5745" xr:uid="{00000000-0005-0000-0000-000097140000}"/>
    <cellStyle name="20% - Énfasis3 24 3 3" xfId="5746" xr:uid="{00000000-0005-0000-0000-000098140000}"/>
    <cellStyle name="20% - Énfasis3 24 4" xfId="5747" xr:uid="{00000000-0005-0000-0000-000099140000}"/>
    <cellStyle name="20% - Énfasis3 24 4 2" xfId="5748" xr:uid="{00000000-0005-0000-0000-00009A140000}"/>
    <cellStyle name="20% - Énfasis3 24 4 2 2" xfId="5749" xr:uid="{00000000-0005-0000-0000-00009B140000}"/>
    <cellStyle name="20% - Énfasis3 24 4 3" xfId="5750" xr:uid="{00000000-0005-0000-0000-00009C140000}"/>
    <cellStyle name="20% - Énfasis3 24 5" xfId="5751" xr:uid="{00000000-0005-0000-0000-00009D140000}"/>
    <cellStyle name="20% - Énfasis3 24 5 2" xfId="5752" xr:uid="{00000000-0005-0000-0000-00009E140000}"/>
    <cellStyle name="20% - Énfasis3 24 6" xfId="5753" xr:uid="{00000000-0005-0000-0000-00009F140000}"/>
    <cellStyle name="20% - Énfasis3 25" xfId="5754" xr:uid="{00000000-0005-0000-0000-0000A0140000}"/>
    <cellStyle name="20% - Énfasis3 25 2" xfId="5755" xr:uid="{00000000-0005-0000-0000-0000A1140000}"/>
    <cellStyle name="20% - Énfasis3 25 2 2" xfId="5756" xr:uid="{00000000-0005-0000-0000-0000A2140000}"/>
    <cellStyle name="20% - Énfasis3 25 2 2 2" xfId="5757" xr:uid="{00000000-0005-0000-0000-0000A3140000}"/>
    <cellStyle name="20% - Énfasis3 25 2 2 2 2" xfId="5758" xr:uid="{00000000-0005-0000-0000-0000A4140000}"/>
    <cellStyle name="20% - Énfasis3 25 2 2 3" xfId="5759" xr:uid="{00000000-0005-0000-0000-0000A5140000}"/>
    <cellStyle name="20% - Énfasis3 25 2 3" xfId="5760" xr:uid="{00000000-0005-0000-0000-0000A6140000}"/>
    <cellStyle name="20% - Énfasis3 25 2 3 2" xfId="5761" xr:uid="{00000000-0005-0000-0000-0000A7140000}"/>
    <cellStyle name="20% - Énfasis3 25 2 3 2 2" xfId="5762" xr:uid="{00000000-0005-0000-0000-0000A8140000}"/>
    <cellStyle name="20% - Énfasis3 25 2 3 3" xfId="5763" xr:uid="{00000000-0005-0000-0000-0000A9140000}"/>
    <cellStyle name="20% - Énfasis3 25 2 4" xfId="5764" xr:uid="{00000000-0005-0000-0000-0000AA140000}"/>
    <cellStyle name="20% - Énfasis3 25 2 4 2" xfId="5765" xr:uid="{00000000-0005-0000-0000-0000AB140000}"/>
    <cellStyle name="20% - Énfasis3 25 2 5" xfId="5766" xr:uid="{00000000-0005-0000-0000-0000AC140000}"/>
    <cellStyle name="20% - Énfasis3 25 3" xfId="5767" xr:uid="{00000000-0005-0000-0000-0000AD140000}"/>
    <cellStyle name="20% - Énfasis3 25 3 2" xfId="5768" xr:uid="{00000000-0005-0000-0000-0000AE140000}"/>
    <cellStyle name="20% - Énfasis3 25 3 2 2" xfId="5769" xr:uid="{00000000-0005-0000-0000-0000AF140000}"/>
    <cellStyle name="20% - Énfasis3 25 3 3" xfId="5770" xr:uid="{00000000-0005-0000-0000-0000B0140000}"/>
    <cellStyle name="20% - Énfasis3 25 4" xfId="5771" xr:uid="{00000000-0005-0000-0000-0000B1140000}"/>
    <cellStyle name="20% - Énfasis3 25 4 2" xfId="5772" xr:uid="{00000000-0005-0000-0000-0000B2140000}"/>
    <cellStyle name="20% - Énfasis3 25 4 2 2" xfId="5773" xr:uid="{00000000-0005-0000-0000-0000B3140000}"/>
    <cellStyle name="20% - Énfasis3 25 4 3" xfId="5774" xr:uid="{00000000-0005-0000-0000-0000B4140000}"/>
    <cellStyle name="20% - Énfasis3 25 5" xfId="5775" xr:uid="{00000000-0005-0000-0000-0000B5140000}"/>
    <cellStyle name="20% - Énfasis3 25 5 2" xfId="5776" xr:uid="{00000000-0005-0000-0000-0000B6140000}"/>
    <cellStyle name="20% - Énfasis3 25 6" xfId="5777" xr:uid="{00000000-0005-0000-0000-0000B7140000}"/>
    <cellStyle name="20% - Énfasis3 26" xfId="5778" xr:uid="{00000000-0005-0000-0000-0000B8140000}"/>
    <cellStyle name="20% - Énfasis3 26 2" xfId="5779" xr:uid="{00000000-0005-0000-0000-0000B9140000}"/>
    <cellStyle name="20% - Énfasis3 26 2 2" xfId="5780" xr:uid="{00000000-0005-0000-0000-0000BA140000}"/>
    <cellStyle name="20% - Énfasis3 26 2 2 2" xfId="5781" xr:uid="{00000000-0005-0000-0000-0000BB140000}"/>
    <cellStyle name="20% - Énfasis3 26 2 2 2 2" xfId="5782" xr:uid="{00000000-0005-0000-0000-0000BC140000}"/>
    <cellStyle name="20% - Énfasis3 26 2 2 3" xfId="5783" xr:uid="{00000000-0005-0000-0000-0000BD140000}"/>
    <cellStyle name="20% - Énfasis3 26 2 3" xfId="5784" xr:uid="{00000000-0005-0000-0000-0000BE140000}"/>
    <cellStyle name="20% - Énfasis3 26 2 3 2" xfId="5785" xr:uid="{00000000-0005-0000-0000-0000BF140000}"/>
    <cellStyle name="20% - Énfasis3 26 2 3 2 2" xfId="5786" xr:uid="{00000000-0005-0000-0000-0000C0140000}"/>
    <cellStyle name="20% - Énfasis3 26 2 3 3" xfId="5787" xr:uid="{00000000-0005-0000-0000-0000C1140000}"/>
    <cellStyle name="20% - Énfasis3 26 2 4" xfId="5788" xr:uid="{00000000-0005-0000-0000-0000C2140000}"/>
    <cellStyle name="20% - Énfasis3 26 2 4 2" xfId="5789" xr:uid="{00000000-0005-0000-0000-0000C3140000}"/>
    <cellStyle name="20% - Énfasis3 26 2 5" xfId="5790" xr:uid="{00000000-0005-0000-0000-0000C4140000}"/>
    <cellStyle name="20% - Énfasis3 26 3" xfId="5791" xr:uid="{00000000-0005-0000-0000-0000C5140000}"/>
    <cellStyle name="20% - Énfasis3 26 3 2" xfId="5792" xr:uid="{00000000-0005-0000-0000-0000C6140000}"/>
    <cellStyle name="20% - Énfasis3 26 3 2 2" xfId="5793" xr:uid="{00000000-0005-0000-0000-0000C7140000}"/>
    <cellStyle name="20% - Énfasis3 26 3 3" xfId="5794" xr:uid="{00000000-0005-0000-0000-0000C8140000}"/>
    <cellStyle name="20% - Énfasis3 26 4" xfId="5795" xr:uid="{00000000-0005-0000-0000-0000C9140000}"/>
    <cellStyle name="20% - Énfasis3 26 4 2" xfId="5796" xr:uid="{00000000-0005-0000-0000-0000CA140000}"/>
    <cellStyle name="20% - Énfasis3 26 4 2 2" xfId="5797" xr:uid="{00000000-0005-0000-0000-0000CB140000}"/>
    <cellStyle name="20% - Énfasis3 26 4 3" xfId="5798" xr:uid="{00000000-0005-0000-0000-0000CC140000}"/>
    <cellStyle name="20% - Énfasis3 26 5" xfId="5799" xr:uid="{00000000-0005-0000-0000-0000CD140000}"/>
    <cellStyle name="20% - Énfasis3 26 5 2" xfId="5800" xr:uid="{00000000-0005-0000-0000-0000CE140000}"/>
    <cellStyle name="20% - Énfasis3 26 6" xfId="5801" xr:uid="{00000000-0005-0000-0000-0000CF140000}"/>
    <cellStyle name="20% - Énfasis3 27" xfId="5802" xr:uid="{00000000-0005-0000-0000-0000D0140000}"/>
    <cellStyle name="20% - Énfasis3 27 2" xfId="5803" xr:uid="{00000000-0005-0000-0000-0000D1140000}"/>
    <cellStyle name="20% - Énfasis3 27 2 2" xfId="5804" xr:uid="{00000000-0005-0000-0000-0000D2140000}"/>
    <cellStyle name="20% - Énfasis3 27 2 2 2" xfId="5805" xr:uid="{00000000-0005-0000-0000-0000D3140000}"/>
    <cellStyle name="20% - Énfasis3 27 2 2 2 2" xfId="5806" xr:uid="{00000000-0005-0000-0000-0000D4140000}"/>
    <cellStyle name="20% - Énfasis3 27 2 2 3" xfId="5807" xr:uid="{00000000-0005-0000-0000-0000D5140000}"/>
    <cellStyle name="20% - Énfasis3 27 2 3" xfId="5808" xr:uid="{00000000-0005-0000-0000-0000D6140000}"/>
    <cellStyle name="20% - Énfasis3 27 2 3 2" xfId="5809" xr:uid="{00000000-0005-0000-0000-0000D7140000}"/>
    <cellStyle name="20% - Énfasis3 27 2 3 2 2" xfId="5810" xr:uid="{00000000-0005-0000-0000-0000D8140000}"/>
    <cellStyle name="20% - Énfasis3 27 2 3 3" xfId="5811" xr:uid="{00000000-0005-0000-0000-0000D9140000}"/>
    <cellStyle name="20% - Énfasis3 27 2 4" xfId="5812" xr:uid="{00000000-0005-0000-0000-0000DA140000}"/>
    <cellStyle name="20% - Énfasis3 27 2 4 2" xfId="5813" xr:uid="{00000000-0005-0000-0000-0000DB140000}"/>
    <cellStyle name="20% - Énfasis3 27 2 5" xfId="5814" xr:uid="{00000000-0005-0000-0000-0000DC140000}"/>
    <cellStyle name="20% - Énfasis3 27 3" xfId="5815" xr:uid="{00000000-0005-0000-0000-0000DD140000}"/>
    <cellStyle name="20% - Énfasis3 27 3 2" xfId="5816" xr:uid="{00000000-0005-0000-0000-0000DE140000}"/>
    <cellStyle name="20% - Énfasis3 27 3 2 2" xfId="5817" xr:uid="{00000000-0005-0000-0000-0000DF140000}"/>
    <cellStyle name="20% - Énfasis3 27 3 3" xfId="5818" xr:uid="{00000000-0005-0000-0000-0000E0140000}"/>
    <cellStyle name="20% - Énfasis3 27 4" xfId="5819" xr:uid="{00000000-0005-0000-0000-0000E1140000}"/>
    <cellStyle name="20% - Énfasis3 27 4 2" xfId="5820" xr:uid="{00000000-0005-0000-0000-0000E2140000}"/>
    <cellStyle name="20% - Énfasis3 27 4 2 2" xfId="5821" xr:uid="{00000000-0005-0000-0000-0000E3140000}"/>
    <cellStyle name="20% - Énfasis3 27 4 3" xfId="5822" xr:uid="{00000000-0005-0000-0000-0000E4140000}"/>
    <cellStyle name="20% - Énfasis3 27 5" xfId="5823" xr:uid="{00000000-0005-0000-0000-0000E5140000}"/>
    <cellStyle name="20% - Énfasis3 27 5 2" xfId="5824" xr:uid="{00000000-0005-0000-0000-0000E6140000}"/>
    <cellStyle name="20% - Énfasis3 27 6" xfId="5825" xr:uid="{00000000-0005-0000-0000-0000E7140000}"/>
    <cellStyle name="20% - Énfasis3 28" xfId="5826" xr:uid="{00000000-0005-0000-0000-0000E8140000}"/>
    <cellStyle name="20% - Énfasis3 28 2" xfId="5827" xr:uid="{00000000-0005-0000-0000-0000E9140000}"/>
    <cellStyle name="20% - Énfasis3 28 2 2" xfId="5828" xr:uid="{00000000-0005-0000-0000-0000EA140000}"/>
    <cellStyle name="20% - Énfasis3 28 2 2 2" xfId="5829" xr:uid="{00000000-0005-0000-0000-0000EB140000}"/>
    <cellStyle name="20% - Énfasis3 28 2 2 2 2" xfId="5830" xr:uid="{00000000-0005-0000-0000-0000EC140000}"/>
    <cellStyle name="20% - Énfasis3 28 2 2 3" xfId="5831" xr:uid="{00000000-0005-0000-0000-0000ED140000}"/>
    <cellStyle name="20% - Énfasis3 28 2 3" xfId="5832" xr:uid="{00000000-0005-0000-0000-0000EE140000}"/>
    <cellStyle name="20% - Énfasis3 28 2 3 2" xfId="5833" xr:uid="{00000000-0005-0000-0000-0000EF140000}"/>
    <cellStyle name="20% - Énfasis3 28 2 3 2 2" xfId="5834" xr:uid="{00000000-0005-0000-0000-0000F0140000}"/>
    <cellStyle name="20% - Énfasis3 28 2 3 3" xfId="5835" xr:uid="{00000000-0005-0000-0000-0000F1140000}"/>
    <cellStyle name="20% - Énfasis3 28 2 4" xfId="5836" xr:uid="{00000000-0005-0000-0000-0000F2140000}"/>
    <cellStyle name="20% - Énfasis3 28 2 4 2" xfId="5837" xr:uid="{00000000-0005-0000-0000-0000F3140000}"/>
    <cellStyle name="20% - Énfasis3 28 2 5" xfId="5838" xr:uid="{00000000-0005-0000-0000-0000F4140000}"/>
    <cellStyle name="20% - Énfasis3 28 3" xfId="5839" xr:uid="{00000000-0005-0000-0000-0000F5140000}"/>
    <cellStyle name="20% - Énfasis3 28 3 2" xfId="5840" xr:uid="{00000000-0005-0000-0000-0000F6140000}"/>
    <cellStyle name="20% - Énfasis3 28 3 2 2" xfId="5841" xr:uid="{00000000-0005-0000-0000-0000F7140000}"/>
    <cellStyle name="20% - Énfasis3 28 3 3" xfId="5842" xr:uid="{00000000-0005-0000-0000-0000F8140000}"/>
    <cellStyle name="20% - Énfasis3 28 4" xfId="5843" xr:uid="{00000000-0005-0000-0000-0000F9140000}"/>
    <cellStyle name="20% - Énfasis3 28 4 2" xfId="5844" xr:uid="{00000000-0005-0000-0000-0000FA140000}"/>
    <cellStyle name="20% - Énfasis3 28 4 2 2" xfId="5845" xr:uid="{00000000-0005-0000-0000-0000FB140000}"/>
    <cellStyle name="20% - Énfasis3 28 4 3" xfId="5846" xr:uid="{00000000-0005-0000-0000-0000FC140000}"/>
    <cellStyle name="20% - Énfasis3 28 5" xfId="5847" xr:uid="{00000000-0005-0000-0000-0000FD140000}"/>
    <cellStyle name="20% - Énfasis3 28 5 2" xfId="5848" xr:uid="{00000000-0005-0000-0000-0000FE140000}"/>
    <cellStyle name="20% - Énfasis3 28 6" xfId="5849" xr:uid="{00000000-0005-0000-0000-0000FF140000}"/>
    <cellStyle name="20% - Énfasis3 29" xfId="5850" xr:uid="{00000000-0005-0000-0000-000000150000}"/>
    <cellStyle name="20% - Énfasis3 29 2" xfId="5851" xr:uid="{00000000-0005-0000-0000-000001150000}"/>
    <cellStyle name="20% - Énfasis3 29 2 2" xfId="5852" xr:uid="{00000000-0005-0000-0000-000002150000}"/>
    <cellStyle name="20% - Énfasis3 29 2 2 2" xfId="5853" xr:uid="{00000000-0005-0000-0000-000003150000}"/>
    <cellStyle name="20% - Énfasis3 29 2 2 2 2" xfId="5854" xr:uid="{00000000-0005-0000-0000-000004150000}"/>
    <cellStyle name="20% - Énfasis3 29 2 2 3" xfId="5855" xr:uid="{00000000-0005-0000-0000-000005150000}"/>
    <cellStyle name="20% - Énfasis3 29 2 3" xfId="5856" xr:uid="{00000000-0005-0000-0000-000006150000}"/>
    <cellStyle name="20% - Énfasis3 29 2 3 2" xfId="5857" xr:uid="{00000000-0005-0000-0000-000007150000}"/>
    <cellStyle name="20% - Énfasis3 29 2 3 2 2" xfId="5858" xr:uid="{00000000-0005-0000-0000-000008150000}"/>
    <cellStyle name="20% - Énfasis3 29 2 3 3" xfId="5859" xr:uid="{00000000-0005-0000-0000-000009150000}"/>
    <cellStyle name="20% - Énfasis3 29 2 4" xfId="5860" xr:uid="{00000000-0005-0000-0000-00000A150000}"/>
    <cellStyle name="20% - Énfasis3 29 2 4 2" xfId="5861" xr:uid="{00000000-0005-0000-0000-00000B150000}"/>
    <cellStyle name="20% - Énfasis3 29 2 5" xfId="5862" xr:uid="{00000000-0005-0000-0000-00000C150000}"/>
    <cellStyle name="20% - Énfasis3 29 3" xfId="5863" xr:uid="{00000000-0005-0000-0000-00000D150000}"/>
    <cellStyle name="20% - Énfasis3 29 3 2" xfId="5864" xr:uid="{00000000-0005-0000-0000-00000E150000}"/>
    <cellStyle name="20% - Énfasis3 29 3 2 2" xfId="5865" xr:uid="{00000000-0005-0000-0000-00000F150000}"/>
    <cellStyle name="20% - Énfasis3 29 3 3" xfId="5866" xr:uid="{00000000-0005-0000-0000-000010150000}"/>
    <cellStyle name="20% - Énfasis3 29 4" xfId="5867" xr:uid="{00000000-0005-0000-0000-000011150000}"/>
    <cellStyle name="20% - Énfasis3 29 4 2" xfId="5868" xr:uid="{00000000-0005-0000-0000-000012150000}"/>
    <cellStyle name="20% - Énfasis3 29 4 2 2" xfId="5869" xr:uid="{00000000-0005-0000-0000-000013150000}"/>
    <cellStyle name="20% - Énfasis3 29 4 3" xfId="5870" xr:uid="{00000000-0005-0000-0000-000014150000}"/>
    <cellStyle name="20% - Énfasis3 29 5" xfId="5871" xr:uid="{00000000-0005-0000-0000-000015150000}"/>
    <cellStyle name="20% - Énfasis3 29 5 2" xfId="5872" xr:uid="{00000000-0005-0000-0000-000016150000}"/>
    <cellStyle name="20% - Énfasis3 29 6" xfId="5873" xr:uid="{00000000-0005-0000-0000-000017150000}"/>
    <cellStyle name="20% - Énfasis3 3" xfId="5874" xr:uid="{00000000-0005-0000-0000-000018150000}"/>
    <cellStyle name="20% - Énfasis3 3 10" xfId="5875" xr:uid="{00000000-0005-0000-0000-000019150000}"/>
    <cellStyle name="20% - Énfasis3 3 10 2" xfId="5876" xr:uid="{00000000-0005-0000-0000-00001A150000}"/>
    <cellStyle name="20% - Énfasis3 3 10 2 2" xfId="5877" xr:uid="{00000000-0005-0000-0000-00001B150000}"/>
    <cellStyle name="20% - Énfasis3 3 10 2 2 2" xfId="5878" xr:uid="{00000000-0005-0000-0000-00001C150000}"/>
    <cellStyle name="20% - Énfasis3 3 10 2 3" xfId="5879" xr:uid="{00000000-0005-0000-0000-00001D150000}"/>
    <cellStyle name="20% - Énfasis3 3 10 3" xfId="5880" xr:uid="{00000000-0005-0000-0000-00001E150000}"/>
    <cellStyle name="20% - Énfasis3 3 10 3 2" xfId="5881" xr:uid="{00000000-0005-0000-0000-00001F150000}"/>
    <cellStyle name="20% - Énfasis3 3 10 3 2 2" xfId="5882" xr:uid="{00000000-0005-0000-0000-000020150000}"/>
    <cellStyle name="20% - Énfasis3 3 10 3 3" xfId="5883" xr:uid="{00000000-0005-0000-0000-000021150000}"/>
    <cellStyle name="20% - Énfasis3 3 10 4" xfId="5884" xr:uid="{00000000-0005-0000-0000-000022150000}"/>
    <cellStyle name="20% - Énfasis3 3 10 4 2" xfId="5885" xr:uid="{00000000-0005-0000-0000-000023150000}"/>
    <cellStyle name="20% - Énfasis3 3 10 4 2 2" xfId="5886" xr:uid="{00000000-0005-0000-0000-000024150000}"/>
    <cellStyle name="20% - Énfasis3 3 10 4 3" xfId="5887" xr:uid="{00000000-0005-0000-0000-000025150000}"/>
    <cellStyle name="20% - Énfasis3 3 10 5" xfId="5888" xr:uid="{00000000-0005-0000-0000-000026150000}"/>
    <cellStyle name="20% - Énfasis3 3 10 5 2" xfId="5889" xr:uid="{00000000-0005-0000-0000-000027150000}"/>
    <cellStyle name="20% - Énfasis3 3 10 6" xfId="5890" xr:uid="{00000000-0005-0000-0000-000028150000}"/>
    <cellStyle name="20% - Énfasis3 3 11" xfId="5891" xr:uid="{00000000-0005-0000-0000-000029150000}"/>
    <cellStyle name="20% - Énfasis3 3 11 2" xfId="5892" xr:uid="{00000000-0005-0000-0000-00002A150000}"/>
    <cellStyle name="20% - Énfasis3 3 11 2 2" xfId="5893" xr:uid="{00000000-0005-0000-0000-00002B150000}"/>
    <cellStyle name="20% - Énfasis3 3 11 2 2 2" xfId="5894" xr:uid="{00000000-0005-0000-0000-00002C150000}"/>
    <cellStyle name="20% - Énfasis3 3 11 2 3" xfId="5895" xr:uid="{00000000-0005-0000-0000-00002D150000}"/>
    <cellStyle name="20% - Énfasis3 3 11 3" xfId="5896" xr:uid="{00000000-0005-0000-0000-00002E150000}"/>
    <cellStyle name="20% - Énfasis3 3 11 3 2" xfId="5897" xr:uid="{00000000-0005-0000-0000-00002F150000}"/>
    <cellStyle name="20% - Énfasis3 3 11 3 2 2" xfId="5898" xr:uid="{00000000-0005-0000-0000-000030150000}"/>
    <cellStyle name="20% - Énfasis3 3 11 3 3" xfId="5899" xr:uid="{00000000-0005-0000-0000-000031150000}"/>
    <cellStyle name="20% - Énfasis3 3 11 4" xfId="5900" xr:uid="{00000000-0005-0000-0000-000032150000}"/>
    <cellStyle name="20% - Énfasis3 3 11 4 2" xfId="5901" xr:uid="{00000000-0005-0000-0000-000033150000}"/>
    <cellStyle name="20% - Énfasis3 3 11 4 2 2" xfId="5902" xr:uid="{00000000-0005-0000-0000-000034150000}"/>
    <cellStyle name="20% - Énfasis3 3 11 4 3" xfId="5903" xr:uid="{00000000-0005-0000-0000-000035150000}"/>
    <cellStyle name="20% - Énfasis3 3 11 5" xfId="5904" xr:uid="{00000000-0005-0000-0000-000036150000}"/>
    <cellStyle name="20% - Énfasis3 3 11 5 2" xfId="5905" xr:uid="{00000000-0005-0000-0000-000037150000}"/>
    <cellStyle name="20% - Énfasis3 3 11 6" xfId="5906" xr:uid="{00000000-0005-0000-0000-000038150000}"/>
    <cellStyle name="20% - Énfasis3 3 12" xfId="5907" xr:uid="{00000000-0005-0000-0000-000039150000}"/>
    <cellStyle name="20% - Énfasis3 3 12 2" xfId="5908" xr:uid="{00000000-0005-0000-0000-00003A150000}"/>
    <cellStyle name="20% - Énfasis3 3 12 2 2" xfId="5909" xr:uid="{00000000-0005-0000-0000-00003B150000}"/>
    <cellStyle name="20% - Énfasis3 3 12 2 2 2" xfId="5910" xr:uid="{00000000-0005-0000-0000-00003C150000}"/>
    <cellStyle name="20% - Énfasis3 3 12 2 3" xfId="5911" xr:uid="{00000000-0005-0000-0000-00003D150000}"/>
    <cellStyle name="20% - Énfasis3 3 12 3" xfId="5912" xr:uid="{00000000-0005-0000-0000-00003E150000}"/>
    <cellStyle name="20% - Énfasis3 3 12 3 2" xfId="5913" xr:uid="{00000000-0005-0000-0000-00003F150000}"/>
    <cellStyle name="20% - Énfasis3 3 12 3 2 2" xfId="5914" xr:uid="{00000000-0005-0000-0000-000040150000}"/>
    <cellStyle name="20% - Énfasis3 3 12 3 3" xfId="5915" xr:uid="{00000000-0005-0000-0000-000041150000}"/>
    <cellStyle name="20% - Énfasis3 3 12 4" xfId="5916" xr:uid="{00000000-0005-0000-0000-000042150000}"/>
    <cellStyle name="20% - Énfasis3 3 12 4 2" xfId="5917" xr:uid="{00000000-0005-0000-0000-000043150000}"/>
    <cellStyle name="20% - Énfasis3 3 12 4 2 2" xfId="5918" xr:uid="{00000000-0005-0000-0000-000044150000}"/>
    <cellStyle name="20% - Énfasis3 3 12 4 3" xfId="5919" xr:uid="{00000000-0005-0000-0000-000045150000}"/>
    <cellStyle name="20% - Énfasis3 3 12 5" xfId="5920" xr:uid="{00000000-0005-0000-0000-000046150000}"/>
    <cellStyle name="20% - Énfasis3 3 12 5 2" xfId="5921" xr:uid="{00000000-0005-0000-0000-000047150000}"/>
    <cellStyle name="20% - Énfasis3 3 12 6" xfId="5922" xr:uid="{00000000-0005-0000-0000-000048150000}"/>
    <cellStyle name="20% - Énfasis3 3 13" xfId="5923" xr:uid="{00000000-0005-0000-0000-000049150000}"/>
    <cellStyle name="20% - Énfasis3 3 13 2" xfId="5924" xr:uid="{00000000-0005-0000-0000-00004A150000}"/>
    <cellStyle name="20% - Énfasis3 3 13 2 2" xfId="5925" xr:uid="{00000000-0005-0000-0000-00004B150000}"/>
    <cellStyle name="20% - Énfasis3 3 13 2 2 2" xfId="5926" xr:uid="{00000000-0005-0000-0000-00004C150000}"/>
    <cellStyle name="20% - Énfasis3 3 13 2 3" xfId="5927" xr:uid="{00000000-0005-0000-0000-00004D150000}"/>
    <cellStyle name="20% - Énfasis3 3 13 3" xfId="5928" xr:uid="{00000000-0005-0000-0000-00004E150000}"/>
    <cellStyle name="20% - Énfasis3 3 13 3 2" xfId="5929" xr:uid="{00000000-0005-0000-0000-00004F150000}"/>
    <cellStyle name="20% - Énfasis3 3 13 3 2 2" xfId="5930" xr:uid="{00000000-0005-0000-0000-000050150000}"/>
    <cellStyle name="20% - Énfasis3 3 13 3 3" xfId="5931" xr:uid="{00000000-0005-0000-0000-000051150000}"/>
    <cellStyle name="20% - Énfasis3 3 13 4" xfId="5932" xr:uid="{00000000-0005-0000-0000-000052150000}"/>
    <cellStyle name="20% - Énfasis3 3 13 4 2" xfId="5933" xr:uid="{00000000-0005-0000-0000-000053150000}"/>
    <cellStyle name="20% - Énfasis3 3 13 4 2 2" xfId="5934" xr:uid="{00000000-0005-0000-0000-000054150000}"/>
    <cellStyle name="20% - Énfasis3 3 13 4 3" xfId="5935" xr:uid="{00000000-0005-0000-0000-000055150000}"/>
    <cellStyle name="20% - Énfasis3 3 13 5" xfId="5936" xr:uid="{00000000-0005-0000-0000-000056150000}"/>
    <cellStyle name="20% - Énfasis3 3 13 5 2" xfId="5937" xr:uid="{00000000-0005-0000-0000-000057150000}"/>
    <cellStyle name="20% - Énfasis3 3 13 6" xfId="5938" xr:uid="{00000000-0005-0000-0000-000058150000}"/>
    <cellStyle name="20% - Énfasis3 3 14" xfId="5939" xr:uid="{00000000-0005-0000-0000-000059150000}"/>
    <cellStyle name="20% - Énfasis3 3 14 2" xfId="5940" xr:uid="{00000000-0005-0000-0000-00005A150000}"/>
    <cellStyle name="20% - Énfasis3 3 14 2 2" xfId="5941" xr:uid="{00000000-0005-0000-0000-00005B150000}"/>
    <cellStyle name="20% - Énfasis3 3 14 2 2 2" xfId="5942" xr:uid="{00000000-0005-0000-0000-00005C150000}"/>
    <cellStyle name="20% - Énfasis3 3 14 2 3" xfId="5943" xr:uid="{00000000-0005-0000-0000-00005D150000}"/>
    <cellStyle name="20% - Énfasis3 3 14 3" xfId="5944" xr:uid="{00000000-0005-0000-0000-00005E150000}"/>
    <cellStyle name="20% - Énfasis3 3 14 3 2" xfId="5945" xr:uid="{00000000-0005-0000-0000-00005F150000}"/>
    <cellStyle name="20% - Énfasis3 3 14 3 2 2" xfId="5946" xr:uid="{00000000-0005-0000-0000-000060150000}"/>
    <cellStyle name="20% - Énfasis3 3 14 3 3" xfId="5947" xr:uid="{00000000-0005-0000-0000-000061150000}"/>
    <cellStyle name="20% - Énfasis3 3 14 4" xfId="5948" xr:uid="{00000000-0005-0000-0000-000062150000}"/>
    <cellStyle name="20% - Énfasis3 3 14 4 2" xfId="5949" xr:uid="{00000000-0005-0000-0000-000063150000}"/>
    <cellStyle name="20% - Énfasis3 3 14 4 2 2" xfId="5950" xr:uid="{00000000-0005-0000-0000-000064150000}"/>
    <cellStyle name="20% - Énfasis3 3 14 4 3" xfId="5951" xr:uid="{00000000-0005-0000-0000-000065150000}"/>
    <cellStyle name="20% - Énfasis3 3 14 5" xfId="5952" xr:uid="{00000000-0005-0000-0000-000066150000}"/>
    <cellStyle name="20% - Énfasis3 3 14 5 2" xfId="5953" xr:uid="{00000000-0005-0000-0000-000067150000}"/>
    <cellStyle name="20% - Énfasis3 3 14 6" xfId="5954" xr:uid="{00000000-0005-0000-0000-000068150000}"/>
    <cellStyle name="20% - Énfasis3 3 15" xfId="5955" xr:uid="{00000000-0005-0000-0000-000069150000}"/>
    <cellStyle name="20% - Énfasis3 3 15 2" xfId="5956" xr:uid="{00000000-0005-0000-0000-00006A150000}"/>
    <cellStyle name="20% - Énfasis3 3 15 2 2" xfId="5957" xr:uid="{00000000-0005-0000-0000-00006B150000}"/>
    <cellStyle name="20% - Énfasis3 3 15 3" xfId="5958" xr:uid="{00000000-0005-0000-0000-00006C150000}"/>
    <cellStyle name="20% - Énfasis3 3 16" xfId="5959" xr:uid="{00000000-0005-0000-0000-00006D150000}"/>
    <cellStyle name="20% - Énfasis3 3 16 2" xfId="5960" xr:uid="{00000000-0005-0000-0000-00006E150000}"/>
    <cellStyle name="20% - Énfasis3 3 16 2 2" xfId="5961" xr:uid="{00000000-0005-0000-0000-00006F150000}"/>
    <cellStyle name="20% - Énfasis3 3 16 3" xfId="5962" xr:uid="{00000000-0005-0000-0000-000070150000}"/>
    <cellStyle name="20% - Énfasis3 3 17" xfId="5963" xr:uid="{00000000-0005-0000-0000-000071150000}"/>
    <cellStyle name="20% - Énfasis3 3 17 2" xfId="5964" xr:uid="{00000000-0005-0000-0000-000072150000}"/>
    <cellStyle name="20% - Énfasis3 3 17 2 2" xfId="5965" xr:uid="{00000000-0005-0000-0000-000073150000}"/>
    <cellStyle name="20% - Énfasis3 3 17 3" xfId="5966" xr:uid="{00000000-0005-0000-0000-000074150000}"/>
    <cellStyle name="20% - Énfasis3 3 18" xfId="5967" xr:uid="{00000000-0005-0000-0000-000075150000}"/>
    <cellStyle name="20% - Énfasis3 3 18 2" xfId="5968" xr:uid="{00000000-0005-0000-0000-000076150000}"/>
    <cellStyle name="20% - Énfasis3 3 19" xfId="5969" xr:uid="{00000000-0005-0000-0000-000077150000}"/>
    <cellStyle name="20% - Énfasis3 3 2" xfId="5970" xr:uid="{00000000-0005-0000-0000-000078150000}"/>
    <cellStyle name="20% - Énfasis3 3 2 2" xfId="5971" xr:uid="{00000000-0005-0000-0000-000079150000}"/>
    <cellStyle name="20% - Énfasis3 3 2 2 2" xfId="5972" xr:uid="{00000000-0005-0000-0000-00007A150000}"/>
    <cellStyle name="20% - Énfasis3 3 2 2 2 2" xfId="5973" xr:uid="{00000000-0005-0000-0000-00007B150000}"/>
    <cellStyle name="20% - Énfasis3 3 2 2 2 2 2" xfId="5974" xr:uid="{00000000-0005-0000-0000-00007C150000}"/>
    <cellStyle name="20% - Énfasis3 3 2 2 2 2 2 2" xfId="5975" xr:uid="{00000000-0005-0000-0000-00007D150000}"/>
    <cellStyle name="20% - Énfasis3 3 2 2 2 2 3" xfId="5976" xr:uid="{00000000-0005-0000-0000-00007E150000}"/>
    <cellStyle name="20% - Énfasis3 3 2 2 2 3" xfId="5977" xr:uid="{00000000-0005-0000-0000-00007F150000}"/>
    <cellStyle name="20% - Énfasis3 3 2 2 2 3 2" xfId="5978" xr:uid="{00000000-0005-0000-0000-000080150000}"/>
    <cellStyle name="20% - Énfasis3 3 2 2 2 3 2 2" xfId="5979" xr:uid="{00000000-0005-0000-0000-000081150000}"/>
    <cellStyle name="20% - Énfasis3 3 2 2 2 3 3" xfId="5980" xr:uid="{00000000-0005-0000-0000-000082150000}"/>
    <cellStyle name="20% - Énfasis3 3 2 2 2 4" xfId="5981" xr:uid="{00000000-0005-0000-0000-000083150000}"/>
    <cellStyle name="20% - Énfasis3 3 2 2 2 4 2" xfId="5982" xr:uid="{00000000-0005-0000-0000-000084150000}"/>
    <cellStyle name="20% - Énfasis3 3 2 2 2 5" xfId="5983" xr:uid="{00000000-0005-0000-0000-000085150000}"/>
    <cellStyle name="20% - Énfasis3 3 2 2 3" xfId="5984" xr:uid="{00000000-0005-0000-0000-000086150000}"/>
    <cellStyle name="20% - Énfasis3 3 2 2 3 2" xfId="5985" xr:uid="{00000000-0005-0000-0000-000087150000}"/>
    <cellStyle name="20% - Énfasis3 3 2 2 3 2 2" xfId="5986" xr:uid="{00000000-0005-0000-0000-000088150000}"/>
    <cellStyle name="20% - Énfasis3 3 2 2 3 3" xfId="5987" xr:uid="{00000000-0005-0000-0000-000089150000}"/>
    <cellStyle name="20% - Énfasis3 3 2 2 4" xfId="5988" xr:uid="{00000000-0005-0000-0000-00008A150000}"/>
    <cellStyle name="20% - Énfasis3 3 2 2 4 2" xfId="5989" xr:uid="{00000000-0005-0000-0000-00008B150000}"/>
    <cellStyle name="20% - Énfasis3 3 2 2 4 2 2" xfId="5990" xr:uid="{00000000-0005-0000-0000-00008C150000}"/>
    <cellStyle name="20% - Énfasis3 3 2 2 4 3" xfId="5991" xr:uid="{00000000-0005-0000-0000-00008D150000}"/>
    <cellStyle name="20% - Énfasis3 3 2 2 5" xfId="5992" xr:uid="{00000000-0005-0000-0000-00008E150000}"/>
    <cellStyle name="20% - Énfasis3 3 2 2 5 2" xfId="5993" xr:uid="{00000000-0005-0000-0000-00008F150000}"/>
    <cellStyle name="20% - Énfasis3 3 2 2 6" xfId="5994" xr:uid="{00000000-0005-0000-0000-000090150000}"/>
    <cellStyle name="20% - Énfasis3 3 2 3" xfId="5995" xr:uid="{00000000-0005-0000-0000-000091150000}"/>
    <cellStyle name="20% - Énfasis3 3 2 3 2" xfId="5996" xr:uid="{00000000-0005-0000-0000-000092150000}"/>
    <cellStyle name="20% - Énfasis3 3 2 3 2 2" xfId="5997" xr:uid="{00000000-0005-0000-0000-000093150000}"/>
    <cellStyle name="20% - Énfasis3 3 2 3 2 2 2" xfId="5998" xr:uid="{00000000-0005-0000-0000-000094150000}"/>
    <cellStyle name="20% - Énfasis3 3 2 3 2 3" xfId="5999" xr:uid="{00000000-0005-0000-0000-000095150000}"/>
    <cellStyle name="20% - Énfasis3 3 2 3 3" xfId="6000" xr:uid="{00000000-0005-0000-0000-000096150000}"/>
    <cellStyle name="20% - Énfasis3 3 2 3 3 2" xfId="6001" xr:uid="{00000000-0005-0000-0000-000097150000}"/>
    <cellStyle name="20% - Énfasis3 3 2 3 3 2 2" xfId="6002" xr:uid="{00000000-0005-0000-0000-000098150000}"/>
    <cellStyle name="20% - Énfasis3 3 2 3 3 3" xfId="6003" xr:uid="{00000000-0005-0000-0000-000099150000}"/>
    <cellStyle name="20% - Énfasis3 3 2 3 4" xfId="6004" xr:uid="{00000000-0005-0000-0000-00009A150000}"/>
    <cellStyle name="20% - Énfasis3 3 2 3 4 2" xfId="6005" xr:uid="{00000000-0005-0000-0000-00009B150000}"/>
    <cellStyle name="20% - Énfasis3 3 2 3 5" xfId="6006" xr:uid="{00000000-0005-0000-0000-00009C150000}"/>
    <cellStyle name="20% - Énfasis3 3 2 4" xfId="6007" xr:uid="{00000000-0005-0000-0000-00009D150000}"/>
    <cellStyle name="20% - Énfasis3 3 2 4 2" xfId="6008" xr:uid="{00000000-0005-0000-0000-00009E150000}"/>
    <cellStyle name="20% - Énfasis3 3 2 4 2 2" xfId="6009" xr:uid="{00000000-0005-0000-0000-00009F150000}"/>
    <cellStyle name="20% - Énfasis3 3 2 4 3" xfId="6010" xr:uid="{00000000-0005-0000-0000-0000A0150000}"/>
    <cellStyle name="20% - Énfasis3 3 2 5" xfId="6011" xr:uid="{00000000-0005-0000-0000-0000A1150000}"/>
    <cellStyle name="20% - Énfasis3 3 2 5 2" xfId="6012" xr:uid="{00000000-0005-0000-0000-0000A2150000}"/>
    <cellStyle name="20% - Énfasis3 3 2 5 2 2" xfId="6013" xr:uid="{00000000-0005-0000-0000-0000A3150000}"/>
    <cellStyle name="20% - Énfasis3 3 2 5 3" xfId="6014" xr:uid="{00000000-0005-0000-0000-0000A4150000}"/>
    <cellStyle name="20% - Énfasis3 3 2 6" xfId="6015" xr:uid="{00000000-0005-0000-0000-0000A5150000}"/>
    <cellStyle name="20% - Énfasis3 3 2 6 2" xfId="6016" xr:uid="{00000000-0005-0000-0000-0000A6150000}"/>
    <cellStyle name="20% - Énfasis3 3 2 7" xfId="6017" xr:uid="{00000000-0005-0000-0000-0000A7150000}"/>
    <cellStyle name="20% - Énfasis3 3 3" xfId="6018" xr:uid="{00000000-0005-0000-0000-0000A8150000}"/>
    <cellStyle name="20% - Énfasis3 3 3 2" xfId="6019" xr:uid="{00000000-0005-0000-0000-0000A9150000}"/>
    <cellStyle name="20% - Énfasis3 3 3 2 2" xfId="6020" xr:uid="{00000000-0005-0000-0000-0000AA150000}"/>
    <cellStyle name="20% - Énfasis3 3 3 2 2 2" xfId="6021" xr:uid="{00000000-0005-0000-0000-0000AB150000}"/>
    <cellStyle name="20% - Énfasis3 3 3 2 2 2 2" xfId="6022" xr:uid="{00000000-0005-0000-0000-0000AC150000}"/>
    <cellStyle name="20% - Énfasis3 3 3 2 2 3" xfId="6023" xr:uid="{00000000-0005-0000-0000-0000AD150000}"/>
    <cellStyle name="20% - Énfasis3 3 3 2 3" xfId="6024" xr:uid="{00000000-0005-0000-0000-0000AE150000}"/>
    <cellStyle name="20% - Énfasis3 3 3 2 3 2" xfId="6025" xr:uid="{00000000-0005-0000-0000-0000AF150000}"/>
    <cellStyle name="20% - Énfasis3 3 3 2 3 2 2" xfId="6026" xr:uid="{00000000-0005-0000-0000-0000B0150000}"/>
    <cellStyle name="20% - Énfasis3 3 3 2 3 3" xfId="6027" xr:uid="{00000000-0005-0000-0000-0000B1150000}"/>
    <cellStyle name="20% - Énfasis3 3 3 2 4" xfId="6028" xr:uid="{00000000-0005-0000-0000-0000B2150000}"/>
    <cellStyle name="20% - Énfasis3 3 3 2 4 2" xfId="6029" xr:uid="{00000000-0005-0000-0000-0000B3150000}"/>
    <cellStyle name="20% - Énfasis3 3 3 2 5" xfId="6030" xr:uid="{00000000-0005-0000-0000-0000B4150000}"/>
    <cellStyle name="20% - Énfasis3 3 3 3" xfId="6031" xr:uid="{00000000-0005-0000-0000-0000B5150000}"/>
    <cellStyle name="20% - Énfasis3 3 3 3 2" xfId="6032" xr:uid="{00000000-0005-0000-0000-0000B6150000}"/>
    <cellStyle name="20% - Énfasis3 3 3 3 2 2" xfId="6033" xr:uid="{00000000-0005-0000-0000-0000B7150000}"/>
    <cellStyle name="20% - Énfasis3 3 3 3 3" xfId="6034" xr:uid="{00000000-0005-0000-0000-0000B8150000}"/>
    <cellStyle name="20% - Énfasis3 3 3 4" xfId="6035" xr:uid="{00000000-0005-0000-0000-0000B9150000}"/>
    <cellStyle name="20% - Énfasis3 3 3 4 2" xfId="6036" xr:uid="{00000000-0005-0000-0000-0000BA150000}"/>
    <cellStyle name="20% - Énfasis3 3 3 4 2 2" xfId="6037" xr:uid="{00000000-0005-0000-0000-0000BB150000}"/>
    <cellStyle name="20% - Énfasis3 3 3 4 3" xfId="6038" xr:uid="{00000000-0005-0000-0000-0000BC150000}"/>
    <cellStyle name="20% - Énfasis3 3 3 5" xfId="6039" xr:uid="{00000000-0005-0000-0000-0000BD150000}"/>
    <cellStyle name="20% - Énfasis3 3 3 5 2" xfId="6040" xr:uid="{00000000-0005-0000-0000-0000BE150000}"/>
    <cellStyle name="20% - Énfasis3 3 3 6" xfId="6041" xr:uid="{00000000-0005-0000-0000-0000BF150000}"/>
    <cellStyle name="20% - Énfasis3 3 4" xfId="6042" xr:uid="{00000000-0005-0000-0000-0000C0150000}"/>
    <cellStyle name="20% - Énfasis3 3 4 2" xfId="6043" xr:uid="{00000000-0005-0000-0000-0000C1150000}"/>
    <cellStyle name="20% - Énfasis3 3 4 2 2" xfId="6044" xr:uid="{00000000-0005-0000-0000-0000C2150000}"/>
    <cellStyle name="20% - Énfasis3 3 4 2 2 2" xfId="6045" xr:uid="{00000000-0005-0000-0000-0000C3150000}"/>
    <cellStyle name="20% - Énfasis3 3 4 2 3" xfId="6046" xr:uid="{00000000-0005-0000-0000-0000C4150000}"/>
    <cellStyle name="20% - Énfasis3 3 4 3" xfId="6047" xr:uid="{00000000-0005-0000-0000-0000C5150000}"/>
    <cellStyle name="20% - Énfasis3 3 4 3 2" xfId="6048" xr:uid="{00000000-0005-0000-0000-0000C6150000}"/>
    <cellStyle name="20% - Énfasis3 3 4 3 2 2" xfId="6049" xr:uid="{00000000-0005-0000-0000-0000C7150000}"/>
    <cellStyle name="20% - Énfasis3 3 4 3 3" xfId="6050" xr:uid="{00000000-0005-0000-0000-0000C8150000}"/>
    <cellStyle name="20% - Énfasis3 3 4 4" xfId="6051" xr:uid="{00000000-0005-0000-0000-0000C9150000}"/>
    <cellStyle name="20% - Énfasis3 3 4 4 2" xfId="6052" xr:uid="{00000000-0005-0000-0000-0000CA150000}"/>
    <cellStyle name="20% - Énfasis3 3 4 4 2 2" xfId="6053" xr:uid="{00000000-0005-0000-0000-0000CB150000}"/>
    <cellStyle name="20% - Énfasis3 3 4 4 3" xfId="6054" xr:uid="{00000000-0005-0000-0000-0000CC150000}"/>
    <cellStyle name="20% - Énfasis3 3 4 5" xfId="6055" xr:uid="{00000000-0005-0000-0000-0000CD150000}"/>
    <cellStyle name="20% - Énfasis3 3 4 5 2" xfId="6056" xr:uid="{00000000-0005-0000-0000-0000CE150000}"/>
    <cellStyle name="20% - Énfasis3 3 4 6" xfId="6057" xr:uid="{00000000-0005-0000-0000-0000CF150000}"/>
    <cellStyle name="20% - Énfasis3 3 5" xfId="6058" xr:uid="{00000000-0005-0000-0000-0000D0150000}"/>
    <cellStyle name="20% - Énfasis3 3 5 2" xfId="6059" xr:uid="{00000000-0005-0000-0000-0000D1150000}"/>
    <cellStyle name="20% - Énfasis3 3 5 2 2" xfId="6060" xr:uid="{00000000-0005-0000-0000-0000D2150000}"/>
    <cellStyle name="20% - Énfasis3 3 5 2 2 2" xfId="6061" xr:uid="{00000000-0005-0000-0000-0000D3150000}"/>
    <cellStyle name="20% - Énfasis3 3 5 2 3" xfId="6062" xr:uid="{00000000-0005-0000-0000-0000D4150000}"/>
    <cellStyle name="20% - Énfasis3 3 5 3" xfId="6063" xr:uid="{00000000-0005-0000-0000-0000D5150000}"/>
    <cellStyle name="20% - Énfasis3 3 5 3 2" xfId="6064" xr:uid="{00000000-0005-0000-0000-0000D6150000}"/>
    <cellStyle name="20% - Énfasis3 3 5 3 2 2" xfId="6065" xr:uid="{00000000-0005-0000-0000-0000D7150000}"/>
    <cellStyle name="20% - Énfasis3 3 5 3 3" xfId="6066" xr:uid="{00000000-0005-0000-0000-0000D8150000}"/>
    <cellStyle name="20% - Énfasis3 3 5 4" xfId="6067" xr:uid="{00000000-0005-0000-0000-0000D9150000}"/>
    <cellStyle name="20% - Énfasis3 3 5 4 2" xfId="6068" xr:uid="{00000000-0005-0000-0000-0000DA150000}"/>
    <cellStyle name="20% - Énfasis3 3 5 4 2 2" xfId="6069" xr:uid="{00000000-0005-0000-0000-0000DB150000}"/>
    <cellStyle name="20% - Énfasis3 3 5 4 3" xfId="6070" xr:uid="{00000000-0005-0000-0000-0000DC150000}"/>
    <cellStyle name="20% - Énfasis3 3 5 5" xfId="6071" xr:uid="{00000000-0005-0000-0000-0000DD150000}"/>
    <cellStyle name="20% - Énfasis3 3 5 5 2" xfId="6072" xr:uid="{00000000-0005-0000-0000-0000DE150000}"/>
    <cellStyle name="20% - Énfasis3 3 5 6" xfId="6073" xr:uid="{00000000-0005-0000-0000-0000DF150000}"/>
    <cellStyle name="20% - Énfasis3 3 6" xfId="6074" xr:uid="{00000000-0005-0000-0000-0000E0150000}"/>
    <cellStyle name="20% - Énfasis3 3 6 2" xfId="6075" xr:uid="{00000000-0005-0000-0000-0000E1150000}"/>
    <cellStyle name="20% - Énfasis3 3 6 2 2" xfId="6076" xr:uid="{00000000-0005-0000-0000-0000E2150000}"/>
    <cellStyle name="20% - Énfasis3 3 6 2 2 2" xfId="6077" xr:uid="{00000000-0005-0000-0000-0000E3150000}"/>
    <cellStyle name="20% - Énfasis3 3 6 2 3" xfId="6078" xr:uid="{00000000-0005-0000-0000-0000E4150000}"/>
    <cellStyle name="20% - Énfasis3 3 6 3" xfId="6079" xr:uid="{00000000-0005-0000-0000-0000E5150000}"/>
    <cellStyle name="20% - Énfasis3 3 6 3 2" xfId="6080" xr:uid="{00000000-0005-0000-0000-0000E6150000}"/>
    <cellStyle name="20% - Énfasis3 3 6 3 2 2" xfId="6081" xr:uid="{00000000-0005-0000-0000-0000E7150000}"/>
    <cellStyle name="20% - Énfasis3 3 6 3 3" xfId="6082" xr:uid="{00000000-0005-0000-0000-0000E8150000}"/>
    <cellStyle name="20% - Énfasis3 3 6 4" xfId="6083" xr:uid="{00000000-0005-0000-0000-0000E9150000}"/>
    <cellStyle name="20% - Énfasis3 3 6 4 2" xfId="6084" xr:uid="{00000000-0005-0000-0000-0000EA150000}"/>
    <cellStyle name="20% - Énfasis3 3 6 4 2 2" xfId="6085" xr:uid="{00000000-0005-0000-0000-0000EB150000}"/>
    <cellStyle name="20% - Énfasis3 3 6 4 3" xfId="6086" xr:uid="{00000000-0005-0000-0000-0000EC150000}"/>
    <cellStyle name="20% - Énfasis3 3 6 5" xfId="6087" xr:uid="{00000000-0005-0000-0000-0000ED150000}"/>
    <cellStyle name="20% - Énfasis3 3 6 5 2" xfId="6088" xr:uid="{00000000-0005-0000-0000-0000EE150000}"/>
    <cellStyle name="20% - Énfasis3 3 6 6" xfId="6089" xr:uid="{00000000-0005-0000-0000-0000EF150000}"/>
    <cellStyle name="20% - Énfasis3 3 7" xfId="6090" xr:uid="{00000000-0005-0000-0000-0000F0150000}"/>
    <cellStyle name="20% - Énfasis3 3 7 2" xfId="6091" xr:uid="{00000000-0005-0000-0000-0000F1150000}"/>
    <cellStyle name="20% - Énfasis3 3 7 2 2" xfId="6092" xr:uid="{00000000-0005-0000-0000-0000F2150000}"/>
    <cellStyle name="20% - Énfasis3 3 7 2 2 2" xfId="6093" xr:uid="{00000000-0005-0000-0000-0000F3150000}"/>
    <cellStyle name="20% - Énfasis3 3 7 2 3" xfId="6094" xr:uid="{00000000-0005-0000-0000-0000F4150000}"/>
    <cellStyle name="20% - Énfasis3 3 7 3" xfId="6095" xr:uid="{00000000-0005-0000-0000-0000F5150000}"/>
    <cellStyle name="20% - Énfasis3 3 7 3 2" xfId="6096" xr:uid="{00000000-0005-0000-0000-0000F6150000}"/>
    <cellStyle name="20% - Énfasis3 3 7 3 2 2" xfId="6097" xr:uid="{00000000-0005-0000-0000-0000F7150000}"/>
    <cellStyle name="20% - Énfasis3 3 7 3 3" xfId="6098" xr:uid="{00000000-0005-0000-0000-0000F8150000}"/>
    <cellStyle name="20% - Énfasis3 3 7 4" xfId="6099" xr:uid="{00000000-0005-0000-0000-0000F9150000}"/>
    <cellStyle name="20% - Énfasis3 3 7 4 2" xfId="6100" xr:uid="{00000000-0005-0000-0000-0000FA150000}"/>
    <cellStyle name="20% - Énfasis3 3 7 4 2 2" xfId="6101" xr:uid="{00000000-0005-0000-0000-0000FB150000}"/>
    <cellStyle name="20% - Énfasis3 3 7 4 3" xfId="6102" xr:uid="{00000000-0005-0000-0000-0000FC150000}"/>
    <cellStyle name="20% - Énfasis3 3 7 5" xfId="6103" xr:uid="{00000000-0005-0000-0000-0000FD150000}"/>
    <cellStyle name="20% - Énfasis3 3 7 5 2" xfId="6104" xr:uid="{00000000-0005-0000-0000-0000FE150000}"/>
    <cellStyle name="20% - Énfasis3 3 7 6" xfId="6105" xr:uid="{00000000-0005-0000-0000-0000FF150000}"/>
    <cellStyle name="20% - Énfasis3 3 8" xfId="6106" xr:uid="{00000000-0005-0000-0000-000000160000}"/>
    <cellStyle name="20% - Énfasis3 3 8 2" xfId="6107" xr:uid="{00000000-0005-0000-0000-000001160000}"/>
    <cellStyle name="20% - Énfasis3 3 8 2 2" xfId="6108" xr:uid="{00000000-0005-0000-0000-000002160000}"/>
    <cellStyle name="20% - Énfasis3 3 8 2 2 2" xfId="6109" xr:uid="{00000000-0005-0000-0000-000003160000}"/>
    <cellStyle name="20% - Énfasis3 3 8 2 3" xfId="6110" xr:uid="{00000000-0005-0000-0000-000004160000}"/>
    <cellStyle name="20% - Énfasis3 3 8 3" xfId="6111" xr:uid="{00000000-0005-0000-0000-000005160000}"/>
    <cellStyle name="20% - Énfasis3 3 8 3 2" xfId="6112" xr:uid="{00000000-0005-0000-0000-000006160000}"/>
    <cellStyle name="20% - Énfasis3 3 8 3 2 2" xfId="6113" xr:uid="{00000000-0005-0000-0000-000007160000}"/>
    <cellStyle name="20% - Énfasis3 3 8 3 3" xfId="6114" xr:uid="{00000000-0005-0000-0000-000008160000}"/>
    <cellStyle name="20% - Énfasis3 3 8 4" xfId="6115" xr:uid="{00000000-0005-0000-0000-000009160000}"/>
    <cellStyle name="20% - Énfasis3 3 8 4 2" xfId="6116" xr:uid="{00000000-0005-0000-0000-00000A160000}"/>
    <cellStyle name="20% - Énfasis3 3 8 4 2 2" xfId="6117" xr:uid="{00000000-0005-0000-0000-00000B160000}"/>
    <cellStyle name="20% - Énfasis3 3 8 4 3" xfId="6118" xr:uid="{00000000-0005-0000-0000-00000C160000}"/>
    <cellStyle name="20% - Énfasis3 3 8 5" xfId="6119" xr:uid="{00000000-0005-0000-0000-00000D160000}"/>
    <cellStyle name="20% - Énfasis3 3 8 5 2" xfId="6120" xr:uid="{00000000-0005-0000-0000-00000E160000}"/>
    <cellStyle name="20% - Énfasis3 3 8 6" xfId="6121" xr:uid="{00000000-0005-0000-0000-00000F160000}"/>
    <cellStyle name="20% - Énfasis3 3 9" xfId="6122" xr:uid="{00000000-0005-0000-0000-000010160000}"/>
    <cellStyle name="20% - Énfasis3 3 9 2" xfId="6123" xr:uid="{00000000-0005-0000-0000-000011160000}"/>
    <cellStyle name="20% - Énfasis3 3 9 2 2" xfId="6124" xr:uid="{00000000-0005-0000-0000-000012160000}"/>
    <cellStyle name="20% - Énfasis3 3 9 2 2 2" xfId="6125" xr:uid="{00000000-0005-0000-0000-000013160000}"/>
    <cellStyle name="20% - Énfasis3 3 9 2 3" xfId="6126" xr:uid="{00000000-0005-0000-0000-000014160000}"/>
    <cellStyle name="20% - Énfasis3 3 9 3" xfId="6127" xr:uid="{00000000-0005-0000-0000-000015160000}"/>
    <cellStyle name="20% - Énfasis3 3 9 3 2" xfId="6128" xr:uid="{00000000-0005-0000-0000-000016160000}"/>
    <cellStyle name="20% - Énfasis3 3 9 3 2 2" xfId="6129" xr:uid="{00000000-0005-0000-0000-000017160000}"/>
    <cellStyle name="20% - Énfasis3 3 9 3 3" xfId="6130" xr:uid="{00000000-0005-0000-0000-000018160000}"/>
    <cellStyle name="20% - Énfasis3 3 9 4" xfId="6131" xr:uid="{00000000-0005-0000-0000-000019160000}"/>
    <cellStyle name="20% - Énfasis3 3 9 4 2" xfId="6132" xr:uid="{00000000-0005-0000-0000-00001A160000}"/>
    <cellStyle name="20% - Énfasis3 3 9 4 2 2" xfId="6133" xr:uid="{00000000-0005-0000-0000-00001B160000}"/>
    <cellStyle name="20% - Énfasis3 3 9 4 3" xfId="6134" xr:uid="{00000000-0005-0000-0000-00001C160000}"/>
    <cellStyle name="20% - Énfasis3 3 9 5" xfId="6135" xr:uid="{00000000-0005-0000-0000-00001D160000}"/>
    <cellStyle name="20% - Énfasis3 3 9 5 2" xfId="6136" xr:uid="{00000000-0005-0000-0000-00001E160000}"/>
    <cellStyle name="20% - Énfasis3 3 9 6" xfId="6137" xr:uid="{00000000-0005-0000-0000-00001F160000}"/>
    <cellStyle name="20% - Énfasis3 30" xfId="6138" xr:uid="{00000000-0005-0000-0000-000020160000}"/>
    <cellStyle name="20% - Énfasis3 30 2" xfId="6139" xr:uid="{00000000-0005-0000-0000-000021160000}"/>
    <cellStyle name="20% - Énfasis3 30 2 2" xfId="6140" xr:uid="{00000000-0005-0000-0000-000022160000}"/>
    <cellStyle name="20% - Énfasis3 30 2 2 2" xfId="6141" xr:uid="{00000000-0005-0000-0000-000023160000}"/>
    <cellStyle name="20% - Énfasis3 30 2 2 2 2" xfId="6142" xr:uid="{00000000-0005-0000-0000-000024160000}"/>
    <cellStyle name="20% - Énfasis3 30 2 2 3" xfId="6143" xr:uid="{00000000-0005-0000-0000-000025160000}"/>
    <cellStyle name="20% - Énfasis3 30 2 3" xfId="6144" xr:uid="{00000000-0005-0000-0000-000026160000}"/>
    <cellStyle name="20% - Énfasis3 30 2 3 2" xfId="6145" xr:uid="{00000000-0005-0000-0000-000027160000}"/>
    <cellStyle name="20% - Énfasis3 30 2 3 2 2" xfId="6146" xr:uid="{00000000-0005-0000-0000-000028160000}"/>
    <cellStyle name="20% - Énfasis3 30 2 3 3" xfId="6147" xr:uid="{00000000-0005-0000-0000-000029160000}"/>
    <cellStyle name="20% - Énfasis3 30 2 4" xfId="6148" xr:uid="{00000000-0005-0000-0000-00002A160000}"/>
    <cellStyle name="20% - Énfasis3 30 2 4 2" xfId="6149" xr:uid="{00000000-0005-0000-0000-00002B160000}"/>
    <cellStyle name="20% - Énfasis3 30 2 5" xfId="6150" xr:uid="{00000000-0005-0000-0000-00002C160000}"/>
    <cellStyle name="20% - Énfasis3 30 3" xfId="6151" xr:uid="{00000000-0005-0000-0000-00002D160000}"/>
    <cellStyle name="20% - Énfasis3 30 3 2" xfId="6152" xr:uid="{00000000-0005-0000-0000-00002E160000}"/>
    <cellStyle name="20% - Énfasis3 30 3 2 2" xfId="6153" xr:uid="{00000000-0005-0000-0000-00002F160000}"/>
    <cellStyle name="20% - Énfasis3 30 3 3" xfId="6154" xr:uid="{00000000-0005-0000-0000-000030160000}"/>
    <cellStyle name="20% - Énfasis3 30 4" xfId="6155" xr:uid="{00000000-0005-0000-0000-000031160000}"/>
    <cellStyle name="20% - Énfasis3 30 4 2" xfId="6156" xr:uid="{00000000-0005-0000-0000-000032160000}"/>
    <cellStyle name="20% - Énfasis3 30 4 2 2" xfId="6157" xr:uid="{00000000-0005-0000-0000-000033160000}"/>
    <cellStyle name="20% - Énfasis3 30 4 3" xfId="6158" xr:uid="{00000000-0005-0000-0000-000034160000}"/>
    <cellStyle name="20% - Énfasis3 30 5" xfId="6159" xr:uid="{00000000-0005-0000-0000-000035160000}"/>
    <cellStyle name="20% - Énfasis3 30 5 2" xfId="6160" xr:uid="{00000000-0005-0000-0000-000036160000}"/>
    <cellStyle name="20% - Énfasis3 30 6" xfId="6161" xr:uid="{00000000-0005-0000-0000-000037160000}"/>
    <cellStyle name="20% - Énfasis3 31" xfId="6162" xr:uid="{00000000-0005-0000-0000-000038160000}"/>
    <cellStyle name="20% - Énfasis3 31 2" xfId="6163" xr:uid="{00000000-0005-0000-0000-000039160000}"/>
    <cellStyle name="20% - Énfasis3 31 2 2" xfId="6164" xr:uid="{00000000-0005-0000-0000-00003A160000}"/>
    <cellStyle name="20% - Énfasis3 31 2 2 2" xfId="6165" xr:uid="{00000000-0005-0000-0000-00003B160000}"/>
    <cellStyle name="20% - Énfasis3 31 2 2 2 2" xfId="6166" xr:uid="{00000000-0005-0000-0000-00003C160000}"/>
    <cellStyle name="20% - Énfasis3 31 2 2 3" xfId="6167" xr:uid="{00000000-0005-0000-0000-00003D160000}"/>
    <cellStyle name="20% - Énfasis3 31 2 3" xfId="6168" xr:uid="{00000000-0005-0000-0000-00003E160000}"/>
    <cellStyle name="20% - Énfasis3 31 2 3 2" xfId="6169" xr:uid="{00000000-0005-0000-0000-00003F160000}"/>
    <cellStyle name="20% - Énfasis3 31 2 3 2 2" xfId="6170" xr:uid="{00000000-0005-0000-0000-000040160000}"/>
    <cellStyle name="20% - Énfasis3 31 2 3 3" xfId="6171" xr:uid="{00000000-0005-0000-0000-000041160000}"/>
    <cellStyle name="20% - Énfasis3 31 2 4" xfId="6172" xr:uid="{00000000-0005-0000-0000-000042160000}"/>
    <cellStyle name="20% - Énfasis3 31 2 4 2" xfId="6173" xr:uid="{00000000-0005-0000-0000-000043160000}"/>
    <cellStyle name="20% - Énfasis3 31 2 5" xfId="6174" xr:uid="{00000000-0005-0000-0000-000044160000}"/>
    <cellStyle name="20% - Énfasis3 31 3" xfId="6175" xr:uid="{00000000-0005-0000-0000-000045160000}"/>
    <cellStyle name="20% - Énfasis3 31 3 2" xfId="6176" xr:uid="{00000000-0005-0000-0000-000046160000}"/>
    <cellStyle name="20% - Énfasis3 31 3 2 2" xfId="6177" xr:uid="{00000000-0005-0000-0000-000047160000}"/>
    <cellStyle name="20% - Énfasis3 31 3 3" xfId="6178" xr:uid="{00000000-0005-0000-0000-000048160000}"/>
    <cellStyle name="20% - Énfasis3 31 4" xfId="6179" xr:uid="{00000000-0005-0000-0000-000049160000}"/>
    <cellStyle name="20% - Énfasis3 31 4 2" xfId="6180" xr:uid="{00000000-0005-0000-0000-00004A160000}"/>
    <cellStyle name="20% - Énfasis3 31 4 2 2" xfId="6181" xr:uid="{00000000-0005-0000-0000-00004B160000}"/>
    <cellStyle name="20% - Énfasis3 31 4 3" xfId="6182" xr:uid="{00000000-0005-0000-0000-00004C160000}"/>
    <cellStyle name="20% - Énfasis3 31 5" xfId="6183" xr:uid="{00000000-0005-0000-0000-00004D160000}"/>
    <cellStyle name="20% - Énfasis3 31 5 2" xfId="6184" xr:uid="{00000000-0005-0000-0000-00004E160000}"/>
    <cellStyle name="20% - Énfasis3 31 6" xfId="6185" xr:uid="{00000000-0005-0000-0000-00004F160000}"/>
    <cellStyle name="20% - Énfasis3 32" xfId="6186" xr:uid="{00000000-0005-0000-0000-000050160000}"/>
    <cellStyle name="20% - Énfasis3 32 2" xfId="6187" xr:uid="{00000000-0005-0000-0000-000051160000}"/>
    <cellStyle name="20% - Énfasis3 32 2 2" xfId="6188" xr:uid="{00000000-0005-0000-0000-000052160000}"/>
    <cellStyle name="20% - Énfasis3 32 2 2 2" xfId="6189" xr:uid="{00000000-0005-0000-0000-000053160000}"/>
    <cellStyle name="20% - Énfasis3 32 2 2 2 2" xfId="6190" xr:uid="{00000000-0005-0000-0000-000054160000}"/>
    <cellStyle name="20% - Énfasis3 32 2 2 3" xfId="6191" xr:uid="{00000000-0005-0000-0000-000055160000}"/>
    <cellStyle name="20% - Énfasis3 32 2 3" xfId="6192" xr:uid="{00000000-0005-0000-0000-000056160000}"/>
    <cellStyle name="20% - Énfasis3 32 2 3 2" xfId="6193" xr:uid="{00000000-0005-0000-0000-000057160000}"/>
    <cellStyle name="20% - Énfasis3 32 2 3 2 2" xfId="6194" xr:uid="{00000000-0005-0000-0000-000058160000}"/>
    <cellStyle name="20% - Énfasis3 32 2 3 3" xfId="6195" xr:uid="{00000000-0005-0000-0000-000059160000}"/>
    <cellStyle name="20% - Énfasis3 32 2 4" xfId="6196" xr:uid="{00000000-0005-0000-0000-00005A160000}"/>
    <cellStyle name="20% - Énfasis3 32 2 4 2" xfId="6197" xr:uid="{00000000-0005-0000-0000-00005B160000}"/>
    <cellStyle name="20% - Énfasis3 32 2 5" xfId="6198" xr:uid="{00000000-0005-0000-0000-00005C160000}"/>
    <cellStyle name="20% - Énfasis3 32 3" xfId="6199" xr:uid="{00000000-0005-0000-0000-00005D160000}"/>
    <cellStyle name="20% - Énfasis3 32 3 2" xfId="6200" xr:uid="{00000000-0005-0000-0000-00005E160000}"/>
    <cellStyle name="20% - Énfasis3 32 3 2 2" xfId="6201" xr:uid="{00000000-0005-0000-0000-00005F160000}"/>
    <cellStyle name="20% - Énfasis3 32 3 3" xfId="6202" xr:uid="{00000000-0005-0000-0000-000060160000}"/>
    <cellStyle name="20% - Énfasis3 32 4" xfId="6203" xr:uid="{00000000-0005-0000-0000-000061160000}"/>
    <cellStyle name="20% - Énfasis3 32 4 2" xfId="6204" xr:uid="{00000000-0005-0000-0000-000062160000}"/>
    <cellStyle name="20% - Énfasis3 32 4 2 2" xfId="6205" xr:uid="{00000000-0005-0000-0000-000063160000}"/>
    <cellStyle name="20% - Énfasis3 32 4 3" xfId="6206" xr:uid="{00000000-0005-0000-0000-000064160000}"/>
    <cellStyle name="20% - Énfasis3 32 5" xfId="6207" xr:uid="{00000000-0005-0000-0000-000065160000}"/>
    <cellStyle name="20% - Énfasis3 32 5 2" xfId="6208" xr:uid="{00000000-0005-0000-0000-000066160000}"/>
    <cellStyle name="20% - Énfasis3 32 6" xfId="6209" xr:uid="{00000000-0005-0000-0000-000067160000}"/>
    <cellStyle name="20% - Énfasis3 33" xfId="6210" xr:uid="{00000000-0005-0000-0000-000068160000}"/>
    <cellStyle name="20% - Énfasis3 33 2" xfId="6211" xr:uid="{00000000-0005-0000-0000-000069160000}"/>
    <cellStyle name="20% - Énfasis3 33 2 2" xfId="6212" xr:uid="{00000000-0005-0000-0000-00006A160000}"/>
    <cellStyle name="20% - Énfasis3 33 2 2 2" xfId="6213" xr:uid="{00000000-0005-0000-0000-00006B160000}"/>
    <cellStyle name="20% - Énfasis3 33 2 2 2 2" xfId="6214" xr:uid="{00000000-0005-0000-0000-00006C160000}"/>
    <cellStyle name="20% - Énfasis3 33 2 2 3" xfId="6215" xr:uid="{00000000-0005-0000-0000-00006D160000}"/>
    <cellStyle name="20% - Énfasis3 33 2 3" xfId="6216" xr:uid="{00000000-0005-0000-0000-00006E160000}"/>
    <cellStyle name="20% - Énfasis3 33 2 3 2" xfId="6217" xr:uid="{00000000-0005-0000-0000-00006F160000}"/>
    <cellStyle name="20% - Énfasis3 33 2 3 2 2" xfId="6218" xr:uid="{00000000-0005-0000-0000-000070160000}"/>
    <cellStyle name="20% - Énfasis3 33 2 3 3" xfId="6219" xr:uid="{00000000-0005-0000-0000-000071160000}"/>
    <cellStyle name="20% - Énfasis3 33 2 4" xfId="6220" xr:uid="{00000000-0005-0000-0000-000072160000}"/>
    <cellStyle name="20% - Énfasis3 33 2 4 2" xfId="6221" xr:uid="{00000000-0005-0000-0000-000073160000}"/>
    <cellStyle name="20% - Énfasis3 33 2 5" xfId="6222" xr:uid="{00000000-0005-0000-0000-000074160000}"/>
    <cellStyle name="20% - Énfasis3 33 3" xfId="6223" xr:uid="{00000000-0005-0000-0000-000075160000}"/>
    <cellStyle name="20% - Énfasis3 33 3 2" xfId="6224" xr:uid="{00000000-0005-0000-0000-000076160000}"/>
    <cellStyle name="20% - Énfasis3 33 3 2 2" xfId="6225" xr:uid="{00000000-0005-0000-0000-000077160000}"/>
    <cellStyle name="20% - Énfasis3 33 3 3" xfId="6226" xr:uid="{00000000-0005-0000-0000-000078160000}"/>
    <cellStyle name="20% - Énfasis3 33 4" xfId="6227" xr:uid="{00000000-0005-0000-0000-000079160000}"/>
    <cellStyle name="20% - Énfasis3 33 4 2" xfId="6228" xr:uid="{00000000-0005-0000-0000-00007A160000}"/>
    <cellStyle name="20% - Énfasis3 33 4 2 2" xfId="6229" xr:uid="{00000000-0005-0000-0000-00007B160000}"/>
    <cellStyle name="20% - Énfasis3 33 4 3" xfId="6230" xr:uid="{00000000-0005-0000-0000-00007C160000}"/>
    <cellStyle name="20% - Énfasis3 33 5" xfId="6231" xr:uid="{00000000-0005-0000-0000-00007D160000}"/>
    <cellStyle name="20% - Énfasis3 33 5 2" xfId="6232" xr:uid="{00000000-0005-0000-0000-00007E160000}"/>
    <cellStyle name="20% - Énfasis3 33 6" xfId="6233" xr:uid="{00000000-0005-0000-0000-00007F160000}"/>
    <cellStyle name="20% - Énfasis3 34" xfId="6234" xr:uid="{00000000-0005-0000-0000-000080160000}"/>
    <cellStyle name="20% - Énfasis3 34 2" xfId="6235" xr:uid="{00000000-0005-0000-0000-000081160000}"/>
    <cellStyle name="20% - Énfasis3 34 2 2" xfId="6236" xr:uid="{00000000-0005-0000-0000-000082160000}"/>
    <cellStyle name="20% - Énfasis3 34 2 2 2" xfId="6237" xr:uid="{00000000-0005-0000-0000-000083160000}"/>
    <cellStyle name="20% - Énfasis3 34 2 2 2 2" xfId="6238" xr:uid="{00000000-0005-0000-0000-000084160000}"/>
    <cellStyle name="20% - Énfasis3 34 2 2 3" xfId="6239" xr:uid="{00000000-0005-0000-0000-000085160000}"/>
    <cellStyle name="20% - Énfasis3 34 2 3" xfId="6240" xr:uid="{00000000-0005-0000-0000-000086160000}"/>
    <cellStyle name="20% - Énfasis3 34 2 3 2" xfId="6241" xr:uid="{00000000-0005-0000-0000-000087160000}"/>
    <cellStyle name="20% - Énfasis3 34 2 3 2 2" xfId="6242" xr:uid="{00000000-0005-0000-0000-000088160000}"/>
    <cellStyle name="20% - Énfasis3 34 2 3 3" xfId="6243" xr:uid="{00000000-0005-0000-0000-000089160000}"/>
    <cellStyle name="20% - Énfasis3 34 2 4" xfId="6244" xr:uid="{00000000-0005-0000-0000-00008A160000}"/>
    <cellStyle name="20% - Énfasis3 34 2 4 2" xfId="6245" xr:uid="{00000000-0005-0000-0000-00008B160000}"/>
    <cellStyle name="20% - Énfasis3 34 2 5" xfId="6246" xr:uid="{00000000-0005-0000-0000-00008C160000}"/>
    <cellStyle name="20% - Énfasis3 34 3" xfId="6247" xr:uid="{00000000-0005-0000-0000-00008D160000}"/>
    <cellStyle name="20% - Énfasis3 34 3 2" xfId="6248" xr:uid="{00000000-0005-0000-0000-00008E160000}"/>
    <cellStyle name="20% - Énfasis3 34 3 2 2" xfId="6249" xr:uid="{00000000-0005-0000-0000-00008F160000}"/>
    <cellStyle name="20% - Énfasis3 34 3 3" xfId="6250" xr:uid="{00000000-0005-0000-0000-000090160000}"/>
    <cellStyle name="20% - Énfasis3 34 4" xfId="6251" xr:uid="{00000000-0005-0000-0000-000091160000}"/>
    <cellStyle name="20% - Énfasis3 34 4 2" xfId="6252" xr:uid="{00000000-0005-0000-0000-000092160000}"/>
    <cellStyle name="20% - Énfasis3 34 4 2 2" xfId="6253" xr:uid="{00000000-0005-0000-0000-000093160000}"/>
    <cellStyle name="20% - Énfasis3 34 4 3" xfId="6254" xr:uid="{00000000-0005-0000-0000-000094160000}"/>
    <cellStyle name="20% - Énfasis3 34 5" xfId="6255" xr:uid="{00000000-0005-0000-0000-000095160000}"/>
    <cellStyle name="20% - Énfasis3 34 5 2" xfId="6256" xr:uid="{00000000-0005-0000-0000-000096160000}"/>
    <cellStyle name="20% - Énfasis3 34 6" xfId="6257" xr:uid="{00000000-0005-0000-0000-000097160000}"/>
    <cellStyle name="20% - Énfasis3 35" xfId="6258" xr:uid="{00000000-0005-0000-0000-000098160000}"/>
    <cellStyle name="20% - Énfasis3 35 2" xfId="6259" xr:uid="{00000000-0005-0000-0000-000099160000}"/>
    <cellStyle name="20% - Énfasis3 35 2 2" xfId="6260" xr:uid="{00000000-0005-0000-0000-00009A160000}"/>
    <cellStyle name="20% - Énfasis3 35 2 2 2" xfId="6261" xr:uid="{00000000-0005-0000-0000-00009B160000}"/>
    <cellStyle name="20% - Énfasis3 35 2 2 2 2" xfId="6262" xr:uid="{00000000-0005-0000-0000-00009C160000}"/>
    <cellStyle name="20% - Énfasis3 35 2 2 3" xfId="6263" xr:uid="{00000000-0005-0000-0000-00009D160000}"/>
    <cellStyle name="20% - Énfasis3 35 2 3" xfId="6264" xr:uid="{00000000-0005-0000-0000-00009E160000}"/>
    <cellStyle name="20% - Énfasis3 35 2 3 2" xfId="6265" xr:uid="{00000000-0005-0000-0000-00009F160000}"/>
    <cellStyle name="20% - Énfasis3 35 2 3 2 2" xfId="6266" xr:uid="{00000000-0005-0000-0000-0000A0160000}"/>
    <cellStyle name="20% - Énfasis3 35 2 3 3" xfId="6267" xr:uid="{00000000-0005-0000-0000-0000A1160000}"/>
    <cellStyle name="20% - Énfasis3 35 2 4" xfId="6268" xr:uid="{00000000-0005-0000-0000-0000A2160000}"/>
    <cellStyle name="20% - Énfasis3 35 2 4 2" xfId="6269" xr:uid="{00000000-0005-0000-0000-0000A3160000}"/>
    <cellStyle name="20% - Énfasis3 35 2 5" xfId="6270" xr:uid="{00000000-0005-0000-0000-0000A4160000}"/>
    <cellStyle name="20% - Énfasis3 35 3" xfId="6271" xr:uid="{00000000-0005-0000-0000-0000A5160000}"/>
    <cellStyle name="20% - Énfasis3 35 3 2" xfId="6272" xr:uid="{00000000-0005-0000-0000-0000A6160000}"/>
    <cellStyle name="20% - Énfasis3 35 3 2 2" xfId="6273" xr:uid="{00000000-0005-0000-0000-0000A7160000}"/>
    <cellStyle name="20% - Énfasis3 35 3 3" xfId="6274" xr:uid="{00000000-0005-0000-0000-0000A8160000}"/>
    <cellStyle name="20% - Énfasis3 35 4" xfId="6275" xr:uid="{00000000-0005-0000-0000-0000A9160000}"/>
    <cellStyle name="20% - Énfasis3 35 4 2" xfId="6276" xr:uid="{00000000-0005-0000-0000-0000AA160000}"/>
    <cellStyle name="20% - Énfasis3 35 4 2 2" xfId="6277" xr:uid="{00000000-0005-0000-0000-0000AB160000}"/>
    <cellStyle name="20% - Énfasis3 35 4 3" xfId="6278" xr:uid="{00000000-0005-0000-0000-0000AC160000}"/>
    <cellStyle name="20% - Énfasis3 35 5" xfId="6279" xr:uid="{00000000-0005-0000-0000-0000AD160000}"/>
    <cellStyle name="20% - Énfasis3 35 5 2" xfId="6280" xr:uid="{00000000-0005-0000-0000-0000AE160000}"/>
    <cellStyle name="20% - Énfasis3 35 6" xfId="6281" xr:uid="{00000000-0005-0000-0000-0000AF160000}"/>
    <cellStyle name="20% - Énfasis3 36" xfId="6282" xr:uid="{00000000-0005-0000-0000-0000B0160000}"/>
    <cellStyle name="20% - Énfasis3 36 2" xfId="6283" xr:uid="{00000000-0005-0000-0000-0000B1160000}"/>
    <cellStyle name="20% - Énfasis3 36 2 2" xfId="6284" xr:uid="{00000000-0005-0000-0000-0000B2160000}"/>
    <cellStyle name="20% - Énfasis3 36 2 2 2" xfId="6285" xr:uid="{00000000-0005-0000-0000-0000B3160000}"/>
    <cellStyle name="20% - Énfasis3 36 2 2 2 2" xfId="6286" xr:uid="{00000000-0005-0000-0000-0000B4160000}"/>
    <cellStyle name="20% - Énfasis3 36 2 2 3" xfId="6287" xr:uid="{00000000-0005-0000-0000-0000B5160000}"/>
    <cellStyle name="20% - Énfasis3 36 2 3" xfId="6288" xr:uid="{00000000-0005-0000-0000-0000B6160000}"/>
    <cellStyle name="20% - Énfasis3 36 2 3 2" xfId="6289" xr:uid="{00000000-0005-0000-0000-0000B7160000}"/>
    <cellStyle name="20% - Énfasis3 36 2 3 2 2" xfId="6290" xr:uid="{00000000-0005-0000-0000-0000B8160000}"/>
    <cellStyle name="20% - Énfasis3 36 2 3 3" xfId="6291" xr:uid="{00000000-0005-0000-0000-0000B9160000}"/>
    <cellStyle name="20% - Énfasis3 36 2 4" xfId="6292" xr:uid="{00000000-0005-0000-0000-0000BA160000}"/>
    <cellStyle name="20% - Énfasis3 36 2 4 2" xfId="6293" xr:uid="{00000000-0005-0000-0000-0000BB160000}"/>
    <cellStyle name="20% - Énfasis3 36 2 5" xfId="6294" xr:uid="{00000000-0005-0000-0000-0000BC160000}"/>
    <cellStyle name="20% - Énfasis3 36 3" xfId="6295" xr:uid="{00000000-0005-0000-0000-0000BD160000}"/>
    <cellStyle name="20% - Énfasis3 36 3 2" xfId="6296" xr:uid="{00000000-0005-0000-0000-0000BE160000}"/>
    <cellStyle name="20% - Énfasis3 36 3 2 2" xfId="6297" xr:uid="{00000000-0005-0000-0000-0000BF160000}"/>
    <cellStyle name="20% - Énfasis3 36 3 3" xfId="6298" xr:uid="{00000000-0005-0000-0000-0000C0160000}"/>
    <cellStyle name="20% - Énfasis3 36 4" xfId="6299" xr:uid="{00000000-0005-0000-0000-0000C1160000}"/>
    <cellStyle name="20% - Énfasis3 36 4 2" xfId="6300" xr:uid="{00000000-0005-0000-0000-0000C2160000}"/>
    <cellStyle name="20% - Énfasis3 36 4 2 2" xfId="6301" xr:uid="{00000000-0005-0000-0000-0000C3160000}"/>
    <cellStyle name="20% - Énfasis3 36 4 3" xfId="6302" xr:uid="{00000000-0005-0000-0000-0000C4160000}"/>
    <cellStyle name="20% - Énfasis3 36 5" xfId="6303" xr:uid="{00000000-0005-0000-0000-0000C5160000}"/>
    <cellStyle name="20% - Énfasis3 36 5 2" xfId="6304" xr:uid="{00000000-0005-0000-0000-0000C6160000}"/>
    <cellStyle name="20% - Énfasis3 36 6" xfId="6305" xr:uid="{00000000-0005-0000-0000-0000C7160000}"/>
    <cellStyle name="20% - Énfasis3 37" xfId="6306" xr:uid="{00000000-0005-0000-0000-0000C8160000}"/>
    <cellStyle name="20% - Énfasis3 37 2" xfId="6307" xr:uid="{00000000-0005-0000-0000-0000C9160000}"/>
    <cellStyle name="20% - Énfasis3 37 2 2" xfId="6308" xr:uid="{00000000-0005-0000-0000-0000CA160000}"/>
    <cellStyle name="20% - Énfasis3 37 2 2 2" xfId="6309" xr:uid="{00000000-0005-0000-0000-0000CB160000}"/>
    <cellStyle name="20% - Énfasis3 37 2 2 2 2" xfId="6310" xr:uid="{00000000-0005-0000-0000-0000CC160000}"/>
    <cellStyle name="20% - Énfasis3 37 2 2 3" xfId="6311" xr:uid="{00000000-0005-0000-0000-0000CD160000}"/>
    <cellStyle name="20% - Énfasis3 37 2 3" xfId="6312" xr:uid="{00000000-0005-0000-0000-0000CE160000}"/>
    <cellStyle name="20% - Énfasis3 37 2 3 2" xfId="6313" xr:uid="{00000000-0005-0000-0000-0000CF160000}"/>
    <cellStyle name="20% - Énfasis3 37 2 3 2 2" xfId="6314" xr:uid="{00000000-0005-0000-0000-0000D0160000}"/>
    <cellStyle name="20% - Énfasis3 37 2 3 3" xfId="6315" xr:uid="{00000000-0005-0000-0000-0000D1160000}"/>
    <cellStyle name="20% - Énfasis3 37 2 4" xfId="6316" xr:uid="{00000000-0005-0000-0000-0000D2160000}"/>
    <cellStyle name="20% - Énfasis3 37 2 4 2" xfId="6317" xr:uid="{00000000-0005-0000-0000-0000D3160000}"/>
    <cellStyle name="20% - Énfasis3 37 2 5" xfId="6318" xr:uid="{00000000-0005-0000-0000-0000D4160000}"/>
    <cellStyle name="20% - Énfasis3 37 3" xfId="6319" xr:uid="{00000000-0005-0000-0000-0000D5160000}"/>
    <cellStyle name="20% - Énfasis3 37 3 2" xfId="6320" xr:uid="{00000000-0005-0000-0000-0000D6160000}"/>
    <cellStyle name="20% - Énfasis3 37 3 2 2" xfId="6321" xr:uid="{00000000-0005-0000-0000-0000D7160000}"/>
    <cellStyle name="20% - Énfasis3 37 3 3" xfId="6322" xr:uid="{00000000-0005-0000-0000-0000D8160000}"/>
    <cellStyle name="20% - Énfasis3 37 4" xfId="6323" xr:uid="{00000000-0005-0000-0000-0000D9160000}"/>
    <cellStyle name="20% - Énfasis3 37 4 2" xfId="6324" xr:uid="{00000000-0005-0000-0000-0000DA160000}"/>
    <cellStyle name="20% - Énfasis3 37 4 2 2" xfId="6325" xr:uid="{00000000-0005-0000-0000-0000DB160000}"/>
    <cellStyle name="20% - Énfasis3 37 4 3" xfId="6326" xr:uid="{00000000-0005-0000-0000-0000DC160000}"/>
    <cellStyle name="20% - Énfasis3 37 5" xfId="6327" xr:uid="{00000000-0005-0000-0000-0000DD160000}"/>
    <cellStyle name="20% - Énfasis3 37 5 2" xfId="6328" xr:uid="{00000000-0005-0000-0000-0000DE160000}"/>
    <cellStyle name="20% - Énfasis3 37 6" xfId="6329" xr:uid="{00000000-0005-0000-0000-0000DF160000}"/>
    <cellStyle name="20% - Énfasis3 38" xfId="6330" xr:uid="{00000000-0005-0000-0000-0000E0160000}"/>
    <cellStyle name="20% - Énfasis3 38 2" xfId="6331" xr:uid="{00000000-0005-0000-0000-0000E1160000}"/>
    <cellStyle name="20% - Énfasis3 38 2 2" xfId="6332" xr:uid="{00000000-0005-0000-0000-0000E2160000}"/>
    <cellStyle name="20% - Énfasis3 38 2 2 2" xfId="6333" xr:uid="{00000000-0005-0000-0000-0000E3160000}"/>
    <cellStyle name="20% - Énfasis3 38 2 2 2 2" xfId="6334" xr:uid="{00000000-0005-0000-0000-0000E4160000}"/>
    <cellStyle name="20% - Énfasis3 38 2 2 3" xfId="6335" xr:uid="{00000000-0005-0000-0000-0000E5160000}"/>
    <cellStyle name="20% - Énfasis3 38 2 3" xfId="6336" xr:uid="{00000000-0005-0000-0000-0000E6160000}"/>
    <cellStyle name="20% - Énfasis3 38 2 3 2" xfId="6337" xr:uid="{00000000-0005-0000-0000-0000E7160000}"/>
    <cellStyle name="20% - Énfasis3 38 2 3 2 2" xfId="6338" xr:uid="{00000000-0005-0000-0000-0000E8160000}"/>
    <cellStyle name="20% - Énfasis3 38 2 3 3" xfId="6339" xr:uid="{00000000-0005-0000-0000-0000E9160000}"/>
    <cellStyle name="20% - Énfasis3 38 2 4" xfId="6340" xr:uid="{00000000-0005-0000-0000-0000EA160000}"/>
    <cellStyle name="20% - Énfasis3 38 2 4 2" xfId="6341" xr:uid="{00000000-0005-0000-0000-0000EB160000}"/>
    <cellStyle name="20% - Énfasis3 38 2 5" xfId="6342" xr:uid="{00000000-0005-0000-0000-0000EC160000}"/>
    <cellStyle name="20% - Énfasis3 38 3" xfId="6343" xr:uid="{00000000-0005-0000-0000-0000ED160000}"/>
    <cellStyle name="20% - Énfasis3 38 3 2" xfId="6344" xr:uid="{00000000-0005-0000-0000-0000EE160000}"/>
    <cellStyle name="20% - Énfasis3 38 3 2 2" xfId="6345" xr:uid="{00000000-0005-0000-0000-0000EF160000}"/>
    <cellStyle name="20% - Énfasis3 38 3 3" xfId="6346" xr:uid="{00000000-0005-0000-0000-0000F0160000}"/>
    <cellStyle name="20% - Énfasis3 38 4" xfId="6347" xr:uid="{00000000-0005-0000-0000-0000F1160000}"/>
    <cellStyle name="20% - Énfasis3 38 4 2" xfId="6348" xr:uid="{00000000-0005-0000-0000-0000F2160000}"/>
    <cellStyle name="20% - Énfasis3 38 4 2 2" xfId="6349" xr:uid="{00000000-0005-0000-0000-0000F3160000}"/>
    <cellStyle name="20% - Énfasis3 38 4 3" xfId="6350" xr:uid="{00000000-0005-0000-0000-0000F4160000}"/>
    <cellStyle name="20% - Énfasis3 38 5" xfId="6351" xr:uid="{00000000-0005-0000-0000-0000F5160000}"/>
    <cellStyle name="20% - Énfasis3 38 5 2" xfId="6352" xr:uid="{00000000-0005-0000-0000-0000F6160000}"/>
    <cellStyle name="20% - Énfasis3 38 6" xfId="6353" xr:uid="{00000000-0005-0000-0000-0000F7160000}"/>
    <cellStyle name="20% - Énfasis3 39" xfId="6354" xr:uid="{00000000-0005-0000-0000-0000F8160000}"/>
    <cellStyle name="20% - Énfasis3 39 2" xfId="6355" xr:uid="{00000000-0005-0000-0000-0000F9160000}"/>
    <cellStyle name="20% - Énfasis3 39 2 2" xfId="6356" xr:uid="{00000000-0005-0000-0000-0000FA160000}"/>
    <cellStyle name="20% - Énfasis3 39 2 2 2" xfId="6357" xr:uid="{00000000-0005-0000-0000-0000FB160000}"/>
    <cellStyle name="20% - Énfasis3 39 2 2 2 2" xfId="6358" xr:uid="{00000000-0005-0000-0000-0000FC160000}"/>
    <cellStyle name="20% - Énfasis3 39 2 2 3" xfId="6359" xr:uid="{00000000-0005-0000-0000-0000FD160000}"/>
    <cellStyle name="20% - Énfasis3 39 2 3" xfId="6360" xr:uid="{00000000-0005-0000-0000-0000FE160000}"/>
    <cellStyle name="20% - Énfasis3 39 2 3 2" xfId="6361" xr:uid="{00000000-0005-0000-0000-0000FF160000}"/>
    <cellStyle name="20% - Énfasis3 39 2 3 2 2" xfId="6362" xr:uid="{00000000-0005-0000-0000-000000170000}"/>
    <cellStyle name="20% - Énfasis3 39 2 3 3" xfId="6363" xr:uid="{00000000-0005-0000-0000-000001170000}"/>
    <cellStyle name="20% - Énfasis3 39 2 4" xfId="6364" xr:uid="{00000000-0005-0000-0000-000002170000}"/>
    <cellStyle name="20% - Énfasis3 39 2 4 2" xfId="6365" xr:uid="{00000000-0005-0000-0000-000003170000}"/>
    <cellStyle name="20% - Énfasis3 39 2 5" xfId="6366" xr:uid="{00000000-0005-0000-0000-000004170000}"/>
    <cellStyle name="20% - Énfasis3 39 3" xfId="6367" xr:uid="{00000000-0005-0000-0000-000005170000}"/>
    <cellStyle name="20% - Énfasis3 39 3 2" xfId="6368" xr:uid="{00000000-0005-0000-0000-000006170000}"/>
    <cellStyle name="20% - Énfasis3 39 3 2 2" xfId="6369" xr:uid="{00000000-0005-0000-0000-000007170000}"/>
    <cellStyle name="20% - Énfasis3 39 3 3" xfId="6370" xr:uid="{00000000-0005-0000-0000-000008170000}"/>
    <cellStyle name="20% - Énfasis3 39 4" xfId="6371" xr:uid="{00000000-0005-0000-0000-000009170000}"/>
    <cellStyle name="20% - Énfasis3 39 4 2" xfId="6372" xr:uid="{00000000-0005-0000-0000-00000A170000}"/>
    <cellStyle name="20% - Énfasis3 39 4 2 2" xfId="6373" xr:uid="{00000000-0005-0000-0000-00000B170000}"/>
    <cellStyle name="20% - Énfasis3 39 4 3" xfId="6374" xr:uid="{00000000-0005-0000-0000-00000C170000}"/>
    <cellStyle name="20% - Énfasis3 39 5" xfId="6375" xr:uid="{00000000-0005-0000-0000-00000D170000}"/>
    <cellStyle name="20% - Énfasis3 39 5 2" xfId="6376" xr:uid="{00000000-0005-0000-0000-00000E170000}"/>
    <cellStyle name="20% - Énfasis3 39 6" xfId="6377" xr:uid="{00000000-0005-0000-0000-00000F170000}"/>
    <cellStyle name="20% - Énfasis3 4" xfId="6378" xr:uid="{00000000-0005-0000-0000-000010170000}"/>
    <cellStyle name="20% - Énfasis3 4 10" xfId="6379" xr:uid="{00000000-0005-0000-0000-000011170000}"/>
    <cellStyle name="20% - Énfasis3 4 10 2" xfId="6380" xr:uid="{00000000-0005-0000-0000-000012170000}"/>
    <cellStyle name="20% - Énfasis3 4 11" xfId="6381" xr:uid="{00000000-0005-0000-0000-000013170000}"/>
    <cellStyle name="20% - Énfasis3 4 2" xfId="6382" xr:uid="{00000000-0005-0000-0000-000014170000}"/>
    <cellStyle name="20% - Énfasis3 4 2 2" xfId="6383" xr:uid="{00000000-0005-0000-0000-000015170000}"/>
    <cellStyle name="20% - Énfasis3 4 2 2 2" xfId="6384" xr:uid="{00000000-0005-0000-0000-000016170000}"/>
    <cellStyle name="20% - Énfasis3 4 2 2 2 2" xfId="6385" xr:uid="{00000000-0005-0000-0000-000017170000}"/>
    <cellStyle name="20% - Énfasis3 4 2 2 2 2 2" xfId="6386" xr:uid="{00000000-0005-0000-0000-000018170000}"/>
    <cellStyle name="20% - Énfasis3 4 2 2 2 2 2 2" xfId="6387" xr:uid="{00000000-0005-0000-0000-000019170000}"/>
    <cellStyle name="20% - Énfasis3 4 2 2 2 2 3" xfId="6388" xr:uid="{00000000-0005-0000-0000-00001A170000}"/>
    <cellStyle name="20% - Énfasis3 4 2 2 2 3" xfId="6389" xr:uid="{00000000-0005-0000-0000-00001B170000}"/>
    <cellStyle name="20% - Énfasis3 4 2 2 2 3 2" xfId="6390" xr:uid="{00000000-0005-0000-0000-00001C170000}"/>
    <cellStyle name="20% - Énfasis3 4 2 2 2 3 2 2" xfId="6391" xr:uid="{00000000-0005-0000-0000-00001D170000}"/>
    <cellStyle name="20% - Énfasis3 4 2 2 2 3 3" xfId="6392" xr:uid="{00000000-0005-0000-0000-00001E170000}"/>
    <cellStyle name="20% - Énfasis3 4 2 2 2 4" xfId="6393" xr:uid="{00000000-0005-0000-0000-00001F170000}"/>
    <cellStyle name="20% - Énfasis3 4 2 2 2 4 2" xfId="6394" xr:uid="{00000000-0005-0000-0000-000020170000}"/>
    <cellStyle name="20% - Énfasis3 4 2 2 2 5" xfId="6395" xr:uid="{00000000-0005-0000-0000-000021170000}"/>
    <cellStyle name="20% - Énfasis3 4 2 2 3" xfId="6396" xr:uid="{00000000-0005-0000-0000-000022170000}"/>
    <cellStyle name="20% - Énfasis3 4 2 2 3 2" xfId="6397" xr:uid="{00000000-0005-0000-0000-000023170000}"/>
    <cellStyle name="20% - Énfasis3 4 2 2 3 2 2" xfId="6398" xr:uid="{00000000-0005-0000-0000-000024170000}"/>
    <cellStyle name="20% - Énfasis3 4 2 2 3 3" xfId="6399" xr:uid="{00000000-0005-0000-0000-000025170000}"/>
    <cellStyle name="20% - Énfasis3 4 2 2 4" xfId="6400" xr:uid="{00000000-0005-0000-0000-000026170000}"/>
    <cellStyle name="20% - Énfasis3 4 2 2 4 2" xfId="6401" xr:uid="{00000000-0005-0000-0000-000027170000}"/>
    <cellStyle name="20% - Énfasis3 4 2 2 4 2 2" xfId="6402" xr:uid="{00000000-0005-0000-0000-000028170000}"/>
    <cellStyle name="20% - Énfasis3 4 2 2 4 3" xfId="6403" xr:uid="{00000000-0005-0000-0000-000029170000}"/>
    <cellStyle name="20% - Énfasis3 4 2 2 5" xfId="6404" xr:uid="{00000000-0005-0000-0000-00002A170000}"/>
    <cellStyle name="20% - Énfasis3 4 2 2 5 2" xfId="6405" xr:uid="{00000000-0005-0000-0000-00002B170000}"/>
    <cellStyle name="20% - Énfasis3 4 2 2 6" xfId="6406" xr:uid="{00000000-0005-0000-0000-00002C170000}"/>
    <cellStyle name="20% - Énfasis3 4 2 3" xfId="6407" xr:uid="{00000000-0005-0000-0000-00002D170000}"/>
    <cellStyle name="20% - Énfasis3 4 2 3 2" xfId="6408" xr:uid="{00000000-0005-0000-0000-00002E170000}"/>
    <cellStyle name="20% - Énfasis3 4 2 3 2 2" xfId="6409" xr:uid="{00000000-0005-0000-0000-00002F170000}"/>
    <cellStyle name="20% - Énfasis3 4 2 3 2 2 2" xfId="6410" xr:uid="{00000000-0005-0000-0000-000030170000}"/>
    <cellStyle name="20% - Énfasis3 4 2 3 2 3" xfId="6411" xr:uid="{00000000-0005-0000-0000-000031170000}"/>
    <cellStyle name="20% - Énfasis3 4 2 3 3" xfId="6412" xr:uid="{00000000-0005-0000-0000-000032170000}"/>
    <cellStyle name="20% - Énfasis3 4 2 3 3 2" xfId="6413" xr:uid="{00000000-0005-0000-0000-000033170000}"/>
    <cellStyle name="20% - Énfasis3 4 2 3 3 2 2" xfId="6414" xr:uid="{00000000-0005-0000-0000-000034170000}"/>
    <cellStyle name="20% - Énfasis3 4 2 3 3 3" xfId="6415" xr:uid="{00000000-0005-0000-0000-000035170000}"/>
    <cellStyle name="20% - Énfasis3 4 2 3 4" xfId="6416" xr:uid="{00000000-0005-0000-0000-000036170000}"/>
    <cellStyle name="20% - Énfasis3 4 2 3 4 2" xfId="6417" xr:uid="{00000000-0005-0000-0000-000037170000}"/>
    <cellStyle name="20% - Énfasis3 4 2 3 5" xfId="6418" xr:uid="{00000000-0005-0000-0000-000038170000}"/>
    <cellStyle name="20% - Énfasis3 4 2 4" xfId="6419" xr:uid="{00000000-0005-0000-0000-000039170000}"/>
    <cellStyle name="20% - Énfasis3 4 2 4 2" xfId="6420" xr:uid="{00000000-0005-0000-0000-00003A170000}"/>
    <cellStyle name="20% - Énfasis3 4 2 4 2 2" xfId="6421" xr:uid="{00000000-0005-0000-0000-00003B170000}"/>
    <cellStyle name="20% - Énfasis3 4 2 4 3" xfId="6422" xr:uid="{00000000-0005-0000-0000-00003C170000}"/>
    <cellStyle name="20% - Énfasis3 4 2 5" xfId="6423" xr:uid="{00000000-0005-0000-0000-00003D170000}"/>
    <cellStyle name="20% - Énfasis3 4 2 5 2" xfId="6424" xr:uid="{00000000-0005-0000-0000-00003E170000}"/>
    <cellStyle name="20% - Énfasis3 4 2 5 2 2" xfId="6425" xr:uid="{00000000-0005-0000-0000-00003F170000}"/>
    <cellStyle name="20% - Énfasis3 4 2 5 3" xfId="6426" xr:uid="{00000000-0005-0000-0000-000040170000}"/>
    <cellStyle name="20% - Énfasis3 4 2 6" xfId="6427" xr:uid="{00000000-0005-0000-0000-000041170000}"/>
    <cellStyle name="20% - Énfasis3 4 2 6 2" xfId="6428" xr:uid="{00000000-0005-0000-0000-000042170000}"/>
    <cellStyle name="20% - Énfasis3 4 2 7" xfId="6429" xr:uid="{00000000-0005-0000-0000-000043170000}"/>
    <cellStyle name="20% - Énfasis3 4 3" xfId="6430" xr:uid="{00000000-0005-0000-0000-000044170000}"/>
    <cellStyle name="20% - Énfasis3 4 3 2" xfId="6431" xr:uid="{00000000-0005-0000-0000-000045170000}"/>
    <cellStyle name="20% - Énfasis3 4 3 2 2" xfId="6432" xr:uid="{00000000-0005-0000-0000-000046170000}"/>
    <cellStyle name="20% - Énfasis3 4 3 2 2 2" xfId="6433" xr:uid="{00000000-0005-0000-0000-000047170000}"/>
    <cellStyle name="20% - Énfasis3 4 3 2 2 2 2" xfId="6434" xr:uid="{00000000-0005-0000-0000-000048170000}"/>
    <cellStyle name="20% - Énfasis3 4 3 2 2 3" xfId="6435" xr:uid="{00000000-0005-0000-0000-000049170000}"/>
    <cellStyle name="20% - Énfasis3 4 3 2 3" xfId="6436" xr:uid="{00000000-0005-0000-0000-00004A170000}"/>
    <cellStyle name="20% - Énfasis3 4 3 2 3 2" xfId="6437" xr:uid="{00000000-0005-0000-0000-00004B170000}"/>
    <cellStyle name="20% - Énfasis3 4 3 2 3 2 2" xfId="6438" xr:uid="{00000000-0005-0000-0000-00004C170000}"/>
    <cellStyle name="20% - Énfasis3 4 3 2 3 3" xfId="6439" xr:uid="{00000000-0005-0000-0000-00004D170000}"/>
    <cellStyle name="20% - Énfasis3 4 3 2 4" xfId="6440" xr:uid="{00000000-0005-0000-0000-00004E170000}"/>
    <cellStyle name="20% - Énfasis3 4 3 2 4 2" xfId="6441" xr:uid="{00000000-0005-0000-0000-00004F170000}"/>
    <cellStyle name="20% - Énfasis3 4 3 2 5" xfId="6442" xr:uid="{00000000-0005-0000-0000-000050170000}"/>
    <cellStyle name="20% - Énfasis3 4 3 3" xfId="6443" xr:uid="{00000000-0005-0000-0000-000051170000}"/>
    <cellStyle name="20% - Énfasis3 4 3 3 2" xfId="6444" xr:uid="{00000000-0005-0000-0000-000052170000}"/>
    <cellStyle name="20% - Énfasis3 4 3 3 2 2" xfId="6445" xr:uid="{00000000-0005-0000-0000-000053170000}"/>
    <cellStyle name="20% - Énfasis3 4 3 3 3" xfId="6446" xr:uid="{00000000-0005-0000-0000-000054170000}"/>
    <cellStyle name="20% - Énfasis3 4 3 4" xfId="6447" xr:uid="{00000000-0005-0000-0000-000055170000}"/>
    <cellStyle name="20% - Énfasis3 4 3 4 2" xfId="6448" xr:uid="{00000000-0005-0000-0000-000056170000}"/>
    <cellStyle name="20% - Énfasis3 4 3 4 2 2" xfId="6449" xr:uid="{00000000-0005-0000-0000-000057170000}"/>
    <cellStyle name="20% - Énfasis3 4 3 4 3" xfId="6450" xr:uid="{00000000-0005-0000-0000-000058170000}"/>
    <cellStyle name="20% - Énfasis3 4 3 5" xfId="6451" xr:uid="{00000000-0005-0000-0000-000059170000}"/>
    <cellStyle name="20% - Énfasis3 4 3 5 2" xfId="6452" xr:uid="{00000000-0005-0000-0000-00005A170000}"/>
    <cellStyle name="20% - Énfasis3 4 3 6" xfId="6453" xr:uid="{00000000-0005-0000-0000-00005B170000}"/>
    <cellStyle name="20% - Énfasis3 4 4" xfId="6454" xr:uid="{00000000-0005-0000-0000-00005C170000}"/>
    <cellStyle name="20% - Énfasis3 4 4 2" xfId="6455" xr:uid="{00000000-0005-0000-0000-00005D170000}"/>
    <cellStyle name="20% - Énfasis3 4 4 2 2" xfId="6456" xr:uid="{00000000-0005-0000-0000-00005E170000}"/>
    <cellStyle name="20% - Énfasis3 4 4 2 2 2" xfId="6457" xr:uid="{00000000-0005-0000-0000-00005F170000}"/>
    <cellStyle name="20% - Énfasis3 4 4 2 3" xfId="6458" xr:uid="{00000000-0005-0000-0000-000060170000}"/>
    <cellStyle name="20% - Énfasis3 4 4 3" xfId="6459" xr:uid="{00000000-0005-0000-0000-000061170000}"/>
    <cellStyle name="20% - Énfasis3 4 4 3 2" xfId="6460" xr:uid="{00000000-0005-0000-0000-000062170000}"/>
    <cellStyle name="20% - Énfasis3 4 4 3 2 2" xfId="6461" xr:uid="{00000000-0005-0000-0000-000063170000}"/>
    <cellStyle name="20% - Énfasis3 4 4 3 3" xfId="6462" xr:uid="{00000000-0005-0000-0000-000064170000}"/>
    <cellStyle name="20% - Énfasis3 4 4 4" xfId="6463" xr:uid="{00000000-0005-0000-0000-000065170000}"/>
    <cellStyle name="20% - Énfasis3 4 4 4 2" xfId="6464" xr:uid="{00000000-0005-0000-0000-000066170000}"/>
    <cellStyle name="20% - Énfasis3 4 4 4 2 2" xfId="6465" xr:uid="{00000000-0005-0000-0000-000067170000}"/>
    <cellStyle name="20% - Énfasis3 4 4 4 3" xfId="6466" xr:uid="{00000000-0005-0000-0000-000068170000}"/>
    <cellStyle name="20% - Énfasis3 4 4 5" xfId="6467" xr:uid="{00000000-0005-0000-0000-000069170000}"/>
    <cellStyle name="20% - Énfasis3 4 4 5 2" xfId="6468" xr:uid="{00000000-0005-0000-0000-00006A170000}"/>
    <cellStyle name="20% - Énfasis3 4 4 6" xfId="6469" xr:uid="{00000000-0005-0000-0000-00006B170000}"/>
    <cellStyle name="20% - Énfasis3 4 5" xfId="6470" xr:uid="{00000000-0005-0000-0000-00006C170000}"/>
    <cellStyle name="20% - Énfasis3 4 5 2" xfId="6471" xr:uid="{00000000-0005-0000-0000-00006D170000}"/>
    <cellStyle name="20% - Énfasis3 4 5 2 2" xfId="6472" xr:uid="{00000000-0005-0000-0000-00006E170000}"/>
    <cellStyle name="20% - Énfasis3 4 5 2 2 2" xfId="6473" xr:uid="{00000000-0005-0000-0000-00006F170000}"/>
    <cellStyle name="20% - Énfasis3 4 5 2 3" xfId="6474" xr:uid="{00000000-0005-0000-0000-000070170000}"/>
    <cellStyle name="20% - Énfasis3 4 5 3" xfId="6475" xr:uid="{00000000-0005-0000-0000-000071170000}"/>
    <cellStyle name="20% - Énfasis3 4 5 3 2" xfId="6476" xr:uid="{00000000-0005-0000-0000-000072170000}"/>
    <cellStyle name="20% - Énfasis3 4 5 3 2 2" xfId="6477" xr:uid="{00000000-0005-0000-0000-000073170000}"/>
    <cellStyle name="20% - Énfasis3 4 5 3 3" xfId="6478" xr:uid="{00000000-0005-0000-0000-000074170000}"/>
    <cellStyle name="20% - Énfasis3 4 5 4" xfId="6479" xr:uid="{00000000-0005-0000-0000-000075170000}"/>
    <cellStyle name="20% - Énfasis3 4 5 4 2" xfId="6480" xr:uid="{00000000-0005-0000-0000-000076170000}"/>
    <cellStyle name="20% - Énfasis3 4 5 4 2 2" xfId="6481" xr:uid="{00000000-0005-0000-0000-000077170000}"/>
    <cellStyle name="20% - Énfasis3 4 5 4 3" xfId="6482" xr:uid="{00000000-0005-0000-0000-000078170000}"/>
    <cellStyle name="20% - Énfasis3 4 5 5" xfId="6483" xr:uid="{00000000-0005-0000-0000-000079170000}"/>
    <cellStyle name="20% - Énfasis3 4 5 5 2" xfId="6484" xr:uid="{00000000-0005-0000-0000-00007A170000}"/>
    <cellStyle name="20% - Énfasis3 4 5 6" xfId="6485" xr:uid="{00000000-0005-0000-0000-00007B170000}"/>
    <cellStyle name="20% - Énfasis3 4 6" xfId="6486" xr:uid="{00000000-0005-0000-0000-00007C170000}"/>
    <cellStyle name="20% - Énfasis3 4 6 2" xfId="6487" xr:uid="{00000000-0005-0000-0000-00007D170000}"/>
    <cellStyle name="20% - Énfasis3 4 6 2 2" xfId="6488" xr:uid="{00000000-0005-0000-0000-00007E170000}"/>
    <cellStyle name="20% - Énfasis3 4 6 2 2 2" xfId="6489" xr:uid="{00000000-0005-0000-0000-00007F170000}"/>
    <cellStyle name="20% - Énfasis3 4 6 2 3" xfId="6490" xr:uid="{00000000-0005-0000-0000-000080170000}"/>
    <cellStyle name="20% - Énfasis3 4 6 3" xfId="6491" xr:uid="{00000000-0005-0000-0000-000081170000}"/>
    <cellStyle name="20% - Énfasis3 4 6 3 2" xfId="6492" xr:uid="{00000000-0005-0000-0000-000082170000}"/>
    <cellStyle name="20% - Énfasis3 4 6 3 2 2" xfId="6493" xr:uid="{00000000-0005-0000-0000-000083170000}"/>
    <cellStyle name="20% - Énfasis3 4 6 3 3" xfId="6494" xr:uid="{00000000-0005-0000-0000-000084170000}"/>
    <cellStyle name="20% - Énfasis3 4 6 4" xfId="6495" xr:uid="{00000000-0005-0000-0000-000085170000}"/>
    <cellStyle name="20% - Énfasis3 4 6 4 2" xfId="6496" xr:uid="{00000000-0005-0000-0000-000086170000}"/>
    <cellStyle name="20% - Énfasis3 4 6 4 2 2" xfId="6497" xr:uid="{00000000-0005-0000-0000-000087170000}"/>
    <cellStyle name="20% - Énfasis3 4 6 4 3" xfId="6498" xr:uid="{00000000-0005-0000-0000-000088170000}"/>
    <cellStyle name="20% - Énfasis3 4 6 5" xfId="6499" xr:uid="{00000000-0005-0000-0000-000089170000}"/>
    <cellStyle name="20% - Énfasis3 4 6 5 2" xfId="6500" xr:uid="{00000000-0005-0000-0000-00008A170000}"/>
    <cellStyle name="20% - Énfasis3 4 6 6" xfId="6501" xr:uid="{00000000-0005-0000-0000-00008B170000}"/>
    <cellStyle name="20% - Énfasis3 4 7" xfId="6502" xr:uid="{00000000-0005-0000-0000-00008C170000}"/>
    <cellStyle name="20% - Énfasis3 4 7 2" xfId="6503" xr:uid="{00000000-0005-0000-0000-00008D170000}"/>
    <cellStyle name="20% - Énfasis3 4 7 2 2" xfId="6504" xr:uid="{00000000-0005-0000-0000-00008E170000}"/>
    <cellStyle name="20% - Énfasis3 4 7 3" xfId="6505" xr:uid="{00000000-0005-0000-0000-00008F170000}"/>
    <cellStyle name="20% - Énfasis3 4 8" xfId="6506" xr:uid="{00000000-0005-0000-0000-000090170000}"/>
    <cellStyle name="20% - Énfasis3 4 8 2" xfId="6507" xr:uid="{00000000-0005-0000-0000-000091170000}"/>
    <cellStyle name="20% - Énfasis3 4 8 2 2" xfId="6508" xr:uid="{00000000-0005-0000-0000-000092170000}"/>
    <cellStyle name="20% - Énfasis3 4 8 3" xfId="6509" xr:uid="{00000000-0005-0000-0000-000093170000}"/>
    <cellStyle name="20% - Énfasis3 4 9" xfId="6510" xr:uid="{00000000-0005-0000-0000-000094170000}"/>
    <cellStyle name="20% - Énfasis3 4 9 2" xfId="6511" xr:uid="{00000000-0005-0000-0000-000095170000}"/>
    <cellStyle name="20% - Énfasis3 4 9 2 2" xfId="6512" xr:uid="{00000000-0005-0000-0000-000096170000}"/>
    <cellStyle name="20% - Énfasis3 4 9 3" xfId="6513" xr:uid="{00000000-0005-0000-0000-000097170000}"/>
    <cellStyle name="20% - Énfasis3 40" xfId="6514" xr:uid="{00000000-0005-0000-0000-000098170000}"/>
    <cellStyle name="20% - Énfasis3 40 2" xfId="6515" xr:uid="{00000000-0005-0000-0000-000099170000}"/>
    <cellStyle name="20% - Énfasis3 40 2 2" xfId="6516" xr:uid="{00000000-0005-0000-0000-00009A170000}"/>
    <cellStyle name="20% - Énfasis3 40 2 2 2" xfId="6517" xr:uid="{00000000-0005-0000-0000-00009B170000}"/>
    <cellStyle name="20% - Énfasis3 40 2 2 2 2" xfId="6518" xr:uid="{00000000-0005-0000-0000-00009C170000}"/>
    <cellStyle name="20% - Énfasis3 40 2 2 3" xfId="6519" xr:uid="{00000000-0005-0000-0000-00009D170000}"/>
    <cellStyle name="20% - Énfasis3 40 2 3" xfId="6520" xr:uid="{00000000-0005-0000-0000-00009E170000}"/>
    <cellStyle name="20% - Énfasis3 40 2 3 2" xfId="6521" xr:uid="{00000000-0005-0000-0000-00009F170000}"/>
    <cellStyle name="20% - Énfasis3 40 2 3 2 2" xfId="6522" xr:uid="{00000000-0005-0000-0000-0000A0170000}"/>
    <cellStyle name="20% - Énfasis3 40 2 3 3" xfId="6523" xr:uid="{00000000-0005-0000-0000-0000A1170000}"/>
    <cellStyle name="20% - Énfasis3 40 2 4" xfId="6524" xr:uid="{00000000-0005-0000-0000-0000A2170000}"/>
    <cellStyle name="20% - Énfasis3 40 2 4 2" xfId="6525" xr:uid="{00000000-0005-0000-0000-0000A3170000}"/>
    <cellStyle name="20% - Énfasis3 40 2 5" xfId="6526" xr:uid="{00000000-0005-0000-0000-0000A4170000}"/>
    <cellStyle name="20% - Énfasis3 40 3" xfId="6527" xr:uid="{00000000-0005-0000-0000-0000A5170000}"/>
    <cellStyle name="20% - Énfasis3 40 3 2" xfId="6528" xr:uid="{00000000-0005-0000-0000-0000A6170000}"/>
    <cellStyle name="20% - Énfasis3 40 3 2 2" xfId="6529" xr:uid="{00000000-0005-0000-0000-0000A7170000}"/>
    <cellStyle name="20% - Énfasis3 40 3 3" xfId="6530" xr:uid="{00000000-0005-0000-0000-0000A8170000}"/>
    <cellStyle name="20% - Énfasis3 40 4" xfId="6531" xr:uid="{00000000-0005-0000-0000-0000A9170000}"/>
    <cellStyle name="20% - Énfasis3 40 4 2" xfId="6532" xr:uid="{00000000-0005-0000-0000-0000AA170000}"/>
    <cellStyle name="20% - Énfasis3 40 4 2 2" xfId="6533" xr:uid="{00000000-0005-0000-0000-0000AB170000}"/>
    <cellStyle name="20% - Énfasis3 40 4 3" xfId="6534" xr:uid="{00000000-0005-0000-0000-0000AC170000}"/>
    <cellStyle name="20% - Énfasis3 40 5" xfId="6535" xr:uid="{00000000-0005-0000-0000-0000AD170000}"/>
    <cellStyle name="20% - Énfasis3 40 5 2" xfId="6536" xr:uid="{00000000-0005-0000-0000-0000AE170000}"/>
    <cellStyle name="20% - Énfasis3 40 6" xfId="6537" xr:uid="{00000000-0005-0000-0000-0000AF170000}"/>
    <cellStyle name="20% - Énfasis3 41" xfId="6538" xr:uid="{00000000-0005-0000-0000-0000B0170000}"/>
    <cellStyle name="20% - Énfasis3 41 2" xfId="6539" xr:uid="{00000000-0005-0000-0000-0000B1170000}"/>
    <cellStyle name="20% - Énfasis3 41 2 2" xfId="6540" xr:uid="{00000000-0005-0000-0000-0000B2170000}"/>
    <cellStyle name="20% - Énfasis3 41 2 2 2" xfId="6541" xr:uid="{00000000-0005-0000-0000-0000B3170000}"/>
    <cellStyle name="20% - Énfasis3 41 2 2 2 2" xfId="6542" xr:uid="{00000000-0005-0000-0000-0000B4170000}"/>
    <cellStyle name="20% - Énfasis3 41 2 2 3" xfId="6543" xr:uid="{00000000-0005-0000-0000-0000B5170000}"/>
    <cellStyle name="20% - Énfasis3 41 2 3" xfId="6544" xr:uid="{00000000-0005-0000-0000-0000B6170000}"/>
    <cellStyle name="20% - Énfasis3 41 2 3 2" xfId="6545" xr:uid="{00000000-0005-0000-0000-0000B7170000}"/>
    <cellStyle name="20% - Énfasis3 41 2 3 2 2" xfId="6546" xr:uid="{00000000-0005-0000-0000-0000B8170000}"/>
    <cellStyle name="20% - Énfasis3 41 2 3 3" xfId="6547" xr:uid="{00000000-0005-0000-0000-0000B9170000}"/>
    <cellStyle name="20% - Énfasis3 41 2 4" xfId="6548" xr:uid="{00000000-0005-0000-0000-0000BA170000}"/>
    <cellStyle name="20% - Énfasis3 41 2 4 2" xfId="6549" xr:uid="{00000000-0005-0000-0000-0000BB170000}"/>
    <cellStyle name="20% - Énfasis3 41 2 5" xfId="6550" xr:uid="{00000000-0005-0000-0000-0000BC170000}"/>
    <cellStyle name="20% - Énfasis3 41 3" xfId="6551" xr:uid="{00000000-0005-0000-0000-0000BD170000}"/>
    <cellStyle name="20% - Énfasis3 41 3 2" xfId="6552" xr:uid="{00000000-0005-0000-0000-0000BE170000}"/>
    <cellStyle name="20% - Énfasis3 41 3 2 2" xfId="6553" xr:uid="{00000000-0005-0000-0000-0000BF170000}"/>
    <cellStyle name="20% - Énfasis3 41 3 3" xfId="6554" xr:uid="{00000000-0005-0000-0000-0000C0170000}"/>
    <cellStyle name="20% - Énfasis3 41 4" xfId="6555" xr:uid="{00000000-0005-0000-0000-0000C1170000}"/>
    <cellStyle name="20% - Énfasis3 41 4 2" xfId="6556" xr:uid="{00000000-0005-0000-0000-0000C2170000}"/>
    <cellStyle name="20% - Énfasis3 41 4 2 2" xfId="6557" xr:uid="{00000000-0005-0000-0000-0000C3170000}"/>
    <cellStyle name="20% - Énfasis3 41 4 3" xfId="6558" xr:uid="{00000000-0005-0000-0000-0000C4170000}"/>
    <cellStyle name="20% - Énfasis3 41 5" xfId="6559" xr:uid="{00000000-0005-0000-0000-0000C5170000}"/>
    <cellStyle name="20% - Énfasis3 41 5 2" xfId="6560" xr:uid="{00000000-0005-0000-0000-0000C6170000}"/>
    <cellStyle name="20% - Énfasis3 41 6" xfId="6561" xr:uid="{00000000-0005-0000-0000-0000C7170000}"/>
    <cellStyle name="20% - Énfasis3 42" xfId="6562" xr:uid="{00000000-0005-0000-0000-0000C8170000}"/>
    <cellStyle name="20% - Énfasis3 42 2" xfId="6563" xr:uid="{00000000-0005-0000-0000-0000C9170000}"/>
    <cellStyle name="20% - Énfasis3 42 2 2" xfId="6564" xr:uid="{00000000-0005-0000-0000-0000CA170000}"/>
    <cellStyle name="20% - Énfasis3 42 2 2 2" xfId="6565" xr:uid="{00000000-0005-0000-0000-0000CB170000}"/>
    <cellStyle name="20% - Énfasis3 42 2 3" xfId="6566" xr:uid="{00000000-0005-0000-0000-0000CC170000}"/>
    <cellStyle name="20% - Énfasis3 42 3" xfId="6567" xr:uid="{00000000-0005-0000-0000-0000CD170000}"/>
    <cellStyle name="20% - Énfasis3 42 3 2" xfId="6568" xr:uid="{00000000-0005-0000-0000-0000CE170000}"/>
    <cellStyle name="20% - Énfasis3 42 3 2 2" xfId="6569" xr:uid="{00000000-0005-0000-0000-0000CF170000}"/>
    <cellStyle name="20% - Énfasis3 42 3 3" xfId="6570" xr:uid="{00000000-0005-0000-0000-0000D0170000}"/>
    <cellStyle name="20% - Énfasis3 42 4" xfId="6571" xr:uid="{00000000-0005-0000-0000-0000D1170000}"/>
    <cellStyle name="20% - Énfasis3 42 4 2" xfId="6572" xr:uid="{00000000-0005-0000-0000-0000D2170000}"/>
    <cellStyle name="20% - Énfasis3 42 5" xfId="6573" xr:uid="{00000000-0005-0000-0000-0000D3170000}"/>
    <cellStyle name="20% - Énfasis3 43" xfId="6574" xr:uid="{00000000-0005-0000-0000-0000D4170000}"/>
    <cellStyle name="20% - Énfasis3 43 2" xfId="6575" xr:uid="{00000000-0005-0000-0000-0000D5170000}"/>
    <cellStyle name="20% - Énfasis3 43 2 2" xfId="6576" xr:uid="{00000000-0005-0000-0000-0000D6170000}"/>
    <cellStyle name="20% - Énfasis3 43 2 2 2" xfId="6577" xr:uid="{00000000-0005-0000-0000-0000D7170000}"/>
    <cellStyle name="20% - Énfasis3 43 2 3" xfId="6578" xr:uid="{00000000-0005-0000-0000-0000D8170000}"/>
    <cellStyle name="20% - Énfasis3 43 3" xfId="6579" xr:uid="{00000000-0005-0000-0000-0000D9170000}"/>
    <cellStyle name="20% - Énfasis3 43 3 2" xfId="6580" xr:uid="{00000000-0005-0000-0000-0000DA170000}"/>
    <cellStyle name="20% - Énfasis3 43 3 2 2" xfId="6581" xr:uid="{00000000-0005-0000-0000-0000DB170000}"/>
    <cellStyle name="20% - Énfasis3 43 3 3" xfId="6582" xr:uid="{00000000-0005-0000-0000-0000DC170000}"/>
    <cellStyle name="20% - Énfasis3 43 4" xfId="6583" xr:uid="{00000000-0005-0000-0000-0000DD170000}"/>
    <cellStyle name="20% - Énfasis3 43 4 2" xfId="6584" xr:uid="{00000000-0005-0000-0000-0000DE170000}"/>
    <cellStyle name="20% - Énfasis3 43 5" xfId="6585" xr:uid="{00000000-0005-0000-0000-0000DF170000}"/>
    <cellStyle name="20% - Énfasis3 44" xfId="6586" xr:uid="{00000000-0005-0000-0000-0000E0170000}"/>
    <cellStyle name="20% - Énfasis3 44 2" xfId="6587" xr:uid="{00000000-0005-0000-0000-0000E1170000}"/>
    <cellStyle name="20% - Énfasis3 44 2 2" xfId="6588" xr:uid="{00000000-0005-0000-0000-0000E2170000}"/>
    <cellStyle name="20% - Énfasis3 44 2 2 2" xfId="6589" xr:uid="{00000000-0005-0000-0000-0000E3170000}"/>
    <cellStyle name="20% - Énfasis3 44 2 3" xfId="6590" xr:uid="{00000000-0005-0000-0000-0000E4170000}"/>
    <cellStyle name="20% - Énfasis3 44 3" xfId="6591" xr:uid="{00000000-0005-0000-0000-0000E5170000}"/>
    <cellStyle name="20% - Énfasis3 44 3 2" xfId="6592" xr:uid="{00000000-0005-0000-0000-0000E6170000}"/>
    <cellStyle name="20% - Énfasis3 44 3 2 2" xfId="6593" xr:uid="{00000000-0005-0000-0000-0000E7170000}"/>
    <cellStyle name="20% - Énfasis3 44 3 3" xfId="6594" xr:uid="{00000000-0005-0000-0000-0000E8170000}"/>
    <cellStyle name="20% - Énfasis3 44 4" xfId="6595" xr:uid="{00000000-0005-0000-0000-0000E9170000}"/>
    <cellStyle name="20% - Énfasis3 44 4 2" xfId="6596" xr:uid="{00000000-0005-0000-0000-0000EA170000}"/>
    <cellStyle name="20% - Énfasis3 44 5" xfId="6597" xr:uid="{00000000-0005-0000-0000-0000EB170000}"/>
    <cellStyle name="20% - Énfasis3 45" xfId="6598" xr:uid="{00000000-0005-0000-0000-0000EC170000}"/>
    <cellStyle name="20% - Énfasis3 45 2" xfId="6599" xr:uid="{00000000-0005-0000-0000-0000ED170000}"/>
    <cellStyle name="20% - Énfasis3 45 2 2" xfId="6600" xr:uid="{00000000-0005-0000-0000-0000EE170000}"/>
    <cellStyle name="20% - Énfasis3 45 2 2 2" xfId="6601" xr:uid="{00000000-0005-0000-0000-0000EF170000}"/>
    <cellStyle name="20% - Énfasis3 45 2 3" xfId="6602" xr:uid="{00000000-0005-0000-0000-0000F0170000}"/>
    <cellStyle name="20% - Énfasis3 45 3" xfId="6603" xr:uid="{00000000-0005-0000-0000-0000F1170000}"/>
    <cellStyle name="20% - Énfasis3 45 3 2" xfId="6604" xr:uid="{00000000-0005-0000-0000-0000F2170000}"/>
    <cellStyle name="20% - Énfasis3 45 3 2 2" xfId="6605" xr:uid="{00000000-0005-0000-0000-0000F3170000}"/>
    <cellStyle name="20% - Énfasis3 45 3 3" xfId="6606" xr:uid="{00000000-0005-0000-0000-0000F4170000}"/>
    <cellStyle name="20% - Énfasis3 45 4" xfId="6607" xr:uid="{00000000-0005-0000-0000-0000F5170000}"/>
    <cellStyle name="20% - Énfasis3 45 4 2" xfId="6608" xr:uid="{00000000-0005-0000-0000-0000F6170000}"/>
    <cellStyle name="20% - Énfasis3 45 5" xfId="6609" xr:uid="{00000000-0005-0000-0000-0000F7170000}"/>
    <cellStyle name="20% - Énfasis3 46" xfId="6610" xr:uid="{00000000-0005-0000-0000-0000F8170000}"/>
    <cellStyle name="20% - Énfasis3 46 2" xfId="6611" xr:uid="{00000000-0005-0000-0000-0000F9170000}"/>
    <cellStyle name="20% - Énfasis3 46 2 2" xfId="6612" xr:uid="{00000000-0005-0000-0000-0000FA170000}"/>
    <cellStyle name="20% - Énfasis3 46 2 2 2" xfId="6613" xr:uid="{00000000-0005-0000-0000-0000FB170000}"/>
    <cellStyle name="20% - Énfasis3 46 2 3" xfId="6614" xr:uid="{00000000-0005-0000-0000-0000FC170000}"/>
    <cellStyle name="20% - Énfasis3 46 3" xfId="6615" xr:uid="{00000000-0005-0000-0000-0000FD170000}"/>
    <cellStyle name="20% - Énfasis3 46 3 2" xfId="6616" xr:uid="{00000000-0005-0000-0000-0000FE170000}"/>
    <cellStyle name="20% - Énfasis3 46 3 2 2" xfId="6617" xr:uid="{00000000-0005-0000-0000-0000FF170000}"/>
    <cellStyle name="20% - Énfasis3 46 3 3" xfId="6618" xr:uid="{00000000-0005-0000-0000-000000180000}"/>
    <cellStyle name="20% - Énfasis3 46 4" xfId="6619" xr:uid="{00000000-0005-0000-0000-000001180000}"/>
    <cellStyle name="20% - Énfasis3 46 4 2" xfId="6620" xr:uid="{00000000-0005-0000-0000-000002180000}"/>
    <cellStyle name="20% - Énfasis3 46 5" xfId="6621" xr:uid="{00000000-0005-0000-0000-000003180000}"/>
    <cellStyle name="20% - Énfasis3 47" xfId="6622" xr:uid="{00000000-0005-0000-0000-000004180000}"/>
    <cellStyle name="20% - Énfasis3 47 2" xfId="6623" xr:uid="{00000000-0005-0000-0000-000005180000}"/>
    <cellStyle name="20% - Énfasis3 47 2 2" xfId="6624" xr:uid="{00000000-0005-0000-0000-000006180000}"/>
    <cellStyle name="20% - Énfasis3 47 2 2 2" xfId="6625" xr:uid="{00000000-0005-0000-0000-000007180000}"/>
    <cellStyle name="20% - Énfasis3 47 2 3" xfId="6626" xr:uid="{00000000-0005-0000-0000-000008180000}"/>
    <cellStyle name="20% - Énfasis3 47 3" xfId="6627" xr:uid="{00000000-0005-0000-0000-000009180000}"/>
    <cellStyle name="20% - Énfasis3 47 3 2" xfId="6628" xr:uid="{00000000-0005-0000-0000-00000A180000}"/>
    <cellStyle name="20% - Énfasis3 47 3 2 2" xfId="6629" xr:uid="{00000000-0005-0000-0000-00000B180000}"/>
    <cellStyle name="20% - Énfasis3 47 3 3" xfId="6630" xr:uid="{00000000-0005-0000-0000-00000C180000}"/>
    <cellStyle name="20% - Énfasis3 47 4" xfId="6631" xr:uid="{00000000-0005-0000-0000-00000D180000}"/>
    <cellStyle name="20% - Énfasis3 47 4 2" xfId="6632" xr:uid="{00000000-0005-0000-0000-00000E180000}"/>
    <cellStyle name="20% - Énfasis3 47 5" xfId="6633" xr:uid="{00000000-0005-0000-0000-00000F180000}"/>
    <cellStyle name="20% - Énfasis3 48" xfId="6634" xr:uid="{00000000-0005-0000-0000-000010180000}"/>
    <cellStyle name="20% - Énfasis3 48 2" xfId="6635" xr:uid="{00000000-0005-0000-0000-000011180000}"/>
    <cellStyle name="20% - Énfasis3 48 2 2" xfId="6636" xr:uid="{00000000-0005-0000-0000-000012180000}"/>
    <cellStyle name="20% - Énfasis3 48 2 2 2" xfId="6637" xr:uid="{00000000-0005-0000-0000-000013180000}"/>
    <cellStyle name="20% - Énfasis3 48 2 3" xfId="6638" xr:uid="{00000000-0005-0000-0000-000014180000}"/>
    <cellStyle name="20% - Énfasis3 48 3" xfId="6639" xr:uid="{00000000-0005-0000-0000-000015180000}"/>
    <cellStyle name="20% - Énfasis3 48 3 2" xfId="6640" xr:uid="{00000000-0005-0000-0000-000016180000}"/>
    <cellStyle name="20% - Énfasis3 48 3 2 2" xfId="6641" xr:uid="{00000000-0005-0000-0000-000017180000}"/>
    <cellStyle name="20% - Énfasis3 48 3 3" xfId="6642" xr:uid="{00000000-0005-0000-0000-000018180000}"/>
    <cellStyle name="20% - Énfasis3 48 4" xfId="6643" xr:uid="{00000000-0005-0000-0000-000019180000}"/>
    <cellStyle name="20% - Énfasis3 48 4 2" xfId="6644" xr:uid="{00000000-0005-0000-0000-00001A180000}"/>
    <cellStyle name="20% - Énfasis3 48 5" xfId="6645" xr:uid="{00000000-0005-0000-0000-00001B180000}"/>
    <cellStyle name="20% - Énfasis3 49" xfId="6646" xr:uid="{00000000-0005-0000-0000-00001C180000}"/>
    <cellStyle name="20% - Énfasis3 49 2" xfId="6647" xr:uid="{00000000-0005-0000-0000-00001D180000}"/>
    <cellStyle name="20% - Énfasis3 49 2 2" xfId="6648" xr:uid="{00000000-0005-0000-0000-00001E180000}"/>
    <cellStyle name="20% - Énfasis3 49 3" xfId="6649" xr:uid="{00000000-0005-0000-0000-00001F180000}"/>
    <cellStyle name="20% - Énfasis3 5" xfId="6650" xr:uid="{00000000-0005-0000-0000-000020180000}"/>
    <cellStyle name="20% - Énfasis3 5 2" xfId="6651" xr:uid="{00000000-0005-0000-0000-000021180000}"/>
    <cellStyle name="20% - Énfasis3 5 2 2" xfId="6652" xr:uid="{00000000-0005-0000-0000-000022180000}"/>
    <cellStyle name="20% - Énfasis3 5 2 2 2" xfId="6653" xr:uid="{00000000-0005-0000-0000-000023180000}"/>
    <cellStyle name="20% - Énfasis3 5 2 2 2 2" xfId="6654" xr:uid="{00000000-0005-0000-0000-000024180000}"/>
    <cellStyle name="20% - Énfasis3 5 2 2 2 2 2" xfId="6655" xr:uid="{00000000-0005-0000-0000-000025180000}"/>
    <cellStyle name="20% - Énfasis3 5 2 2 2 2 2 2" xfId="6656" xr:uid="{00000000-0005-0000-0000-000026180000}"/>
    <cellStyle name="20% - Énfasis3 5 2 2 2 2 3" xfId="6657" xr:uid="{00000000-0005-0000-0000-000027180000}"/>
    <cellStyle name="20% - Énfasis3 5 2 2 2 3" xfId="6658" xr:uid="{00000000-0005-0000-0000-000028180000}"/>
    <cellStyle name="20% - Énfasis3 5 2 2 2 3 2" xfId="6659" xr:uid="{00000000-0005-0000-0000-000029180000}"/>
    <cellStyle name="20% - Énfasis3 5 2 2 2 3 2 2" xfId="6660" xr:uid="{00000000-0005-0000-0000-00002A180000}"/>
    <cellStyle name="20% - Énfasis3 5 2 2 2 3 3" xfId="6661" xr:uid="{00000000-0005-0000-0000-00002B180000}"/>
    <cellStyle name="20% - Énfasis3 5 2 2 2 4" xfId="6662" xr:uid="{00000000-0005-0000-0000-00002C180000}"/>
    <cellStyle name="20% - Énfasis3 5 2 2 2 4 2" xfId="6663" xr:uid="{00000000-0005-0000-0000-00002D180000}"/>
    <cellStyle name="20% - Énfasis3 5 2 2 2 5" xfId="6664" xr:uid="{00000000-0005-0000-0000-00002E180000}"/>
    <cellStyle name="20% - Énfasis3 5 2 2 3" xfId="6665" xr:uid="{00000000-0005-0000-0000-00002F180000}"/>
    <cellStyle name="20% - Énfasis3 5 2 2 3 2" xfId="6666" xr:uid="{00000000-0005-0000-0000-000030180000}"/>
    <cellStyle name="20% - Énfasis3 5 2 2 3 2 2" xfId="6667" xr:uid="{00000000-0005-0000-0000-000031180000}"/>
    <cellStyle name="20% - Énfasis3 5 2 2 3 3" xfId="6668" xr:uid="{00000000-0005-0000-0000-000032180000}"/>
    <cellStyle name="20% - Énfasis3 5 2 2 4" xfId="6669" xr:uid="{00000000-0005-0000-0000-000033180000}"/>
    <cellStyle name="20% - Énfasis3 5 2 2 4 2" xfId="6670" xr:uid="{00000000-0005-0000-0000-000034180000}"/>
    <cellStyle name="20% - Énfasis3 5 2 2 4 2 2" xfId="6671" xr:uid="{00000000-0005-0000-0000-000035180000}"/>
    <cellStyle name="20% - Énfasis3 5 2 2 4 3" xfId="6672" xr:uid="{00000000-0005-0000-0000-000036180000}"/>
    <cellStyle name="20% - Énfasis3 5 2 2 5" xfId="6673" xr:uid="{00000000-0005-0000-0000-000037180000}"/>
    <cellStyle name="20% - Énfasis3 5 2 2 5 2" xfId="6674" xr:uid="{00000000-0005-0000-0000-000038180000}"/>
    <cellStyle name="20% - Énfasis3 5 2 2 6" xfId="6675" xr:uid="{00000000-0005-0000-0000-000039180000}"/>
    <cellStyle name="20% - Énfasis3 5 2 3" xfId="6676" xr:uid="{00000000-0005-0000-0000-00003A180000}"/>
    <cellStyle name="20% - Énfasis3 5 2 3 2" xfId="6677" xr:uid="{00000000-0005-0000-0000-00003B180000}"/>
    <cellStyle name="20% - Énfasis3 5 2 3 2 2" xfId="6678" xr:uid="{00000000-0005-0000-0000-00003C180000}"/>
    <cellStyle name="20% - Énfasis3 5 2 3 2 2 2" xfId="6679" xr:uid="{00000000-0005-0000-0000-00003D180000}"/>
    <cellStyle name="20% - Énfasis3 5 2 3 2 3" xfId="6680" xr:uid="{00000000-0005-0000-0000-00003E180000}"/>
    <cellStyle name="20% - Énfasis3 5 2 3 3" xfId="6681" xr:uid="{00000000-0005-0000-0000-00003F180000}"/>
    <cellStyle name="20% - Énfasis3 5 2 3 3 2" xfId="6682" xr:uid="{00000000-0005-0000-0000-000040180000}"/>
    <cellStyle name="20% - Énfasis3 5 2 3 3 2 2" xfId="6683" xr:uid="{00000000-0005-0000-0000-000041180000}"/>
    <cellStyle name="20% - Énfasis3 5 2 3 3 3" xfId="6684" xr:uid="{00000000-0005-0000-0000-000042180000}"/>
    <cellStyle name="20% - Énfasis3 5 2 3 4" xfId="6685" xr:uid="{00000000-0005-0000-0000-000043180000}"/>
    <cellStyle name="20% - Énfasis3 5 2 3 4 2" xfId="6686" xr:uid="{00000000-0005-0000-0000-000044180000}"/>
    <cellStyle name="20% - Énfasis3 5 2 3 5" xfId="6687" xr:uid="{00000000-0005-0000-0000-000045180000}"/>
    <cellStyle name="20% - Énfasis3 5 2 4" xfId="6688" xr:uid="{00000000-0005-0000-0000-000046180000}"/>
    <cellStyle name="20% - Énfasis3 5 2 4 2" xfId="6689" xr:uid="{00000000-0005-0000-0000-000047180000}"/>
    <cellStyle name="20% - Énfasis3 5 2 4 2 2" xfId="6690" xr:uid="{00000000-0005-0000-0000-000048180000}"/>
    <cellStyle name="20% - Énfasis3 5 2 4 3" xfId="6691" xr:uid="{00000000-0005-0000-0000-000049180000}"/>
    <cellStyle name="20% - Énfasis3 5 2 5" xfId="6692" xr:uid="{00000000-0005-0000-0000-00004A180000}"/>
    <cellStyle name="20% - Énfasis3 5 2 5 2" xfId="6693" xr:uid="{00000000-0005-0000-0000-00004B180000}"/>
    <cellStyle name="20% - Énfasis3 5 2 5 2 2" xfId="6694" xr:uid="{00000000-0005-0000-0000-00004C180000}"/>
    <cellStyle name="20% - Énfasis3 5 2 5 3" xfId="6695" xr:uid="{00000000-0005-0000-0000-00004D180000}"/>
    <cellStyle name="20% - Énfasis3 5 2 6" xfId="6696" xr:uid="{00000000-0005-0000-0000-00004E180000}"/>
    <cellStyle name="20% - Énfasis3 5 2 6 2" xfId="6697" xr:uid="{00000000-0005-0000-0000-00004F180000}"/>
    <cellStyle name="20% - Énfasis3 5 2 7" xfId="6698" xr:uid="{00000000-0005-0000-0000-000050180000}"/>
    <cellStyle name="20% - Énfasis3 5 3" xfId="6699" xr:uid="{00000000-0005-0000-0000-000051180000}"/>
    <cellStyle name="20% - Énfasis3 5 3 2" xfId="6700" xr:uid="{00000000-0005-0000-0000-000052180000}"/>
    <cellStyle name="20% - Énfasis3 5 3 2 2" xfId="6701" xr:uid="{00000000-0005-0000-0000-000053180000}"/>
    <cellStyle name="20% - Énfasis3 5 3 2 2 2" xfId="6702" xr:uid="{00000000-0005-0000-0000-000054180000}"/>
    <cellStyle name="20% - Énfasis3 5 3 2 2 2 2" xfId="6703" xr:uid="{00000000-0005-0000-0000-000055180000}"/>
    <cellStyle name="20% - Énfasis3 5 3 2 2 3" xfId="6704" xr:uid="{00000000-0005-0000-0000-000056180000}"/>
    <cellStyle name="20% - Énfasis3 5 3 2 3" xfId="6705" xr:uid="{00000000-0005-0000-0000-000057180000}"/>
    <cellStyle name="20% - Énfasis3 5 3 2 3 2" xfId="6706" xr:uid="{00000000-0005-0000-0000-000058180000}"/>
    <cellStyle name="20% - Énfasis3 5 3 2 3 2 2" xfId="6707" xr:uid="{00000000-0005-0000-0000-000059180000}"/>
    <cellStyle name="20% - Énfasis3 5 3 2 3 3" xfId="6708" xr:uid="{00000000-0005-0000-0000-00005A180000}"/>
    <cellStyle name="20% - Énfasis3 5 3 2 4" xfId="6709" xr:uid="{00000000-0005-0000-0000-00005B180000}"/>
    <cellStyle name="20% - Énfasis3 5 3 2 4 2" xfId="6710" xr:uid="{00000000-0005-0000-0000-00005C180000}"/>
    <cellStyle name="20% - Énfasis3 5 3 2 5" xfId="6711" xr:uid="{00000000-0005-0000-0000-00005D180000}"/>
    <cellStyle name="20% - Énfasis3 5 3 3" xfId="6712" xr:uid="{00000000-0005-0000-0000-00005E180000}"/>
    <cellStyle name="20% - Énfasis3 5 3 3 2" xfId="6713" xr:uid="{00000000-0005-0000-0000-00005F180000}"/>
    <cellStyle name="20% - Énfasis3 5 3 3 2 2" xfId="6714" xr:uid="{00000000-0005-0000-0000-000060180000}"/>
    <cellStyle name="20% - Énfasis3 5 3 3 3" xfId="6715" xr:uid="{00000000-0005-0000-0000-000061180000}"/>
    <cellStyle name="20% - Énfasis3 5 3 4" xfId="6716" xr:uid="{00000000-0005-0000-0000-000062180000}"/>
    <cellStyle name="20% - Énfasis3 5 3 4 2" xfId="6717" xr:uid="{00000000-0005-0000-0000-000063180000}"/>
    <cellStyle name="20% - Énfasis3 5 3 4 2 2" xfId="6718" xr:uid="{00000000-0005-0000-0000-000064180000}"/>
    <cellStyle name="20% - Énfasis3 5 3 4 3" xfId="6719" xr:uid="{00000000-0005-0000-0000-000065180000}"/>
    <cellStyle name="20% - Énfasis3 5 3 5" xfId="6720" xr:uid="{00000000-0005-0000-0000-000066180000}"/>
    <cellStyle name="20% - Énfasis3 5 3 5 2" xfId="6721" xr:uid="{00000000-0005-0000-0000-000067180000}"/>
    <cellStyle name="20% - Énfasis3 5 3 6" xfId="6722" xr:uid="{00000000-0005-0000-0000-000068180000}"/>
    <cellStyle name="20% - Énfasis3 5 4" xfId="6723" xr:uid="{00000000-0005-0000-0000-000069180000}"/>
    <cellStyle name="20% - Énfasis3 5 4 2" xfId="6724" xr:uid="{00000000-0005-0000-0000-00006A180000}"/>
    <cellStyle name="20% - Énfasis3 5 4 2 2" xfId="6725" xr:uid="{00000000-0005-0000-0000-00006B180000}"/>
    <cellStyle name="20% - Énfasis3 5 4 2 2 2" xfId="6726" xr:uid="{00000000-0005-0000-0000-00006C180000}"/>
    <cellStyle name="20% - Énfasis3 5 4 2 3" xfId="6727" xr:uid="{00000000-0005-0000-0000-00006D180000}"/>
    <cellStyle name="20% - Énfasis3 5 4 3" xfId="6728" xr:uid="{00000000-0005-0000-0000-00006E180000}"/>
    <cellStyle name="20% - Énfasis3 5 4 3 2" xfId="6729" xr:uid="{00000000-0005-0000-0000-00006F180000}"/>
    <cellStyle name="20% - Énfasis3 5 4 3 2 2" xfId="6730" xr:uid="{00000000-0005-0000-0000-000070180000}"/>
    <cellStyle name="20% - Énfasis3 5 4 3 3" xfId="6731" xr:uid="{00000000-0005-0000-0000-000071180000}"/>
    <cellStyle name="20% - Énfasis3 5 4 4" xfId="6732" xr:uid="{00000000-0005-0000-0000-000072180000}"/>
    <cellStyle name="20% - Énfasis3 5 4 4 2" xfId="6733" xr:uid="{00000000-0005-0000-0000-000073180000}"/>
    <cellStyle name="20% - Énfasis3 5 4 4 2 2" xfId="6734" xr:uid="{00000000-0005-0000-0000-000074180000}"/>
    <cellStyle name="20% - Énfasis3 5 4 4 3" xfId="6735" xr:uid="{00000000-0005-0000-0000-000075180000}"/>
    <cellStyle name="20% - Énfasis3 5 4 5" xfId="6736" xr:uid="{00000000-0005-0000-0000-000076180000}"/>
    <cellStyle name="20% - Énfasis3 5 4 5 2" xfId="6737" xr:uid="{00000000-0005-0000-0000-000077180000}"/>
    <cellStyle name="20% - Énfasis3 5 4 6" xfId="6738" xr:uid="{00000000-0005-0000-0000-000078180000}"/>
    <cellStyle name="20% - Énfasis3 5 5" xfId="6739" xr:uid="{00000000-0005-0000-0000-000079180000}"/>
    <cellStyle name="20% - Énfasis3 5 5 2" xfId="6740" xr:uid="{00000000-0005-0000-0000-00007A180000}"/>
    <cellStyle name="20% - Énfasis3 5 5 2 2" xfId="6741" xr:uid="{00000000-0005-0000-0000-00007B180000}"/>
    <cellStyle name="20% - Énfasis3 5 5 3" xfId="6742" xr:uid="{00000000-0005-0000-0000-00007C180000}"/>
    <cellStyle name="20% - Énfasis3 5 6" xfId="6743" xr:uid="{00000000-0005-0000-0000-00007D180000}"/>
    <cellStyle name="20% - Énfasis3 5 6 2" xfId="6744" xr:uid="{00000000-0005-0000-0000-00007E180000}"/>
    <cellStyle name="20% - Énfasis3 5 6 2 2" xfId="6745" xr:uid="{00000000-0005-0000-0000-00007F180000}"/>
    <cellStyle name="20% - Énfasis3 5 6 3" xfId="6746" xr:uid="{00000000-0005-0000-0000-000080180000}"/>
    <cellStyle name="20% - Énfasis3 5 7" xfId="6747" xr:uid="{00000000-0005-0000-0000-000081180000}"/>
    <cellStyle name="20% - Énfasis3 5 7 2" xfId="6748" xr:uid="{00000000-0005-0000-0000-000082180000}"/>
    <cellStyle name="20% - Énfasis3 5 7 2 2" xfId="6749" xr:uid="{00000000-0005-0000-0000-000083180000}"/>
    <cellStyle name="20% - Énfasis3 5 7 3" xfId="6750" xr:uid="{00000000-0005-0000-0000-000084180000}"/>
    <cellStyle name="20% - Énfasis3 5 8" xfId="6751" xr:uid="{00000000-0005-0000-0000-000085180000}"/>
    <cellStyle name="20% - Énfasis3 5 8 2" xfId="6752" xr:uid="{00000000-0005-0000-0000-000086180000}"/>
    <cellStyle name="20% - Énfasis3 5 9" xfId="6753" xr:uid="{00000000-0005-0000-0000-000087180000}"/>
    <cellStyle name="20% - Énfasis3 50" xfId="6754" xr:uid="{00000000-0005-0000-0000-000088180000}"/>
    <cellStyle name="20% - Énfasis3 50 2" xfId="6755" xr:uid="{00000000-0005-0000-0000-000089180000}"/>
    <cellStyle name="20% - Énfasis3 50 2 2" xfId="6756" xr:uid="{00000000-0005-0000-0000-00008A180000}"/>
    <cellStyle name="20% - Énfasis3 50 3" xfId="6757" xr:uid="{00000000-0005-0000-0000-00008B180000}"/>
    <cellStyle name="20% - Énfasis3 51" xfId="6758" xr:uid="{00000000-0005-0000-0000-00008C180000}"/>
    <cellStyle name="20% - Énfasis3 51 2" xfId="6759" xr:uid="{00000000-0005-0000-0000-00008D180000}"/>
    <cellStyle name="20% - Énfasis3 51 2 2" xfId="6760" xr:uid="{00000000-0005-0000-0000-00008E180000}"/>
    <cellStyle name="20% - Énfasis3 51 3" xfId="6761" xr:uid="{00000000-0005-0000-0000-00008F180000}"/>
    <cellStyle name="20% - Énfasis3 52" xfId="6762" xr:uid="{00000000-0005-0000-0000-000090180000}"/>
    <cellStyle name="20% - Énfasis3 52 2" xfId="6763" xr:uid="{00000000-0005-0000-0000-000091180000}"/>
    <cellStyle name="20% - Énfasis3 52 2 2" xfId="6764" xr:uid="{00000000-0005-0000-0000-000092180000}"/>
    <cellStyle name="20% - Énfasis3 52 3" xfId="6765" xr:uid="{00000000-0005-0000-0000-000093180000}"/>
    <cellStyle name="20% - Énfasis3 53" xfId="6766" xr:uid="{00000000-0005-0000-0000-000094180000}"/>
    <cellStyle name="20% - Énfasis3 53 2" xfId="6767" xr:uid="{00000000-0005-0000-0000-000095180000}"/>
    <cellStyle name="20% - Énfasis3 53 2 2" xfId="6768" xr:uid="{00000000-0005-0000-0000-000096180000}"/>
    <cellStyle name="20% - Énfasis3 53 3" xfId="6769" xr:uid="{00000000-0005-0000-0000-000097180000}"/>
    <cellStyle name="20% - Énfasis3 54" xfId="6770" xr:uid="{00000000-0005-0000-0000-000098180000}"/>
    <cellStyle name="20% - Énfasis3 54 2" xfId="6771" xr:uid="{00000000-0005-0000-0000-000099180000}"/>
    <cellStyle name="20% - Énfasis3 54 2 2" xfId="6772" xr:uid="{00000000-0005-0000-0000-00009A180000}"/>
    <cellStyle name="20% - Énfasis3 54 3" xfId="6773" xr:uid="{00000000-0005-0000-0000-00009B180000}"/>
    <cellStyle name="20% - Énfasis3 55" xfId="6774" xr:uid="{00000000-0005-0000-0000-00009C180000}"/>
    <cellStyle name="20% - Énfasis3 55 2" xfId="6775" xr:uid="{00000000-0005-0000-0000-00009D180000}"/>
    <cellStyle name="20% - Énfasis3 55 2 2" xfId="6776" xr:uid="{00000000-0005-0000-0000-00009E180000}"/>
    <cellStyle name="20% - Énfasis3 55 3" xfId="6777" xr:uid="{00000000-0005-0000-0000-00009F180000}"/>
    <cellStyle name="20% - Énfasis3 56" xfId="6778" xr:uid="{00000000-0005-0000-0000-0000A0180000}"/>
    <cellStyle name="20% - Énfasis3 56 2" xfId="6779" xr:uid="{00000000-0005-0000-0000-0000A1180000}"/>
    <cellStyle name="20% - Énfasis3 56 2 2" xfId="6780" xr:uid="{00000000-0005-0000-0000-0000A2180000}"/>
    <cellStyle name="20% - Énfasis3 56 3" xfId="6781" xr:uid="{00000000-0005-0000-0000-0000A3180000}"/>
    <cellStyle name="20% - Énfasis3 57" xfId="6782" xr:uid="{00000000-0005-0000-0000-0000A4180000}"/>
    <cellStyle name="20% - Énfasis3 57 2" xfId="6783" xr:uid="{00000000-0005-0000-0000-0000A5180000}"/>
    <cellStyle name="20% - Énfasis3 57 2 2" xfId="6784" xr:uid="{00000000-0005-0000-0000-0000A6180000}"/>
    <cellStyle name="20% - Énfasis3 57 3" xfId="6785" xr:uid="{00000000-0005-0000-0000-0000A7180000}"/>
    <cellStyle name="20% - Énfasis3 58" xfId="6786" xr:uid="{00000000-0005-0000-0000-0000A8180000}"/>
    <cellStyle name="20% - Énfasis3 58 2" xfId="6787" xr:uid="{00000000-0005-0000-0000-0000A9180000}"/>
    <cellStyle name="20% - Énfasis3 58 2 2" xfId="6788" xr:uid="{00000000-0005-0000-0000-0000AA180000}"/>
    <cellStyle name="20% - Énfasis3 58 3" xfId="6789" xr:uid="{00000000-0005-0000-0000-0000AB180000}"/>
    <cellStyle name="20% - Énfasis3 59" xfId="6790" xr:uid="{00000000-0005-0000-0000-0000AC180000}"/>
    <cellStyle name="20% - Énfasis3 59 2" xfId="6791" xr:uid="{00000000-0005-0000-0000-0000AD180000}"/>
    <cellStyle name="20% - Énfasis3 59 2 2" xfId="6792" xr:uid="{00000000-0005-0000-0000-0000AE180000}"/>
    <cellStyle name="20% - Énfasis3 59 3" xfId="6793" xr:uid="{00000000-0005-0000-0000-0000AF180000}"/>
    <cellStyle name="20% - Énfasis3 6" xfId="6794" xr:uid="{00000000-0005-0000-0000-0000B0180000}"/>
    <cellStyle name="20% - Énfasis3 6 2" xfId="6795" xr:uid="{00000000-0005-0000-0000-0000B1180000}"/>
    <cellStyle name="20% - Énfasis3 6 2 2" xfId="6796" xr:uid="{00000000-0005-0000-0000-0000B2180000}"/>
    <cellStyle name="20% - Énfasis3 6 2 2 2" xfId="6797" xr:uid="{00000000-0005-0000-0000-0000B3180000}"/>
    <cellStyle name="20% - Énfasis3 6 2 2 2 2" xfId="6798" xr:uid="{00000000-0005-0000-0000-0000B4180000}"/>
    <cellStyle name="20% - Énfasis3 6 2 2 2 2 2" xfId="6799" xr:uid="{00000000-0005-0000-0000-0000B5180000}"/>
    <cellStyle name="20% - Énfasis3 6 2 2 2 2 2 2" xfId="6800" xr:uid="{00000000-0005-0000-0000-0000B6180000}"/>
    <cellStyle name="20% - Énfasis3 6 2 2 2 2 3" xfId="6801" xr:uid="{00000000-0005-0000-0000-0000B7180000}"/>
    <cellStyle name="20% - Énfasis3 6 2 2 2 3" xfId="6802" xr:uid="{00000000-0005-0000-0000-0000B8180000}"/>
    <cellStyle name="20% - Énfasis3 6 2 2 2 3 2" xfId="6803" xr:uid="{00000000-0005-0000-0000-0000B9180000}"/>
    <cellStyle name="20% - Énfasis3 6 2 2 2 3 2 2" xfId="6804" xr:uid="{00000000-0005-0000-0000-0000BA180000}"/>
    <cellStyle name="20% - Énfasis3 6 2 2 2 3 3" xfId="6805" xr:uid="{00000000-0005-0000-0000-0000BB180000}"/>
    <cellStyle name="20% - Énfasis3 6 2 2 2 4" xfId="6806" xr:uid="{00000000-0005-0000-0000-0000BC180000}"/>
    <cellStyle name="20% - Énfasis3 6 2 2 2 4 2" xfId="6807" xr:uid="{00000000-0005-0000-0000-0000BD180000}"/>
    <cellStyle name="20% - Énfasis3 6 2 2 2 5" xfId="6808" xr:uid="{00000000-0005-0000-0000-0000BE180000}"/>
    <cellStyle name="20% - Énfasis3 6 2 2 3" xfId="6809" xr:uid="{00000000-0005-0000-0000-0000BF180000}"/>
    <cellStyle name="20% - Énfasis3 6 2 2 3 2" xfId="6810" xr:uid="{00000000-0005-0000-0000-0000C0180000}"/>
    <cellStyle name="20% - Énfasis3 6 2 2 3 2 2" xfId="6811" xr:uid="{00000000-0005-0000-0000-0000C1180000}"/>
    <cellStyle name="20% - Énfasis3 6 2 2 3 3" xfId="6812" xr:uid="{00000000-0005-0000-0000-0000C2180000}"/>
    <cellStyle name="20% - Énfasis3 6 2 2 4" xfId="6813" xr:uid="{00000000-0005-0000-0000-0000C3180000}"/>
    <cellStyle name="20% - Énfasis3 6 2 2 4 2" xfId="6814" xr:uid="{00000000-0005-0000-0000-0000C4180000}"/>
    <cellStyle name="20% - Énfasis3 6 2 2 4 2 2" xfId="6815" xr:uid="{00000000-0005-0000-0000-0000C5180000}"/>
    <cellStyle name="20% - Énfasis3 6 2 2 4 3" xfId="6816" xr:uid="{00000000-0005-0000-0000-0000C6180000}"/>
    <cellStyle name="20% - Énfasis3 6 2 2 5" xfId="6817" xr:uid="{00000000-0005-0000-0000-0000C7180000}"/>
    <cellStyle name="20% - Énfasis3 6 2 2 5 2" xfId="6818" xr:uid="{00000000-0005-0000-0000-0000C8180000}"/>
    <cellStyle name="20% - Énfasis3 6 2 2 6" xfId="6819" xr:uid="{00000000-0005-0000-0000-0000C9180000}"/>
    <cellStyle name="20% - Énfasis3 6 2 3" xfId="6820" xr:uid="{00000000-0005-0000-0000-0000CA180000}"/>
    <cellStyle name="20% - Énfasis3 6 2 3 2" xfId="6821" xr:uid="{00000000-0005-0000-0000-0000CB180000}"/>
    <cellStyle name="20% - Énfasis3 6 2 3 2 2" xfId="6822" xr:uid="{00000000-0005-0000-0000-0000CC180000}"/>
    <cellStyle name="20% - Énfasis3 6 2 3 2 2 2" xfId="6823" xr:uid="{00000000-0005-0000-0000-0000CD180000}"/>
    <cellStyle name="20% - Énfasis3 6 2 3 2 3" xfId="6824" xr:uid="{00000000-0005-0000-0000-0000CE180000}"/>
    <cellStyle name="20% - Énfasis3 6 2 3 3" xfId="6825" xr:uid="{00000000-0005-0000-0000-0000CF180000}"/>
    <cellStyle name="20% - Énfasis3 6 2 3 3 2" xfId="6826" xr:uid="{00000000-0005-0000-0000-0000D0180000}"/>
    <cellStyle name="20% - Énfasis3 6 2 3 3 2 2" xfId="6827" xr:uid="{00000000-0005-0000-0000-0000D1180000}"/>
    <cellStyle name="20% - Énfasis3 6 2 3 3 3" xfId="6828" xr:uid="{00000000-0005-0000-0000-0000D2180000}"/>
    <cellStyle name="20% - Énfasis3 6 2 3 4" xfId="6829" xr:uid="{00000000-0005-0000-0000-0000D3180000}"/>
    <cellStyle name="20% - Énfasis3 6 2 3 4 2" xfId="6830" xr:uid="{00000000-0005-0000-0000-0000D4180000}"/>
    <cellStyle name="20% - Énfasis3 6 2 3 5" xfId="6831" xr:uid="{00000000-0005-0000-0000-0000D5180000}"/>
    <cellStyle name="20% - Énfasis3 6 2 4" xfId="6832" xr:uid="{00000000-0005-0000-0000-0000D6180000}"/>
    <cellStyle name="20% - Énfasis3 6 2 4 2" xfId="6833" xr:uid="{00000000-0005-0000-0000-0000D7180000}"/>
    <cellStyle name="20% - Énfasis3 6 2 4 2 2" xfId="6834" xr:uid="{00000000-0005-0000-0000-0000D8180000}"/>
    <cellStyle name="20% - Énfasis3 6 2 4 3" xfId="6835" xr:uid="{00000000-0005-0000-0000-0000D9180000}"/>
    <cellStyle name="20% - Énfasis3 6 2 5" xfId="6836" xr:uid="{00000000-0005-0000-0000-0000DA180000}"/>
    <cellStyle name="20% - Énfasis3 6 2 5 2" xfId="6837" xr:uid="{00000000-0005-0000-0000-0000DB180000}"/>
    <cellStyle name="20% - Énfasis3 6 2 5 2 2" xfId="6838" xr:uid="{00000000-0005-0000-0000-0000DC180000}"/>
    <cellStyle name="20% - Énfasis3 6 2 5 3" xfId="6839" xr:uid="{00000000-0005-0000-0000-0000DD180000}"/>
    <cellStyle name="20% - Énfasis3 6 2 6" xfId="6840" xr:uid="{00000000-0005-0000-0000-0000DE180000}"/>
    <cellStyle name="20% - Énfasis3 6 2 6 2" xfId="6841" xr:uid="{00000000-0005-0000-0000-0000DF180000}"/>
    <cellStyle name="20% - Énfasis3 6 2 7" xfId="6842" xr:uid="{00000000-0005-0000-0000-0000E0180000}"/>
    <cellStyle name="20% - Énfasis3 6 3" xfId="6843" xr:uid="{00000000-0005-0000-0000-0000E1180000}"/>
    <cellStyle name="20% - Énfasis3 6 3 2" xfId="6844" xr:uid="{00000000-0005-0000-0000-0000E2180000}"/>
    <cellStyle name="20% - Énfasis3 6 3 2 2" xfId="6845" xr:uid="{00000000-0005-0000-0000-0000E3180000}"/>
    <cellStyle name="20% - Énfasis3 6 3 2 2 2" xfId="6846" xr:uid="{00000000-0005-0000-0000-0000E4180000}"/>
    <cellStyle name="20% - Énfasis3 6 3 2 2 2 2" xfId="6847" xr:uid="{00000000-0005-0000-0000-0000E5180000}"/>
    <cellStyle name="20% - Énfasis3 6 3 2 2 3" xfId="6848" xr:uid="{00000000-0005-0000-0000-0000E6180000}"/>
    <cellStyle name="20% - Énfasis3 6 3 2 3" xfId="6849" xr:uid="{00000000-0005-0000-0000-0000E7180000}"/>
    <cellStyle name="20% - Énfasis3 6 3 2 3 2" xfId="6850" xr:uid="{00000000-0005-0000-0000-0000E8180000}"/>
    <cellStyle name="20% - Énfasis3 6 3 2 3 2 2" xfId="6851" xr:uid="{00000000-0005-0000-0000-0000E9180000}"/>
    <cellStyle name="20% - Énfasis3 6 3 2 3 3" xfId="6852" xr:uid="{00000000-0005-0000-0000-0000EA180000}"/>
    <cellStyle name="20% - Énfasis3 6 3 2 4" xfId="6853" xr:uid="{00000000-0005-0000-0000-0000EB180000}"/>
    <cellStyle name="20% - Énfasis3 6 3 2 4 2" xfId="6854" xr:uid="{00000000-0005-0000-0000-0000EC180000}"/>
    <cellStyle name="20% - Énfasis3 6 3 2 5" xfId="6855" xr:uid="{00000000-0005-0000-0000-0000ED180000}"/>
    <cellStyle name="20% - Énfasis3 6 3 3" xfId="6856" xr:uid="{00000000-0005-0000-0000-0000EE180000}"/>
    <cellStyle name="20% - Énfasis3 6 3 3 2" xfId="6857" xr:uid="{00000000-0005-0000-0000-0000EF180000}"/>
    <cellStyle name="20% - Énfasis3 6 3 3 2 2" xfId="6858" xr:uid="{00000000-0005-0000-0000-0000F0180000}"/>
    <cellStyle name="20% - Énfasis3 6 3 3 3" xfId="6859" xr:uid="{00000000-0005-0000-0000-0000F1180000}"/>
    <cellStyle name="20% - Énfasis3 6 3 4" xfId="6860" xr:uid="{00000000-0005-0000-0000-0000F2180000}"/>
    <cellStyle name="20% - Énfasis3 6 3 4 2" xfId="6861" xr:uid="{00000000-0005-0000-0000-0000F3180000}"/>
    <cellStyle name="20% - Énfasis3 6 3 4 2 2" xfId="6862" xr:uid="{00000000-0005-0000-0000-0000F4180000}"/>
    <cellStyle name="20% - Énfasis3 6 3 4 3" xfId="6863" xr:uid="{00000000-0005-0000-0000-0000F5180000}"/>
    <cellStyle name="20% - Énfasis3 6 3 5" xfId="6864" xr:uid="{00000000-0005-0000-0000-0000F6180000}"/>
    <cellStyle name="20% - Énfasis3 6 3 5 2" xfId="6865" xr:uid="{00000000-0005-0000-0000-0000F7180000}"/>
    <cellStyle name="20% - Énfasis3 6 3 6" xfId="6866" xr:uid="{00000000-0005-0000-0000-0000F8180000}"/>
    <cellStyle name="20% - Énfasis3 6 4" xfId="6867" xr:uid="{00000000-0005-0000-0000-0000F9180000}"/>
    <cellStyle name="20% - Énfasis3 6 4 2" xfId="6868" xr:uid="{00000000-0005-0000-0000-0000FA180000}"/>
    <cellStyle name="20% - Énfasis3 6 4 2 2" xfId="6869" xr:uid="{00000000-0005-0000-0000-0000FB180000}"/>
    <cellStyle name="20% - Énfasis3 6 4 2 2 2" xfId="6870" xr:uid="{00000000-0005-0000-0000-0000FC180000}"/>
    <cellStyle name="20% - Énfasis3 6 4 2 3" xfId="6871" xr:uid="{00000000-0005-0000-0000-0000FD180000}"/>
    <cellStyle name="20% - Énfasis3 6 4 3" xfId="6872" xr:uid="{00000000-0005-0000-0000-0000FE180000}"/>
    <cellStyle name="20% - Énfasis3 6 4 3 2" xfId="6873" xr:uid="{00000000-0005-0000-0000-0000FF180000}"/>
    <cellStyle name="20% - Énfasis3 6 4 3 2 2" xfId="6874" xr:uid="{00000000-0005-0000-0000-000000190000}"/>
    <cellStyle name="20% - Énfasis3 6 4 3 3" xfId="6875" xr:uid="{00000000-0005-0000-0000-000001190000}"/>
    <cellStyle name="20% - Énfasis3 6 4 4" xfId="6876" xr:uid="{00000000-0005-0000-0000-000002190000}"/>
    <cellStyle name="20% - Énfasis3 6 4 4 2" xfId="6877" xr:uid="{00000000-0005-0000-0000-000003190000}"/>
    <cellStyle name="20% - Énfasis3 6 4 5" xfId="6878" xr:uid="{00000000-0005-0000-0000-000004190000}"/>
    <cellStyle name="20% - Énfasis3 6 5" xfId="6879" xr:uid="{00000000-0005-0000-0000-000005190000}"/>
    <cellStyle name="20% - Énfasis3 6 5 2" xfId="6880" xr:uid="{00000000-0005-0000-0000-000006190000}"/>
    <cellStyle name="20% - Énfasis3 6 5 2 2" xfId="6881" xr:uid="{00000000-0005-0000-0000-000007190000}"/>
    <cellStyle name="20% - Énfasis3 6 5 3" xfId="6882" xr:uid="{00000000-0005-0000-0000-000008190000}"/>
    <cellStyle name="20% - Énfasis3 6 6" xfId="6883" xr:uid="{00000000-0005-0000-0000-000009190000}"/>
    <cellStyle name="20% - Énfasis3 6 6 2" xfId="6884" xr:uid="{00000000-0005-0000-0000-00000A190000}"/>
    <cellStyle name="20% - Énfasis3 6 6 2 2" xfId="6885" xr:uid="{00000000-0005-0000-0000-00000B190000}"/>
    <cellStyle name="20% - Énfasis3 6 6 3" xfId="6886" xr:uid="{00000000-0005-0000-0000-00000C190000}"/>
    <cellStyle name="20% - Énfasis3 6 7" xfId="6887" xr:uid="{00000000-0005-0000-0000-00000D190000}"/>
    <cellStyle name="20% - Énfasis3 6 7 2" xfId="6888" xr:uid="{00000000-0005-0000-0000-00000E190000}"/>
    <cellStyle name="20% - Énfasis3 6 8" xfId="6889" xr:uid="{00000000-0005-0000-0000-00000F190000}"/>
    <cellStyle name="20% - Énfasis3 60" xfId="6890" xr:uid="{00000000-0005-0000-0000-000010190000}"/>
    <cellStyle name="20% - Énfasis3 60 2" xfId="6891" xr:uid="{00000000-0005-0000-0000-000011190000}"/>
    <cellStyle name="20% - Énfasis3 60 2 2" xfId="6892" xr:uid="{00000000-0005-0000-0000-000012190000}"/>
    <cellStyle name="20% - Énfasis3 60 3" xfId="6893" xr:uid="{00000000-0005-0000-0000-000013190000}"/>
    <cellStyle name="20% - Énfasis3 61" xfId="6894" xr:uid="{00000000-0005-0000-0000-000014190000}"/>
    <cellStyle name="20% - Énfasis3 61 2" xfId="6895" xr:uid="{00000000-0005-0000-0000-000015190000}"/>
    <cellStyle name="20% - Énfasis3 61 2 2" xfId="6896" xr:uid="{00000000-0005-0000-0000-000016190000}"/>
    <cellStyle name="20% - Énfasis3 61 3" xfId="6897" xr:uid="{00000000-0005-0000-0000-000017190000}"/>
    <cellStyle name="20% - Énfasis3 62" xfId="6898" xr:uid="{00000000-0005-0000-0000-000018190000}"/>
    <cellStyle name="20% - Énfasis3 62 2" xfId="6899" xr:uid="{00000000-0005-0000-0000-000019190000}"/>
    <cellStyle name="20% - Énfasis3 62 2 2" xfId="6900" xr:uid="{00000000-0005-0000-0000-00001A190000}"/>
    <cellStyle name="20% - Énfasis3 62 3" xfId="6901" xr:uid="{00000000-0005-0000-0000-00001B190000}"/>
    <cellStyle name="20% - Énfasis3 63" xfId="6902" xr:uid="{00000000-0005-0000-0000-00001C190000}"/>
    <cellStyle name="20% - Énfasis3 63 2" xfId="6903" xr:uid="{00000000-0005-0000-0000-00001D190000}"/>
    <cellStyle name="20% - Énfasis3 63 2 2" xfId="6904" xr:uid="{00000000-0005-0000-0000-00001E190000}"/>
    <cellStyle name="20% - Énfasis3 63 3" xfId="6905" xr:uid="{00000000-0005-0000-0000-00001F190000}"/>
    <cellStyle name="20% - Énfasis3 64" xfId="6906" xr:uid="{00000000-0005-0000-0000-000020190000}"/>
    <cellStyle name="20% - Énfasis3 64 2" xfId="6907" xr:uid="{00000000-0005-0000-0000-000021190000}"/>
    <cellStyle name="20% - Énfasis3 64 2 2" xfId="6908" xr:uid="{00000000-0005-0000-0000-000022190000}"/>
    <cellStyle name="20% - Énfasis3 64 3" xfId="6909" xr:uid="{00000000-0005-0000-0000-000023190000}"/>
    <cellStyle name="20% - Énfasis3 65" xfId="6910" xr:uid="{00000000-0005-0000-0000-000024190000}"/>
    <cellStyle name="20% - Énfasis3 65 2" xfId="6911" xr:uid="{00000000-0005-0000-0000-000025190000}"/>
    <cellStyle name="20% - Énfasis3 65 2 2" xfId="6912" xr:uid="{00000000-0005-0000-0000-000026190000}"/>
    <cellStyle name="20% - Énfasis3 65 3" xfId="6913" xr:uid="{00000000-0005-0000-0000-000027190000}"/>
    <cellStyle name="20% - Énfasis3 66" xfId="6914" xr:uid="{00000000-0005-0000-0000-000028190000}"/>
    <cellStyle name="20% - Énfasis3 66 2" xfId="6915" xr:uid="{00000000-0005-0000-0000-000029190000}"/>
    <cellStyle name="20% - Énfasis3 66 2 2" xfId="6916" xr:uid="{00000000-0005-0000-0000-00002A190000}"/>
    <cellStyle name="20% - Énfasis3 66 3" xfId="6917" xr:uid="{00000000-0005-0000-0000-00002B190000}"/>
    <cellStyle name="20% - Énfasis3 67" xfId="6918" xr:uid="{00000000-0005-0000-0000-00002C190000}"/>
    <cellStyle name="20% - Énfasis3 67 2" xfId="6919" xr:uid="{00000000-0005-0000-0000-00002D190000}"/>
    <cellStyle name="20% - Énfasis3 67 2 2" xfId="6920" xr:uid="{00000000-0005-0000-0000-00002E190000}"/>
    <cellStyle name="20% - Énfasis3 67 3" xfId="6921" xr:uid="{00000000-0005-0000-0000-00002F190000}"/>
    <cellStyle name="20% - Énfasis3 68" xfId="6922" xr:uid="{00000000-0005-0000-0000-000030190000}"/>
    <cellStyle name="20% - Énfasis3 68 2" xfId="6923" xr:uid="{00000000-0005-0000-0000-000031190000}"/>
    <cellStyle name="20% - Énfasis3 68 2 2" xfId="6924" xr:uid="{00000000-0005-0000-0000-000032190000}"/>
    <cellStyle name="20% - Énfasis3 68 3" xfId="6925" xr:uid="{00000000-0005-0000-0000-000033190000}"/>
    <cellStyle name="20% - Énfasis3 69" xfId="6926" xr:uid="{00000000-0005-0000-0000-000034190000}"/>
    <cellStyle name="20% - Énfasis3 69 2" xfId="6927" xr:uid="{00000000-0005-0000-0000-000035190000}"/>
    <cellStyle name="20% - Énfasis3 69 2 2" xfId="6928" xr:uid="{00000000-0005-0000-0000-000036190000}"/>
    <cellStyle name="20% - Énfasis3 69 3" xfId="6929" xr:uid="{00000000-0005-0000-0000-000037190000}"/>
    <cellStyle name="20% - Énfasis3 7" xfId="6930" xr:uid="{00000000-0005-0000-0000-000038190000}"/>
    <cellStyle name="20% - Énfasis3 7 2" xfId="6931" xr:uid="{00000000-0005-0000-0000-000039190000}"/>
    <cellStyle name="20% - Énfasis3 7 2 2" xfId="6932" xr:uid="{00000000-0005-0000-0000-00003A190000}"/>
    <cellStyle name="20% - Énfasis3 7 2 2 2" xfId="6933" xr:uid="{00000000-0005-0000-0000-00003B190000}"/>
    <cellStyle name="20% - Énfasis3 7 2 2 2 2" xfId="6934" xr:uid="{00000000-0005-0000-0000-00003C190000}"/>
    <cellStyle name="20% - Énfasis3 7 2 2 2 2 2" xfId="6935" xr:uid="{00000000-0005-0000-0000-00003D190000}"/>
    <cellStyle name="20% - Énfasis3 7 2 2 2 2 2 2" xfId="6936" xr:uid="{00000000-0005-0000-0000-00003E190000}"/>
    <cellStyle name="20% - Énfasis3 7 2 2 2 2 3" xfId="6937" xr:uid="{00000000-0005-0000-0000-00003F190000}"/>
    <cellStyle name="20% - Énfasis3 7 2 2 2 3" xfId="6938" xr:uid="{00000000-0005-0000-0000-000040190000}"/>
    <cellStyle name="20% - Énfasis3 7 2 2 2 3 2" xfId="6939" xr:uid="{00000000-0005-0000-0000-000041190000}"/>
    <cellStyle name="20% - Énfasis3 7 2 2 2 3 2 2" xfId="6940" xr:uid="{00000000-0005-0000-0000-000042190000}"/>
    <cellStyle name="20% - Énfasis3 7 2 2 2 3 3" xfId="6941" xr:uid="{00000000-0005-0000-0000-000043190000}"/>
    <cellStyle name="20% - Énfasis3 7 2 2 2 4" xfId="6942" xr:uid="{00000000-0005-0000-0000-000044190000}"/>
    <cellStyle name="20% - Énfasis3 7 2 2 2 4 2" xfId="6943" xr:uid="{00000000-0005-0000-0000-000045190000}"/>
    <cellStyle name="20% - Énfasis3 7 2 2 2 5" xfId="6944" xr:uid="{00000000-0005-0000-0000-000046190000}"/>
    <cellStyle name="20% - Énfasis3 7 2 2 3" xfId="6945" xr:uid="{00000000-0005-0000-0000-000047190000}"/>
    <cellStyle name="20% - Énfasis3 7 2 2 3 2" xfId="6946" xr:uid="{00000000-0005-0000-0000-000048190000}"/>
    <cellStyle name="20% - Énfasis3 7 2 2 3 2 2" xfId="6947" xr:uid="{00000000-0005-0000-0000-000049190000}"/>
    <cellStyle name="20% - Énfasis3 7 2 2 3 3" xfId="6948" xr:uid="{00000000-0005-0000-0000-00004A190000}"/>
    <cellStyle name="20% - Énfasis3 7 2 2 4" xfId="6949" xr:uid="{00000000-0005-0000-0000-00004B190000}"/>
    <cellStyle name="20% - Énfasis3 7 2 2 4 2" xfId="6950" xr:uid="{00000000-0005-0000-0000-00004C190000}"/>
    <cellStyle name="20% - Énfasis3 7 2 2 4 2 2" xfId="6951" xr:uid="{00000000-0005-0000-0000-00004D190000}"/>
    <cellStyle name="20% - Énfasis3 7 2 2 4 3" xfId="6952" xr:uid="{00000000-0005-0000-0000-00004E190000}"/>
    <cellStyle name="20% - Énfasis3 7 2 2 5" xfId="6953" xr:uid="{00000000-0005-0000-0000-00004F190000}"/>
    <cellStyle name="20% - Énfasis3 7 2 2 5 2" xfId="6954" xr:uid="{00000000-0005-0000-0000-000050190000}"/>
    <cellStyle name="20% - Énfasis3 7 2 2 6" xfId="6955" xr:uid="{00000000-0005-0000-0000-000051190000}"/>
    <cellStyle name="20% - Énfasis3 7 2 3" xfId="6956" xr:uid="{00000000-0005-0000-0000-000052190000}"/>
    <cellStyle name="20% - Énfasis3 7 2 3 2" xfId="6957" xr:uid="{00000000-0005-0000-0000-000053190000}"/>
    <cellStyle name="20% - Énfasis3 7 2 3 2 2" xfId="6958" xr:uid="{00000000-0005-0000-0000-000054190000}"/>
    <cellStyle name="20% - Énfasis3 7 2 3 2 2 2" xfId="6959" xr:uid="{00000000-0005-0000-0000-000055190000}"/>
    <cellStyle name="20% - Énfasis3 7 2 3 2 3" xfId="6960" xr:uid="{00000000-0005-0000-0000-000056190000}"/>
    <cellStyle name="20% - Énfasis3 7 2 3 3" xfId="6961" xr:uid="{00000000-0005-0000-0000-000057190000}"/>
    <cellStyle name="20% - Énfasis3 7 2 3 3 2" xfId="6962" xr:uid="{00000000-0005-0000-0000-000058190000}"/>
    <cellStyle name="20% - Énfasis3 7 2 3 3 2 2" xfId="6963" xr:uid="{00000000-0005-0000-0000-000059190000}"/>
    <cellStyle name="20% - Énfasis3 7 2 3 3 3" xfId="6964" xr:uid="{00000000-0005-0000-0000-00005A190000}"/>
    <cellStyle name="20% - Énfasis3 7 2 3 4" xfId="6965" xr:uid="{00000000-0005-0000-0000-00005B190000}"/>
    <cellStyle name="20% - Énfasis3 7 2 3 4 2" xfId="6966" xr:uid="{00000000-0005-0000-0000-00005C190000}"/>
    <cellStyle name="20% - Énfasis3 7 2 3 5" xfId="6967" xr:uid="{00000000-0005-0000-0000-00005D190000}"/>
    <cellStyle name="20% - Énfasis3 7 2 4" xfId="6968" xr:uid="{00000000-0005-0000-0000-00005E190000}"/>
    <cellStyle name="20% - Énfasis3 7 2 4 2" xfId="6969" xr:uid="{00000000-0005-0000-0000-00005F190000}"/>
    <cellStyle name="20% - Énfasis3 7 2 4 2 2" xfId="6970" xr:uid="{00000000-0005-0000-0000-000060190000}"/>
    <cellStyle name="20% - Énfasis3 7 2 4 3" xfId="6971" xr:uid="{00000000-0005-0000-0000-000061190000}"/>
    <cellStyle name="20% - Énfasis3 7 2 5" xfId="6972" xr:uid="{00000000-0005-0000-0000-000062190000}"/>
    <cellStyle name="20% - Énfasis3 7 2 5 2" xfId="6973" xr:uid="{00000000-0005-0000-0000-000063190000}"/>
    <cellStyle name="20% - Énfasis3 7 2 5 2 2" xfId="6974" xr:uid="{00000000-0005-0000-0000-000064190000}"/>
    <cellStyle name="20% - Énfasis3 7 2 5 3" xfId="6975" xr:uid="{00000000-0005-0000-0000-000065190000}"/>
    <cellStyle name="20% - Énfasis3 7 2 6" xfId="6976" xr:uid="{00000000-0005-0000-0000-000066190000}"/>
    <cellStyle name="20% - Énfasis3 7 2 6 2" xfId="6977" xr:uid="{00000000-0005-0000-0000-000067190000}"/>
    <cellStyle name="20% - Énfasis3 7 2 7" xfId="6978" xr:uid="{00000000-0005-0000-0000-000068190000}"/>
    <cellStyle name="20% - Énfasis3 7 3" xfId="6979" xr:uid="{00000000-0005-0000-0000-000069190000}"/>
    <cellStyle name="20% - Énfasis3 7 3 2" xfId="6980" xr:uid="{00000000-0005-0000-0000-00006A190000}"/>
    <cellStyle name="20% - Énfasis3 7 3 2 2" xfId="6981" xr:uid="{00000000-0005-0000-0000-00006B190000}"/>
    <cellStyle name="20% - Énfasis3 7 3 2 2 2" xfId="6982" xr:uid="{00000000-0005-0000-0000-00006C190000}"/>
    <cellStyle name="20% - Énfasis3 7 3 2 2 2 2" xfId="6983" xr:uid="{00000000-0005-0000-0000-00006D190000}"/>
    <cellStyle name="20% - Énfasis3 7 3 2 2 3" xfId="6984" xr:uid="{00000000-0005-0000-0000-00006E190000}"/>
    <cellStyle name="20% - Énfasis3 7 3 2 3" xfId="6985" xr:uid="{00000000-0005-0000-0000-00006F190000}"/>
    <cellStyle name="20% - Énfasis3 7 3 2 3 2" xfId="6986" xr:uid="{00000000-0005-0000-0000-000070190000}"/>
    <cellStyle name="20% - Énfasis3 7 3 2 3 2 2" xfId="6987" xr:uid="{00000000-0005-0000-0000-000071190000}"/>
    <cellStyle name="20% - Énfasis3 7 3 2 3 3" xfId="6988" xr:uid="{00000000-0005-0000-0000-000072190000}"/>
    <cellStyle name="20% - Énfasis3 7 3 2 4" xfId="6989" xr:uid="{00000000-0005-0000-0000-000073190000}"/>
    <cellStyle name="20% - Énfasis3 7 3 2 4 2" xfId="6990" xr:uid="{00000000-0005-0000-0000-000074190000}"/>
    <cellStyle name="20% - Énfasis3 7 3 2 5" xfId="6991" xr:uid="{00000000-0005-0000-0000-000075190000}"/>
    <cellStyle name="20% - Énfasis3 7 3 3" xfId="6992" xr:uid="{00000000-0005-0000-0000-000076190000}"/>
    <cellStyle name="20% - Énfasis3 7 3 3 2" xfId="6993" xr:uid="{00000000-0005-0000-0000-000077190000}"/>
    <cellStyle name="20% - Énfasis3 7 3 3 2 2" xfId="6994" xr:uid="{00000000-0005-0000-0000-000078190000}"/>
    <cellStyle name="20% - Énfasis3 7 3 3 3" xfId="6995" xr:uid="{00000000-0005-0000-0000-000079190000}"/>
    <cellStyle name="20% - Énfasis3 7 3 4" xfId="6996" xr:uid="{00000000-0005-0000-0000-00007A190000}"/>
    <cellStyle name="20% - Énfasis3 7 3 4 2" xfId="6997" xr:uid="{00000000-0005-0000-0000-00007B190000}"/>
    <cellStyle name="20% - Énfasis3 7 3 4 2 2" xfId="6998" xr:uid="{00000000-0005-0000-0000-00007C190000}"/>
    <cellStyle name="20% - Énfasis3 7 3 4 3" xfId="6999" xr:uid="{00000000-0005-0000-0000-00007D190000}"/>
    <cellStyle name="20% - Énfasis3 7 3 5" xfId="7000" xr:uid="{00000000-0005-0000-0000-00007E190000}"/>
    <cellStyle name="20% - Énfasis3 7 3 5 2" xfId="7001" xr:uid="{00000000-0005-0000-0000-00007F190000}"/>
    <cellStyle name="20% - Énfasis3 7 3 6" xfId="7002" xr:uid="{00000000-0005-0000-0000-000080190000}"/>
    <cellStyle name="20% - Énfasis3 7 4" xfId="7003" xr:uid="{00000000-0005-0000-0000-000081190000}"/>
    <cellStyle name="20% - Énfasis3 7 4 2" xfId="7004" xr:uid="{00000000-0005-0000-0000-000082190000}"/>
    <cellStyle name="20% - Énfasis3 7 4 2 2" xfId="7005" xr:uid="{00000000-0005-0000-0000-000083190000}"/>
    <cellStyle name="20% - Énfasis3 7 4 2 2 2" xfId="7006" xr:uid="{00000000-0005-0000-0000-000084190000}"/>
    <cellStyle name="20% - Énfasis3 7 4 2 3" xfId="7007" xr:uid="{00000000-0005-0000-0000-000085190000}"/>
    <cellStyle name="20% - Énfasis3 7 4 3" xfId="7008" xr:uid="{00000000-0005-0000-0000-000086190000}"/>
    <cellStyle name="20% - Énfasis3 7 4 3 2" xfId="7009" xr:uid="{00000000-0005-0000-0000-000087190000}"/>
    <cellStyle name="20% - Énfasis3 7 4 3 2 2" xfId="7010" xr:uid="{00000000-0005-0000-0000-000088190000}"/>
    <cellStyle name="20% - Énfasis3 7 4 3 3" xfId="7011" xr:uid="{00000000-0005-0000-0000-000089190000}"/>
    <cellStyle name="20% - Énfasis3 7 4 4" xfId="7012" xr:uid="{00000000-0005-0000-0000-00008A190000}"/>
    <cellStyle name="20% - Énfasis3 7 4 4 2" xfId="7013" xr:uid="{00000000-0005-0000-0000-00008B190000}"/>
    <cellStyle name="20% - Énfasis3 7 4 5" xfId="7014" xr:uid="{00000000-0005-0000-0000-00008C190000}"/>
    <cellStyle name="20% - Énfasis3 7 5" xfId="7015" xr:uid="{00000000-0005-0000-0000-00008D190000}"/>
    <cellStyle name="20% - Énfasis3 7 5 2" xfId="7016" xr:uid="{00000000-0005-0000-0000-00008E190000}"/>
    <cellStyle name="20% - Énfasis3 7 5 2 2" xfId="7017" xr:uid="{00000000-0005-0000-0000-00008F190000}"/>
    <cellStyle name="20% - Énfasis3 7 5 3" xfId="7018" xr:uid="{00000000-0005-0000-0000-000090190000}"/>
    <cellStyle name="20% - Énfasis3 7 6" xfId="7019" xr:uid="{00000000-0005-0000-0000-000091190000}"/>
    <cellStyle name="20% - Énfasis3 7 6 2" xfId="7020" xr:uid="{00000000-0005-0000-0000-000092190000}"/>
    <cellStyle name="20% - Énfasis3 7 6 2 2" xfId="7021" xr:uid="{00000000-0005-0000-0000-000093190000}"/>
    <cellStyle name="20% - Énfasis3 7 6 3" xfId="7022" xr:uid="{00000000-0005-0000-0000-000094190000}"/>
    <cellStyle name="20% - Énfasis3 7 7" xfId="7023" xr:uid="{00000000-0005-0000-0000-000095190000}"/>
    <cellStyle name="20% - Énfasis3 7 7 2" xfId="7024" xr:uid="{00000000-0005-0000-0000-000096190000}"/>
    <cellStyle name="20% - Énfasis3 7 8" xfId="7025" xr:uid="{00000000-0005-0000-0000-000097190000}"/>
    <cellStyle name="20% - Énfasis3 70" xfId="7026" xr:uid="{00000000-0005-0000-0000-000098190000}"/>
    <cellStyle name="20% - Énfasis3 70 2" xfId="7027" xr:uid="{00000000-0005-0000-0000-000099190000}"/>
    <cellStyle name="20% - Énfasis3 70 2 2" xfId="7028" xr:uid="{00000000-0005-0000-0000-00009A190000}"/>
    <cellStyle name="20% - Énfasis3 70 3" xfId="7029" xr:uid="{00000000-0005-0000-0000-00009B190000}"/>
    <cellStyle name="20% - Énfasis3 71" xfId="7030" xr:uid="{00000000-0005-0000-0000-00009C190000}"/>
    <cellStyle name="20% - Énfasis3 71 2" xfId="7031" xr:uid="{00000000-0005-0000-0000-00009D190000}"/>
    <cellStyle name="20% - Énfasis3 71 2 2" xfId="7032" xr:uid="{00000000-0005-0000-0000-00009E190000}"/>
    <cellStyle name="20% - Énfasis3 71 3" xfId="7033" xr:uid="{00000000-0005-0000-0000-00009F190000}"/>
    <cellStyle name="20% - Énfasis3 72" xfId="7034" xr:uid="{00000000-0005-0000-0000-0000A0190000}"/>
    <cellStyle name="20% - Énfasis3 72 2" xfId="7035" xr:uid="{00000000-0005-0000-0000-0000A1190000}"/>
    <cellStyle name="20% - Énfasis3 72 2 2" xfId="7036" xr:uid="{00000000-0005-0000-0000-0000A2190000}"/>
    <cellStyle name="20% - Énfasis3 72 3" xfId="7037" xr:uid="{00000000-0005-0000-0000-0000A3190000}"/>
    <cellStyle name="20% - Énfasis3 73" xfId="7038" xr:uid="{00000000-0005-0000-0000-0000A4190000}"/>
    <cellStyle name="20% - Énfasis3 73 2" xfId="7039" xr:uid="{00000000-0005-0000-0000-0000A5190000}"/>
    <cellStyle name="20% - Énfasis3 74" xfId="7040" xr:uid="{00000000-0005-0000-0000-0000A6190000}"/>
    <cellStyle name="20% - Énfasis3 75" xfId="7041" xr:uid="{00000000-0005-0000-0000-0000A7190000}"/>
    <cellStyle name="20% - Énfasis3 76" xfId="7042" xr:uid="{00000000-0005-0000-0000-0000A8190000}"/>
    <cellStyle name="20% - Énfasis3 77" xfId="7043" xr:uid="{00000000-0005-0000-0000-0000A9190000}"/>
    <cellStyle name="20% - Énfasis3 78" xfId="7044" xr:uid="{00000000-0005-0000-0000-0000AA190000}"/>
    <cellStyle name="20% - Énfasis3 79" xfId="7045" xr:uid="{00000000-0005-0000-0000-0000AB190000}"/>
    <cellStyle name="20% - Énfasis3 8" xfId="7046" xr:uid="{00000000-0005-0000-0000-0000AC190000}"/>
    <cellStyle name="20% - Énfasis3 8 2" xfId="7047" xr:uid="{00000000-0005-0000-0000-0000AD190000}"/>
    <cellStyle name="20% - Énfasis3 8 2 2" xfId="7048" xr:uid="{00000000-0005-0000-0000-0000AE190000}"/>
    <cellStyle name="20% - Énfasis3 8 2 2 2" xfId="7049" xr:uid="{00000000-0005-0000-0000-0000AF190000}"/>
    <cellStyle name="20% - Énfasis3 8 2 2 2 2" xfId="7050" xr:uid="{00000000-0005-0000-0000-0000B0190000}"/>
    <cellStyle name="20% - Énfasis3 8 2 2 2 2 2" xfId="7051" xr:uid="{00000000-0005-0000-0000-0000B1190000}"/>
    <cellStyle name="20% - Énfasis3 8 2 2 2 3" xfId="7052" xr:uid="{00000000-0005-0000-0000-0000B2190000}"/>
    <cellStyle name="20% - Énfasis3 8 2 2 3" xfId="7053" xr:uid="{00000000-0005-0000-0000-0000B3190000}"/>
    <cellStyle name="20% - Énfasis3 8 2 2 3 2" xfId="7054" xr:uid="{00000000-0005-0000-0000-0000B4190000}"/>
    <cellStyle name="20% - Énfasis3 8 2 2 3 2 2" xfId="7055" xr:uid="{00000000-0005-0000-0000-0000B5190000}"/>
    <cellStyle name="20% - Énfasis3 8 2 2 3 3" xfId="7056" xr:uid="{00000000-0005-0000-0000-0000B6190000}"/>
    <cellStyle name="20% - Énfasis3 8 2 2 4" xfId="7057" xr:uid="{00000000-0005-0000-0000-0000B7190000}"/>
    <cellStyle name="20% - Énfasis3 8 2 2 4 2" xfId="7058" xr:uid="{00000000-0005-0000-0000-0000B8190000}"/>
    <cellStyle name="20% - Énfasis3 8 2 2 5" xfId="7059" xr:uid="{00000000-0005-0000-0000-0000B9190000}"/>
    <cellStyle name="20% - Énfasis3 8 2 3" xfId="7060" xr:uid="{00000000-0005-0000-0000-0000BA190000}"/>
    <cellStyle name="20% - Énfasis3 8 2 3 2" xfId="7061" xr:uid="{00000000-0005-0000-0000-0000BB190000}"/>
    <cellStyle name="20% - Énfasis3 8 2 3 2 2" xfId="7062" xr:uid="{00000000-0005-0000-0000-0000BC190000}"/>
    <cellStyle name="20% - Énfasis3 8 2 3 3" xfId="7063" xr:uid="{00000000-0005-0000-0000-0000BD190000}"/>
    <cellStyle name="20% - Énfasis3 8 2 4" xfId="7064" xr:uid="{00000000-0005-0000-0000-0000BE190000}"/>
    <cellStyle name="20% - Énfasis3 8 2 4 2" xfId="7065" xr:uid="{00000000-0005-0000-0000-0000BF190000}"/>
    <cellStyle name="20% - Énfasis3 8 2 4 2 2" xfId="7066" xr:uid="{00000000-0005-0000-0000-0000C0190000}"/>
    <cellStyle name="20% - Énfasis3 8 2 4 3" xfId="7067" xr:uid="{00000000-0005-0000-0000-0000C1190000}"/>
    <cellStyle name="20% - Énfasis3 8 2 5" xfId="7068" xr:uid="{00000000-0005-0000-0000-0000C2190000}"/>
    <cellStyle name="20% - Énfasis3 8 2 5 2" xfId="7069" xr:uid="{00000000-0005-0000-0000-0000C3190000}"/>
    <cellStyle name="20% - Énfasis3 8 2 6" xfId="7070" xr:uid="{00000000-0005-0000-0000-0000C4190000}"/>
    <cellStyle name="20% - Énfasis3 8 3" xfId="7071" xr:uid="{00000000-0005-0000-0000-0000C5190000}"/>
    <cellStyle name="20% - Énfasis3 8 3 2" xfId="7072" xr:uid="{00000000-0005-0000-0000-0000C6190000}"/>
    <cellStyle name="20% - Énfasis3 8 3 2 2" xfId="7073" xr:uid="{00000000-0005-0000-0000-0000C7190000}"/>
    <cellStyle name="20% - Énfasis3 8 3 2 2 2" xfId="7074" xr:uid="{00000000-0005-0000-0000-0000C8190000}"/>
    <cellStyle name="20% - Énfasis3 8 3 2 3" xfId="7075" xr:uid="{00000000-0005-0000-0000-0000C9190000}"/>
    <cellStyle name="20% - Énfasis3 8 3 3" xfId="7076" xr:uid="{00000000-0005-0000-0000-0000CA190000}"/>
    <cellStyle name="20% - Énfasis3 8 3 3 2" xfId="7077" xr:uid="{00000000-0005-0000-0000-0000CB190000}"/>
    <cellStyle name="20% - Énfasis3 8 3 3 2 2" xfId="7078" xr:uid="{00000000-0005-0000-0000-0000CC190000}"/>
    <cellStyle name="20% - Énfasis3 8 3 3 3" xfId="7079" xr:uid="{00000000-0005-0000-0000-0000CD190000}"/>
    <cellStyle name="20% - Énfasis3 8 3 4" xfId="7080" xr:uid="{00000000-0005-0000-0000-0000CE190000}"/>
    <cellStyle name="20% - Énfasis3 8 3 4 2" xfId="7081" xr:uid="{00000000-0005-0000-0000-0000CF190000}"/>
    <cellStyle name="20% - Énfasis3 8 3 4 2 2" xfId="7082" xr:uid="{00000000-0005-0000-0000-0000D0190000}"/>
    <cellStyle name="20% - Énfasis3 8 3 4 3" xfId="7083" xr:uid="{00000000-0005-0000-0000-0000D1190000}"/>
    <cellStyle name="20% - Énfasis3 8 3 5" xfId="7084" xr:uid="{00000000-0005-0000-0000-0000D2190000}"/>
    <cellStyle name="20% - Énfasis3 8 3 5 2" xfId="7085" xr:uid="{00000000-0005-0000-0000-0000D3190000}"/>
    <cellStyle name="20% - Énfasis3 8 3 6" xfId="7086" xr:uid="{00000000-0005-0000-0000-0000D4190000}"/>
    <cellStyle name="20% - Énfasis3 8 4" xfId="7087" xr:uid="{00000000-0005-0000-0000-0000D5190000}"/>
    <cellStyle name="20% - Énfasis3 8 4 2" xfId="7088" xr:uid="{00000000-0005-0000-0000-0000D6190000}"/>
    <cellStyle name="20% - Énfasis3 8 4 2 2" xfId="7089" xr:uid="{00000000-0005-0000-0000-0000D7190000}"/>
    <cellStyle name="20% - Énfasis3 8 4 3" xfId="7090" xr:uid="{00000000-0005-0000-0000-0000D8190000}"/>
    <cellStyle name="20% - Énfasis3 8 5" xfId="7091" xr:uid="{00000000-0005-0000-0000-0000D9190000}"/>
    <cellStyle name="20% - Énfasis3 8 5 2" xfId="7092" xr:uid="{00000000-0005-0000-0000-0000DA190000}"/>
    <cellStyle name="20% - Énfasis3 8 5 2 2" xfId="7093" xr:uid="{00000000-0005-0000-0000-0000DB190000}"/>
    <cellStyle name="20% - Énfasis3 8 5 3" xfId="7094" xr:uid="{00000000-0005-0000-0000-0000DC190000}"/>
    <cellStyle name="20% - Énfasis3 8 6" xfId="7095" xr:uid="{00000000-0005-0000-0000-0000DD190000}"/>
    <cellStyle name="20% - Énfasis3 8 6 2" xfId="7096" xr:uid="{00000000-0005-0000-0000-0000DE190000}"/>
    <cellStyle name="20% - Énfasis3 8 6 2 2" xfId="7097" xr:uid="{00000000-0005-0000-0000-0000DF190000}"/>
    <cellStyle name="20% - Énfasis3 8 6 3" xfId="7098" xr:uid="{00000000-0005-0000-0000-0000E0190000}"/>
    <cellStyle name="20% - Énfasis3 8 7" xfId="7099" xr:uid="{00000000-0005-0000-0000-0000E1190000}"/>
    <cellStyle name="20% - Énfasis3 8 7 2" xfId="7100" xr:uid="{00000000-0005-0000-0000-0000E2190000}"/>
    <cellStyle name="20% - Énfasis3 8 8" xfId="7101" xr:uid="{00000000-0005-0000-0000-0000E3190000}"/>
    <cellStyle name="20% - Énfasis3 80" xfId="7102" xr:uid="{00000000-0005-0000-0000-0000E4190000}"/>
    <cellStyle name="20% - Énfasis3 81" xfId="7103" xr:uid="{00000000-0005-0000-0000-0000E5190000}"/>
    <cellStyle name="20% - Énfasis3 82" xfId="7104" xr:uid="{00000000-0005-0000-0000-0000E6190000}"/>
    <cellStyle name="20% - Énfasis3 83" xfId="7105" xr:uid="{00000000-0005-0000-0000-0000E7190000}"/>
    <cellStyle name="20% - Énfasis3 9" xfId="7106" xr:uid="{00000000-0005-0000-0000-0000E8190000}"/>
    <cellStyle name="20% - Énfasis3 9 2" xfId="7107" xr:uid="{00000000-0005-0000-0000-0000E9190000}"/>
    <cellStyle name="20% - Énfasis3 9 2 2" xfId="7108" xr:uid="{00000000-0005-0000-0000-0000EA190000}"/>
    <cellStyle name="20% - Énfasis3 9 2 2 2" xfId="7109" xr:uid="{00000000-0005-0000-0000-0000EB190000}"/>
    <cellStyle name="20% - Énfasis3 9 2 2 2 2" xfId="7110" xr:uid="{00000000-0005-0000-0000-0000EC190000}"/>
    <cellStyle name="20% - Énfasis3 9 2 2 2 2 2" xfId="7111" xr:uid="{00000000-0005-0000-0000-0000ED190000}"/>
    <cellStyle name="20% - Énfasis3 9 2 2 2 3" xfId="7112" xr:uid="{00000000-0005-0000-0000-0000EE190000}"/>
    <cellStyle name="20% - Énfasis3 9 2 2 3" xfId="7113" xr:uid="{00000000-0005-0000-0000-0000EF190000}"/>
    <cellStyle name="20% - Énfasis3 9 2 2 3 2" xfId="7114" xr:uid="{00000000-0005-0000-0000-0000F0190000}"/>
    <cellStyle name="20% - Énfasis3 9 2 2 3 2 2" xfId="7115" xr:uid="{00000000-0005-0000-0000-0000F1190000}"/>
    <cellStyle name="20% - Énfasis3 9 2 2 3 3" xfId="7116" xr:uid="{00000000-0005-0000-0000-0000F2190000}"/>
    <cellStyle name="20% - Énfasis3 9 2 2 4" xfId="7117" xr:uid="{00000000-0005-0000-0000-0000F3190000}"/>
    <cellStyle name="20% - Énfasis3 9 2 2 4 2" xfId="7118" xr:uid="{00000000-0005-0000-0000-0000F4190000}"/>
    <cellStyle name="20% - Énfasis3 9 2 2 5" xfId="7119" xr:uid="{00000000-0005-0000-0000-0000F5190000}"/>
    <cellStyle name="20% - Énfasis3 9 2 3" xfId="7120" xr:uid="{00000000-0005-0000-0000-0000F6190000}"/>
    <cellStyle name="20% - Énfasis3 9 2 3 2" xfId="7121" xr:uid="{00000000-0005-0000-0000-0000F7190000}"/>
    <cellStyle name="20% - Énfasis3 9 2 3 2 2" xfId="7122" xr:uid="{00000000-0005-0000-0000-0000F8190000}"/>
    <cellStyle name="20% - Énfasis3 9 2 3 3" xfId="7123" xr:uid="{00000000-0005-0000-0000-0000F9190000}"/>
    <cellStyle name="20% - Énfasis3 9 2 4" xfId="7124" xr:uid="{00000000-0005-0000-0000-0000FA190000}"/>
    <cellStyle name="20% - Énfasis3 9 2 4 2" xfId="7125" xr:uid="{00000000-0005-0000-0000-0000FB190000}"/>
    <cellStyle name="20% - Énfasis3 9 2 4 2 2" xfId="7126" xr:uid="{00000000-0005-0000-0000-0000FC190000}"/>
    <cellStyle name="20% - Énfasis3 9 2 4 3" xfId="7127" xr:uid="{00000000-0005-0000-0000-0000FD190000}"/>
    <cellStyle name="20% - Énfasis3 9 2 5" xfId="7128" xr:uid="{00000000-0005-0000-0000-0000FE190000}"/>
    <cellStyle name="20% - Énfasis3 9 2 5 2" xfId="7129" xr:uid="{00000000-0005-0000-0000-0000FF190000}"/>
    <cellStyle name="20% - Énfasis3 9 2 6" xfId="7130" xr:uid="{00000000-0005-0000-0000-0000001A0000}"/>
    <cellStyle name="20% - Énfasis3 9 3" xfId="7131" xr:uid="{00000000-0005-0000-0000-0000011A0000}"/>
    <cellStyle name="20% - Énfasis3 9 3 2" xfId="7132" xr:uid="{00000000-0005-0000-0000-0000021A0000}"/>
    <cellStyle name="20% - Énfasis3 9 3 2 2" xfId="7133" xr:uid="{00000000-0005-0000-0000-0000031A0000}"/>
    <cellStyle name="20% - Énfasis3 9 3 2 2 2" xfId="7134" xr:uid="{00000000-0005-0000-0000-0000041A0000}"/>
    <cellStyle name="20% - Énfasis3 9 3 2 3" xfId="7135" xr:uid="{00000000-0005-0000-0000-0000051A0000}"/>
    <cellStyle name="20% - Énfasis3 9 3 3" xfId="7136" xr:uid="{00000000-0005-0000-0000-0000061A0000}"/>
    <cellStyle name="20% - Énfasis3 9 3 3 2" xfId="7137" xr:uid="{00000000-0005-0000-0000-0000071A0000}"/>
    <cellStyle name="20% - Énfasis3 9 3 3 2 2" xfId="7138" xr:uid="{00000000-0005-0000-0000-0000081A0000}"/>
    <cellStyle name="20% - Énfasis3 9 3 3 3" xfId="7139" xr:uid="{00000000-0005-0000-0000-0000091A0000}"/>
    <cellStyle name="20% - Énfasis3 9 3 4" xfId="7140" xr:uid="{00000000-0005-0000-0000-00000A1A0000}"/>
    <cellStyle name="20% - Énfasis3 9 3 4 2" xfId="7141" xr:uid="{00000000-0005-0000-0000-00000B1A0000}"/>
    <cellStyle name="20% - Énfasis3 9 3 5" xfId="7142" xr:uid="{00000000-0005-0000-0000-00000C1A0000}"/>
    <cellStyle name="20% - Énfasis3 9 4" xfId="7143" xr:uid="{00000000-0005-0000-0000-00000D1A0000}"/>
    <cellStyle name="20% - Énfasis3 9 4 2" xfId="7144" xr:uid="{00000000-0005-0000-0000-00000E1A0000}"/>
    <cellStyle name="20% - Énfasis3 9 4 2 2" xfId="7145" xr:uid="{00000000-0005-0000-0000-00000F1A0000}"/>
    <cellStyle name="20% - Énfasis3 9 4 3" xfId="7146" xr:uid="{00000000-0005-0000-0000-0000101A0000}"/>
    <cellStyle name="20% - Énfasis3 9 5" xfId="7147" xr:uid="{00000000-0005-0000-0000-0000111A0000}"/>
    <cellStyle name="20% - Énfasis3 9 5 2" xfId="7148" xr:uid="{00000000-0005-0000-0000-0000121A0000}"/>
    <cellStyle name="20% - Énfasis3 9 5 2 2" xfId="7149" xr:uid="{00000000-0005-0000-0000-0000131A0000}"/>
    <cellStyle name="20% - Énfasis3 9 5 3" xfId="7150" xr:uid="{00000000-0005-0000-0000-0000141A0000}"/>
    <cellStyle name="20% - Énfasis3 9 6" xfId="7151" xr:uid="{00000000-0005-0000-0000-0000151A0000}"/>
    <cellStyle name="20% - Énfasis3 9 6 2" xfId="7152" xr:uid="{00000000-0005-0000-0000-0000161A0000}"/>
    <cellStyle name="20% - Énfasis3 9 7" xfId="7153" xr:uid="{00000000-0005-0000-0000-0000171A0000}"/>
    <cellStyle name="20% - Énfasis4 10" xfId="7154" xr:uid="{00000000-0005-0000-0000-0000181A0000}"/>
    <cellStyle name="20% - Énfasis4 10 2" xfId="7155" xr:uid="{00000000-0005-0000-0000-0000191A0000}"/>
    <cellStyle name="20% - Énfasis4 10 2 2" xfId="7156" xr:uid="{00000000-0005-0000-0000-00001A1A0000}"/>
    <cellStyle name="20% - Énfasis4 10 2 2 2" xfId="7157" xr:uid="{00000000-0005-0000-0000-00001B1A0000}"/>
    <cellStyle name="20% - Énfasis4 10 2 2 2 2" xfId="7158" xr:uid="{00000000-0005-0000-0000-00001C1A0000}"/>
    <cellStyle name="20% - Énfasis4 10 2 2 2 2 2" xfId="7159" xr:uid="{00000000-0005-0000-0000-00001D1A0000}"/>
    <cellStyle name="20% - Énfasis4 10 2 2 2 3" xfId="7160" xr:uid="{00000000-0005-0000-0000-00001E1A0000}"/>
    <cellStyle name="20% - Énfasis4 10 2 2 3" xfId="7161" xr:uid="{00000000-0005-0000-0000-00001F1A0000}"/>
    <cellStyle name="20% - Énfasis4 10 2 2 3 2" xfId="7162" xr:uid="{00000000-0005-0000-0000-0000201A0000}"/>
    <cellStyle name="20% - Énfasis4 10 2 2 3 2 2" xfId="7163" xr:uid="{00000000-0005-0000-0000-0000211A0000}"/>
    <cellStyle name="20% - Énfasis4 10 2 2 3 3" xfId="7164" xr:uid="{00000000-0005-0000-0000-0000221A0000}"/>
    <cellStyle name="20% - Énfasis4 10 2 2 4" xfId="7165" xr:uid="{00000000-0005-0000-0000-0000231A0000}"/>
    <cellStyle name="20% - Énfasis4 10 2 2 4 2" xfId="7166" xr:uid="{00000000-0005-0000-0000-0000241A0000}"/>
    <cellStyle name="20% - Énfasis4 10 2 2 5" xfId="7167" xr:uid="{00000000-0005-0000-0000-0000251A0000}"/>
    <cellStyle name="20% - Énfasis4 10 2 3" xfId="7168" xr:uid="{00000000-0005-0000-0000-0000261A0000}"/>
    <cellStyle name="20% - Énfasis4 10 2 3 2" xfId="7169" xr:uid="{00000000-0005-0000-0000-0000271A0000}"/>
    <cellStyle name="20% - Énfasis4 10 2 3 2 2" xfId="7170" xr:uid="{00000000-0005-0000-0000-0000281A0000}"/>
    <cellStyle name="20% - Énfasis4 10 2 3 3" xfId="7171" xr:uid="{00000000-0005-0000-0000-0000291A0000}"/>
    <cellStyle name="20% - Énfasis4 10 2 4" xfId="7172" xr:uid="{00000000-0005-0000-0000-00002A1A0000}"/>
    <cellStyle name="20% - Énfasis4 10 2 4 2" xfId="7173" xr:uid="{00000000-0005-0000-0000-00002B1A0000}"/>
    <cellStyle name="20% - Énfasis4 10 2 4 2 2" xfId="7174" xr:uid="{00000000-0005-0000-0000-00002C1A0000}"/>
    <cellStyle name="20% - Énfasis4 10 2 4 3" xfId="7175" xr:uid="{00000000-0005-0000-0000-00002D1A0000}"/>
    <cellStyle name="20% - Énfasis4 10 2 5" xfId="7176" xr:uid="{00000000-0005-0000-0000-00002E1A0000}"/>
    <cellStyle name="20% - Énfasis4 10 2 5 2" xfId="7177" xr:uid="{00000000-0005-0000-0000-00002F1A0000}"/>
    <cellStyle name="20% - Énfasis4 10 2 6" xfId="7178" xr:uid="{00000000-0005-0000-0000-0000301A0000}"/>
    <cellStyle name="20% - Énfasis4 10 3" xfId="7179" xr:uid="{00000000-0005-0000-0000-0000311A0000}"/>
    <cellStyle name="20% - Énfasis4 10 3 2" xfId="7180" xr:uid="{00000000-0005-0000-0000-0000321A0000}"/>
    <cellStyle name="20% - Énfasis4 10 3 2 2" xfId="7181" xr:uid="{00000000-0005-0000-0000-0000331A0000}"/>
    <cellStyle name="20% - Énfasis4 10 3 2 2 2" xfId="7182" xr:uid="{00000000-0005-0000-0000-0000341A0000}"/>
    <cellStyle name="20% - Énfasis4 10 3 2 3" xfId="7183" xr:uid="{00000000-0005-0000-0000-0000351A0000}"/>
    <cellStyle name="20% - Énfasis4 10 3 3" xfId="7184" xr:uid="{00000000-0005-0000-0000-0000361A0000}"/>
    <cellStyle name="20% - Énfasis4 10 3 3 2" xfId="7185" xr:uid="{00000000-0005-0000-0000-0000371A0000}"/>
    <cellStyle name="20% - Énfasis4 10 3 3 2 2" xfId="7186" xr:uid="{00000000-0005-0000-0000-0000381A0000}"/>
    <cellStyle name="20% - Énfasis4 10 3 3 3" xfId="7187" xr:uid="{00000000-0005-0000-0000-0000391A0000}"/>
    <cellStyle name="20% - Énfasis4 10 3 4" xfId="7188" xr:uid="{00000000-0005-0000-0000-00003A1A0000}"/>
    <cellStyle name="20% - Énfasis4 10 3 4 2" xfId="7189" xr:uid="{00000000-0005-0000-0000-00003B1A0000}"/>
    <cellStyle name="20% - Énfasis4 10 3 5" xfId="7190" xr:uid="{00000000-0005-0000-0000-00003C1A0000}"/>
    <cellStyle name="20% - Énfasis4 10 4" xfId="7191" xr:uid="{00000000-0005-0000-0000-00003D1A0000}"/>
    <cellStyle name="20% - Énfasis4 10 4 2" xfId="7192" xr:uid="{00000000-0005-0000-0000-00003E1A0000}"/>
    <cellStyle name="20% - Énfasis4 10 4 2 2" xfId="7193" xr:uid="{00000000-0005-0000-0000-00003F1A0000}"/>
    <cellStyle name="20% - Énfasis4 10 4 3" xfId="7194" xr:uid="{00000000-0005-0000-0000-0000401A0000}"/>
    <cellStyle name="20% - Énfasis4 10 5" xfId="7195" xr:uid="{00000000-0005-0000-0000-0000411A0000}"/>
    <cellStyle name="20% - Énfasis4 10 5 2" xfId="7196" xr:uid="{00000000-0005-0000-0000-0000421A0000}"/>
    <cellStyle name="20% - Énfasis4 10 5 2 2" xfId="7197" xr:uid="{00000000-0005-0000-0000-0000431A0000}"/>
    <cellStyle name="20% - Énfasis4 10 5 3" xfId="7198" xr:uid="{00000000-0005-0000-0000-0000441A0000}"/>
    <cellStyle name="20% - Énfasis4 10 6" xfId="7199" xr:uid="{00000000-0005-0000-0000-0000451A0000}"/>
    <cellStyle name="20% - Énfasis4 10 6 2" xfId="7200" xr:uid="{00000000-0005-0000-0000-0000461A0000}"/>
    <cellStyle name="20% - Énfasis4 10 7" xfId="7201" xr:uid="{00000000-0005-0000-0000-0000471A0000}"/>
    <cellStyle name="20% - Énfasis4 11" xfId="7202" xr:uid="{00000000-0005-0000-0000-0000481A0000}"/>
    <cellStyle name="20% - Énfasis4 11 2" xfId="7203" xr:uid="{00000000-0005-0000-0000-0000491A0000}"/>
    <cellStyle name="20% - Énfasis4 11 2 2" xfId="7204" xr:uid="{00000000-0005-0000-0000-00004A1A0000}"/>
    <cellStyle name="20% - Énfasis4 11 2 2 2" xfId="7205" xr:uid="{00000000-0005-0000-0000-00004B1A0000}"/>
    <cellStyle name="20% - Énfasis4 11 2 2 2 2" xfId="7206" xr:uid="{00000000-0005-0000-0000-00004C1A0000}"/>
    <cellStyle name="20% - Énfasis4 11 2 2 2 2 2" xfId="7207" xr:uid="{00000000-0005-0000-0000-00004D1A0000}"/>
    <cellStyle name="20% - Énfasis4 11 2 2 2 3" xfId="7208" xr:uid="{00000000-0005-0000-0000-00004E1A0000}"/>
    <cellStyle name="20% - Énfasis4 11 2 2 3" xfId="7209" xr:uid="{00000000-0005-0000-0000-00004F1A0000}"/>
    <cellStyle name="20% - Énfasis4 11 2 2 3 2" xfId="7210" xr:uid="{00000000-0005-0000-0000-0000501A0000}"/>
    <cellStyle name="20% - Énfasis4 11 2 2 3 2 2" xfId="7211" xr:uid="{00000000-0005-0000-0000-0000511A0000}"/>
    <cellStyle name="20% - Énfasis4 11 2 2 3 3" xfId="7212" xr:uid="{00000000-0005-0000-0000-0000521A0000}"/>
    <cellStyle name="20% - Énfasis4 11 2 2 4" xfId="7213" xr:uid="{00000000-0005-0000-0000-0000531A0000}"/>
    <cellStyle name="20% - Énfasis4 11 2 2 4 2" xfId="7214" xr:uid="{00000000-0005-0000-0000-0000541A0000}"/>
    <cellStyle name="20% - Énfasis4 11 2 2 5" xfId="7215" xr:uid="{00000000-0005-0000-0000-0000551A0000}"/>
    <cellStyle name="20% - Énfasis4 11 2 3" xfId="7216" xr:uid="{00000000-0005-0000-0000-0000561A0000}"/>
    <cellStyle name="20% - Énfasis4 11 2 3 2" xfId="7217" xr:uid="{00000000-0005-0000-0000-0000571A0000}"/>
    <cellStyle name="20% - Énfasis4 11 2 3 2 2" xfId="7218" xr:uid="{00000000-0005-0000-0000-0000581A0000}"/>
    <cellStyle name="20% - Énfasis4 11 2 3 3" xfId="7219" xr:uid="{00000000-0005-0000-0000-0000591A0000}"/>
    <cellStyle name="20% - Énfasis4 11 2 4" xfId="7220" xr:uid="{00000000-0005-0000-0000-00005A1A0000}"/>
    <cellStyle name="20% - Énfasis4 11 2 4 2" xfId="7221" xr:uid="{00000000-0005-0000-0000-00005B1A0000}"/>
    <cellStyle name="20% - Énfasis4 11 2 4 2 2" xfId="7222" xr:uid="{00000000-0005-0000-0000-00005C1A0000}"/>
    <cellStyle name="20% - Énfasis4 11 2 4 3" xfId="7223" xr:uid="{00000000-0005-0000-0000-00005D1A0000}"/>
    <cellStyle name="20% - Énfasis4 11 2 5" xfId="7224" xr:uid="{00000000-0005-0000-0000-00005E1A0000}"/>
    <cellStyle name="20% - Énfasis4 11 2 5 2" xfId="7225" xr:uid="{00000000-0005-0000-0000-00005F1A0000}"/>
    <cellStyle name="20% - Énfasis4 11 2 6" xfId="7226" xr:uid="{00000000-0005-0000-0000-0000601A0000}"/>
    <cellStyle name="20% - Énfasis4 11 3" xfId="7227" xr:uid="{00000000-0005-0000-0000-0000611A0000}"/>
    <cellStyle name="20% - Énfasis4 11 3 2" xfId="7228" xr:uid="{00000000-0005-0000-0000-0000621A0000}"/>
    <cellStyle name="20% - Énfasis4 11 3 2 2" xfId="7229" xr:uid="{00000000-0005-0000-0000-0000631A0000}"/>
    <cellStyle name="20% - Énfasis4 11 3 2 2 2" xfId="7230" xr:uid="{00000000-0005-0000-0000-0000641A0000}"/>
    <cellStyle name="20% - Énfasis4 11 3 2 3" xfId="7231" xr:uid="{00000000-0005-0000-0000-0000651A0000}"/>
    <cellStyle name="20% - Énfasis4 11 3 3" xfId="7232" xr:uid="{00000000-0005-0000-0000-0000661A0000}"/>
    <cellStyle name="20% - Énfasis4 11 3 3 2" xfId="7233" xr:uid="{00000000-0005-0000-0000-0000671A0000}"/>
    <cellStyle name="20% - Énfasis4 11 3 3 2 2" xfId="7234" xr:uid="{00000000-0005-0000-0000-0000681A0000}"/>
    <cellStyle name="20% - Énfasis4 11 3 3 3" xfId="7235" xr:uid="{00000000-0005-0000-0000-0000691A0000}"/>
    <cellStyle name="20% - Énfasis4 11 3 4" xfId="7236" xr:uid="{00000000-0005-0000-0000-00006A1A0000}"/>
    <cellStyle name="20% - Énfasis4 11 3 4 2" xfId="7237" xr:uid="{00000000-0005-0000-0000-00006B1A0000}"/>
    <cellStyle name="20% - Énfasis4 11 3 5" xfId="7238" xr:uid="{00000000-0005-0000-0000-00006C1A0000}"/>
    <cellStyle name="20% - Énfasis4 11 4" xfId="7239" xr:uid="{00000000-0005-0000-0000-00006D1A0000}"/>
    <cellStyle name="20% - Énfasis4 11 4 2" xfId="7240" xr:uid="{00000000-0005-0000-0000-00006E1A0000}"/>
    <cellStyle name="20% - Énfasis4 11 4 2 2" xfId="7241" xr:uid="{00000000-0005-0000-0000-00006F1A0000}"/>
    <cellStyle name="20% - Énfasis4 11 4 3" xfId="7242" xr:uid="{00000000-0005-0000-0000-0000701A0000}"/>
    <cellStyle name="20% - Énfasis4 11 5" xfId="7243" xr:uid="{00000000-0005-0000-0000-0000711A0000}"/>
    <cellStyle name="20% - Énfasis4 11 5 2" xfId="7244" xr:uid="{00000000-0005-0000-0000-0000721A0000}"/>
    <cellStyle name="20% - Énfasis4 11 5 2 2" xfId="7245" xr:uid="{00000000-0005-0000-0000-0000731A0000}"/>
    <cellStyle name="20% - Énfasis4 11 5 3" xfId="7246" xr:uid="{00000000-0005-0000-0000-0000741A0000}"/>
    <cellStyle name="20% - Énfasis4 11 6" xfId="7247" xr:uid="{00000000-0005-0000-0000-0000751A0000}"/>
    <cellStyle name="20% - Énfasis4 11 6 2" xfId="7248" xr:uid="{00000000-0005-0000-0000-0000761A0000}"/>
    <cellStyle name="20% - Énfasis4 11 7" xfId="7249" xr:uid="{00000000-0005-0000-0000-0000771A0000}"/>
    <cellStyle name="20% - Énfasis4 12" xfId="7250" xr:uid="{00000000-0005-0000-0000-0000781A0000}"/>
    <cellStyle name="20% - Énfasis4 12 2" xfId="7251" xr:uid="{00000000-0005-0000-0000-0000791A0000}"/>
    <cellStyle name="20% - Énfasis4 12 2 2" xfId="7252" xr:uid="{00000000-0005-0000-0000-00007A1A0000}"/>
    <cellStyle name="20% - Énfasis4 12 2 2 2" xfId="7253" xr:uid="{00000000-0005-0000-0000-00007B1A0000}"/>
    <cellStyle name="20% - Énfasis4 12 2 2 2 2" xfId="7254" xr:uid="{00000000-0005-0000-0000-00007C1A0000}"/>
    <cellStyle name="20% - Énfasis4 12 2 2 2 2 2" xfId="7255" xr:uid="{00000000-0005-0000-0000-00007D1A0000}"/>
    <cellStyle name="20% - Énfasis4 12 2 2 2 3" xfId="7256" xr:uid="{00000000-0005-0000-0000-00007E1A0000}"/>
    <cellStyle name="20% - Énfasis4 12 2 2 3" xfId="7257" xr:uid="{00000000-0005-0000-0000-00007F1A0000}"/>
    <cellStyle name="20% - Énfasis4 12 2 2 3 2" xfId="7258" xr:uid="{00000000-0005-0000-0000-0000801A0000}"/>
    <cellStyle name="20% - Énfasis4 12 2 2 3 2 2" xfId="7259" xr:uid="{00000000-0005-0000-0000-0000811A0000}"/>
    <cellStyle name="20% - Énfasis4 12 2 2 3 3" xfId="7260" xr:uid="{00000000-0005-0000-0000-0000821A0000}"/>
    <cellStyle name="20% - Énfasis4 12 2 2 4" xfId="7261" xr:uid="{00000000-0005-0000-0000-0000831A0000}"/>
    <cellStyle name="20% - Énfasis4 12 2 2 4 2" xfId="7262" xr:uid="{00000000-0005-0000-0000-0000841A0000}"/>
    <cellStyle name="20% - Énfasis4 12 2 2 5" xfId="7263" xr:uid="{00000000-0005-0000-0000-0000851A0000}"/>
    <cellStyle name="20% - Énfasis4 12 2 3" xfId="7264" xr:uid="{00000000-0005-0000-0000-0000861A0000}"/>
    <cellStyle name="20% - Énfasis4 12 2 3 2" xfId="7265" xr:uid="{00000000-0005-0000-0000-0000871A0000}"/>
    <cellStyle name="20% - Énfasis4 12 2 3 2 2" xfId="7266" xr:uid="{00000000-0005-0000-0000-0000881A0000}"/>
    <cellStyle name="20% - Énfasis4 12 2 3 3" xfId="7267" xr:uid="{00000000-0005-0000-0000-0000891A0000}"/>
    <cellStyle name="20% - Énfasis4 12 2 4" xfId="7268" xr:uid="{00000000-0005-0000-0000-00008A1A0000}"/>
    <cellStyle name="20% - Énfasis4 12 2 4 2" xfId="7269" xr:uid="{00000000-0005-0000-0000-00008B1A0000}"/>
    <cellStyle name="20% - Énfasis4 12 2 4 2 2" xfId="7270" xr:uid="{00000000-0005-0000-0000-00008C1A0000}"/>
    <cellStyle name="20% - Énfasis4 12 2 4 3" xfId="7271" xr:uid="{00000000-0005-0000-0000-00008D1A0000}"/>
    <cellStyle name="20% - Énfasis4 12 2 5" xfId="7272" xr:uid="{00000000-0005-0000-0000-00008E1A0000}"/>
    <cellStyle name="20% - Énfasis4 12 2 5 2" xfId="7273" xr:uid="{00000000-0005-0000-0000-00008F1A0000}"/>
    <cellStyle name="20% - Énfasis4 12 2 6" xfId="7274" xr:uid="{00000000-0005-0000-0000-0000901A0000}"/>
    <cellStyle name="20% - Énfasis4 12 3" xfId="7275" xr:uid="{00000000-0005-0000-0000-0000911A0000}"/>
    <cellStyle name="20% - Énfasis4 12 3 2" xfId="7276" xr:uid="{00000000-0005-0000-0000-0000921A0000}"/>
    <cellStyle name="20% - Énfasis4 12 3 2 2" xfId="7277" xr:uid="{00000000-0005-0000-0000-0000931A0000}"/>
    <cellStyle name="20% - Énfasis4 12 3 2 2 2" xfId="7278" xr:uid="{00000000-0005-0000-0000-0000941A0000}"/>
    <cellStyle name="20% - Énfasis4 12 3 2 3" xfId="7279" xr:uid="{00000000-0005-0000-0000-0000951A0000}"/>
    <cellStyle name="20% - Énfasis4 12 3 3" xfId="7280" xr:uid="{00000000-0005-0000-0000-0000961A0000}"/>
    <cellStyle name="20% - Énfasis4 12 3 3 2" xfId="7281" xr:uid="{00000000-0005-0000-0000-0000971A0000}"/>
    <cellStyle name="20% - Énfasis4 12 3 3 2 2" xfId="7282" xr:uid="{00000000-0005-0000-0000-0000981A0000}"/>
    <cellStyle name="20% - Énfasis4 12 3 3 3" xfId="7283" xr:uid="{00000000-0005-0000-0000-0000991A0000}"/>
    <cellStyle name="20% - Énfasis4 12 3 4" xfId="7284" xr:uid="{00000000-0005-0000-0000-00009A1A0000}"/>
    <cellStyle name="20% - Énfasis4 12 3 4 2" xfId="7285" xr:uid="{00000000-0005-0000-0000-00009B1A0000}"/>
    <cellStyle name="20% - Énfasis4 12 3 5" xfId="7286" xr:uid="{00000000-0005-0000-0000-00009C1A0000}"/>
    <cellStyle name="20% - Énfasis4 12 4" xfId="7287" xr:uid="{00000000-0005-0000-0000-00009D1A0000}"/>
    <cellStyle name="20% - Énfasis4 12 4 2" xfId="7288" xr:uid="{00000000-0005-0000-0000-00009E1A0000}"/>
    <cellStyle name="20% - Énfasis4 12 4 2 2" xfId="7289" xr:uid="{00000000-0005-0000-0000-00009F1A0000}"/>
    <cellStyle name="20% - Énfasis4 12 4 3" xfId="7290" xr:uid="{00000000-0005-0000-0000-0000A01A0000}"/>
    <cellStyle name="20% - Énfasis4 12 5" xfId="7291" xr:uid="{00000000-0005-0000-0000-0000A11A0000}"/>
    <cellStyle name="20% - Énfasis4 12 5 2" xfId="7292" xr:uid="{00000000-0005-0000-0000-0000A21A0000}"/>
    <cellStyle name="20% - Énfasis4 12 5 2 2" xfId="7293" xr:uid="{00000000-0005-0000-0000-0000A31A0000}"/>
    <cellStyle name="20% - Énfasis4 12 5 3" xfId="7294" xr:uid="{00000000-0005-0000-0000-0000A41A0000}"/>
    <cellStyle name="20% - Énfasis4 12 6" xfId="7295" xr:uid="{00000000-0005-0000-0000-0000A51A0000}"/>
    <cellStyle name="20% - Énfasis4 12 6 2" xfId="7296" xr:uid="{00000000-0005-0000-0000-0000A61A0000}"/>
    <cellStyle name="20% - Énfasis4 12 7" xfId="7297" xr:uid="{00000000-0005-0000-0000-0000A71A0000}"/>
    <cellStyle name="20% - Énfasis4 13" xfId="7298" xr:uid="{00000000-0005-0000-0000-0000A81A0000}"/>
    <cellStyle name="20% - Énfasis4 13 2" xfId="7299" xr:uid="{00000000-0005-0000-0000-0000A91A0000}"/>
    <cellStyle name="20% - Énfasis4 13 2 2" xfId="7300" xr:uid="{00000000-0005-0000-0000-0000AA1A0000}"/>
    <cellStyle name="20% - Énfasis4 13 2 2 2" xfId="7301" xr:uid="{00000000-0005-0000-0000-0000AB1A0000}"/>
    <cellStyle name="20% - Énfasis4 13 2 2 2 2" xfId="7302" xr:uid="{00000000-0005-0000-0000-0000AC1A0000}"/>
    <cellStyle name="20% - Énfasis4 13 2 2 2 2 2" xfId="7303" xr:uid="{00000000-0005-0000-0000-0000AD1A0000}"/>
    <cellStyle name="20% - Énfasis4 13 2 2 2 3" xfId="7304" xr:uid="{00000000-0005-0000-0000-0000AE1A0000}"/>
    <cellStyle name="20% - Énfasis4 13 2 2 3" xfId="7305" xr:uid="{00000000-0005-0000-0000-0000AF1A0000}"/>
    <cellStyle name="20% - Énfasis4 13 2 2 3 2" xfId="7306" xr:uid="{00000000-0005-0000-0000-0000B01A0000}"/>
    <cellStyle name="20% - Énfasis4 13 2 2 3 2 2" xfId="7307" xr:uid="{00000000-0005-0000-0000-0000B11A0000}"/>
    <cellStyle name="20% - Énfasis4 13 2 2 3 3" xfId="7308" xr:uid="{00000000-0005-0000-0000-0000B21A0000}"/>
    <cellStyle name="20% - Énfasis4 13 2 2 4" xfId="7309" xr:uid="{00000000-0005-0000-0000-0000B31A0000}"/>
    <cellStyle name="20% - Énfasis4 13 2 2 4 2" xfId="7310" xr:uid="{00000000-0005-0000-0000-0000B41A0000}"/>
    <cellStyle name="20% - Énfasis4 13 2 2 5" xfId="7311" xr:uid="{00000000-0005-0000-0000-0000B51A0000}"/>
    <cellStyle name="20% - Énfasis4 13 2 3" xfId="7312" xr:uid="{00000000-0005-0000-0000-0000B61A0000}"/>
    <cellStyle name="20% - Énfasis4 13 2 3 2" xfId="7313" xr:uid="{00000000-0005-0000-0000-0000B71A0000}"/>
    <cellStyle name="20% - Énfasis4 13 2 3 2 2" xfId="7314" xr:uid="{00000000-0005-0000-0000-0000B81A0000}"/>
    <cellStyle name="20% - Énfasis4 13 2 3 3" xfId="7315" xr:uid="{00000000-0005-0000-0000-0000B91A0000}"/>
    <cellStyle name="20% - Énfasis4 13 2 4" xfId="7316" xr:uid="{00000000-0005-0000-0000-0000BA1A0000}"/>
    <cellStyle name="20% - Énfasis4 13 2 4 2" xfId="7317" xr:uid="{00000000-0005-0000-0000-0000BB1A0000}"/>
    <cellStyle name="20% - Énfasis4 13 2 4 2 2" xfId="7318" xr:uid="{00000000-0005-0000-0000-0000BC1A0000}"/>
    <cellStyle name="20% - Énfasis4 13 2 4 3" xfId="7319" xr:uid="{00000000-0005-0000-0000-0000BD1A0000}"/>
    <cellStyle name="20% - Énfasis4 13 2 5" xfId="7320" xr:uid="{00000000-0005-0000-0000-0000BE1A0000}"/>
    <cellStyle name="20% - Énfasis4 13 2 5 2" xfId="7321" xr:uid="{00000000-0005-0000-0000-0000BF1A0000}"/>
    <cellStyle name="20% - Énfasis4 13 2 6" xfId="7322" xr:uid="{00000000-0005-0000-0000-0000C01A0000}"/>
    <cellStyle name="20% - Énfasis4 13 3" xfId="7323" xr:uid="{00000000-0005-0000-0000-0000C11A0000}"/>
    <cellStyle name="20% - Énfasis4 13 3 2" xfId="7324" xr:uid="{00000000-0005-0000-0000-0000C21A0000}"/>
    <cellStyle name="20% - Énfasis4 13 3 2 2" xfId="7325" xr:uid="{00000000-0005-0000-0000-0000C31A0000}"/>
    <cellStyle name="20% - Énfasis4 13 3 2 2 2" xfId="7326" xr:uid="{00000000-0005-0000-0000-0000C41A0000}"/>
    <cellStyle name="20% - Énfasis4 13 3 2 3" xfId="7327" xr:uid="{00000000-0005-0000-0000-0000C51A0000}"/>
    <cellStyle name="20% - Énfasis4 13 3 3" xfId="7328" xr:uid="{00000000-0005-0000-0000-0000C61A0000}"/>
    <cellStyle name="20% - Énfasis4 13 3 3 2" xfId="7329" xr:uid="{00000000-0005-0000-0000-0000C71A0000}"/>
    <cellStyle name="20% - Énfasis4 13 3 3 2 2" xfId="7330" xr:uid="{00000000-0005-0000-0000-0000C81A0000}"/>
    <cellStyle name="20% - Énfasis4 13 3 3 3" xfId="7331" xr:uid="{00000000-0005-0000-0000-0000C91A0000}"/>
    <cellStyle name="20% - Énfasis4 13 3 4" xfId="7332" xr:uid="{00000000-0005-0000-0000-0000CA1A0000}"/>
    <cellStyle name="20% - Énfasis4 13 3 4 2" xfId="7333" xr:uid="{00000000-0005-0000-0000-0000CB1A0000}"/>
    <cellStyle name="20% - Énfasis4 13 3 5" xfId="7334" xr:uid="{00000000-0005-0000-0000-0000CC1A0000}"/>
    <cellStyle name="20% - Énfasis4 13 4" xfId="7335" xr:uid="{00000000-0005-0000-0000-0000CD1A0000}"/>
    <cellStyle name="20% - Énfasis4 13 4 2" xfId="7336" xr:uid="{00000000-0005-0000-0000-0000CE1A0000}"/>
    <cellStyle name="20% - Énfasis4 13 4 2 2" xfId="7337" xr:uid="{00000000-0005-0000-0000-0000CF1A0000}"/>
    <cellStyle name="20% - Énfasis4 13 4 3" xfId="7338" xr:uid="{00000000-0005-0000-0000-0000D01A0000}"/>
    <cellStyle name="20% - Énfasis4 13 5" xfId="7339" xr:uid="{00000000-0005-0000-0000-0000D11A0000}"/>
    <cellStyle name="20% - Énfasis4 13 5 2" xfId="7340" xr:uid="{00000000-0005-0000-0000-0000D21A0000}"/>
    <cellStyle name="20% - Énfasis4 13 5 2 2" xfId="7341" xr:uid="{00000000-0005-0000-0000-0000D31A0000}"/>
    <cellStyle name="20% - Énfasis4 13 5 3" xfId="7342" xr:uid="{00000000-0005-0000-0000-0000D41A0000}"/>
    <cellStyle name="20% - Énfasis4 13 6" xfId="7343" xr:uid="{00000000-0005-0000-0000-0000D51A0000}"/>
    <cellStyle name="20% - Énfasis4 13 6 2" xfId="7344" xr:uid="{00000000-0005-0000-0000-0000D61A0000}"/>
    <cellStyle name="20% - Énfasis4 13 7" xfId="7345" xr:uid="{00000000-0005-0000-0000-0000D71A0000}"/>
    <cellStyle name="20% - Énfasis4 14" xfId="7346" xr:uid="{00000000-0005-0000-0000-0000D81A0000}"/>
    <cellStyle name="20% - Énfasis4 14 2" xfId="7347" xr:uid="{00000000-0005-0000-0000-0000D91A0000}"/>
    <cellStyle name="20% - Énfasis4 14 2 2" xfId="7348" xr:uid="{00000000-0005-0000-0000-0000DA1A0000}"/>
    <cellStyle name="20% - Énfasis4 14 2 2 2" xfId="7349" xr:uid="{00000000-0005-0000-0000-0000DB1A0000}"/>
    <cellStyle name="20% - Énfasis4 14 2 2 2 2" xfId="7350" xr:uid="{00000000-0005-0000-0000-0000DC1A0000}"/>
    <cellStyle name="20% - Énfasis4 14 2 2 3" xfId="7351" xr:uid="{00000000-0005-0000-0000-0000DD1A0000}"/>
    <cellStyle name="20% - Énfasis4 14 2 3" xfId="7352" xr:uid="{00000000-0005-0000-0000-0000DE1A0000}"/>
    <cellStyle name="20% - Énfasis4 14 2 3 2" xfId="7353" xr:uid="{00000000-0005-0000-0000-0000DF1A0000}"/>
    <cellStyle name="20% - Énfasis4 14 2 3 2 2" xfId="7354" xr:uid="{00000000-0005-0000-0000-0000E01A0000}"/>
    <cellStyle name="20% - Énfasis4 14 2 3 3" xfId="7355" xr:uid="{00000000-0005-0000-0000-0000E11A0000}"/>
    <cellStyle name="20% - Énfasis4 14 2 4" xfId="7356" xr:uid="{00000000-0005-0000-0000-0000E21A0000}"/>
    <cellStyle name="20% - Énfasis4 14 2 4 2" xfId="7357" xr:uid="{00000000-0005-0000-0000-0000E31A0000}"/>
    <cellStyle name="20% - Énfasis4 14 2 5" xfId="7358" xr:uid="{00000000-0005-0000-0000-0000E41A0000}"/>
    <cellStyle name="20% - Énfasis4 14 3" xfId="7359" xr:uid="{00000000-0005-0000-0000-0000E51A0000}"/>
    <cellStyle name="20% - Énfasis4 14 3 2" xfId="7360" xr:uid="{00000000-0005-0000-0000-0000E61A0000}"/>
    <cellStyle name="20% - Énfasis4 14 3 2 2" xfId="7361" xr:uid="{00000000-0005-0000-0000-0000E71A0000}"/>
    <cellStyle name="20% - Énfasis4 14 3 3" xfId="7362" xr:uid="{00000000-0005-0000-0000-0000E81A0000}"/>
    <cellStyle name="20% - Énfasis4 14 4" xfId="7363" xr:uid="{00000000-0005-0000-0000-0000E91A0000}"/>
    <cellStyle name="20% - Énfasis4 14 4 2" xfId="7364" xr:uid="{00000000-0005-0000-0000-0000EA1A0000}"/>
    <cellStyle name="20% - Énfasis4 14 4 2 2" xfId="7365" xr:uid="{00000000-0005-0000-0000-0000EB1A0000}"/>
    <cellStyle name="20% - Énfasis4 14 4 3" xfId="7366" xr:uid="{00000000-0005-0000-0000-0000EC1A0000}"/>
    <cellStyle name="20% - Énfasis4 14 5" xfId="7367" xr:uid="{00000000-0005-0000-0000-0000ED1A0000}"/>
    <cellStyle name="20% - Énfasis4 14 5 2" xfId="7368" xr:uid="{00000000-0005-0000-0000-0000EE1A0000}"/>
    <cellStyle name="20% - Énfasis4 14 6" xfId="7369" xr:uid="{00000000-0005-0000-0000-0000EF1A0000}"/>
    <cellStyle name="20% - Énfasis4 15" xfId="7370" xr:uid="{00000000-0005-0000-0000-0000F01A0000}"/>
    <cellStyle name="20% - Énfasis4 15 2" xfId="7371" xr:uid="{00000000-0005-0000-0000-0000F11A0000}"/>
    <cellStyle name="20% - Énfasis4 15 2 2" xfId="7372" xr:uid="{00000000-0005-0000-0000-0000F21A0000}"/>
    <cellStyle name="20% - Énfasis4 15 2 2 2" xfId="7373" xr:uid="{00000000-0005-0000-0000-0000F31A0000}"/>
    <cellStyle name="20% - Énfasis4 15 2 2 2 2" xfId="7374" xr:uid="{00000000-0005-0000-0000-0000F41A0000}"/>
    <cellStyle name="20% - Énfasis4 15 2 2 3" xfId="7375" xr:uid="{00000000-0005-0000-0000-0000F51A0000}"/>
    <cellStyle name="20% - Énfasis4 15 2 3" xfId="7376" xr:uid="{00000000-0005-0000-0000-0000F61A0000}"/>
    <cellStyle name="20% - Énfasis4 15 2 3 2" xfId="7377" xr:uid="{00000000-0005-0000-0000-0000F71A0000}"/>
    <cellStyle name="20% - Énfasis4 15 2 3 2 2" xfId="7378" xr:uid="{00000000-0005-0000-0000-0000F81A0000}"/>
    <cellStyle name="20% - Énfasis4 15 2 3 3" xfId="7379" xr:uid="{00000000-0005-0000-0000-0000F91A0000}"/>
    <cellStyle name="20% - Énfasis4 15 2 4" xfId="7380" xr:uid="{00000000-0005-0000-0000-0000FA1A0000}"/>
    <cellStyle name="20% - Énfasis4 15 2 4 2" xfId="7381" xr:uid="{00000000-0005-0000-0000-0000FB1A0000}"/>
    <cellStyle name="20% - Énfasis4 15 2 5" xfId="7382" xr:uid="{00000000-0005-0000-0000-0000FC1A0000}"/>
    <cellStyle name="20% - Énfasis4 15 3" xfId="7383" xr:uid="{00000000-0005-0000-0000-0000FD1A0000}"/>
    <cellStyle name="20% - Énfasis4 15 3 2" xfId="7384" xr:uid="{00000000-0005-0000-0000-0000FE1A0000}"/>
    <cellStyle name="20% - Énfasis4 15 3 2 2" xfId="7385" xr:uid="{00000000-0005-0000-0000-0000FF1A0000}"/>
    <cellStyle name="20% - Énfasis4 15 3 3" xfId="7386" xr:uid="{00000000-0005-0000-0000-0000001B0000}"/>
    <cellStyle name="20% - Énfasis4 15 4" xfId="7387" xr:uid="{00000000-0005-0000-0000-0000011B0000}"/>
    <cellStyle name="20% - Énfasis4 15 4 2" xfId="7388" xr:uid="{00000000-0005-0000-0000-0000021B0000}"/>
    <cellStyle name="20% - Énfasis4 15 4 2 2" xfId="7389" xr:uid="{00000000-0005-0000-0000-0000031B0000}"/>
    <cellStyle name="20% - Énfasis4 15 4 3" xfId="7390" xr:uid="{00000000-0005-0000-0000-0000041B0000}"/>
    <cellStyle name="20% - Énfasis4 15 5" xfId="7391" xr:uid="{00000000-0005-0000-0000-0000051B0000}"/>
    <cellStyle name="20% - Énfasis4 15 5 2" xfId="7392" xr:uid="{00000000-0005-0000-0000-0000061B0000}"/>
    <cellStyle name="20% - Énfasis4 15 6" xfId="7393" xr:uid="{00000000-0005-0000-0000-0000071B0000}"/>
    <cellStyle name="20% - Énfasis4 16" xfId="7394" xr:uid="{00000000-0005-0000-0000-0000081B0000}"/>
    <cellStyle name="20% - Énfasis4 16 2" xfId="7395" xr:uid="{00000000-0005-0000-0000-0000091B0000}"/>
    <cellStyle name="20% - Énfasis4 16 2 2" xfId="7396" xr:uid="{00000000-0005-0000-0000-00000A1B0000}"/>
    <cellStyle name="20% - Énfasis4 16 2 2 2" xfId="7397" xr:uid="{00000000-0005-0000-0000-00000B1B0000}"/>
    <cellStyle name="20% - Énfasis4 16 2 2 2 2" xfId="7398" xr:uid="{00000000-0005-0000-0000-00000C1B0000}"/>
    <cellStyle name="20% - Énfasis4 16 2 2 3" xfId="7399" xr:uid="{00000000-0005-0000-0000-00000D1B0000}"/>
    <cellStyle name="20% - Énfasis4 16 2 3" xfId="7400" xr:uid="{00000000-0005-0000-0000-00000E1B0000}"/>
    <cellStyle name="20% - Énfasis4 16 2 3 2" xfId="7401" xr:uid="{00000000-0005-0000-0000-00000F1B0000}"/>
    <cellStyle name="20% - Énfasis4 16 2 3 2 2" xfId="7402" xr:uid="{00000000-0005-0000-0000-0000101B0000}"/>
    <cellStyle name="20% - Énfasis4 16 2 3 3" xfId="7403" xr:uid="{00000000-0005-0000-0000-0000111B0000}"/>
    <cellStyle name="20% - Énfasis4 16 2 4" xfId="7404" xr:uid="{00000000-0005-0000-0000-0000121B0000}"/>
    <cellStyle name="20% - Énfasis4 16 2 4 2" xfId="7405" xr:uid="{00000000-0005-0000-0000-0000131B0000}"/>
    <cellStyle name="20% - Énfasis4 16 2 5" xfId="7406" xr:uid="{00000000-0005-0000-0000-0000141B0000}"/>
    <cellStyle name="20% - Énfasis4 16 3" xfId="7407" xr:uid="{00000000-0005-0000-0000-0000151B0000}"/>
    <cellStyle name="20% - Énfasis4 16 3 2" xfId="7408" xr:uid="{00000000-0005-0000-0000-0000161B0000}"/>
    <cellStyle name="20% - Énfasis4 16 3 2 2" xfId="7409" xr:uid="{00000000-0005-0000-0000-0000171B0000}"/>
    <cellStyle name="20% - Énfasis4 16 3 3" xfId="7410" xr:uid="{00000000-0005-0000-0000-0000181B0000}"/>
    <cellStyle name="20% - Énfasis4 16 4" xfId="7411" xr:uid="{00000000-0005-0000-0000-0000191B0000}"/>
    <cellStyle name="20% - Énfasis4 16 4 2" xfId="7412" xr:uid="{00000000-0005-0000-0000-00001A1B0000}"/>
    <cellStyle name="20% - Énfasis4 16 4 2 2" xfId="7413" xr:uid="{00000000-0005-0000-0000-00001B1B0000}"/>
    <cellStyle name="20% - Énfasis4 16 4 3" xfId="7414" xr:uid="{00000000-0005-0000-0000-00001C1B0000}"/>
    <cellStyle name="20% - Énfasis4 16 5" xfId="7415" xr:uid="{00000000-0005-0000-0000-00001D1B0000}"/>
    <cellStyle name="20% - Énfasis4 16 5 2" xfId="7416" xr:uid="{00000000-0005-0000-0000-00001E1B0000}"/>
    <cellStyle name="20% - Énfasis4 16 6" xfId="7417" xr:uid="{00000000-0005-0000-0000-00001F1B0000}"/>
    <cellStyle name="20% - Énfasis4 17" xfId="7418" xr:uid="{00000000-0005-0000-0000-0000201B0000}"/>
    <cellStyle name="20% - Énfasis4 17 2" xfId="7419" xr:uid="{00000000-0005-0000-0000-0000211B0000}"/>
    <cellStyle name="20% - Énfasis4 17 2 2" xfId="7420" xr:uid="{00000000-0005-0000-0000-0000221B0000}"/>
    <cellStyle name="20% - Énfasis4 17 2 2 2" xfId="7421" xr:uid="{00000000-0005-0000-0000-0000231B0000}"/>
    <cellStyle name="20% - Énfasis4 17 2 2 2 2" xfId="7422" xr:uid="{00000000-0005-0000-0000-0000241B0000}"/>
    <cellStyle name="20% - Énfasis4 17 2 2 3" xfId="7423" xr:uid="{00000000-0005-0000-0000-0000251B0000}"/>
    <cellStyle name="20% - Énfasis4 17 2 3" xfId="7424" xr:uid="{00000000-0005-0000-0000-0000261B0000}"/>
    <cellStyle name="20% - Énfasis4 17 2 3 2" xfId="7425" xr:uid="{00000000-0005-0000-0000-0000271B0000}"/>
    <cellStyle name="20% - Énfasis4 17 2 3 2 2" xfId="7426" xr:uid="{00000000-0005-0000-0000-0000281B0000}"/>
    <cellStyle name="20% - Énfasis4 17 2 3 3" xfId="7427" xr:uid="{00000000-0005-0000-0000-0000291B0000}"/>
    <cellStyle name="20% - Énfasis4 17 2 4" xfId="7428" xr:uid="{00000000-0005-0000-0000-00002A1B0000}"/>
    <cellStyle name="20% - Énfasis4 17 2 4 2" xfId="7429" xr:uid="{00000000-0005-0000-0000-00002B1B0000}"/>
    <cellStyle name="20% - Énfasis4 17 2 5" xfId="7430" xr:uid="{00000000-0005-0000-0000-00002C1B0000}"/>
    <cellStyle name="20% - Énfasis4 17 3" xfId="7431" xr:uid="{00000000-0005-0000-0000-00002D1B0000}"/>
    <cellStyle name="20% - Énfasis4 17 3 2" xfId="7432" xr:uid="{00000000-0005-0000-0000-00002E1B0000}"/>
    <cellStyle name="20% - Énfasis4 17 3 2 2" xfId="7433" xr:uid="{00000000-0005-0000-0000-00002F1B0000}"/>
    <cellStyle name="20% - Énfasis4 17 3 3" xfId="7434" xr:uid="{00000000-0005-0000-0000-0000301B0000}"/>
    <cellStyle name="20% - Énfasis4 17 4" xfId="7435" xr:uid="{00000000-0005-0000-0000-0000311B0000}"/>
    <cellStyle name="20% - Énfasis4 17 4 2" xfId="7436" xr:uid="{00000000-0005-0000-0000-0000321B0000}"/>
    <cellStyle name="20% - Énfasis4 17 4 2 2" xfId="7437" xr:uid="{00000000-0005-0000-0000-0000331B0000}"/>
    <cellStyle name="20% - Énfasis4 17 4 3" xfId="7438" xr:uid="{00000000-0005-0000-0000-0000341B0000}"/>
    <cellStyle name="20% - Énfasis4 17 5" xfId="7439" xr:uid="{00000000-0005-0000-0000-0000351B0000}"/>
    <cellStyle name="20% - Énfasis4 17 5 2" xfId="7440" xr:uid="{00000000-0005-0000-0000-0000361B0000}"/>
    <cellStyle name="20% - Énfasis4 17 6" xfId="7441" xr:uid="{00000000-0005-0000-0000-0000371B0000}"/>
    <cellStyle name="20% - Énfasis4 18" xfId="7442" xr:uid="{00000000-0005-0000-0000-0000381B0000}"/>
    <cellStyle name="20% - Énfasis4 18 2" xfId="7443" xr:uid="{00000000-0005-0000-0000-0000391B0000}"/>
    <cellStyle name="20% - Énfasis4 18 2 2" xfId="7444" xr:uid="{00000000-0005-0000-0000-00003A1B0000}"/>
    <cellStyle name="20% - Énfasis4 18 2 2 2" xfId="7445" xr:uid="{00000000-0005-0000-0000-00003B1B0000}"/>
    <cellStyle name="20% - Énfasis4 18 2 2 2 2" xfId="7446" xr:uid="{00000000-0005-0000-0000-00003C1B0000}"/>
    <cellStyle name="20% - Énfasis4 18 2 2 3" xfId="7447" xr:uid="{00000000-0005-0000-0000-00003D1B0000}"/>
    <cellStyle name="20% - Énfasis4 18 2 3" xfId="7448" xr:uid="{00000000-0005-0000-0000-00003E1B0000}"/>
    <cellStyle name="20% - Énfasis4 18 2 3 2" xfId="7449" xr:uid="{00000000-0005-0000-0000-00003F1B0000}"/>
    <cellStyle name="20% - Énfasis4 18 2 3 2 2" xfId="7450" xr:uid="{00000000-0005-0000-0000-0000401B0000}"/>
    <cellStyle name="20% - Énfasis4 18 2 3 3" xfId="7451" xr:uid="{00000000-0005-0000-0000-0000411B0000}"/>
    <cellStyle name="20% - Énfasis4 18 2 4" xfId="7452" xr:uid="{00000000-0005-0000-0000-0000421B0000}"/>
    <cellStyle name="20% - Énfasis4 18 2 4 2" xfId="7453" xr:uid="{00000000-0005-0000-0000-0000431B0000}"/>
    <cellStyle name="20% - Énfasis4 18 2 5" xfId="7454" xr:uid="{00000000-0005-0000-0000-0000441B0000}"/>
    <cellStyle name="20% - Énfasis4 18 3" xfId="7455" xr:uid="{00000000-0005-0000-0000-0000451B0000}"/>
    <cellStyle name="20% - Énfasis4 18 3 2" xfId="7456" xr:uid="{00000000-0005-0000-0000-0000461B0000}"/>
    <cellStyle name="20% - Énfasis4 18 3 2 2" xfId="7457" xr:uid="{00000000-0005-0000-0000-0000471B0000}"/>
    <cellStyle name="20% - Énfasis4 18 3 3" xfId="7458" xr:uid="{00000000-0005-0000-0000-0000481B0000}"/>
    <cellStyle name="20% - Énfasis4 18 4" xfId="7459" xr:uid="{00000000-0005-0000-0000-0000491B0000}"/>
    <cellStyle name="20% - Énfasis4 18 4 2" xfId="7460" xr:uid="{00000000-0005-0000-0000-00004A1B0000}"/>
    <cellStyle name="20% - Énfasis4 18 4 2 2" xfId="7461" xr:uid="{00000000-0005-0000-0000-00004B1B0000}"/>
    <cellStyle name="20% - Énfasis4 18 4 3" xfId="7462" xr:uid="{00000000-0005-0000-0000-00004C1B0000}"/>
    <cellStyle name="20% - Énfasis4 18 5" xfId="7463" xr:uid="{00000000-0005-0000-0000-00004D1B0000}"/>
    <cellStyle name="20% - Énfasis4 18 5 2" xfId="7464" xr:uid="{00000000-0005-0000-0000-00004E1B0000}"/>
    <cellStyle name="20% - Énfasis4 18 6" xfId="7465" xr:uid="{00000000-0005-0000-0000-00004F1B0000}"/>
    <cellStyle name="20% - Énfasis4 19" xfId="7466" xr:uid="{00000000-0005-0000-0000-0000501B0000}"/>
    <cellStyle name="20% - Énfasis4 19 2" xfId="7467" xr:uid="{00000000-0005-0000-0000-0000511B0000}"/>
    <cellStyle name="20% - Énfasis4 19 2 2" xfId="7468" xr:uid="{00000000-0005-0000-0000-0000521B0000}"/>
    <cellStyle name="20% - Énfasis4 19 2 2 2" xfId="7469" xr:uid="{00000000-0005-0000-0000-0000531B0000}"/>
    <cellStyle name="20% - Énfasis4 19 2 2 2 2" xfId="7470" xr:uid="{00000000-0005-0000-0000-0000541B0000}"/>
    <cellStyle name="20% - Énfasis4 19 2 2 3" xfId="7471" xr:uid="{00000000-0005-0000-0000-0000551B0000}"/>
    <cellStyle name="20% - Énfasis4 19 2 3" xfId="7472" xr:uid="{00000000-0005-0000-0000-0000561B0000}"/>
    <cellStyle name="20% - Énfasis4 19 2 3 2" xfId="7473" xr:uid="{00000000-0005-0000-0000-0000571B0000}"/>
    <cellStyle name="20% - Énfasis4 19 2 3 2 2" xfId="7474" xr:uid="{00000000-0005-0000-0000-0000581B0000}"/>
    <cellStyle name="20% - Énfasis4 19 2 3 3" xfId="7475" xr:uid="{00000000-0005-0000-0000-0000591B0000}"/>
    <cellStyle name="20% - Énfasis4 19 2 4" xfId="7476" xr:uid="{00000000-0005-0000-0000-00005A1B0000}"/>
    <cellStyle name="20% - Énfasis4 19 2 4 2" xfId="7477" xr:uid="{00000000-0005-0000-0000-00005B1B0000}"/>
    <cellStyle name="20% - Énfasis4 19 2 5" xfId="7478" xr:uid="{00000000-0005-0000-0000-00005C1B0000}"/>
    <cellStyle name="20% - Énfasis4 19 3" xfId="7479" xr:uid="{00000000-0005-0000-0000-00005D1B0000}"/>
    <cellStyle name="20% - Énfasis4 19 3 2" xfId="7480" xr:uid="{00000000-0005-0000-0000-00005E1B0000}"/>
    <cellStyle name="20% - Énfasis4 19 3 2 2" xfId="7481" xr:uid="{00000000-0005-0000-0000-00005F1B0000}"/>
    <cellStyle name="20% - Énfasis4 19 3 3" xfId="7482" xr:uid="{00000000-0005-0000-0000-0000601B0000}"/>
    <cellStyle name="20% - Énfasis4 19 4" xfId="7483" xr:uid="{00000000-0005-0000-0000-0000611B0000}"/>
    <cellStyle name="20% - Énfasis4 19 4 2" xfId="7484" xr:uid="{00000000-0005-0000-0000-0000621B0000}"/>
    <cellStyle name="20% - Énfasis4 19 4 2 2" xfId="7485" xr:uid="{00000000-0005-0000-0000-0000631B0000}"/>
    <cellStyle name="20% - Énfasis4 19 4 3" xfId="7486" xr:uid="{00000000-0005-0000-0000-0000641B0000}"/>
    <cellStyle name="20% - Énfasis4 19 5" xfId="7487" xr:uid="{00000000-0005-0000-0000-0000651B0000}"/>
    <cellStyle name="20% - Énfasis4 19 5 2" xfId="7488" xr:uid="{00000000-0005-0000-0000-0000661B0000}"/>
    <cellStyle name="20% - Énfasis4 19 6" xfId="7489" xr:uid="{00000000-0005-0000-0000-0000671B0000}"/>
    <cellStyle name="20% - Énfasis4 2" xfId="20" xr:uid="{00000000-0005-0000-0000-0000681B0000}"/>
    <cellStyle name="20% - Énfasis4 2 10" xfId="7490" xr:uid="{00000000-0005-0000-0000-0000691B0000}"/>
    <cellStyle name="20% - Énfasis4 2 10 2" xfId="7491" xr:uid="{00000000-0005-0000-0000-00006A1B0000}"/>
    <cellStyle name="20% - Énfasis4 2 10 2 2" xfId="7492" xr:uid="{00000000-0005-0000-0000-00006B1B0000}"/>
    <cellStyle name="20% - Énfasis4 2 10 2 2 2" xfId="7493" xr:uid="{00000000-0005-0000-0000-00006C1B0000}"/>
    <cellStyle name="20% - Énfasis4 2 10 2 3" xfId="7494" xr:uid="{00000000-0005-0000-0000-00006D1B0000}"/>
    <cellStyle name="20% - Énfasis4 2 10 3" xfId="7495" xr:uid="{00000000-0005-0000-0000-00006E1B0000}"/>
    <cellStyle name="20% - Énfasis4 2 10 3 2" xfId="7496" xr:uid="{00000000-0005-0000-0000-00006F1B0000}"/>
    <cellStyle name="20% - Énfasis4 2 10 3 2 2" xfId="7497" xr:uid="{00000000-0005-0000-0000-0000701B0000}"/>
    <cellStyle name="20% - Énfasis4 2 10 3 3" xfId="7498" xr:uid="{00000000-0005-0000-0000-0000711B0000}"/>
    <cellStyle name="20% - Énfasis4 2 10 4" xfId="7499" xr:uid="{00000000-0005-0000-0000-0000721B0000}"/>
    <cellStyle name="20% - Énfasis4 2 10 4 2" xfId="7500" xr:uid="{00000000-0005-0000-0000-0000731B0000}"/>
    <cellStyle name="20% - Énfasis4 2 10 4 2 2" xfId="7501" xr:uid="{00000000-0005-0000-0000-0000741B0000}"/>
    <cellStyle name="20% - Énfasis4 2 10 4 3" xfId="7502" xr:uid="{00000000-0005-0000-0000-0000751B0000}"/>
    <cellStyle name="20% - Énfasis4 2 10 5" xfId="7503" xr:uid="{00000000-0005-0000-0000-0000761B0000}"/>
    <cellStyle name="20% - Énfasis4 2 10 5 2" xfId="7504" xr:uid="{00000000-0005-0000-0000-0000771B0000}"/>
    <cellStyle name="20% - Énfasis4 2 10 6" xfId="7505" xr:uid="{00000000-0005-0000-0000-0000781B0000}"/>
    <cellStyle name="20% - Énfasis4 2 11" xfId="7506" xr:uid="{00000000-0005-0000-0000-0000791B0000}"/>
    <cellStyle name="20% - Énfasis4 2 11 2" xfId="7507" xr:uid="{00000000-0005-0000-0000-00007A1B0000}"/>
    <cellStyle name="20% - Énfasis4 2 11 2 2" xfId="7508" xr:uid="{00000000-0005-0000-0000-00007B1B0000}"/>
    <cellStyle name="20% - Énfasis4 2 11 2 2 2" xfId="7509" xr:uid="{00000000-0005-0000-0000-00007C1B0000}"/>
    <cellStyle name="20% - Énfasis4 2 11 2 3" xfId="7510" xr:uid="{00000000-0005-0000-0000-00007D1B0000}"/>
    <cellStyle name="20% - Énfasis4 2 11 3" xfId="7511" xr:uid="{00000000-0005-0000-0000-00007E1B0000}"/>
    <cellStyle name="20% - Énfasis4 2 11 3 2" xfId="7512" xr:uid="{00000000-0005-0000-0000-00007F1B0000}"/>
    <cellStyle name="20% - Énfasis4 2 11 3 2 2" xfId="7513" xr:uid="{00000000-0005-0000-0000-0000801B0000}"/>
    <cellStyle name="20% - Énfasis4 2 11 3 3" xfId="7514" xr:uid="{00000000-0005-0000-0000-0000811B0000}"/>
    <cellStyle name="20% - Énfasis4 2 11 4" xfId="7515" xr:uid="{00000000-0005-0000-0000-0000821B0000}"/>
    <cellStyle name="20% - Énfasis4 2 11 4 2" xfId="7516" xr:uid="{00000000-0005-0000-0000-0000831B0000}"/>
    <cellStyle name="20% - Énfasis4 2 11 4 2 2" xfId="7517" xr:uid="{00000000-0005-0000-0000-0000841B0000}"/>
    <cellStyle name="20% - Énfasis4 2 11 4 3" xfId="7518" xr:uid="{00000000-0005-0000-0000-0000851B0000}"/>
    <cellStyle name="20% - Énfasis4 2 11 5" xfId="7519" xr:uid="{00000000-0005-0000-0000-0000861B0000}"/>
    <cellStyle name="20% - Énfasis4 2 11 5 2" xfId="7520" xr:uid="{00000000-0005-0000-0000-0000871B0000}"/>
    <cellStyle name="20% - Énfasis4 2 11 6" xfId="7521" xr:uid="{00000000-0005-0000-0000-0000881B0000}"/>
    <cellStyle name="20% - Énfasis4 2 12" xfId="7522" xr:uid="{00000000-0005-0000-0000-0000891B0000}"/>
    <cellStyle name="20% - Énfasis4 2 12 2" xfId="7523" xr:uid="{00000000-0005-0000-0000-00008A1B0000}"/>
    <cellStyle name="20% - Énfasis4 2 12 2 2" xfId="7524" xr:uid="{00000000-0005-0000-0000-00008B1B0000}"/>
    <cellStyle name="20% - Énfasis4 2 12 2 2 2" xfId="7525" xr:uid="{00000000-0005-0000-0000-00008C1B0000}"/>
    <cellStyle name="20% - Énfasis4 2 12 2 3" xfId="7526" xr:uid="{00000000-0005-0000-0000-00008D1B0000}"/>
    <cellStyle name="20% - Énfasis4 2 12 3" xfId="7527" xr:uid="{00000000-0005-0000-0000-00008E1B0000}"/>
    <cellStyle name="20% - Énfasis4 2 12 3 2" xfId="7528" xr:uid="{00000000-0005-0000-0000-00008F1B0000}"/>
    <cellStyle name="20% - Énfasis4 2 12 3 2 2" xfId="7529" xr:uid="{00000000-0005-0000-0000-0000901B0000}"/>
    <cellStyle name="20% - Énfasis4 2 12 3 3" xfId="7530" xr:uid="{00000000-0005-0000-0000-0000911B0000}"/>
    <cellStyle name="20% - Énfasis4 2 12 4" xfId="7531" xr:uid="{00000000-0005-0000-0000-0000921B0000}"/>
    <cellStyle name="20% - Énfasis4 2 12 4 2" xfId="7532" xr:uid="{00000000-0005-0000-0000-0000931B0000}"/>
    <cellStyle name="20% - Énfasis4 2 12 4 2 2" xfId="7533" xr:uid="{00000000-0005-0000-0000-0000941B0000}"/>
    <cellStyle name="20% - Énfasis4 2 12 4 3" xfId="7534" xr:uid="{00000000-0005-0000-0000-0000951B0000}"/>
    <cellStyle name="20% - Énfasis4 2 12 5" xfId="7535" xr:uid="{00000000-0005-0000-0000-0000961B0000}"/>
    <cellStyle name="20% - Énfasis4 2 12 5 2" xfId="7536" xr:uid="{00000000-0005-0000-0000-0000971B0000}"/>
    <cellStyle name="20% - Énfasis4 2 12 6" xfId="7537" xr:uid="{00000000-0005-0000-0000-0000981B0000}"/>
    <cellStyle name="20% - Énfasis4 2 13" xfId="7538" xr:uid="{00000000-0005-0000-0000-0000991B0000}"/>
    <cellStyle name="20% - Énfasis4 2 13 2" xfId="7539" xr:uid="{00000000-0005-0000-0000-00009A1B0000}"/>
    <cellStyle name="20% - Énfasis4 2 13 2 2" xfId="7540" xr:uid="{00000000-0005-0000-0000-00009B1B0000}"/>
    <cellStyle name="20% - Énfasis4 2 13 2 2 2" xfId="7541" xr:uid="{00000000-0005-0000-0000-00009C1B0000}"/>
    <cellStyle name="20% - Énfasis4 2 13 2 3" xfId="7542" xr:uid="{00000000-0005-0000-0000-00009D1B0000}"/>
    <cellStyle name="20% - Énfasis4 2 13 3" xfId="7543" xr:uid="{00000000-0005-0000-0000-00009E1B0000}"/>
    <cellStyle name="20% - Énfasis4 2 13 3 2" xfId="7544" xr:uid="{00000000-0005-0000-0000-00009F1B0000}"/>
    <cellStyle name="20% - Énfasis4 2 13 3 2 2" xfId="7545" xr:uid="{00000000-0005-0000-0000-0000A01B0000}"/>
    <cellStyle name="20% - Énfasis4 2 13 3 3" xfId="7546" xr:uid="{00000000-0005-0000-0000-0000A11B0000}"/>
    <cellStyle name="20% - Énfasis4 2 13 4" xfId="7547" xr:uid="{00000000-0005-0000-0000-0000A21B0000}"/>
    <cellStyle name="20% - Énfasis4 2 13 4 2" xfId="7548" xr:uid="{00000000-0005-0000-0000-0000A31B0000}"/>
    <cellStyle name="20% - Énfasis4 2 13 4 2 2" xfId="7549" xr:uid="{00000000-0005-0000-0000-0000A41B0000}"/>
    <cellStyle name="20% - Énfasis4 2 13 4 3" xfId="7550" xr:uid="{00000000-0005-0000-0000-0000A51B0000}"/>
    <cellStyle name="20% - Énfasis4 2 13 5" xfId="7551" xr:uid="{00000000-0005-0000-0000-0000A61B0000}"/>
    <cellStyle name="20% - Énfasis4 2 13 5 2" xfId="7552" xr:uid="{00000000-0005-0000-0000-0000A71B0000}"/>
    <cellStyle name="20% - Énfasis4 2 13 6" xfId="7553" xr:uid="{00000000-0005-0000-0000-0000A81B0000}"/>
    <cellStyle name="20% - Énfasis4 2 14" xfId="7554" xr:uid="{00000000-0005-0000-0000-0000A91B0000}"/>
    <cellStyle name="20% - Énfasis4 2 14 2" xfId="7555" xr:uid="{00000000-0005-0000-0000-0000AA1B0000}"/>
    <cellStyle name="20% - Énfasis4 2 14 2 2" xfId="7556" xr:uid="{00000000-0005-0000-0000-0000AB1B0000}"/>
    <cellStyle name="20% - Énfasis4 2 14 2 2 2" xfId="7557" xr:uid="{00000000-0005-0000-0000-0000AC1B0000}"/>
    <cellStyle name="20% - Énfasis4 2 14 2 3" xfId="7558" xr:uid="{00000000-0005-0000-0000-0000AD1B0000}"/>
    <cellStyle name="20% - Énfasis4 2 14 3" xfId="7559" xr:uid="{00000000-0005-0000-0000-0000AE1B0000}"/>
    <cellStyle name="20% - Énfasis4 2 14 3 2" xfId="7560" xr:uid="{00000000-0005-0000-0000-0000AF1B0000}"/>
    <cellStyle name="20% - Énfasis4 2 14 3 2 2" xfId="7561" xr:uid="{00000000-0005-0000-0000-0000B01B0000}"/>
    <cellStyle name="20% - Énfasis4 2 14 3 3" xfId="7562" xr:uid="{00000000-0005-0000-0000-0000B11B0000}"/>
    <cellStyle name="20% - Énfasis4 2 14 4" xfId="7563" xr:uid="{00000000-0005-0000-0000-0000B21B0000}"/>
    <cellStyle name="20% - Énfasis4 2 14 4 2" xfId="7564" xr:uid="{00000000-0005-0000-0000-0000B31B0000}"/>
    <cellStyle name="20% - Énfasis4 2 14 4 2 2" xfId="7565" xr:uid="{00000000-0005-0000-0000-0000B41B0000}"/>
    <cellStyle name="20% - Énfasis4 2 14 4 3" xfId="7566" xr:uid="{00000000-0005-0000-0000-0000B51B0000}"/>
    <cellStyle name="20% - Énfasis4 2 14 5" xfId="7567" xr:uid="{00000000-0005-0000-0000-0000B61B0000}"/>
    <cellStyle name="20% - Énfasis4 2 14 5 2" xfId="7568" xr:uid="{00000000-0005-0000-0000-0000B71B0000}"/>
    <cellStyle name="20% - Énfasis4 2 14 6" xfId="7569" xr:uid="{00000000-0005-0000-0000-0000B81B0000}"/>
    <cellStyle name="20% - Énfasis4 2 15" xfId="7570" xr:uid="{00000000-0005-0000-0000-0000B91B0000}"/>
    <cellStyle name="20% - Énfasis4 2 15 2" xfId="7571" xr:uid="{00000000-0005-0000-0000-0000BA1B0000}"/>
    <cellStyle name="20% - Énfasis4 2 15 2 2" xfId="7572" xr:uid="{00000000-0005-0000-0000-0000BB1B0000}"/>
    <cellStyle name="20% - Énfasis4 2 15 2 2 2" xfId="7573" xr:uid="{00000000-0005-0000-0000-0000BC1B0000}"/>
    <cellStyle name="20% - Énfasis4 2 15 2 3" xfId="7574" xr:uid="{00000000-0005-0000-0000-0000BD1B0000}"/>
    <cellStyle name="20% - Énfasis4 2 15 3" xfId="7575" xr:uid="{00000000-0005-0000-0000-0000BE1B0000}"/>
    <cellStyle name="20% - Énfasis4 2 15 3 2" xfId="7576" xr:uid="{00000000-0005-0000-0000-0000BF1B0000}"/>
    <cellStyle name="20% - Énfasis4 2 15 3 2 2" xfId="7577" xr:uid="{00000000-0005-0000-0000-0000C01B0000}"/>
    <cellStyle name="20% - Énfasis4 2 15 3 3" xfId="7578" xr:uid="{00000000-0005-0000-0000-0000C11B0000}"/>
    <cellStyle name="20% - Énfasis4 2 15 4" xfId="7579" xr:uid="{00000000-0005-0000-0000-0000C21B0000}"/>
    <cellStyle name="20% - Énfasis4 2 15 4 2" xfId="7580" xr:uid="{00000000-0005-0000-0000-0000C31B0000}"/>
    <cellStyle name="20% - Énfasis4 2 15 4 2 2" xfId="7581" xr:uid="{00000000-0005-0000-0000-0000C41B0000}"/>
    <cellStyle name="20% - Énfasis4 2 15 4 3" xfId="7582" xr:uid="{00000000-0005-0000-0000-0000C51B0000}"/>
    <cellStyle name="20% - Énfasis4 2 15 5" xfId="7583" xr:uid="{00000000-0005-0000-0000-0000C61B0000}"/>
    <cellStyle name="20% - Énfasis4 2 15 5 2" xfId="7584" xr:uid="{00000000-0005-0000-0000-0000C71B0000}"/>
    <cellStyle name="20% - Énfasis4 2 15 6" xfId="7585" xr:uid="{00000000-0005-0000-0000-0000C81B0000}"/>
    <cellStyle name="20% - Énfasis4 2 16" xfId="7586" xr:uid="{00000000-0005-0000-0000-0000C91B0000}"/>
    <cellStyle name="20% - Énfasis4 2 16 2" xfId="7587" xr:uid="{00000000-0005-0000-0000-0000CA1B0000}"/>
    <cellStyle name="20% - Énfasis4 2 16 2 2" xfId="7588" xr:uid="{00000000-0005-0000-0000-0000CB1B0000}"/>
    <cellStyle name="20% - Énfasis4 2 16 3" xfId="7589" xr:uid="{00000000-0005-0000-0000-0000CC1B0000}"/>
    <cellStyle name="20% - Énfasis4 2 17" xfId="7590" xr:uid="{00000000-0005-0000-0000-0000CD1B0000}"/>
    <cellStyle name="20% - Énfasis4 2 17 2" xfId="7591" xr:uid="{00000000-0005-0000-0000-0000CE1B0000}"/>
    <cellStyle name="20% - Énfasis4 2 17 2 2" xfId="7592" xr:uid="{00000000-0005-0000-0000-0000CF1B0000}"/>
    <cellStyle name="20% - Énfasis4 2 17 3" xfId="7593" xr:uid="{00000000-0005-0000-0000-0000D01B0000}"/>
    <cellStyle name="20% - Énfasis4 2 18" xfId="7594" xr:uid="{00000000-0005-0000-0000-0000D11B0000}"/>
    <cellStyle name="20% - Énfasis4 2 18 2" xfId="7595" xr:uid="{00000000-0005-0000-0000-0000D21B0000}"/>
    <cellStyle name="20% - Énfasis4 2 18 2 2" xfId="7596" xr:uid="{00000000-0005-0000-0000-0000D31B0000}"/>
    <cellStyle name="20% - Énfasis4 2 18 3" xfId="7597" xr:uid="{00000000-0005-0000-0000-0000D41B0000}"/>
    <cellStyle name="20% - Énfasis4 2 19" xfId="7598" xr:uid="{00000000-0005-0000-0000-0000D51B0000}"/>
    <cellStyle name="20% - Énfasis4 2 19 2" xfId="7599" xr:uid="{00000000-0005-0000-0000-0000D61B0000}"/>
    <cellStyle name="20% - Énfasis4 2 2" xfId="7600" xr:uid="{00000000-0005-0000-0000-0000D71B0000}"/>
    <cellStyle name="20% - Énfasis4 2 2 2" xfId="7601" xr:uid="{00000000-0005-0000-0000-0000D81B0000}"/>
    <cellStyle name="20% - Énfasis4 2 2 2 2" xfId="7602" xr:uid="{00000000-0005-0000-0000-0000D91B0000}"/>
    <cellStyle name="20% - Énfasis4 2 2 2 2 2" xfId="7603" xr:uid="{00000000-0005-0000-0000-0000DA1B0000}"/>
    <cellStyle name="20% - Énfasis4 2 2 2 2 2 2" xfId="7604" xr:uid="{00000000-0005-0000-0000-0000DB1B0000}"/>
    <cellStyle name="20% - Énfasis4 2 2 2 2 2 2 2" xfId="7605" xr:uid="{00000000-0005-0000-0000-0000DC1B0000}"/>
    <cellStyle name="20% - Énfasis4 2 2 2 2 2 2 2 2" xfId="7606" xr:uid="{00000000-0005-0000-0000-0000DD1B0000}"/>
    <cellStyle name="20% - Énfasis4 2 2 2 2 2 2 3" xfId="7607" xr:uid="{00000000-0005-0000-0000-0000DE1B0000}"/>
    <cellStyle name="20% - Énfasis4 2 2 2 2 2 3" xfId="7608" xr:uid="{00000000-0005-0000-0000-0000DF1B0000}"/>
    <cellStyle name="20% - Énfasis4 2 2 2 2 2 3 2" xfId="7609" xr:uid="{00000000-0005-0000-0000-0000E01B0000}"/>
    <cellStyle name="20% - Énfasis4 2 2 2 2 2 3 2 2" xfId="7610" xr:uid="{00000000-0005-0000-0000-0000E11B0000}"/>
    <cellStyle name="20% - Énfasis4 2 2 2 2 2 3 3" xfId="7611" xr:uid="{00000000-0005-0000-0000-0000E21B0000}"/>
    <cellStyle name="20% - Énfasis4 2 2 2 2 2 4" xfId="7612" xr:uid="{00000000-0005-0000-0000-0000E31B0000}"/>
    <cellStyle name="20% - Énfasis4 2 2 2 2 2 4 2" xfId="7613" xr:uid="{00000000-0005-0000-0000-0000E41B0000}"/>
    <cellStyle name="20% - Énfasis4 2 2 2 2 2 5" xfId="7614" xr:uid="{00000000-0005-0000-0000-0000E51B0000}"/>
    <cellStyle name="20% - Énfasis4 2 2 2 2 3" xfId="7615" xr:uid="{00000000-0005-0000-0000-0000E61B0000}"/>
    <cellStyle name="20% - Énfasis4 2 2 2 2 3 2" xfId="7616" xr:uid="{00000000-0005-0000-0000-0000E71B0000}"/>
    <cellStyle name="20% - Énfasis4 2 2 2 2 3 2 2" xfId="7617" xr:uid="{00000000-0005-0000-0000-0000E81B0000}"/>
    <cellStyle name="20% - Énfasis4 2 2 2 2 3 3" xfId="7618" xr:uid="{00000000-0005-0000-0000-0000E91B0000}"/>
    <cellStyle name="20% - Énfasis4 2 2 2 2 4" xfId="7619" xr:uid="{00000000-0005-0000-0000-0000EA1B0000}"/>
    <cellStyle name="20% - Énfasis4 2 2 2 2 4 2" xfId="7620" xr:uid="{00000000-0005-0000-0000-0000EB1B0000}"/>
    <cellStyle name="20% - Énfasis4 2 2 2 2 4 2 2" xfId="7621" xr:uid="{00000000-0005-0000-0000-0000EC1B0000}"/>
    <cellStyle name="20% - Énfasis4 2 2 2 2 4 3" xfId="7622" xr:uid="{00000000-0005-0000-0000-0000ED1B0000}"/>
    <cellStyle name="20% - Énfasis4 2 2 2 2 5" xfId="7623" xr:uid="{00000000-0005-0000-0000-0000EE1B0000}"/>
    <cellStyle name="20% - Énfasis4 2 2 2 2 5 2" xfId="7624" xr:uid="{00000000-0005-0000-0000-0000EF1B0000}"/>
    <cellStyle name="20% - Énfasis4 2 2 2 2 6" xfId="7625" xr:uid="{00000000-0005-0000-0000-0000F01B0000}"/>
    <cellStyle name="20% - Énfasis4 2 2 2 3" xfId="7626" xr:uid="{00000000-0005-0000-0000-0000F11B0000}"/>
    <cellStyle name="20% - Énfasis4 2 2 2 3 2" xfId="7627" xr:uid="{00000000-0005-0000-0000-0000F21B0000}"/>
    <cellStyle name="20% - Énfasis4 2 2 2 3 2 2" xfId="7628" xr:uid="{00000000-0005-0000-0000-0000F31B0000}"/>
    <cellStyle name="20% - Énfasis4 2 2 2 3 2 2 2" xfId="7629" xr:uid="{00000000-0005-0000-0000-0000F41B0000}"/>
    <cellStyle name="20% - Énfasis4 2 2 2 3 2 3" xfId="7630" xr:uid="{00000000-0005-0000-0000-0000F51B0000}"/>
    <cellStyle name="20% - Énfasis4 2 2 2 3 3" xfId="7631" xr:uid="{00000000-0005-0000-0000-0000F61B0000}"/>
    <cellStyle name="20% - Énfasis4 2 2 2 3 3 2" xfId="7632" xr:uid="{00000000-0005-0000-0000-0000F71B0000}"/>
    <cellStyle name="20% - Énfasis4 2 2 2 3 3 2 2" xfId="7633" xr:uid="{00000000-0005-0000-0000-0000F81B0000}"/>
    <cellStyle name="20% - Énfasis4 2 2 2 3 3 3" xfId="7634" xr:uid="{00000000-0005-0000-0000-0000F91B0000}"/>
    <cellStyle name="20% - Énfasis4 2 2 2 3 4" xfId="7635" xr:uid="{00000000-0005-0000-0000-0000FA1B0000}"/>
    <cellStyle name="20% - Énfasis4 2 2 2 3 4 2" xfId="7636" xr:uid="{00000000-0005-0000-0000-0000FB1B0000}"/>
    <cellStyle name="20% - Énfasis4 2 2 2 3 5" xfId="7637" xr:uid="{00000000-0005-0000-0000-0000FC1B0000}"/>
    <cellStyle name="20% - Énfasis4 2 2 2 4" xfId="7638" xr:uid="{00000000-0005-0000-0000-0000FD1B0000}"/>
    <cellStyle name="20% - Énfasis4 2 2 2 4 2" xfId="7639" xr:uid="{00000000-0005-0000-0000-0000FE1B0000}"/>
    <cellStyle name="20% - Énfasis4 2 2 2 4 2 2" xfId="7640" xr:uid="{00000000-0005-0000-0000-0000FF1B0000}"/>
    <cellStyle name="20% - Énfasis4 2 2 2 4 3" xfId="7641" xr:uid="{00000000-0005-0000-0000-0000001C0000}"/>
    <cellStyle name="20% - Énfasis4 2 2 2 5" xfId="7642" xr:uid="{00000000-0005-0000-0000-0000011C0000}"/>
    <cellStyle name="20% - Énfasis4 2 2 2 5 2" xfId="7643" xr:uid="{00000000-0005-0000-0000-0000021C0000}"/>
    <cellStyle name="20% - Énfasis4 2 2 2 5 2 2" xfId="7644" xr:uid="{00000000-0005-0000-0000-0000031C0000}"/>
    <cellStyle name="20% - Énfasis4 2 2 2 5 3" xfId="7645" xr:uid="{00000000-0005-0000-0000-0000041C0000}"/>
    <cellStyle name="20% - Énfasis4 2 2 2 6" xfId="7646" xr:uid="{00000000-0005-0000-0000-0000051C0000}"/>
    <cellStyle name="20% - Énfasis4 2 2 2 6 2" xfId="7647" xr:uid="{00000000-0005-0000-0000-0000061C0000}"/>
    <cellStyle name="20% - Énfasis4 2 2 2 7" xfId="7648" xr:uid="{00000000-0005-0000-0000-0000071C0000}"/>
    <cellStyle name="20% - Énfasis4 2 2 3" xfId="7649" xr:uid="{00000000-0005-0000-0000-0000081C0000}"/>
    <cellStyle name="20% - Énfasis4 2 2 3 2" xfId="7650" xr:uid="{00000000-0005-0000-0000-0000091C0000}"/>
    <cellStyle name="20% - Énfasis4 2 2 3 2 2" xfId="7651" xr:uid="{00000000-0005-0000-0000-00000A1C0000}"/>
    <cellStyle name="20% - Énfasis4 2 2 3 2 2 2" xfId="7652" xr:uid="{00000000-0005-0000-0000-00000B1C0000}"/>
    <cellStyle name="20% - Énfasis4 2 2 3 2 2 2 2" xfId="7653" xr:uid="{00000000-0005-0000-0000-00000C1C0000}"/>
    <cellStyle name="20% - Énfasis4 2 2 3 2 2 3" xfId="7654" xr:uid="{00000000-0005-0000-0000-00000D1C0000}"/>
    <cellStyle name="20% - Énfasis4 2 2 3 2 3" xfId="7655" xr:uid="{00000000-0005-0000-0000-00000E1C0000}"/>
    <cellStyle name="20% - Énfasis4 2 2 3 2 3 2" xfId="7656" xr:uid="{00000000-0005-0000-0000-00000F1C0000}"/>
    <cellStyle name="20% - Énfasis4 2 2 3 2 3 2 2" xfId="7657" xr:uid="{00000000-0005-0000-0000-0000101C0000}"/>
    <cellStyle name="20% - Énfasis4 2 2 3 2 3 3" xfId="7658" xr:uid="{00000000-0005-0000-0000-0000111C0000}"/>
    <cellStyle name="20% - Énfasis4 2 2 3 2 4" xfId="7659" xr:uid="{00000000-0005-0000-0000-0000121C0000}"/>
    <cellStyle name="20% - Énfasis4 2 2 3 2 4 2" xfId="7660" xr:uid="{00000000-0005-0000-0000-0000131C0000}"/>
    <cellStyle name="20% - Énfasis4 2 2 3 2 5" xfId="7661" xr:uid="{00000000-0005-0000-0000-0000141C0000}"/>
    <cellStyle name="20% - Énfasis4 2 2 3 3" xfId="7662" xr:uid="{00000000-0005-0000-0000-0000151C0000}"/>
    <cellStyle name="20% - Énfasis4 2 2 3 3 2" xfId="7663" xr:uid="{00000000-0005-0000-0000-0000161C0000}"/>
    <cellStyle name="20% - Énfasis4 2 2 3 3 2 2" xfId="7664" xr:uid="{00000000-0005-0000-0000-0000171C0000}"/>
    <cellStyle name="20% - Énfasis4 2 2 3 3 3" xfId="7665" xr:uid="{00000000-0005-0000-0000-0000181C0000}"/>
    <cellStyle name="20% - Énfasis4 2 2 3 4" xfId="7666" xr:uid="{00000000-0005-0000-0000-0000191C0000}"/>
    <cellStyle name="20% - Énfasis4 2 2 3 4 2" xfId="7667" xr:uid="{00000000-0005-0000-0000-00001A1C0000}"/>
    <cellStyle name="20% - Énfasis4 2 2 3 4 2 2" xfId="7668" xr:uid="{00000000-0005-0000-0000-00001B1C0000}"/>
    <cellStyle name="20% - Énfasis4 2 2 3 4 3" xfId="7669" xr:uid="{00000000-0005-0000-0000-00001C1C0000}"/>
    <cellStyle name="20% - Énfasis4 2 2 3 5" xfId="7670" xr:uid="{00000000-0005-0000-0000-00001D1C0000}"/>
    <cellStyle name="20% - Énfasis4 2 2 3 5 2" xfId="7671" xr:uid="{00000000-0005-0000-0000-00001E1C0000}"/>
    <cellStyle name="20% - Énfasis4 2 2 3 6" xfId="7672" xr:uid="{00000000-0005-0000-0000-00001F1C0000}"/>
    <cellStyle name="20% - Énfasis4 2 2 4" xfId="7673" xr:uid="{00000000-0005-0000-0000-0000201C0000}"/>
    <cellStyle name="20% - Énfasis4 2 2 4 2" xfId="7674" xr:uid="{00000000-0005-0000-0000-0000211C0000}"/>
    <cellStyle name="20% - Énfasis4 2 2 4 2 2" xfId="7675" xr:uid="{00000000-0005-0000-0000-0000221C0000}"/>
    <cellStyle name="20% - Énfasis4 2 2 4 2 2 2" xfId="7676" xr:uid="{00000000-0005-0000-0000-0000231C0000}"/>
    <cellStyle name="20% - Énfasis4 2 2 4 2 3" xfId="7677" xr:uid="{00000000-0005-0000-0000-0000241C0000}"/>
    <cellStyle name="20% - Énfasis4 2 2 4 3" xfId="7678" xr:uid="{00000000-0005-0000-0000-0000251C0000}"/>
    <cellStyle name="20% - Énfasis4 2 2 4 3 2" xfId="7679" xr:uid="{00000000-0005-0000-0000-0000261C0000}"/>
    <cellStyle name="20% - Énfasis4 2 2 4 3 2 2" xfId="7680" xr:uid="{00000000-0005-0000-0000-0000271C0000}"/>
    <cellStyle name="20% - Énfasis4 2 2 4 3 3" xfId="7681" xr:uid="{00000000-0005-0000-0000-0000281C0000}"/>
    <cellStyle name="20% - Énfasis4 2 2 4 4" xfId="7682" xr:uid="{00000000-0005-0000-0000-0000291C0000}"/>
    <cellStyle name="20% - Énfasis4 2 2 4 4 2" xfId="7683" xr:uid="{00000000-0005-0000-0000-00002A1C0000}"/>
    <cellStyle name="20% - Énfasis4 2 2 4 5" xfId="7684" xr:uid="{00000000-0005-0000-0000-00002B1C0000}"/>
    <cellStyle name="20% - Énfasis4 2 2 5" xfId="7685" xr:uid="{00000000-0005-0000-0000-00002C1C0000}"/>
    <cellStyle name="20% - Énfasis4 2 2 5 2" xfId="7686" xr:uid="{00000000-0005-0000-0000-00002D1C0000}"/>
    <cellStyle name="20% - Énfasis4 2 2 5 2 2" xfId="7687" xr:uid="{00000000-0005-0000-0000-00002E1C0000}"/>
    <cellStyle name="20% - Énfasis4 2 2 5 3" xfId="7688" xr:uid="{00000000-0005-0000-0000-00002F1C0000}"/>
    <cellStyle name="20% - Énfasis4 2 2 6" xfId="7689" xr:uid="{00000000-0005-0000-0000-0000301C0000}"/>
    <cellStyle name="20% - Énfasis4 2 2 6 2" xfId="7690" xr:uid="{00000000-0005-0000-0000-0000311C0000}"/>
    <cellStyle name="20% - Énfasis4 2 2 6 2 2" xfId="7691" xr:uid="{00000000-0005-0000-0000-0000321C0000}"/>
    <cellStyle name="20% - Énfasis4 2 2 6 3" xfId="7692" xr:uid="{00000000-0005-0000-0000-0000331C0000}"/>
    <cellStyle name="20% - Énfasis4 2 2 7" xfId="7693" xr:uid="{00000000-0005-0000-0000-0000341C0000}"/>
    <cellStyle name="20% - Énfasis4 2 2 7 2" xfId="7694" xr:uid="{00000000-0005-0000-0000-0000351C0000}"/>
    <cellStyle name="20% - Énfasis4 2 2 8" xfId="7695" xr:uid="{00000000-0005-0000-0000-0000361C0000}"/>
    <cellStyle name="20% - Énfasis4 2 20" xfId="7696" xr:uid="{00000000-0005-0000-0000-0000371C0000}"/>
    <cellStyle name="20% - Énfasis4 2 21" xfId="7697" xr:uid="{00000000-0005-0000-0000-0000381C0000}"/>
    <cellStyle name="20% - Énfasis4 2 3" xfId="7698" xr:uid="{00000000-0005-0000-0000-0000391C0000}"/>
    <cellStyle name="20% - Énfasis4 2 3 2" xfId="7699" xr:uid="{00000000-0005-0000-0000-00003A1C0000}"/>
    <cellStyle name="20% - Énfasis4 2 3 2 2" xfId="7700" xr:uid="{00000000-0005-0000-0000-00003B1C0000}"/>
    <cellStyle name="20% - Énfasis4 2 3 2 2 2" xfId="7701" xr:uid="{00000000-0005-0000-0000-00003C1C0000}"/>
    <cellStyle name="20% - Énfasis4 2 3 2 2 2 2" xfId="7702" xr:uid="{00000000-0005-0000-0000-00003D1C0000}"/>
    <cellStyle name="20% - Énfasis4 2 3 2 2 2 2 2" xfId="7703" xr:uid="{00000000-0005-0000-0000-00003E1C0000}"/>
    <cellStyle name="20% - Énfasis4 2 3 2 2 2 3" xfId="7704" xr:uid="{00000000-0005-0000-0000-00003F1C0000}"/>
    <cellStyle name="20% - Énfasis4 2 3 2 2 3" xfId="7705" xr:uid="{00000000-0005-0000-0000-0000401C0000}"/>
    <cellStyle name="20% - Énfasis4 2 3 2 2 3 2" xfId="7706" xr:uid="{00000000-0005-0000-0000-0000411C0000}"/>
    <cellStyle name="20% - Énfasis4 2 3 2 2 3 2 2" xfId="7707" xr:uid="{00000000-0005-0000-0000-0000421C0000}"/>
    <cellStyle name="20% - Énfasis4 2 3 2 2 3 3" xfId="7708" xr:uid="{00000000-0005-0000-0000-0000431C0000}"/>
    <cellStyle name="20% - Énfasis4 2 3 2 2 4" xfId="7709" xr:uid="{00000000-0005-0000-0000-0000441C0000}"/>
    <cellStyle name="20% - Énfasis4 2 3 2 2 4 2" xfId="7710" xr:uid="{00000000-0005-0000-0000-0000451C0000}"/>
    <cellStyle name="20% - Énfasis4 2 3 2 2 5" xfId="7711" xr:uid="{00000000-0005-0000-0000-0000461C0000}"/>
    <cellStyle name="20% - Énfasis4 2 3 2 3" xfId="7712" xr:uid="{00000000-0005-0000-0000-0000471C0000}"/>
    <cellStyle name="20% - Énfasis4 2 3 2 3 2" xfId="7713" xr:uid="{00000000-0005-0000-0000-0000481C0000}"/>
    <cellStyle name="20% - Énfasis4 2 3 2 3 2 2" xfId="7714" xr:uid="{00000000-0005-0000-0000-0000491C0000}"/>
    <cellStyle name="20% - Énfasis4 2 3 2 3 3" xfId="7715" xr:uid="{00000000-0005-0000-0000-00004A1C0000}"/>
    <cellStyle name="20% - Énfasis4 2 3 2 4" xfId="7716" xr:uid="{00000000-0005-0000-0000-00004B1C0000}"/>
    <cellStyle name="20% - Énfasis4 2 3 2 4 2" xfId="7717" xr:uid="{00000000-0005-0000-0000-00004C1C0000}"/>
    <cellStyle name="20% - Énfasis4 2 3 2 4 2 2" xfId="7718" xr:uid="{00000000-0005-0000-0000-00004D1C0000}"/>
    <cellStyle name="20% - Énfasis4 2 3 2 4 3" xfId="7719" xr:uid="{00000000-0005-0000-0000-00004E1C0000}"/>
    <cellStyle name="20% - Énfasis4 2 3 2 5" xfId="7720" xr:uid="{00000000-0005-0000-0000-00004F1C0000}"/>
    <cellStyle name="20% - Énfasis4 2 3 2 5 2" xfId="7721" xr:uid="{00000000-0005-0000-0000-0000501C0000}"/>
    <cellStyle name="20% - Énfasis4 2 3 2 6" xfId="7722" xr:uid="{00000000-0005-0000-0000-0000511C0000}"/>
    <cellStyle name="20% - Énfasis4 2 3 3" xfId="7723" xr:uid="{00000000-0005-0000-0000-0000521C0000}"/>
    <cellStyle name="20% - Énfasis4 2 3 3 2" xfId="7724" xr:uid="{00000000-0005-0000-0000-0000531C0000}"/>
    <cellStyle name="20% - Énfasis4 2 3 3 2 2" xfId="7725" xr:uid="{00000000-0005-0000-0000-0000541C0000}"/>
    <cellStyle name="20% - Énfasis4 2 3 3 2 2 2" xfId="7726" xr:uid="{00000000-0005-0000-0000-0000551C0000}"/>
    <cellStyle name="20% - Énfasis4 2 3 3 2 3" xfId="7727" xr:uid="{00000000-0005-0000-0000-0000561C0000}"/>
    <cellStyle name="20% - Énfasis4 2 3 3 3" xfId="7728" xr:uid="{00000000-0005-0000-0000-0000571C0000}"/>
    <cellStyle name="20% - Énfasis4 2 3 3 3 2" xfId="7729" xr:uid="{00000000-0005-0000-0000-0000581C0000}"/>
    <cellStyle name="20% - Énfasis4 2 3 3 3 2 2" xfId="7730" xr:uid="{00000000-0005-0000-0000-0000591C0000}"/>
    <cellStyle name="20% - Énfasis4 2 3 3 3 3" xfId="7731" xr:uid="{00000000-0005-0000-0000-00005A1C0000}"/>
    <cellStyle name="20% - Énfasis4 2 3 3 4" xfId="7732" xr:uid="{00000000-0005-0000-0000-00005B1C0000}"/>
    <cellStyle name="20% - Énfasis4 2 3 3 4 2" xfId="7733" xr:uid="{00000000-0005-0000-0000-00005C1C0000}"/>
    <cellStyle name="20% - Énfasis4 2 3 3 5" xfId="7734" xr:uid="{00000000-0005-0000-0000-00005D1C0000}"/>
    <cellStyle name="20% - Énfasis4 2 3 4" xfId="7735" xr:uid="{00000000-0005-0000-0000-00005E1C0000}"/>
    <cellStyle name="20% - Énfasis4 2 3 4 2" xfId="7736" xr:uid="{00000000-0005-0000-0000-00005F1C0000}"/>
    <cellStyle name="20% - Énfasis4 2 3 4 2 2" xfId="7737" xr:uid="{00000000-0005-0000-0000-0000601C0000}"/>
    <cellStyle name="20% - Énfasis4 2 3 4 3" xfId="7738" xr:uid="{00000000-0005-0000-0000-0000611C0000}"/>
    <cellStyle name="20% - Énfasis4 2 3 5" xfId="7739" xr:uid="{00000000-0005-0000-0000-0000621C0000}"/>
    <cellStyle name="20% - Énfasis4 2 3 5 2" xfId="7740" xr:uid="{00000000-0005-0000-0000-0000631C0000}"/>
    <cellStyle name="20% - Énfasis4 2 3 5 2 2" xfId="7741" xr:uid="{00000000-0005-0000-0000-0000641C0000}"/>
    <cellStyle name="20% - Énfasis4 2 3 5 3" xfId="7742" xr:uid="{00000000-0005-0000-0000-0000651C0000}"/>
    <cellStyle name="20% - Énfasis4 2 3 6" xfId="7743" xr:uid="{00000000-0005-0000-0000-0000661C0000}"/>
    <cellStyle name="20% - Énfasis4 2 3 6 2" xfId="7744" xr:uid="{00000000-0005-0000-0000-0000671C0000}"/>
    <cellStyle name="20% - Énfasis4 2 3 7" xfId="7745" xr:uid="{00000000-0005-0000-0000-0000681C0000}"/>
    <cellStyle name="20% - Énfasis4 2 4" xfId="7746" xr:uid="{00000000-0005-0000-0000-0000691C0000}"/>
    <cellStyle name="20% - Énfasis4 2 4 2" xfId="7747" xr:uid="{00000000-0005-0000-0000-00006A1C0000}"/>
    <cellStyle name="20% - Énfasis4 2 4 2 2" xfId="7748" xr:uid="{00000000-0005-0000-0000-00006B1C0000}"/>
    <cellStyle name="20% - Énfasis4 2 4 2 2 2" xfId="7749" xr:uid="{00000000-0005-0000-0000-00006C1C0000}"/>
    <cellStyle name="20% - Énfasis4 2 4 2 2 2 2" xfId="7750" xr:uid="{00000000-0005-0000-0000-00006D1C0000}"/>
    <cellStyle name="20% - Énfasis4 2 4 2 2 3" xfId="7751" xr:uid="{00000000-0005-0000-0000-00006E1C0000}"/>
    <cellStyle name="20% - Énfasis4 2 4 2 3" xfId="7752" xr:uid="{00000000-0005-0000-0000-00006F1C0000}"/>
    <cellStyle name="20% - Énfasis4 2 4 2 3 2" xfId="7753" xr:uid="{00000000-0005-0000-0000-0000701C0000}"/>
    <cellStyle name="20% - Énfasis4 2 4 2 3 2 2" xfId="7754" xr:uid="{00000000-0005-0000-0000-0000711C0000}"/>
    <cellStyle name="20% - Énfasis4 2 4 2 3 3" xfId="7755" xr:uid="{00000000-0005-0000-0000-0000721C0000}"/>
    <cellStyle name="20% - Énfasis4 2 4 2 4" xfId="7756" xr:uid="{00000000-0005-0000-0000-0000731C0000}"/>
    <cellStyle name="20% - Énfasis4 2 4 2 4 2" xfId="7757" xr:uid="{00000000-0005-0000-0000-0000741C0000}"/>
    <cellStyle name="20% - Énfasis4 2 4 2 5" xfId="7758" xr:uid="{00000000-0005-0000-0000-0000751C0000}"/>
    <cellStyle name="20% - Énfasis4 2 4 3" xfId="7759" xr:uid="{00000000-0005-0000-0000-0000761C0000}"/>
    <cellStyle name="20% - Énfasis4 2 4 3 2" xfId="7760" xr:uid="{00000000-0005-0000-0000-0000771C0000}"/>
    <cellStyle name="20% - Énfasis4 2 4 3 2 2" xfId="7761" xr:uid="{00000000-0005-0000-0000-0000781C0000}"/>
    <cellStyle name="20% - Énfasis4 2 4 3 3" xfId="7762" xr:uid="{00000000-0005-0000-0000-0000791C0000}"/>
    <cellStyle name="20% - Énfasis4 2 4 4" xfId="7763" xr:uid="{00000000-0005-0000-0000-00007A1C0000}"/>
    <cellStyle name="20% - Énfasis4 2 4 4 2" xfId="7764" xr:uid="{00000000-0005-0000-0000-00007B1C0000}"/>
    <cellStyle name="20% - Énfasis4 2 4 4 2 2" xfId="7765" xr:uid="{00000000-0005-0000-0000-00007C1C0000}"/>
    <cellStyle name="20% - Énfasis4 2 4 4 3" xfId="7766" xr:uid="{00000000-0005-0000-0000-00007D1C0000}"/>
    <cellStyle name="20% - Énfasis4 2 4 5" xfId="7767" xr:uid="{00000000-0005-0000-0000-00007E1C0000}"/>
    <cellStyle name="20% - Énfasis4 2 4 5 2" xfId="7768" xr:uid="{00000000-0005-0000-0000-00007F1C0000}"/>
    <cellStyle name="20% - Énfasis4 2 4 6" xfId="7769" xr:uid="{00000000-0005-0000-0000-0000801C0000}"/>
    <cellStyle name="20% - Énfasis4 2 5" xfId="7770" xr:uid="{00000000-0005-0000-0000-0000811C0000}"/>
    <cellStyle name="20% - Énfasis4 2 5 2" xfId="7771" xr:uid="{00000000-0005-0000-0000-0000821C0000}"/>
    <cellStyle name="20% - Énfasis4 2 5 2 2" xfId="7772" xr:uid="{00000000-0005-0000-0000-0000831C0000}"/>
    <cellStyle name="20% - Énfasis4 2 5 2 2 2" xfId="7773" xr:uid="{00000000-0005-0000-0000-0000841C0000}"/>
    <cellStyle name="20% - Énfasis4 2 5 2 3" xfId="7774" xr:uid="{00000000-0005-0000-0000-0000851C0000}"/>
    <cellStyle name="20% - Énfasis4 2 5 3" xfId="7775" xr:uid="{00000000-0005-0000-0000-0000861C0000}"/>
    <cellStyle name="20% - Énfasis4 2 5 3 2" xfId="7776" xr:uid="{00000000-0005-0000-0000-0000871C0000}"/>
    <cellStyle name="20% - Énfasis4 2 5 3 2 2" xfId="7777" xr:uid="{00000000-0005-0000-0000-0000881C0000}"/>
    <cellStyle name="20% - Énfasis4 2 5 3 3" xfId="7778" xr:uid="{00000000-0005-0000-0000-0000891C0000}"/>
    <cellStyle name="20% - Énfasis4 2 5 4" xfId="7779" xr:uid="{00000000-0005-0000-0000-00008A1C0000}"/>
    <cellStyle name="20% - Énfasis4 2 5 4 2" xfId="7780" xr:uid="{00000000-0005-0000-0000-00008B1C0000}"/>
    <cellStyle name="20% - Énfasis4 2 5 4 2 2" xfId="7781" xr:uid="{00000000-0005-0000-0000-00008C1C0000}"/>
    <cellStyle name="20% - Énfasis4 2 5 4 3" xfId="7782" xr:uid="{00000000-0005-0000-0000-00008D1C0000}"/>
    <cellStyle name="20% - Énfasis4 2 5 5" xfId="7783" xr:uid="{00000000-0005-0000-0000-00008E1C0000}"/>
    <cellStyle name="20% - Énfasis4 2 5 5 2" xfId="7784" xr:uid="{00000000-0005-0000-0000-00008F1C0000}"/>
    <cellStyle name="20% - Énfasis4 2 5 6" xfId="7785" xr:uid="{00000000-0005-0000-0000-0000901C0000}"/>
    <cellStyle name="20% - Énfasis4 2 6" xfId="7786" xr:uid="{00000000-0005-0000-0000-0000911C0000}"/>
    <cellStyle name="20% - Énfasis4 2 6 2" xfId="7787" xr:uid="{00000000-0005-0000-0000-0000921C0000}"/>
    <cellStyle name="20% - Énfasis4 2 6 2 2" xfId="7788" xr:uid="{00000000-0005-0000-0000-0000931C0000}"/>
    <cellStyle name="20% - Énfasis4 2 6 2 2 2" xfId="7789" xr:uid="{00000000-0005-0000-0000-0000941C0000}"/>
    <cellStyle name="20% - Énfasis4 2 6 2 3" xfId="7790" xr:uid="{00000000-0005-0000-0000-0000951C0000}"/>
    <cellStyle name="20% - Énfasis4 2 6 3" xfId="7791" xr:uid="{00000000-0005-0000-0000-0000961C0000}"/>
    <cellStyle name="20% - Énfasis4 2 6 3 2" xfId="7792" xr:uid="{00000000-0005-0000-0000-0000971C0000}"/>
    <cellStyle name="20% - Énfasis4 2 6 3 2 2" xfId="7793" xr:uid="{00000000-0005-0000-0000-0000981C0000}"/>
    <cellStyle name="20% - Énfasis4 2 6 3 3" xfId="7794" xr:uid="{00000000-0005-0000-0000-0000991C0000}"/>
    <cellStyle name="20% - Énfasis4 2 6 4" xfId="7795" xr:uid="{00000000-0005-0000-0000-00009A1C0000}"/>
    <cellStyle name="20% - Énfasis4 2 6 4 2" xfId="7796" xr:uid="{00000000-0005-0000-0000-00009B1C0000}"/>
    <cellStyle name="20% - Énfasis4 2 6 4 2 2" xfId="7797" xr:uid="{00000000-0005-0000-0000-00009C1C0000}"/>
    <cellStyle name="20% - Énfasis4 2 6 4 3" xfId="7798" xr:uid="{00000000-0005-0000-0000-00009D1C0000}"/>
    <cellStyle name="20% - Énfasis4 2 6 5" xfId="7799" xr:uid="{00000000-0005-0000-0000-00009E1C0000}"/>
    <cellStyle name="20% - Énfasis4 2 6 5 2" xfId="7800" xr:uid="{00000000-0005-0000-0000-00009F1C0000}"/>
    <cellStyle name="20% - Énfasis4 2 6 6" xfId="7801" xr:uid="{00000000-0005-0000-0000-0000A01C0000}"/>
    <cellStyle name="20% - Énfasis4 2 7" xfId="7802" xr:uid="{00000000-0005-0000-0000-0000A11C0000}"/>
    <cellStyle name="20% - Énfasis4 2 7 2" xfId="7803" xr:uid="{00000000-0005-0000-0000-0000A21C0000}"/>
    <cellStyle name="20% - Énfasis4 2 7 2 2" xfId="7804" xr:uid="{00000000-0005-0000-0000-0000A31C0000}"/>
    <cellStyle name="20% - Énfasis4 2 7 2 2 2" xfId="7805" xr:uid="{00000000-0005-0000-0000-0000A41C0000}"/>
    <cellStyle name="20% - Énfasis4 2 7 2 3" xfId="7806" xr:uid="{00000000-0005-0000-0000-0000A51C0000}"/>
    <cellStyle name="20% - Énfasis4 2 7 3" xfId="7807" xr:uid="{00000000-0005-0000-0000-0000A61C0000}"/>
    <cellStyle name="20% - Énfasis4 2 7 3 2" xfId="7808" xr:uid="{00000000-0005-0000-0000-0000A71C0000}"/>
    <cellStyle name="20% - Énfasis4 2 7 3 2 2" xfId="7809" xr:uid="{00000000-0005-0000-0000-0000A81C0000}"/>
    <cellStyle name="20% - Énfasis4 2 7 3 3" xfId="7810" xr:uid="{00000000-0005-0000-0000-0000A91C0000}"/>
    <cellStyle name="20% - Énfasis4 2 7 4" xfId="7811" xr:uid="{00000000-0005-0000-0000-0000AA1C0000}"/>
    <cellStyle name="20% - Énfasis4 2 7 4 2" xfId="7812" xr:uid="{00000000-0005-0000-0000-0000AB1C0000}"/>
    <cellStyle name="20% - Énfasis4 2 7 4 2 2" xfId="7813" xr:uid="{00000000-0005-0000-0000-0000AC1C0000}"/>
    <cellStyle name="20% - Énfasis4 2 7 4 3" xfId="7814" xr:uid="{00000000-0005-0000-0000-0000AD1C0000}"/>
    <cellStyle name="20% - Énfasis4 2 7 5" xfId="7815" xr:uid="{00000000-0005-0000-0000-0000AE1C0000}"/>
    <cellStyle name="20% - Énfasis4 2 7 5 2" xfId="7816" xr:uid="{00000000-0005-0000-0000-0000AF1C0000}"/>
    <cellStyle name="20% - Énfasis4 2 7 6" xfId="7817" xr:uid="{00000000-0005-0000-0000-0000B01C0000}"/>
    <cellStyle name="20% - Énfasis4 2 8" xfId="7818" xr:uid="{00000000-0005-0000-0000-0000B11C0000}"/>
    <cellStyle name="20% - Énfasis4 2 8 2" xfId="7819" xr:uid="{00000000-0005-0000-0000-0000B21C0000}"/>
    <cellStyle name="20% - Énfasis4 2 8 2 2" xfId="7820" xr:uid="{00000000-0005-0000-0000-0000B31C0000}"/>
    <cellStyle name="20% - Énfasis4 2 8 2 2 2" xfId="7821" xr:uid="{00000000-0005-0000-0000-0000B41C0000}"/>
    <cellStyle name="20% - Énfasis4 2 8 2 3" xfId="7822" xr:uid="{00000000-0005-0000-0000-0000B51C0000}"/>
    <cellStyle name="20% - Énfasis4 2 8 3" xfId="7823" xr:uid="{00000000-0005-0000-0000-0000B61C0000}"/>
    <cellStyle name="20% - Énfasis4 2 8 3 2" xfId="7824" xr:uid="{00000000-0005-0000-0000-0000B71C0000}"/>
    <cellStyle name="20% - Énfasis4 2 8 3 2 2" xfId="7825" xr:uid="{00000000-0005-0000-0000-0000B81C0000}"/>
    <cellStyle name="20% - Énfasis4 2 8 3 3" xfId="7826" xr:uid="{00000000-0005-0000-0000-0000B91C0000}"/>
    <cellStyle name="20% - Énfasis4 2 8 4" xfId="7827" xr:uid="{00000000-0005-0000-0000-0000BA1C0000}"/>
    <cellStyle name="20% - Énfasis4 2 8 4 2" xfId="7828" xr:uid="{00000000-0005-0000-0000-0000BB1C0000}"/>
    <cellStyle name="20% - Énfasis4 2 8 4 2 2" xfId="7829" xr:uid="{00000000-0005-0000-0000-0000BC1C0000}"/>
    <cellStyle name="20% - Énfasis4 2 8 4 3" xfId="7830" xr:uid="{00000000-0005-0000-0000-0000BD1C0000}"/>
    <cellStyle name="20% - Énfasis4 2 8 5" xfId="7831" xr:uid="{00000000-0005-0000-0000-0000BE1C0000}"/>
    <cellStyle name="20% - Énfasis4 2 8 5 2" xfId="7832" xr:uid="{00000000-0005-0000-0000-0000BF1C0000}"/>
    <cellStyle name="20% - Énfasis4 2 8 6" xfId="7833" xr:uid="{00000000-0005-0000-0000-0000C01C0000}"/>
    <cellStyle name="20% - Énfasis4 2 9" xfId="7834" xr:uid="{00000000-0005-0000-0000-0000C11C0000}"/>
    <cellStyle name="20% - Énfasis4 2 9 2" xfId="7835" xr:uid="{00000000-0005-0000-0000-0000C21C0000}"/>
    <cellStyle name="20% - Énfasis4 2 9 2 2" xfId="7836" xr:uid="{00000000-0005-0000-0000-0000C31C0000}"/>
    <cellStyle name="20% - Énfasis4 2 9 2 2 2" xfId="7837" xr:uid="{00000000-0005-0000-0000-0000C41C0000}"/>
    <cellStyle name="20% - Énfasis4 2 9 2 3" xfId="7838" xr:uid="{00000000-0005-0000-0000-0000C51C0000}"/>
    <cellStyle name="20% - Énfasis4 2 9 3" xfId="7839" xr:uid="{00000000-0005-0000-0000-0000C61C0000}"/>
    <cellStyle name="20% - Énfasis4 2 9 3 2" xfId="7840" xr:uid="{00000000-0005-0000-0000-0000C71C0000}"/>
    <cellStyle name="20% - Énfasis4 2 9 3 2 2" xfId="7841" xr:uid="{00000000-0005-0000-0000-0000C81C0000}"/>
    <cellStyle name="20% - Énfasis4 2 9 3 3" xfId="7842" xr:uid="{00000000-0005-0000-0000-0000C91C0000}"/>
    <cellStyle name="20% - Énfasis4 2 9 4" xfId="7843" xr:uid="{00000000-0005-0000-0000-0000CA1C0000}"/>
    <cellStyle name="20% - Énfasis4 2 9 4 2" xfId="7844" xr:uid="{00000000-0005-0000-0000-0000CB1C0000}"/>
    <cellStyle name="20% - Énfasis4 2 9 4 2 2" xfId="7845" xr:uid="{00000000-0005-0000-0000-0000CC1C0000}"/>
    <cellStyle name="20% - Énfasis4 2 9 4 3" xfId="7846" xr:uid="{00000000-0005-0000-0000-0000CD1C0000}"/>
    <cellStyle name="20% - Énfasis4 2 9 5" xfId="7847" xr:uid="{00000000-0005-0000-0000-0000CE1C0000}"/>
    <cellStyle name="20% - Énfasis4 2 9 5 2" xfId="7848" xr:uid="{00000000-0005-0000-0000-0000CF1C0000}"/>
    <cellStyle name="20% - Énfasis4 2 9 6" xfId="7849" xr:uid="{00000000-0005-0000-0000-0000D01C0000}"/>
    <cellStyle name="20% - Énfasis4 20" xfId="7850" xr:uid="{00000000-0005-0000-0000-0000D11C0000}"/>
    <cellStyle name="20% - Énfasis4 20 2" xfId="7851" xr:uid="{00000000-0005-0000-0000-0000D21C0000}"/>
    <cellStyle name="20% - Énfasis4 20 2 2" xfId="7852" xr:uid="{00000000-0005-0000-0000-0000D31C0000}"/>
    <cellStyle name="20% - Énfasis4 20 2 2 2" xfId="7853" xr:uid="{00000000-0005-0000-0000-0000D41C0000}"/>
    <cellStyle name="20% - Énfasis4 20 2 2 2 2" xfId="7854" xr:uid="{00000000-0005-0000-0000-0000D51C0000}"/>
    <cellStyle name="20% - Énfasis4 20 2 2 3" xfId="7855" xr:uid="{00000000-0005-0000-0000-0000D61C0000}"/>
    <cellStyle name="20% - Énfasis4 20 2 3" xfId="7856" xr:uid="{00000000-0005-0000-0000-0000D71C0000}"/>
    <cellStyle name="20% - Énfasis4 20 2 3 2" xfId="7857" xr:uid="{00000000-0005-0000-0000-0000D81C0000}"/>
    <cellStyle name="20% - Énfasis4 20 2 3 2 2" xfId="7858" xr:uid="{00000000-0005-0000-0000-0000D91C0000}"/>
    <cellStyle name="20% - Énfasis4 20 2 3 3" xfId="7859" xr:uid="{00000000-0005-0000-0000-0000DA1C0000}"/>
    <cellStyle name="20% - Énfasis4 20 2 4" xfId="7860" xr:uid="{00000000-0005-0000-0000-0000DB1C0000}"/>
    <cellStyle name="20% - Énfasis4 20 2 4 2" xfId="7861" xr:uid="{00000000-0005-0000-0000-0000DC1C0000}"/>
    <cellStyle name="20% - Énfasis4 20 2 5" xfId="7862" xr:uid="{00000000-0005-0000-0000-0000DD1C0000}"/>
    <cellStyle name="20% - Énfasis4 20 3" xfId="7863" xr:uid="{00000000-0005-0000-0000-0000DE1C0000}"/>
    <cellStyle name="20% - Énfasis4 20 3 2" xfId="7864" xr:uid="{00000000-0005-0000-0000-0000DF1C0000}"/>
    <cellStyle name="20% - Énfasis4 20 3 2 2" xfId="7865" xr:uid="{00000000-0005-0000-0000-0000E01C0000}"/>
    <cellStyle name="20% - Énfasis4 20 3 3" xfId="7866" xr:uid="{00000000-0005-0000-0000-0000E11C0000}"/>
    <cellStyle name="20% - Énfasis4 20 4" xfId="7867" xr:uid="{00000000-0005-0000-0000-0000E21C0000}"/>
    <cellStyle name="20% - Énfasis4 20 4 2" xfId="7868" xr:uid="{00000000-0005-0000-0000-0000E31C0000}"/>
    <cellStyle name="20% - Énfasis4 20 4 2 2" xfId="7869" xr:uid="{00000000-0005-0000-0000-0000E41C0000}"/>
    <cellStyle name="20% - Énfasis4 20 4 3" xfId="7870" xr:uid="{00000000-0005-0000-0000-0000E51C0000}"/>
    <cellStyle name="20% - Énfasis4 20 5" xfId="7871" xr:uid="{00000000-0005-0000-0000-0000E61C0000}"/>
    <cellStyle name="20% - Énfasis4 20 5 2" xfId="7872" xr:uid="{00000000-0005-0000-0000-0000E71C0000}"/>
    <cellStyle name="20% - Énfasis4 20 6" xfId="7873" xr:uid="{00000000-0005-0000-0000-0000E81C0000}"/>
    <cellStyle name="20% - Énfasis4 21" xfId="7874" xr:uid="{00000000-0005-0000-0000-0000E91C0000}"/>
    <cellStyle name="20% - Énfasis4 21 2" xfId="7875" xr:uid="{00000000-0005-0000-0000-0000EA1C0000}"/>
    <cellStyle name="20% - Énfasis4 21 2 2" xfId="7876" xr:uid="{00000000-0005-0000-0000-0000EB1C0000}"/>
    <cellStyle name="20% - Énfasis4 21 2 2 2" xfId="7877" xr:uid="{00000000-0005-0000-0000-0000EC1C0000}"/>
    <cellStyle name="20% - Énfasis4 21 2 2 2 2" xfId="7878" xr:uid="{00000000-0005-0000-0000-0000ED1C0000}"/>
    <cellStyle name="20% - Énfasis4 21 2 2 3" xfId="7879" xr:uid="{00000000-0005-0000-0000-0000EE1C0000}"/>
    <cellStyle name="20% - Énfasis4 21 2 3" xfId="7880" xr:uid="{00000000-0005-0000-0000-0000EF1C0000}"/>
    <cellStyle name="20% - Énfasis4 21 2 3 2" xfId="7881" xr:uid="{00000000-0005-0000-0000-0000F01C0000}"/>
    <cellStyle name="20% - Énfasis4 21 2 3 2 2" xfId="7882" xr:uid="{00000000-0005-0000-0000-0000F11C0000}"/>
    <cellStyle name="20% - Énfasis4 21 2 3 3" xfId="7883" xr:uid="{00000000-0005-0000-0000-0000F21C0000}"/>
    <cellStyle name="20% - Énfasis4 21 2 4" xfId="7884" xr:uid="{00000000-0005-0000-0000-0000F31C0000}"/>
    <cellStyle name="20% - Énfasis4 21 2 4 2" xfId="7885" xr:uid="{00000000-0005-0000-0000-0000F41C0000}"/>
    <cellStyle name="20% - Énfasis4 21 2 5" xfId="7886" xr:uid="{00000000-0005-0000-0000-0000F51C0000}"/>
    <cellStyle name="20% - Énfasis4 21 3" xfId="7887" xr:uid="{00000000-0005-0000-0000-0000F61C0000}"/>
    <cellStyle name="20% - Énfasis4 21 3 2" xfId="7888" xr:uid="{00000000-0005-0000-0000-0000F71C0000}"/>
    <cellStyle name="20% - Énfasis4 21 3 2 2" xfId="7889" xr:uid="{00000000-0005-0000-0000-0000F81C0000}"/>
    <cellStyle name="20% - Énfasis4 21 3 3" xfId="7890" xr:uid="{00000000-0005-0000-0000-0000F91C0000}"/>
    <cellStyle name="20% - Énfasis4 21 4" xfId="7891" xr:uid="{00000000-0005-0000-0000-0000FA1C0000}"/>
    <cellStyle name="20% - Énfasis4 21 4 2" xfId="7892" xr:uid="{00000000-0005-0000-0000-0000FB1C0000}"/>
    <cellStyle name="20% - Énfasis4 21 4 2 2" xfId="7893" xr:uid="{00000000-0005-0000-0000-0000FC1C0000}"/>
    <cellStyle name="20% - Énfasis4 21 4 3" xfId="7894" xr:uid="{00000000-0005-0000-0000-0000FD1C0000}"/>
    <cellStyle name="20% - Énfasis4 21 5" xfId="7895" xr:uid="{00000000-0005-0000-0000-0000FE1C0000}"/>
    <cellStyle name="20% - Énfasis4 21 5 2" xfId="7896" xr:uid="{00000000-0005-0000-0000-0000FF1C0000}"/>
    <cellStyle name="20% - Énfasis4 21 6" xfId="7897" xr:uid="{00000000-0005-0000-0000-0000001D0000}"/>
    <cellStyle name="20% - Énfasis4 22" xfId="7898" xr:uid="{00000000-0005-0000-0000-0000011D0000}"/>
    <cellStyle name="20% - Énfasis4 22 2" xfId="7899" xr:uid="{00000000-0005-0000-0000-0000021D0000}"/>
    <cellStyle name="20% - Énfasis4 22 2 2" xfId="7900" xr:uid="{00000000-0005-0000-0000-0000031D0000}"/>
    <cellStyle name="20% - Énfasis4 22 2 2 2" xfId="7901" xr:uid="{00000000-0005-0000-0000-0000041D0000}"/>
    <cellStyle name="20% - Énfasis4 22 2 2 2 2" xfId="7902" xr:uid="{00000000-0005-0000-0000-0000051D0000}"/>
    <cellStyle name="20% - Énfasis4 22 2 2 3" xfId="7903" xr:uid="{00000000-0005-0000-0000-0000061D0000}"/>
    <cellStyle name="20% - Énfasis4 22 2 3" xfId="7904" xr:uid="{00000000-0005-0000-0000-0000071D0000}"/>
    <cellStyle name="20% - Énfasis4 22 2 3 2" xfId="7905" xr:uid="{00000000-0005-0000-0000-0000081D0000}"/>
    <cellStyle name="20% - Énfasis4 22 2 3 2 2" xfId="7906" xr:uid="{00000000-0005-0000-0000-0000091D0000}"/>
    <cellStyle name="20% - Énfasis4 22 2 3 3" xfId="7907" xr:uid="{00000000-0005-0000-0000-00000A1D0000}"/>
    <cellStyle name="20% - Énfasis4 22 2 4" xfId="7908" xr:uid="{00000000-0005-0000-0000-00000B1D0000}"/>
    <cellStyle name="20% - Énfasis4 22 2 4 2" xfId="7909" xr:uid="{00000000-0005-0000-0000-00000C1D0000}"/>
    <cellStyle name="20% - Énfasis4 22 2 5" xfId="7910" xr:uid="{00000000-0005-0000-0000-00000D1D0000}"/>
    <cellStyle name="20% - Énfasis4 22 3" xfId="7911" xr:uid="{00000000-0005-0000-0000-00000E1D0000}"/>
    <cellStyle name="20% - Énfasis4 22 3 2" xfId="7912" xr:uid="{00000000-0005-0000-0000-00000F1D0000}"/>
    <cellStyle name="20% - Énfasis4 22 3 2 2" xfId="7913" xr:uid="{00000000-0005-0000-0000-0000101D0000}"/>
    <cellStyle name="20% - Énfasis4 22 3 3" xfId="7914" xr:uid="{00000000-0005-0000-0000-0000111D0000}"/>
    <cellStyle name="20% - Énfasis4 22 4" xfId="7915" xr:uid="{00000000-0005-0000-0000-0000121D0000}"/>
    <cellStyle name="20% - Énfasis4 22 4 2" xfId="7916" xr:uid="{00000000-0005-0000-0000-0000131D0000}"/>
    <cellStyle name="20% - Énfasis4 22 4 2 2" xfId="7917" xr:uid="{00000000-0005-0000-0000-0000141D0000}"/>
    <cellStyle name="20% - Énfasis4 22 4 3" xfId="7918" xr:uid="{00000000-0005-0000-0000-0000151D0000}"/>
    <cellStyle name="20% - Énfasis4 22 5" xfId="7919" xr:uid="{00000000-0005-0000-0000-0000161D0000}"/>
    <cellStyle name="20% - Énfasis4 22 5 2" xfId="7920" xr:uid="{00000000-0005-0000-0000-0000171D0000}"/>
    <cellStyle name="20% - Énfasis4 22 6" xfId="7921" xr:uid="{00000000-0005-0000-0000-0000181D0000}"/>
    <cellStyle name="20% - Énfasis4 23" xfId="7922" xr:uid="{00000000-0005-0000-0000-0000191D0000}"/>
    <cellStyle name="20% - Énfasis4 23 2" xfId="7923" xr:uid="{00000000-0005-0000-0000-00001A1D0000}"/>
    <cellStyle name="20% - Énfasis4 23 2 2" xfId="7924" xr:uid="{00000000-0005-0000-0000-00001B1D0000}"/>
    <cellStyle name="20% - Énfasis4 23 2 2 2" xfId="7925" xr:uid="{00000000-0005-0000-0000-00001C1D0000}"/>
    <cellStyle name="20% - Énfasis4 23 2 2 2 2" xfId="7926" xr:uid="{00000000-0005-0000-0000-00001D1D0000}"/>
    <cellStyle name="20% - Énfasis4 23 2 2 3" xfId="7927" xr:uid="{00000000-0005-0000-0000-00001E1D0000}"/>
    <cellStyle name="20% - Énfasis4 23 2 3" xfId="7928" xr:uid="{00000000-0005-0000-0000-00001F1D0000}"/>
    <cellStyle name="20% - Énfasis4 23 2 3 2" xfId="7929" xr:uid="{00000000-0005-0000-0000-0000201D0000}"/>
    <cellStyle name="20% - Énfasis4 23 2 3 2 2" xfId="7930" xr:uid="{00000000-0005-0000-0000-0000211D0000}"/>
    <cellStyle name="20% - Énfasis4 23 2 3 3" xfId="7931" xr:uid="{00000000-0005-0000-0000-0000221D0000}"/>
    <cellStyle name="20% - Énfasis4 23 2 4" xfId="7932" xr:uid="{00000000-0005-0000-0000-0000231D0000}"/>
    <cellStyle name="20% - Énfasis4 23 2 4 2" xfId="7933" xr:uid="{00000000-0005-0000-0000-0000241D0000}"/>
    <cellStyle name="20% - Énfasis4 23 2 5" xfId="7934" xr:uid="{00000000-0005-0000-0000-0000251D0000}"/>
    <cellStyle name="20% - Énfasis4 23 3" xfId="7935" xr:uid="{00000000-0005-0000-0000-0000261D0000}"/>
    <cellStyle name="20% - Énfasis4 23 3 2" xfId="7936" xr:uid="{00000000-0005-0000-0000-0000271D0000}"/>
    <cellStyle name="20% - Énfasis4 23 3 2 2" xfId="7937" xr:uid="{00000000-0005-0000-0000-0000281D0000}"/>
    <cellStyle name="20% - Énfasis4 23 3 3" xfId="7938" xr:uid="{00000000-0005-0000-0000-0000291D0000}"/>
    <cellStyle name="20% - Énfasis4 23 4" xfId="7939" xr:uid="{00000000-0005-0000-0000-00002A1D0000}"/>
    <cellStyle name="20% - Énfasis4 23 4 2" xfId="7940" xr:uid="{00000000-0005-0000-0000-00002B1D0000}"/>
    <cellStyle name="20% - Énfasis4 23 4 2 2" xfId="7941" xr:uid="{00000000-0005-0000-0000-00002C1D0000}"/>
    <cellStyle name="20% - Énfasis4 23 4 3" xfId="7942" xr:uid="{00000000-0005-0000-0000-00002D1D0000}"/>
    <cellStyle name="20% - Énfasis4 23 5" xfId="7943" xr:uid="{00000000-0005-0000-0000-00002E1D0000}"/>
    <cellStyle name="20% - Énfasis4 23 5 2" xfId="7944" xr:uid="{00000000-0005-0000-0000-00002F1D0000}"/>
    <cellStyle name="20% - Énfasis4 23 6" xfId="7945" xr:uid="{00000000-0005-0000-0000-0000301D0000}"/>
    <cellStyle name="20% - Énfasis4 24" xfId="7946" xr:uid="{00000000-0005-0000-0000-0000311D0000}"/>
    <cellStyle name="20% - Énfasis4 24 2" xfId="7947" xr:uid="{00000000-0005-0000-0000-0000321D0000}"/>
    <cellStyle name="20% - Énfasis4 24 2 2" xfId="7948" xr:uid="{00000000-0005-0000-0000-0000331D0000}"/>
    <cellStyle name="20% - Énfasis4 24 2 2 2" xfId="7949" xr:uid="{00000000-0005-0000-0000-0000341D0000}"/>
    <cellStyle name="20% - Énfasis4 24 2 2 2 2" xfId="7950" xr:uid="{00000000-0005-0000-0000-0000351D0000}"/>
    <cellStyle name="20% - Énfasis4 24 2 2 3" xfId="7951" xr:uid="{00000000-0005-0000-0000-0000361D0000}"/>
    <cellStyle name="20% - Énfasis4 24 2 3" xfId="7952" xr:uid="{00000000-0005-0000-0000-0000371D0000}"/>
    <cellStyle name="20% - Énfasis4 24 2 3 2" xfId="7953" xr:uid="{00000000-0005-0000-0000-0000381D0000}"/>
    <cellStyle name="20% - Énfasis4 24 2 3 2 2" xfId="7954" xr:uid="{00000000-0005-0000-0000-0000391D0000}"/>
    <cellStyle name="20% - Énfasis4 24 2 3 3" xfId="7955" xr:uid="{00000000-0005-0000-0000-00003A1D0000}"/>
    <cellStyle name="20% - Énfasis4 24 2 4" xfId="7956" xr:uid="{00000000-0005-0000-0000-00003B1D0000}"/>
    <cellStyle name="20% - Énfasis4 24 2 4 2" xfId="7957" xr:uid="{00000000-0005-0000-0000-00003C1D0000}"/>
    <cellStyle name="20% - Énfasis4 24 2 5" xfId="7958" xr:uid="{00000000-0005-0000-0000-00003D1D0000}"/>
    <cellStyle name="20% - Énfasis4 24 3" xfId="7959" xr:uid="{00000000-0005-0000-0000-00003E1D0000}"/>
    <cellStyle name="20% - Énfasis4 24 3 2" xfId="7960" xr:uid="{00000000-0005-0000-0000-00003F1D0000}"/>
    <cellStyle name="20% - Énfasis4 24 3 2 2" xfId="7961" xr:uid="{00000000-0005-0000-0000-0000401D0000}"/>
    <cellStyle name="20% - Énfasis4 24 3 3" xfId="7962" xr:uid="{00000000-0005-0000-0000-0000411D0000}"/>
    <cellStyle name="20% - Énfasis4 24 4" xfId="7963" xr:uid="{00000000-0005-0000-0000-0000421D0000}"/>
    <cellStyle name="20% - Énfasis4 24 4 2" xfId="7964" xr:uid="{00000000-0005-0000-0000-0000431D0000}"/>
    <cellStyle name="20% - Énfasis4 24 4 2 2" xfId="7965" xr:uid="{00000000-0005-0000-0000-0000441D0000}"/>
    <cellStyle name="20% - Énfasis4 24 4 3" xfId="7966" xr:uid="{00000000-0005-0000-0000-0000451D0000}"/>
    <cellStyle name="20% - Énfasis4 24 5" xfId="7967" xr:uid="{00000000-0005-0000-0000-0000461D0000}"/>
    <cellStyle name="20% - Énfasis4 24 5 2" xfId="7968" xr:uid="{00000000-0005-0000-0000-0000471D0000}"/>
    <cellStyle name="20% - Énfasis4 24 6" xfId="7969" xr:uid="{00000000-0005-0000-0000-0000481D0000}"/>
    <cellStyle name="20% - Énfasis4 25" xfId="7970" xr:uid="{00000000-0005-0000-0000-0000491D0000}"/>
    <cellStyle name="20% - Énfasis4 25 2" xfId="7971" xr:uid="{00000000-0005-0000-0000-00004A1D0000}"/>
    <cellStyle name="20% - Énfasis4 25 2 2" xfId="7972" xr:uid="{00000000-0005-0000-0000-00004B1D0000}"/>
    <cellStyle name="20% - Énfasis4 25 2 2 2" xfId="7973" xr:uid="{00000000-0005-0000-0000-00004C1D0000}"/>
    <cellStyle name="20% - Énfasis4 25 2 2 2 2" xfId="7974" xr:uid="{00000000-0005-0000-0000-00004D1D0000}"/>
    <cellStyle name="20% - Énfasis4 25 2 2 3" xfId="7975" xr:uid="{00000000-0005-0000-0000-00004E1D0000}"/>
    <cellStyle name="20% - Énfasis4 25 2 3" xfId="7976" xr:uid="{00000000-0005-0000-0000-00004F1D0000}"/>
    <cellStyle name="20% - Énfasis4 25 2 3 2" xfId="7977" xr:uid="{00000000-0005-0000-0000-0000501D0000}"/>
    <cellStyle name="20% - Énfasis4 25 2 3 2 2" xfId="7978" xr:uid="{00000000-0005-0000-0000-0000511D0000}"/>
    <cellStyle name="20% - Énfasis4 25 2 3 3" xfId="7979" xr:uid="{00000000-0005-0000-0000-0000521D0000}"/>
    <cellStyle name="20% - Énfasis4 25 2 4" xfId="7980" xr:uid="{00000000-0005-0000-0000-0000531D0000}"/>
    <cellStyle name="20% - Énfasis4 25 2 4 2" xfId="7981" xr:uid="{00000000-0005-0000-0000-0000541D0000}"/>
    <cellStyle name="20% - Énfasis4 25 2 5" xfId="7982" xr:uid="{00000000-0005-0000-0000-0000551D0000}"/>
    <cellStyle name="20% - Énfasis4 25 3" xfId="7983" xr:uid="{00000000-0005-0000-0000-0000561D0000}"/>
    <cellStyle name="20% - Énfasis4 25 3 2" xfId="7984" xr:uid="{00000000-0005-0000-0000-0000571D0000}"/>
    <cellStyle name="20% - Énfasis4 25 3 2 2" xfId="7985" xr:uid="{00000000-0005-0000-0000-0000581D0000}"/>
    <cellStyle name="20% - Énfasis4 25 3 3" xfId="7986" xr:uid="{00000000-0005-0000-0000-0000591D0000}"/>
    <cellStyle name="20% - Énfasis4 25 4" xfId="7987" xr:uid="{00000000-0005-0000-0000-00005A1D0000}"/>
    <cellStyle name="20% - Énfasis4 25 4 2" xfId="7988" xr:uid="{00000000-0005-0000-0000-00005B1D0000}"/>
    <cellStyle name="20% - Énfasis4 25 4 2 2" xfId="7989" xr:uid="{00000000-0005-0000-0000-00005C1D0000}"/>
    <cellStyle name="20% - Énfasis4 25 4 3" xfId="7990" xr:uid="{00000000-0005-0000-0000-00005D1D0000}"/>
    <cellStyle name="20% - Énfasis4 25 5" xfId="7991" xr:uid="{00000000-0005-0000-0000-00005E1D0000}"/>
    <cellStyle name="20% - Énfasis4 25 5 2" xfId="7992" xr:uid="{00000000-0005-0000-0000-00005F1D0000}"/>
    <cellStyle name="20% - Énfasis4 25 6" xfId="7993" xr:uid="{00000000-0005-0000-0000-0000601D0000}"/>
    <cellStyle name="20% - Énfasis4 26" xfId="7994" xr:uid="{00000000-0005-0000-0000-0000611D0000}"/>
    <cellStyle name="20% - Énfasis4 26 2" xfId="7995" xr:uid="{00000000-0005-0000-0000-0000621D0000}"/>
    <cellStyle name="20% - Énfasis4 26 2 2" xfId="7996" xr:uid="{00000000-0005-0000-0000-0000631D0000}"/>
    <cellStyle name="20% - Énfasis4 26 2 2 2" xfId="7997" xr:uid="{00000000-0005-0000-0000-0000641D0000}"/>
    <cellStyle name="20% - Énfasis4 26 2 2 2 2" xfId="7998" xr:uid="{00000000-0005-0000-0000-0000651D0000}"/>
    <cellStyle name="20% - Énfasis4 26 2 2 3" xfId="7999" xr:uid="{00000000-0005-0000-0000-0000661D0000}"/>
    <cellStyle name="20% - Énfasis4 26 2 3" xfId="8000" xr:uid="{00000000-0005-0000-0000-0000671D0000}"/>
    <cellStyle name="20% - Énfasis4 26 2 3 2" xfId="8001" xr:uid="{00000000-0005-0000-0000-0000681D0000}"/>
    <cellStyle name="20% - Énfasis4 26 2 3 2 2" xfId="8002" xr:uid="{00000000-0005-0000-0000-0000691D0000}"/>
    <cellStyle name="20% - Énfasis4 26 2 3 3" xfId="8003" xr:uid="{00000000-0005-0000-0000-00006A1D0000}"/>
    <cellStyle name="20% - Énfasis4 26 2 4" xfId="8004" xr:uid="{00000000-0005-0000-0000-00006B1D0000}"/>
    <cellStyle name="20% - Énfasis4 26 2 4 2" xfId="8005" xr:uid="{00000000-0005-0000-0000-00006C1D0000}"/>
    <cellStyle name="20% - Énfasis4 26 2 5" xfId="8006" xr:uid="{00000000-0005-0000-0000-00006D1D0000}"/>
    <cellStyle name="20% - Énfasis4 26 3" xfId="8007" xr:uid="{00000000-0005-0000-0000-00006E1D0000}"/>
    <cellStyle name="20% - Énfasis4 26 3 2" xfId="8008" xr:uid="{00000000-0005-0000-0000-00006F1D0000}"/>
    <cellStyle name="20% - Énfasis4 26 3 2 2" xfId="8009" xr:uid="{00000000-0005-0000-0000-0000701D0000}"/>
    <cellStyle name="20% - Énfasis4 26 3 3" xfId="8010" xr:uid="{00000000-0005-0000-0000-0000711D0000}"/>
    <cellStyle name="20% - Énfasis4 26 4" xfId="8011" xr:uid="{00000000-0005-0000-0000-0000721D0000}"/>
    <cellStyle name="20% - Énfasis4 26 4 2" xfId="8012" xr:uid="{00000000-0005-0000-0000-0000731D0000}"/>
    <cellStyle name="20% - Énfasis4 26 4 2 2" xfId="8013" xr:uid="{00000000-0005-0000-0000-0000741D0000}"/>
    <cellStyle name="20% - Énfasis4 26 4 3" xfId="8014" xr:uid="{00000000-0005-0000-0000-0000751D0000}"/>
    <cellStyle name="20% - Énfasis4 26 5" xfId="8015" xr:uid="{00000000-0005-0000-0000-0000761D0000}"/>
    <cellStyle name="20% - Énfasis4 26 5 2" xfId="8016" xr:uid="{00000000-0005-0000-0000-0000771D0000}"/>
    <cellStyle name="20% - Énfasis4 26 6" xfId="8017" xr:uid="{00000000-0005-0000-0000-0000781D0000}"/>
    <cellStyle name="20% - Énfasis4 27" xfId="8018" xr:uid="{00000000-0005-0000-0000-0000791D0000}"/>
    <cellStyle name="20% - Énfasis4 27 2" xfId="8019" xr:uid="{00000000-0005-0000-0000-00007A1D0000}"/>
    <cellStyle name="20% - Énfasis4 27 2 2" xfId="8020" xr:uid="{00000000-0005-0000-0000-00007B1D0000}"/>
    <cellStyle name="20% - Énfasis4 27 2 2 2" xfId="8021" xr:uid="{00000000-0005-0000-0000-00007C1D0000}"/>
    <cellStyle name="20% - Énfasis4 27 2 2 2 2" xfId="8022" xr:uid="{00000000-0005-0000-0000-00007D1D0000}"/>
    <cellStyle name="20% - Énfasis4 27 2 2 3" xfId="8023" xr:uid="{00000000-0005-0000-0000-00007E1D0000}"/>
    <cellStyle name="20% - Énfasis4 27 2 3" xfId="8024" xr:uid="{00000000-0005-0000-0000-00007F1D0000}"/>
    <cellStyle name="20% - Énfasis4 27 2 3 2" xfId="8025" xr:uid="{00000000-0005-0000-0000-0000801D0000}"/>
    <cellStyle name="20% - Énfasis4 27 2 3 2 2" xfId="8026" xr:uid="{00000000-0005-0000-0000-0000811D0000}"/>
    <cellStyle name="20% - Énfasis4 27 2 3 3" xfId="8027" xr:uid="{00000000-0005-0000-0000-0000821D0000}"/>
    <cellStyle name="20% - Énfasis4 27 2 4" xfId="8028" xr:uid="{00000000-0005-0000-0000-0000831D0000}"/>
    <cellStyle name="20% - Énfasis4 27 2 4 2" xfId="8029" xr:uid="{00000000-0005-0000-0000-0000841D0000}"/>
    <cellStyle name="20% - Énfasis4 27 2 5" xfId="8030" xr:uid="{00000000-0005-0000-0000-0000851D0000}"/>
    <cellStyle name="20% - Énfasis4 27 3" xfId="8031" xr:uid="{00000000-0005-0000-0000-0000861D0000}"/>
    <cellStyle name="20% - Énfasis4 27 3 2" xfId="8032" xr:uid="{00000000-0005-0000-0000-0000871D0000}"/>
    <cellStyle name="20% - Énfasis4 27 3 2 2" xfId="8033" xr:uid="{00000000-0005-0000-0000-0000881D0000}"/>
    <cellStyle name="20% - Énfasis4 27 3 3" xfId="8034" xr:uid="{00000000-0005-0000-0000-0000891D0000}"/>
    <cellStyle name="20% - Énfasis4 27 4" xfId="8035" xr:uid="{00000000-0005-0000-0000-00008A1D0000}"/>
    <cellStyle name="20% - Énfasis4 27 4 2" xfId="8036" xr:uid="{00000000-0005-0000-0000-00008B1D0000}"/>
    <cellStyle name="20% - Énfasis4 27 4 2 2" xfId="8037" xr:uid="{00000000-0005-0000-0000-00008C1D0000}"/>
    <cellStyle name="20% - Énfasis4 27 4 3" xfId="8038" xr:uid="{00000000-0005-0000-0000-00008D1D0000}"/>
    <cellStyle name="20% - Énfasis4 27 5" xfId="8039" xr:uid="{00000000-0005-0000-0000-00008E1D0000}"/>
    <cellStyle name="20% - Énfasis4 27 5 2" xfId="8040" xr:uid="{00000000-0005-0000-0000-00008F1D0000}"/>
    <cellStyle name="20% - Énfasis4 27 6" xfId="8041" xr:uid="{00000000-0005-0000-0000-0000901D0000}"/>
    <cellStyle name="20% - Énfasis4 28" xfId="8042" xr:uid="{00000000-0005-0000-0000-0000911D0000}"/>
    <cellStyle name="20% - Énfasis4 28 2" xfId="8043" xr:uid="{00000000-0005-0000-0000-0000921D0000}"/>
    <cellStyle name="20% - Énfasis4 28 2 2" xfId="8044" xr:uid="{00000000-0005-0000-0000-0000931D0000}"/>
    <cellStyle name="20% - Énfasis4 28 2 2 2" xfId="8045" xr:uid="{00000000-0005-0000-0000-0000941D0000}"/>
    <cellStyle name="20% - Énfasis4 28 2 2 2 2" xfId="8046" xr:uid="{00000000-0005-0000-0000-0000951D0000}"/>
    <cellStyle name="20% - Énfasis4 28 2 2 3" xfId="8047" xr:uid="{00000000-0005-0000-0000-0000961D0000}"/>
    <cellStyle name="20% - Énfasis4 28 2 3" xfId="8048" xr:uid="{00000000-0005-0000-0000-0000971D0000}"/>
    <cellStyle name="20% - Énfasis4 28 2 3 2" xfId="8049" xr:uid="{00000000-0005-0000-0000-0000981D0000}"/>
    <cellStyle name="20% - Énfasis4 28 2 3 2 2" xfId="8050" xr:uid="{00000000-0005-0000-0000-0000991D0000}"/>
    <cellStyle name="20% - Énfasis4 28 2 3 3" xfId="8051" xr:uid="{00000000-0005-0000-0000-00009A1D0000}"/>
    <cellStyle name="20% - Énfasis4 28 2 4" xfId="8052" xr:uid="{00000000-0005-0000-0000-00009B1D0000}"/>
    <cellStyle name="20% - Énfasis4 28 2 4 2" xfId="8053" xr:uid="{00000000-0005-0000-0000-00009C1D0000}"/>
    <cellStyle name="20% - Énfasis4 28 2 5" xfId="8054" xr:uid="{00000000-0005-0000-0000-00009D1D0000}"/>
    <cellStyle name="20% - Énfasis4 28 3" xfId="8055" xr:uid="{00000000-0005-0000-0000-00009E1D0000}"/>
    <cellStyle name="20% - Énfasis4 28 3 2" xfId="8056" xr:uid="{00000000-0005-0000-0000-00009F1D0000}"/>
    <cellStyle name="20% - Énfasis4 28 3 2 2" xfId="8057" xr:uid="{00000000-0005-0000-0000-0000A01D0000}"/>
    <cellStyle name="20% - Énfasis4 28 3 3" xfId="8058" xr:uid="{00000000-0005-0000-0000-0000A11D0000}"/>
    <cellStyle name="20% - Énfasis4 28 4" xfId="8059" xr:uid="{00000000-0005-0000-0000-0000A21D0000}"/>
    <cellStyle name="20% - Énfasis4 28 4 2" xfId="8060" xr:uid="{00000000-0005-0000-0000-0000A31D0000}"/>
    <cellStyle name="20% - Énfasis4 28 4 2 2" xfId="8061" xr:uid="{00000000-0005-0000-0000-0000A41D0000}"/>
    <cellStyle name="20% - Énfasis4 28 4 3" xfId="8062" xr:uid="{00000000-0005-0000-0000-0000A51D0000}"/>
    <cellStyle name="20% - Énfasis4 28 5" xfId="8063" xr:uid="{00000000-0005-0000-0000-0000A61D0000}"/>
    <cellStyle name="20% - Énfasis4 28 5 2" xfId="8064" xr:uid="{00000000-0005-0000-0000-0000A71D0000}"/>
    <cellStyle name="20% - Énfasis4 28 6" xfId="8065" xr:uid="{00000000-0005-0000-0000-0000A81D0000}"/>
    <cellStyle name="20% - Énfasis4 29" xfId="8066" xr:uid="{00000000-0005-0000-0000-0000A91D0000}"/>
    <cellStyle name="20% - Énfasis4 29 2" xfId="8067" xr:uid="{00000000-0005-0000-0000-0000AA1D0000}"/>
    <cellStyle name="20% - Énfasis4 29 2 2" xfId="8068" xr:uid="{00000000-0005-0000-0000-0000AB1D0000}"/>
    <cellStyle name="20% - Énfasis4 29 2 2 2" xfId="8069" xr:uid="{00000000-0005-0000-0000-0000AC1D0000}"/>
    <cellStyle name="20% - Énfasis4 29 2 2 2 2" xfId="8070" xr:uid="{00000000-0005-0000-0000-0000AD1D0000}"/>
    <cellStyle name="20% - Énfasis4 29 2 2 3" xfId="8071" xr:uid="{00000000-0005-0000-0000-0000AE1D0000}"/>
    <cellStyle name="20% - Énfasis4 29 2 3" xfId="8072" xr:uid="{00000000-0005-0000-0000-0000AF1D0000}"/>
    <cellStyle name="20% - Énfasis4 29 2 3 2" xfId="8073" xr:uid="{00000000-0005-0000-0000-0000B01D0000}"/>
    <cellStyle name="20% - Énfasis4 29 2 3 2 2" xfId="8074" xr:uid="{00000000-0005-0000-0000-0000B11D0000}"/>
    <cellStyle name="20% - Énfasis4 29 2 3 3" xfId="8075" xr:uid="{00000000-0005-0000-0000-0000B21D0000}"/>
    <cellStyle name="20% - Énfasis4 29 2 4" xfId="8076" xr:uid="{00000000-0005-0000-0000-0000B31D0000}"/>
    <cellStyle name="20% - Énfasis4 29 2 4 2" xfId="8077" xr:uid="{00000000-0005-0000-0000-0000B41D0000}"/>
    <cellStyle name="20% - Énfasis4 29 2 5" xfId="8078" xr:uid="{00000000-0005-0000-0000-0000B51D0000}"/>
    <cellStyle name="20% - Énfasis4 29 3" xfId="8079" xr:uid="{00000000-0005-0000-0000-0000B61D0000}"/>
    <cellStyle name="20% - Énfasis4 29 3 2" xfId="8080" xr:uid="{00000000-0005-0000-0000-0000B71D0000}"/>
    <cellStyle name="20% - Énfasis4 29 3 2 2" xfId="8081" xr:uid="{00000000-0005-0000-0000-0000B81D0000}"/>
    <cellStyle name="20% - Énfasis4 29 3 3" xfId="8082" xr:uid="{00000000-0005-0000-0000-0000B91D0000}"/>
    <cellStyle name="20% - Énfasis4 29 4" xfId="8083" xr:uid="{00000000-0005-0000-0000-0000BA1D0000}"/>
    <cellStyle name="20% - Énfasis4 29 4 2" xfId="8084" xr:uid="{00000000-0005-0000-0000-0000BB1D0000}"/>
    <cellStyle name="20% - Énfasis4 29 4 2 2" xfId="8085" xr:uid="{00000000-0005-0000-0000-0000BC1D0000}"/>
    <cellStyle name="20% - Énfasis4 29 4 3" xfId="8086" xr:uid="{00000000-0005-0000-0000-0000BD1D0000}"/>
    <cellStyle name="20% - Énfasis4 29 5" xfId="8087" xr:uid="{00000000-0005-0000-0000-0000BE1D0000}"/>
    <cellStyle name="20% - Énfasis4 29 5 2" xfId="8088" xr:uid="{00000000-0005-0000-0000-0000BF1D0000}"/>
    <cellStyle name="20% - Énfasis4 29 6" xfId="8089" xr:uid="{00000000-0005-0000-0000-0000C01D0000}"/>
    <cellStyle name="20% - Énfasis4 3" xfId="8090" xr:uid="{00000000-0005-0000-0000-0000C11D0000}"/>
    <cellStyle name="20% - Énfasis4 3 10" xfId="8091" xr:uid="{00000000-0005-0000-0000-0000C21D0000}"/>
    <cellStyle name="20% - Énfasis4 3 10 2" xfId="8092" xr:uid="{00000000-0005-0000-0000-0000C31D0000}"/>
    <cellStyle name="20% - Énfasis4 3 10 2 2" xfId="8093" xr:uid="{00000000-0005-0000-0000-0000C41D0000}"/>
    <cellStyle name="20% - Énfasis4 3 10 2 2 2" xfId="8094" xr:uid="{00000000-0005-0000-0000-0000C51D0000}"/>
    <cellStyle name="20% - Énfasis4 3 10 2 3" xfId="8095" xr:uid="{00000000-0005-0000-0000-0000C61D0000}"/>
    <cellStyle name="20% - Énfasis4 3 10 3" xfId="8096" xr:uid="{00000000-0005-0000-0000-0000C71D0000}"/>
    <cellStyle name="20% - Énfasis4 3 10 3 2" xfId="8097" xr:uid="{00000000-0005-0000-0000-0000C81D0000}"/>
    <cellStyle name="20% - Énfasis4 3 10 3 2 2" xfId="8098" xr:uid="{00000000-0005-0000-0000-0000C91D0000}"/>
    <cellStyle name="20% - Énfasis4 3 10 3 3" xfId="8099" xr:uid="{00000000-0005-0000-0000-0000CA1D0000}"/>
    <cellStyle name="20% - Énfasis4 3 10 4" xfId="8100" xr:uid="{00000000-0005-0000-0000-0000CB1D0000}"/>
    <cellStyle name="20% - Énfasis4 3 10 4 2" xfId="8101" xr:uid="{00000000-0005-0000-0000-0000CC1D0000}"/>
    <cellStyle name="20% - Énfasis4 3 10 4 2 2" xfId="8102" xr:uid="{00000000-0005-0000-0000-0000CD1D0000}"/>
    <cellStyle name="20% - Énfasis4 3 10 4 3" xfId="8103" xr:uid="{00000000-0005-0000-0000-0000CE1D0000}"/>
    <cellStyle name="20% - Énfasis4 3 10 5" xfId="8104" xr:uid="{00000000-0005-0000-0000-0000CF1D0000}"/>
    <cellStyle name="20% - Énfasis4 3 10 5 2" xfId="8105" xr:uid="{00000000-0005-0000-0000-0000D01D0000}"/>
    <cellStyle name="20% - Énfasis4 3 10 6" xfId="8106" xr:uid="{00000000-0005-0000-0000-0000D11D0000}"/>
    <cellStyle name="20% - Énfasis4 3 11" xfId="8107" xr:uid="{00000000-0005-0000-0000-0000D21D0000}"/>
    <cellStyle name="20% - Énfasis4 3 11 2" xfId="8108" xr:uid="{00000000-0005-0000-0000-0000D31D0000}"/>
    <cellStyle name="20% - Énfasis4 3 11 2 2" xfId="8109" xr:uid="{00000000-0005-0000-0000-0000D41D0000}"/>
    <cellStyle name="20% - Énfasis4 3 11 2 2 2" xfId="8110" xr:uid="{00000000-0005-0000-0000-0000D51D0000}"/>
    <cellStyle name="20% - Énfasis4 3 11 2 3" xfId="8111" xr:uid="{00000000-0005-0000-0000-0000D61D0000}"/>
    <cellStyle name="20% - Énfasis4 3 11 3" xfId="8112" xr:uid="{00000000-0005-0000-0000-0000D71D0000}"/>
    <cellStyle name="20% - Énfasis4 3 11 3 2" xfId="8113" xr:uid="{00000000-0005-0000-0000-0000D81D0000}"/>
    <cellStyle name="20% - Énfasis4 3 11 3 2 2" xfId="8114" xr:uid="{00000000-0005-0000-0000-0000D91D0000}"/>
    <cellStyle name="20% - Énfasis4 3 11 3 3" xfId="8115" xr:uid="{00000000-0005-0000-0000-0000DA1D0000}"/>
    <cellStyle name="20% - Énfasis4 3 11 4" xfId="8116" xr:uid="{00000000-0005-0000-0000-0000DB1D0000}"/>
    <cellStyle name="20% - Énfasis4 3 11 4 2" xfId="8117" xr:uid="{00000000-0005-0000-0000-0000DC1D0000}"/>
    <cellStyle name="20% - Énfasis4 3 11 4 2 2" xfId="8118" xr:uid="{00000000-0005-0000-0000-0000DD1D0000}"/>
    <cellStyle name="20% - Énfasis4 3 11 4 3" xfId="8119" xr:uid="{00000000-0005-0000-0000-0000DE1D0000}"/>
    <cellStyle name="20% - Énfasis4 3 11 5" xfId="8120" xr:uid="{00000000-0005-0000-0000-0000DF1D0000}"/>
    <cellStyle name="20% - Énfasis4 3 11 5 2" xfId="8121" xr:uid="{00000000-0005-0000-0000-0000E01D0000}"/>
    <cellStyle name="20% - Énfasis4 3 11 6" xfId="8122" xr:uid="{00000000-0005-0000-0000-0000E11D0000}"/>
    <cellStyle name="20% - Énfasis4 3 12" xfId="8123" xr:uid="{00000000-0005-0000-0000-0000E21D0000}"/>
    <cellStyle name="20% - Énfasis4 3 12 2" xfId="8124" xr:uid="{00000000-0005-0000-0000-0000E31D0000}"/>
    <cellStyle name="20% - Énfasis4 3 12 2 2" xfId="8125" xr:uid="{00000000-0005-0000-0000-0000E41D0000}"/>
    <cellStyle name="20% - Énfasis4 3 12 2 2 2" xfId="8126" xr:uid="{00000000-0005-0000-0000-0000E51D0000}"/>
    <cellStyle name="20% - Énfasis4 3 12 2 3" xfId="8127" xr:uid="{00000000-0005-0000-0000-0000E61D0000}"/>
    <cellStyle name="20% - Énfasis4 3 12 3" xfId="8128" xr:uid="{00000000-0005-0000-0000-0000E71D0000}"/>
    <cellStyle name="20% - Énfasis4 3 12 3 2" xfId="8129" xr:uid="{00000000-0005-0000-0000-0000E81D0000}"/>
    <cellStyle name="20% - Énfasis4 3 12 3 2 2" xfId="8130" xr:uid="{00000000-0005-0000-0000-0000E91D0000}"/>
    <cellStyle name="20% - Énfasis4 3 12 3 3" xfId="8131" xr:uid="{00000000-0005-0000-0000-0000EA1D0000}"/>
    <cellStyle name="20% - Énfasis4 3 12 4" xfId="8132" xr:uid="{00000000-0005-0000-0000-0000EB1D0000}"/>
    <cellStyle name="20% - Énfasis4 3 12 4 2" xfId="8133" xr:uid="{00000000-0005-0000-0000-0000EC1D0000}"/>
    <cellStyle name="20% - Énfasis4 3 12 4 2 2" xfId="8134" xr:uid="{00000000-0005-0000-0000-0000ED1D0000}"/>
    <cellStyle name="20% - Énfasis4 3 12 4 3" xfId="8135" xr:uid="{00000000-0005-0000-0000-0000EE1D0000}"/>
    <cellStyle name="20% - Énfasis4 3 12 5" xfId="8136" xr:uid="{00000000-0005-0000-0000-0000EF1D0000}"/>
    <cellStyle name="20% - Énfasis4 3 12 5 2" xfId="8137" xr:uid="{00000000-0005-0000-0000-0000F01D0000}"/>
    <cellStyle name="20% - Énfasis4 3 12 6" xfId="8138" xr:uid="{00000000-0005-0000-0000-0000F11D0000}"/>
    <cellStyle name="20% - Énfasis4 3 13" xfId="8139" xr:uid="{00000000-0005-0000-0000-0000F21D0000}"/>
    <cellStyle name="20% - Énfasis4 3 13 2" xfId="8140" xr:uid="{00000000-0005-0000-0000-0000F31D0000}"/>
    <cellStyle name="20% - Énfasis4 3 13 2 2" xfId="8141" xr:uid="{00000000-0005-0000-0000-0000F41D0000}"/>
    <cellStyle name="20% - Énfasis4 3 13 2 2 2" xfId="8142" xr:uid="{00000000-0005-0000-0000-0000F51D0000}"/>
    <cellStyle name="20% - Énfasis4 3 13 2 3" xfId="8143" xr:uid="{00000000-0005-0000-0000-0000F61D0000}"/>
    <cellStyle name="20% - Énfasis4 3 13 3" xfId="8144" xr:uid="{00000000-0005-0000-0000-0000F71D0000}"/>
    <cellStyle name="20% - Énfasis4 3 13 3 2" xfId="8145" xr:uid="{00000000-0005-0000-0000-0000F81D0000}"/>
    <cellStyle name="20% - Énfasis4 3 13 3 2 2" xfId="8146" xr:uid="{00000000-0005-0000-0000-0000F91D0000}"/>
    <cellStyle name="20% - Énfasis4 3 13 3 3" xfId="8147" xr:uid="{00000000-0005-0000-0000-0000FA1D0000}"/>
    <cellStyle name="20% - Énfasis4 3 13 4" xfId="8148" xr:uid="{00000000-0005-0000-0000-0000FB1D0000}"/>
    <cellStyle name="20% - Énfasis4 3 13 4 2" xfId="8149" xr:uid="{00000000-0005-0000-0000-0000FC1D0000}"/>
    <cellStyle name="20% - Énfasis4 3 13 4 2 2" xfId="8150" xr:uid="{00000000-0005-0000-0000-0000FD1D0000}"/>
    <cellStyle name="20% - Énfasis4 3 13 4 3" xfId="8151" xr:uid="{00000000-0005-0000-0000-0000FE1D0000}"/>
    <cellStyle name="20% - Énfasis4 3 13 5" xfId="8152" xr:uid="{00000000-0005-0000-0000-0000FF1D0000}"/>
    <cellStyle name="20% - Énfasis4 3 13 5 2" xfId="8153" xr:uid="{00000000-0005-0000-0000-0000001E0000}"/>
    <cellStyle name="20% - Énfasis4 3 13 6" xfId="8154" xr:uid="{00000000-0005-0000-0000-0000011E0000}"/>
    <cellStyle name="20% - Énfasis4 3 14" xfId="8155" xr:uid="{00000000-0005-0000-0000-0000021E0000}"/>
    <cellStyle name="20% - Énfasis4 3 14 2" xfId="8156" xr:uid="{00000000-0005-0000-0000-0000031E0000}"/>
    <cellStyle name="20% - Énfasis4 3 14 2 2" xfId="8157" xr:uid="{00000000-0005-0000-0000-0000041E0000}"/>
    <cellStyle name="20% - Énfasis4 3 14 2 2 2" xfId="8158" xr:uid="{00000000-0005-0000-0000-0000051E0000}"/>
    <cellStyle name="20% - Énfasis4 3 14 2 3" xfId="8159" xr:uid="{00000000-0005-0000-0000-0000061E0000}"/>
    <cellStyle name="20% - Énfasis4 3 14 3" xfId="8160" xr:uid="{00000000-0005-0000-0000-0000071E0000}"/>
    <cellStyle name="20% - Énfasis4 3 14 3 2" xfId="8161" xr:uid="{00000000-0005-0000-0000-0000081E0000}"/>
    <cellStyle name="20% - Énfasis4 3 14 3 2 2" xfId="8162" xr:uid="{00000000-0005-0000-0000-0000091E0000}"/>
    <cellStyle name="20% - Énfasis4 3 14 3 3" xfId="8163" xr:uid="{00000000-0005-0000-0000-00000A1E0000}"/>
    <cellStyle name="20% - Énfasis4 3 14 4" xfId="8164" xr:uid="{00000000-0005-0000-0000-00000B1E0000}"/>
    <cellStyle name="20% - Énfasis4 3 14 4 2" xfId="8165" xr:uid="{00000000-0005-0000-0000-00000C1E0000}"/>
    <cellStyle name="20% - Énfasis4 3 14 4 2 2" xfId="8166" xr:uid="{00000000-0005-0000-0000-00000D1E0000}"/>
    <cellStyle name="20% - Énfasis4 3 14 4 3" xfId="8167" xr:uid="{00000000-0005-0000-0000-00000E1E0000}"/>
    <cellStyle name="20% - Énfasis4 3 14 5" xfId="8168" xr:uid="{00000000-0005-0000-0000-00000F1E0000}"/>
    <cellStyle name="20% - Énfasis4 3 14 5 2" xfId="8169" xr:uid="{00000000-0005-0000-0000-0000101E0000}"/>
    <cellStyle name="20% - Énfasis4 3 14 6" xfId="8170" xr:uid="{00000000-0005-0000-0000-0000111E0000}"/>
    <cellStyle name="20% - Énfasis4 3 15" xfId="8171" xr:uid="{00000000-0005-0000-0000-0000121E0000}"/>
    <cellStyle name="20% - Énfasis4 3 15 2" xfId="8172" xr:uid="{00000000-0005-0000-0000-0000131E0000}"/>
    <cellStyle name="20% - Énfasis4 3 15 2 2" xfId="8173" xr:uid="{00000000-0005-0000-0000-0000141E0000}"/>
    <cellStyle name="20% - Énfasis4 3 15 3" xfId="8174" xr:uid="{00000000-0005-0000-0000-0000151E0000}"/>
    <cellStyle name="20% - Énfasis4 3 16" xfId="8175" xr:uid="{00000000-0005-0000-0000-0000161E0000}"/>
    <cellStyle name="20% - Énfasis4 3 16 2" xfId="8176" xr:uid="{00000000-0005-0000-0000-0000171E0000}"/>
    <cellStyle name="20% - Énfasis4 3 16 2 2" xfId="8177" xr:uid="{00000000-0005-0000-0000-0000181E0000}"/>
    <cellStyle name="20% - Énfasis4 3 16 3" xfId="8178" xr:uid="{00000000-0005-0000-0000-0000191E0000}"/>
    <cellStyle name="20% - Énfasis4 3 17" xfId="8179" xr:uid="{00000000-0005-0000-0000-00001A1E0000}"/>
    <cellStyle name="20% - Énfasis4 3 17 2" xfId="8180" xr:uid="{00000000-0005-0000-0000-00001B1E0000}"/>
    <cellStyle name="20% - Énfasis4 3 17 2 2" xfId="8181" xr:uid="{00000000-0005-0000-0000-00001C1E0000}"/>
    <cellStyle name="20% - Énfasis4 3 17 3" xfId="8182" xr:uid="{00000000-0005-0000-0000-00001D1E0000}"/>
    <cellStyle name="20% - Énfasis4 3 18" xfId="8183" xr:uid="{00000000-0005-0000-0000-00001E1E0000}"/>
    <cellStyle name="20% - Énfasis4 3 18 2" xfId="8184" xr:uid="{00000000-0005-0000-0000-00001F1E0000}"/>
    <cellStyle name="20% - Énfasis4 3 19" xfId="8185" xr:uid="{00000000-0005-0000-0000-0000201E0000}"/>
    <cellStyle name="20% - Énfasis4 3 2" xfId="8186" xr:uid="{00000000-0005-0000-0000-0000211E0000}"/>
    <cellStyle name="20% - Énfasis4 3 2 2" xfId="8187" xr:uid="{00000000-0005-0000-0000-0000221E0000}"/>
    <cellStyle name="20% - Énfasis4 3 2 2 2" xfId="8188" xr:uid="{00000000-0005-0000-0000-0000231E0000}"/>
    <cellStyle name="20% - Énfasis4 3 2 2 2 2" xfId="8189" xr:uid="{00000000-0005-0000-0000-0000241E0000}"/>
    <cellStyle name="20% - Énfasis4 3 2 2 2 2 2" xfId="8190" xr:uid="{00000000-0005-0000-0000-0000251E0000}"/>
    <cellStyle name="20% - Énfasis4 3 2 2 2 2 2 2" xfId="8191" xr:uid="{00000000-0005-0000-0000-0000261E0000}"/>
    <cellStyle name="20% - Énfasis4 3 2 2 2 2 3" xfId="8192" xr:uid="{00000000-0005-0000-0000-0000271E0000}"/>
    <cellStyle name="20% - Énfasis4 3 2 2 2 3" xfId="8193" xr:uid="{00000000-0005-0000-0000-0000281E0000}"/>
    <cellStyle name="20% - Énfasis4 3 2 2 2 3 2" xfId="8194" xr:uid="{00000000-0005-0000-0000-0000291E0000}"/>
    <cellStyle name="20% - Énfasis4 3 2 2 2 3 2 2" xfId="8195" xr:uid="{00000000-0005-0000-0000-00002A1E0000}"/>
    <cellStyle name="20% - Énfasis4 3 2 2 2 3 3" xfId="8196" xr:uid="{00000000-0005-0000-0000-00002B1E0000}"/>
    <cellStyle name="20% - Énfasis4 3 2 2 2 4" xfId="8197" xr:uid="{00000000-0005-0000-0000-00002C1E0000}"/>
    <cellStyle name="20% - Énfasis4 3 2 2 2 4 2" xfId="8198" xr:uid="{00000000-0005-0000-0000-00002D1E0000}"/>
    <cellStyle name="20% - Énfasis4 3 2 2 2 5" xfId="8199" xr:uid="{00000000-0005-0000-0000-00002E1E0000}"/>
    <cellStyle name="20% - Énfasis4 3 2 2 3" xfId="8200" xr:uid="{00000000-0005-0000-0000-00002F1E0000}"/>
    <cellStyle name="20% - Énfasis4 3 2 2 3 2" xfId="8201" xr:uid="{00000000-0005-0000-0000-0000301E0000}"/>
    <cellStyle name="20% - Énfasis4 3 2 2 3 2 2" xfId="8202" xr:uid="{00000000-0005-0000-0000-0000311E0000}"/>
    <cellStyle name="20% - Énfasis4 3 2 2 3 3" xfId="8203" xr:uid="{00000000-0005-0000-0000-0000321E0000}"/>
    <cellStyle name="20% - Énfasis4 3 2 2 4" xfId="8204" xr:uid="{00000000-0005-0000-0000-0000331E0000}"/>
    <cellStyle name="20% - Énfasis4 3 2 2 4 2" xfId="8205" xr:uid="{00000000-0005-0000-0000-0000341E0000}"/>
    <cellStyle name="20% - Énfasis4 3 2 2 4 2 2" xfId="8206" xr:uid="{00000000-0005-0000-0000-0000351E0000}"/>
    <cellStyle name="20% - Énfasis4 3 2 2 4 3" xfId="8207" xr:uid="{00000000-0005-0000-0000-0000361E0000}"/>
    <cellStyle name="20% - Énfasis4 3 2 2 5" xfId="8208" xr:uid="{00000000-0005-0000-0000-0000371E0000}"/>
    <cellStyle name="20% - Énfasis4 3 2 2 5 2" xfId="8209" xr:uid="{00000000-0005-0000-0000-0000381E0000}"/>
    <cellStyle name="20% - Énfasis4 3 2 2 6" xfId="8210" xr:uid="{00000000-0005-0000-0000-0000391E0000}"/>
    <cellStyle name="20% - Énfasis4 3 2 3" xfId="8211" xr:uid="{00000000-0005-0000-0000-00003A1E0000}"/>
    <cellStyle name="20% - Énfasis4 3 2 3 2" xfId="8212" xr:uid="{00000000-0005-0000-0000-00003B1E0000}"/>
    <cellStyle name="20% - Énfasis4 3 2 3 2 2" xfId="8213" xr:uid="{00000000-0005-0000-0000-00003C1E0000}"/>
    <cellStyle name="20% - Énfasis4 3 2 3 2 2 2" xfId="8214" xr:uid="{00000000-0005-0000-0000-00003D1E0000}"/>
    <cellStyle name="20% - Énfasis4 3 2 3 2 3" xfId="8215" xr:uid="{00000000-0005-0000-0000-00003E1E0000}"/>
    <cellStyle name="20% - Énfasis4 3 2 3 3" xfId="8216" xr:uid="{00000000-0005-0000-0000-00003F1E0000}"/>
    <cellStyle name="20% - Énfasis4 3 2 3 3 2" xfId="8217" xr:uid="{00000000-0005-0000-0000-0000401E0000}"/>
    <cellStyle name="20% - Énfasis4 3 2 3 3 2 2" xfId="8218" xr:uid="{00000000-0005-0000-0000-0000411E0000}"/>
    <cellStyle name="20% - Énfasis4 3 2 3 3 3" xfId="8219" xr:uid="{00000000-0005-0000-0000-0000421E0000}"/>
    <cellStyle name="20% - Énfasis4 3 2 3 4" xfId="8220" xr:uid="{00000000-0005-0000-0000-0000431E0000}"/>
    <cellStyle name="20% - Énfasis4 3 2 3 4 2" xfId="8221" xr:uid="{00000000-0005-0000-0000-0000441E0000}"/>
    <cellStyle name="20% - Énfasis4 3 2 3 5" xfId="8222" xr:uid="{00000000-0005-0000-0000-0000451E0000}"/>
    <cellStyle name="20% - Énfasis4 3 2 4" xfId="8223" xr:uid="{00000000-0005-0000-0000-0000461E0000}"/>
    <cellStyle name="20% - Énfasis4 3 2 4 2" xfId="8224" xr:uid="{00000000-0005-0000-0000-0000471E0000}"/>
    <cellStyle name="20% - Énfasis4 3 2 4 2 2" xfId="8225" xr:uid="{00000000-0005-0000-0000-0000481E0000}"/>
    <cellStyle name="20% - Énfasis4 3 2 4 3" xfId="8226" xr:uid="{00000000-0005-0000-0000-0000491E0000}"/>
    <cellStyle name="20% - Énfasis4 3 2 5" xfId="8227" xr:uid="{00000000-0005-0000-0000-00004A1E0000}"/>
    <cellStyle name="20% - Énfasis4 3 2 5 2" xfId="8228" xr:uid="{00000000-0005-0000-0000-00004B1E0000}"/>
    <cellStyle name="20% - Énfasis4 3 2 5 2 2" xfId="8229" xr:uid="{00000000-0005-0000-0000-00004C1E0000}"/>
    <cellStyle name="20% - Énfasis4 3 2 5 3" xfId="8230" xr:uid="{00000000-0005-0000-0000-00004D1E0000}"/>
    <cellStyle name="20% - Énfasis4 3 2 6" xfId="8231" xr:uid="{00000000-0005-0000-0000-00004E1E0000}"/>
    <cellStyle name="20% - Énfasis4 3 2 6 2" xfId="8232" xr:uid="{00000000-0005-0000-0000-00004F1E0000}"/>
    <cellStyle name="20% - Énfasis4 3 2 7" xfId="8233" xr:uid="{00000000-0005-0000-0000-0000501E0000}"/>
    <cellStyle name="20% - Énfasis4 3 3" xfId="8234" xr:uid="{00000000-0005-0000-0000-0000511E0000}"/>
    <cellStyle name="20% - Énfasis4 3 3 2" xfId="8235" xr:uid="{00000000-0005-0000-0000-0000521E0000}"/>
    <cellStyle name="20% - Énfasis4 3 3 2 2" xfId="8236" xr:uid="{00000000-0005-0000-0000-0000531E0000}"/>
    <cellStyle name="20% - Énfasis4 3 3 2 2 2" xfId="8237" xr:uid="{00000000-0005-0000-0000-0000541E0000}"/>
    <cellStyle name="20% - Énfasis4 3 3 2 2 2 2" xfId="8238" xr:uid="{00000000-0005-0000-0000-0000551E0000}"/>
    <cellStyle name="20% - Énfasis4 3 3 2 2 3" xfId="8239" xr:uid="{00000000-0005-0000-0000-0000561E0000}"/>
    <cellStyle name="20% - Énfasis4 3 3 2 3" xfId="8240" xr:uid="{00000000-0005-0000-0000-0000571E0000}"/>
    <cellStyle name="20% - Énfasis4 3 3 2 3 2" xfId="8241" xr:uid="{00000000-0005-0000-0000-0000581E0000}"/>
    <cellStyle name="20% - Énfasis4 3 3 2 3 2 2" xfId="8242" xr:uid="{00000000-0005-0000-0000-0000591E0000}"/>
    <cellStyle name="20% - Énfasis4 3 3 2 3 3" xfId="8243" xr:uid="{00000000-0005-0000-0000-00005A1E0000}"/>
    <cellStyle name="20% - Énfasis4 3 3 2 4" xfId="8244" xr:uid="{00000000-0005-0000-0000-00005B1E0000}"/>
    <cellStyle name="20% - Énfasis4 3 3 2 4 2" xfId="8245" xr:uid="{00000000-0005-0000-0000-00005C1E0000}"/>
    <cellStyle name="20% - Énfasis4 3 3 2 5" xfId="8246" xr:uid="{00000000-0005-0000-0000-00005D1E0000}"/>
    <cellStyle name="20% - Énfasis4 3 3 3" xfId="8247" xr:uid="{00000000-0005-0000-0000-00005E1E0000}"/>
    <cellStyle name="20% - Énfasis4 3 3 3 2" xfId="8248" xr:uid="{00000000-0005-0000-0000-00005F1E0000}"/>
    <cellStyle name="20% - Énfasis4 3 3 3 2 2" xfId="8249" xr:uid="{00000000-0005-0000-0000-0000601E0000}"/>
    <cellStyle name="20% - Énfasis4 3 3 3 3" xfId="8250" xr:uid="{00000000-0005-0000-0000-0000611E0000}"/>
    <cellStyle name="20% - Énfasis4 3 3 4" xfId="8251" xr:uid="{00000000-0005-0000-0000-0000621E0000}"/>
    <cellStyle name="20% - Énfasis4 3 3 4 2" xfId="8252" xr:uid="{00000000-0005-0000-0000-0000631E0000}"/>
    <cellStyle name="20% - Énfasis4 3 3 4 2 2" xfId="8253" xr:uid="{00000000-0005-0000-0000-0000641E0000}"/>
    <cellStyle name="20% - Énfasis4 3 3 4 3" xfId="8254" xr:uid="{00000000-0005-0000-0000-0000651E0000}"/>
    <cellStyle name="20% - Énfasis4 3 3 5" xfId="8255" xr:uid="{00000000-0005-0000-0000-0000661E0000}"/>
    <cellStyle name="20% - Énfasis4 3 3 5 2" xfId="8256" xr:uid="{00000000-0005-0000-0000-0000671E0000}"/>
    <cellStyle name="20% - Énfasis4 3 3 6" xfId="8257" xr:uid="{00000000-0005-0000-0000-0000681E0000}"/>
    <cellStyle name="20% - Énfasis4 3 4" xfId="8258" xr:uid="{00000000-0005-0000-0000-0000691E0000}"/>
    <cellStyle name="20% - Énfasis4 3 4 2" xfId="8259" xr:uid="{00000000-0005-0000-0000-00006A1E0000}"/>
    <cellStyle name="20% - Énfasis4 3 4 2 2" xfId="8260" xr:uid="{00000000-0005-0000-0000-00006B1E0000}"/>
    <cellStyle name="20% - Énfasis4 3 4 2 2 2" xfId="8261" xr:uid="{00000000-0005-0000-0000-00006C1E0000}"/>
    <cellStyle name="20% - Énfasis4 3 4 2 3" xfId="8262" xr:uid="{00000000-0005-0000-0000-00006D1E0000}"/>
    <cellStyle name="20% - Énfasis4 3 4 3" xfId="8263" xr:uid="{00000000-0005-0000-0000-00006E1E0000}"/>
    <cellStyle name="20% - Énfasis4 3 4 3 2" xfId="8264" xr:uid="{00000000-0005-0000-0000-00006F1E0000}"/>
    <cellStyle name="20% - Énfasis4 3 4 3 2 2" xfId="8265" xr:uid="{00000000-0005-0000-0000-0000701E0000}"/>
    <cellStyle name="20% - Énfasis4 3 4 3 3" xfId="8266" xr:uid="{00000000-0005-0000-0000-0000711E0000}"/>
    <cellStyle name="20% - Énfasis4 3 4 4" xfId="8267" xr:uid="{00000000-0005-0000-0000-0000721E0000}"/>
    <cellStyle name="20% - Énfasis4 3 4 4 2" xfId="8268" xr:uid="{00000000-0005-0000-0000-0000731E0000}"/>
    <cellStyle name="20% - Énfasis4 3 4 4 2 2" xfId="8269" xr:uid="{00000000-0005-0000-0000-0000741E0000}"/>
    <cellStyle name="20% - Énfasis4 3 4 4 3" xfId="8270" xr:uid="{00000000-0005-0000-0000-0000751E0000}"/>
    <cellStyle name="20% - Énfasis4 3 4 5" xfId="8271" xr:uid="{00000000-0005-0000-0000-0000761E0000}"/>
    <cellStyle name="20% - Énfasis4 3 4 5 2" xfId="8272" xr:uid="{00000000-0005-0000-0000-0000771E0000}"/>
    <cellStyle name="20% - Énfasis4 3 4 6" xfId="8273" xr:uid="{00000000-0005-0000-0000-0000781E0000}"/>
    <cellStyle name="20% - Énfasis4 3 5" xfId="8274" xr:uid="{00000000-0005-0000-0000-0000791E0000}"/>
    <cellStyle name="20% - Énfasis4 3 5 2" xfId="8275" xr:uid="{00000000-0005-0000-0000-00007A1E0000}"/>
    <cellStyle name="20% - Énfasis4 3 5 2 2" xfId="8276" xr:uid="{00000000-0005-0000-0000-00007B1E0000}"/>
    <cellStyle name="20% - Énfasis4 3 5 2 2 2" xfId="8277" xr:uid="{00000000-0005-0000-0000-00007C1E0000}"/>
    <cellStyle name="20% - Énfasis4 3 5 2 3" xfId="8278" xr:uid="{00000000-0005-0000-0000-00007D1E0000}"/>
    <cellStyle name="20% - Énfasis4 3 5 3" xfId="8279" xr:uid="{00000000-0005-0000-0000-00007E1E0000}"/>
    <cellStyle name="20% - Énfasis4 3 5 3 2" xfId="8280" xr:uid="{00000000-0005-0000-0000-00007F1E0000}"/>
    <cellStyle name="20% - Énfasis4 3 5 3 2 2" xfId="8281" xr:uid="{00000000-0005-0000-0000-0000801E0000}"/>
    <cellStyle name="20% - Énfasis4 3 5 3 3" xfId="8282" xr:uid="{00000000-0005-0000-0000-0000811E0000}"/>
    <cellStyle name="20% - Énfasis4 3 5 4" xfId="8283" xr:uid="{00000000-0005-0000-0000-0000821E0000}"/>
    <cellStyle name="20% - Énfasis4 3 5 4 2" xfId="8284" xr:uid="{00000000-0005-0000-0000-0000831E0000}"/>
    <cellStyle name="20% - Énfasis4 3 5 4 2 2" xfId="8285" xr:uid="{00000000-0005-0000-0000-0000841E0000}"/>
    <cellStyle name="20% - Énfasis4 3 5 4 3" xfId="8286" xr:uid="{00000000-0005-0000-0000-0000851E0000}"/>
    <cellStyle name="20% - Énfasis4 3 5 5" xfId="8287" xr:uid="{00000000-0005-0000-0000-0000861E0000}"/>
    <cellStyle name="20% - Énfasis4 3 5 5 2" xfId="8288" xr:uid="{00000000-0005-0000-0000-0000871E0000}"/>
    <cellStyle name="20% - Énfasis4 3 5 6" xfId="8289" xr:uid="{00000000-0005-0000-0000-0000881E0000}"/>
    <cellStyle name="20% - Énfasis4 3 6" xfId="8290" xr:uid="{00000000-0005-0000-0000-0000891E0000}"/>
    <cellStyle name="20% - Énfasis4 3 6 2" xfId="8291" xr:uid="{00000000-0005-0000-0000-00008A1E0000}"/>
    <cellStyle name="20% - Énfasis4 3 6 2 2" xfId="8292" xr:uid="{00000000-0005-0000-0000-00008B1E0000}"/>
    <cellStyle name="20% - Énfasis4 3 6 2 2 2" xfId="8293" xr:uid="{00000000-0005-0000-0000-00008C1E0000}"/>
    <cellStyle name="20% - Énfasis4 3 6 2 3" xfId="8294" xr:uid="{00000000-0005-0000-0000-00008D1E0000}"/>
    <cellStyle name="20% - Énfasis4 3 6 3" xfId="8295" xr:uid="{00000000-0005-0000-0000-00008E1E0000}"/>
    <cellStyle name="20% - Énfasis4 3 6 3 2" xfId="8296" xr:uid="{00000000-0005-0000-0000-00008F1E0000}"/>
    <cellStyle name="20% - Énfasis4 3 6 3 2 2" xfId="8297" xr:uid="{00000000-0005-0000-0000-0000901E0000}"/>
    <cellStyle name="20% - Énfasis4 3 6 3 3" xfId="8298" xr:uid="{00000000-0005-0000-0000-0000911E0000}"/>
    <cellStyle name="20% - Énfasis4 3 6 4" xfId="8299" xr:uid="{00000000-0005-0000-0000-0000921E0000}"/>
    <cellStyle name="20% - Énfasis4 3 6 4 2" xfId="8300" xr:uid="{00000000-0005-0000-0000-0000931E0000}"/>
    <cellStyle name="20% - Énfasis4 3 6 4 2 2" xfId="8301" xr:uid="{00000000-0005-0000-0000-0000941E0000}"/>
    <cellStyle name="20% - Énfasis4 3 6 4 3" xfId="8302" xr:uid="{00000000-0005-0000-0000-0000951E0000}"/>
    <cellStyle name="20% - Énfasis4 3 6 5" xfId="8303" xr:uid="{00000000-0005-0000-0000-0000961E0000}"/>
    <cellStyle name="20% - Énfasis4 3 6 5 2" xfId="8304" xr:uid="{00000000-0005-0000-0000-0000971E0000}"/>
    <cellStyle name="20% - Énfasis4 3 6 6" xfId="8305" xr:uid="{00000000-0005-0000-0000-0000981E0000}"/>
    <cellStyle name="20% - Énfasis4 3 7" xfId="8306" xr:uid="{00000000-0005-0000-0000-0000991E0000}"/>
    <cellStyle name="20% - Énfasis4 3 7 2" xfId="8307" xr:uid="{00000000-0005-0000-0000-00009A1E0000}"/>
    <cellStyle name="20% - Énfasis4 3 7 2 2" xfId="8308" xr:uid="{00000000-0005-0000-0000-00009B1E0000}"/>
    <cellStyle name="20% - Énfasis4 3 7 2 2 2" xfId="8309" xr:uid="{00000000-0005-0000-0000-00009C1E0000}"/>
    <cellStyle name="20% - Énfasis4 3 7 2 3" xfId="8310" xr:uid="{00000000-0005-0000-0000-00009D1E0000}"/>
    <cellStyle name="20% - Énfasis4 3 7 3" xfId="8311" xr:uid="{00000000-0005-0000-0000-00009E1E0000}"/>
    <cellStyle name="20% - Énfasis4 3 7 3 2" xfId="8312" xr:uid="{00000000-0005-0000-0000-00009F1E0000}"/>
    <cellStyle name="20% - Énfasis4 3 7 3 2 2" xfId="8313" xr:uid="{00000000-0005-0000-0000-0000A01E0000}"/>
    <cellStyle name="20% - Énfasis4 3 7 3 3" xfId="8314" xr:uid="{00000000-0005-0000-0000-0000A11E0000}"/>
    <cellStyle name="20% - Énfasis4 3 7 4" xfId="8315" xr:uid="{00000000-0005-0000-0000-0000A21E0000}"/>
    <cellStyle name="20% - Énfasis4 3 7 4 2" xfId="8316" xr:uid="{00000000-0005-0000-0000-0000A31E0000}"/>
    <cellStyle name="20% - Énfasis4 3 7 4 2 2" xfId="8317" xr:uid="{00000000-0005-0000-0000-0000A41E0000}"/>
    <cellStyle name="20% - Énfasis4 3 7 4 3" xfId="8318" xr:uid="{00000000-0005-0000-0000-0000A51E0000}"/>
    <cellStyle name="20% - Énfasis4 3 7 5" xfId="8319" xr:uid="{00000000-0005-0000-0000-0000A61E0000}"/>
    <cellStyle name="20% - Énfasis4 3 7 5 2" xfId="8320" xr:uid="{00000000-0005-0000-0000-0000A71E0000}"/>
    <cellStyle name="20% - Énfasis4 3 7 6" xfId="8321" xr:uid="{00000000-0005-0000-0000-0000A81E0000}"/>
    <cellStyle name="20% - Énfasis4 3 8" xfId="8322" xr:uid="{00000000-0005-0000-0000-0000A91E0000}"/>
    <cellStyle name="20% - Énfasis4 3 8 2" xfId="8323" xr:uid="{00000000-0005-0000-0000-0000AA1E0000}"/>
    <cellStyle name="20% - Énfasis4 3 8 2 2" xfId="8324" xr:uid="{00000000-0005-0000-0000-0000AB1E0000}"/>
    <cellStyle name="20% - Énfasis4 3 8 2 2 2" xfId="8325" xr:uid="{00000000-0005-0000-0000-0000AC1E0000}"/>
    <cellStyle name="20% - Énfasis4 3 8 2 3" xfId="8326" xr:uid="{00000000-0005-0000-0000-0000AD1E0000}"/>
    <cellStyle name="20% - Énfasis4 3 8 3" xfId="8327" xr:uid="{00000000-0005-0000-0000-0000AE1E0000}"/>
    <cellStyle name="20% - Énfasis4 3 8 3 2" xfId="8328" xr:uid="{00000000-0005-0000-0000-0000AF1E0000}"/>
    <cellStyle name="20% - Énfasis4 3 8 3 2 2" xfId="8329" xr:uid="{00000000-0005-0000-0000-0000B01E0000}"/>
    <cellStyle name="20% - Énfasis4 3 8 3 3" xfId="8330" xr:uid="{00000000-0005-0000-0000-0000B11E0000}"/>
    <cellStyle name="20% - Énfasis4 3 8 4" xfId="8331" xr:uid="{00000000-0005-0000-0000-0000B21E0000}"/>
    <cellStyle name="20% - Énfasis4 3 8 4 2" xfId="8332" xr:uid="{00000000-0005-0000-0000-0000B31E0000}"/>
    <cellStyle name="20% - Énfasis4 3 8 4 2 2" xfId="8333" xr:uid="{00000000-0005-0000-0000-0000B41E0000}"/>
    <cellStyle name="20% - Énfasis4 3 8 4 3" xfId="8334" xr:uid="{00000000-0005-0000-0000-0000B51E0000}"/>
    <cellStyle name="20% - Énfasis4 3 8 5" xfId="8335" xr:uid="{00000000-0005-0000-0000-0000B61E0000}"/>
    <cellStyle name="20% - Énfasis4 3 8 5 2" xfId="8336" xr:uid="{00000000-0005-0000-0000-0000B71E0000}"/>
    <cellStyle name="20% - Énfasis4 3 8 6" xfId="8337" xr:uid="{00000000-0005-0000-0000-0000B81E0000}"/>
    <cellStyle name="20% - Énfasis4 3 9" xfId="8338" xr:uid="{00000000-0005-0000-0000-0000B91E0000}"/>
    <cellStyle name="20% - Énfasis4 3 9 2" xfId="8339" xr:uid="{00000000-0005-0000-0000-0000BA1E0000}"/>
    <cellStyle name="20% - Énfasis4 3 9 2 2" xfId="8340" xr:uid="{00000000-0005-0000-0000-0000BB1E0000}"/>
    <cellStyle name="20% - Énfasis4 3 9 2 2 2" xfId="8341" xr:uid="{00000000-0005-0000-0000-0000BC1E0000}"/>
    <cellStyle name="20% - Énfasis4 3 9 2 3" xfId="8342" xr:uid="{00000000-0005-0000-0000-0000BD1E0000}"/>
    <cellStyle name="20% - Énfasis4 3 9 3" xfId="8343" xr:uid="{00000000-0005-0000-0000-0000BE1E0000}"/>
    <cellStyle name="20% - Énfasis4 3 9 3 2" xfId="8344" xr:uid="{00000000-0005-0000-0000-0000BF1E0000}"/>
    <cellStyle name="20% - Énfasis4 3 9 3 2 2" xfId="8345" xr:uid="{00000000-0005-0000-0000-0000C01E0000}"/>
    <cellStyle name="20% - Énfasis4 3 9 3 3" xfId="8346" xr:uid="{00000000-0005-0000-0000-0000C11E0000}"/>
    <cellStyle name="20% - Énfasis4 3 9 4" xfId="8347" xr:uid="{00000000-0005-0000-0000-0000C21E0000}"/>
    <cellStyle name="20% - Énfasis4 3 9 4 2" xfId="8348" xr:uid="{00000000-0005-0000-0000-0000C31E0000}"/>
    <cellStyle name="20% - Énfasis4 3 9 4 2 2" xfId="8349" xr:uid="{00000000-0005-0000-0000-0000C41E0000}"/>
    <cellStyle name="20% - Énfasis4 3 9 4 3" xfId="8350" xr:uid="{00000000-0005-0000-0000-0000C51E0000}"/>
    <cellStyle name="20% - Énfasis4 3 9 5" xfId="8351" xr:uid="{00000000-0005-0000-0000-0000C61E0000}"/>
    <cellStyle name="20% - Énfasis4 3 9 5 2" xfId="8352" xr:uid="{00000000-0005-0000-0000-0000C71E0000}"/>
    <cellStyle name="20% - Énfasis4 3 9 6" xfId="8353" xr:uid="{00000000-0005-0000-0000-0000C81E0000}"/>
    <cellStyle name="20% - Énfasis4 30" xfId="8354" xr:uid="{00000000-0005-0000-0000-0000C91E0000}"/>
    <cellStyle name="20% - Énfasis4 30 2" xfId="8355" xr:uid="{00000000-0005-0000-0000-0000CA1E0000}"/>
    <cellStyle name="20% - Énfasis4 30 2 2" xfId="8356" xr:uid="{00000000-0005-0000-0000-0000CB1E0000}"/>
    <cellStyle name="20% - Énfasis4 30 2 2 2" xfId="8357" xr:uid="{00000000-0005-0000-0000-0000CC1E0000}"/>
    <cellStyle name="20% - Énfasis4 30 2 2 2 2" xfId="8358" xr:uid="{00000000-0005-0000-0000-0000CD1E0000}"/>
    <cellStyle name="20% - Énfasis4 30 2 2 3" xfId="8359" xr:uid="{00000000-0005-0000-0000-0000CE1E0000}"/>
    <cellStyle name="20% - Énfasis4 30 2 3" xfId="8360" xr:uid="{00000000-0005-0000-0000-0000CF1E0000}"/>
    <cellStyle name="20% - Énfasis4 30 2 3 2" xfId="8361" xr:uid="{00000000-0005-0000-0000-0000D01E0000}"/>
    <cellStyle name="20% - Énfasis4 30 2 3 2 2" xfId="8362" xr:uid="{00000000-0005-0000-0000-0000D11E0000}"/>
    <cellStyle name="20% - Énfasis4 30 2 3 3" xfId="8363" xr:uid="{00000000-0005-0000-0000-0000D21E0000}"/>
    <cellStyle name="20% - Énfasis4 30 2 4" xfId="8364" xr:uid="{00000000-0005-0000-0000-0000D31E0000}"/>
    <cellStyle name="20% - Énfasis4 30 2 4 2" xfId="8365" xr:uid="{00000000-0005-0000-0000-0000D41E0000}"/>
    <cellStyle name="20% - Énfasis4 30 2 5" xfId="8366" xr:uid="{00000000-0005-0000-0000-0000D51E0000}"/>
    <cellStyle name="20% - Énfasis4 30 3" xfId="8367" xr:uid="{00000000-0005-0000-0000-0000D61E0000}"/>
    <cellStyle name="20% - Énfasis4 30 3 2" xfId="8368" xr:uid="{00000000-0005-0000-0000-0000D71E0000}"/>
    <cellStyle name="20% - Énfasis4 30 3 2 2" xfId="8369" xr:uid="{00000000-0005-0000-0000-0000D81E0000}"/>
    <cellStyle name="20% - Énfasis4 30 3 3" xfId="8370" xr:uid="{00000000-0005-0000-0000-0000D91E0000}"/>
    <cellStyle name="20% - Énfasis4 30 4" xfId="8371" xr:uid="{00000000-0005-0000-0000-0000DA1E0000}"/>
    <cellStyle name="20% - Énfasis4 30 4 2" xfId="8372" xr:uid="{00000000-0005-0000-0000-0000DB1E0000}"/>
    <cellStyle name="20% - Énfasis4 30 4 2 2" xfId="8373" xr:uid="{00000000-0005-0000-0000-0000DC1E0000}"/>
    <cellStyle name="20% - Énfasis4 30 4 3" xfId="8374" xr:uid="{00000000-0005-0000-0000-0000DD1E0000}"/>
    <cellStyle name="20% - Énfasis4 30 5" xfId="8375" xr:uid="{00000000-0005-0000-0000-0000DE1E0000}"/>
    <cellStyle name="20% - Énfasis4 30 5 2" xfId="8376" xr:uid="{00000000-0005-0000-0000-0000DF1E0000}"/>
    <cellStyle name="20% - Énfasis4 30 6" xfId="8377" xr:uid="{00000000-0005-0000-0000-0000E01E0000}"/>
    <cellStyle name="20% - Énfasis4 31" xfId="8378" xr:uid="{00000000-0005-0000-0000-0000E11E0000}"/>
    <cellStyle name="20% - Énfasis4 31 2" xfId="8379" xr:uid="{00000000-0005-0000-0000-0000E21E0000}"/>
    <cellStyle name="20% - Énfasis4 31 2 2" xfId="8380" xr:uid="{00000000-0005-0000-0000-0000E31E0000}"/>
    <cellStyle name="20% - Énfasis4 31 2 2 2" xfId="8381" xr:uid="{00000000-0005-0000-0000-0000E41E0000}"/>
    <cellStyle name="20% - Énfasis4 31 2 2 2 2" xfId="8382" xr:uid="{00000000-0005-0000-0000-0000E51E0000}"/>
    <cellStyle name="20% - Énfasis4 31 2 2 3" xfId="8383" xr:uid="{00000000-0005-0000-0000-0000E61E0000}"/>
    <cellStyle name="20% - Énfasis4 31 2 3" xfId="8384" xr:uid="{00000000-0005-0000-0000-0000E71E0000}"/>
    <cellStyle name="20% - Énfasis4 31 2 3 2" xfId="8385" xr:uid="{00000000-0005-0000-0000-0000E81E0000}"/>
    <cellStyle name="20% - Énfasis4 31 2 3 2 2" xfId="8386" xr:uid="{00000000-0005-0000-0000-0000E91E0000}"/>
    <cellStyle name="20% - Énfasis4 31 2 3 3" xfId="8387" xr:uid="{00000000-0005-0000-0000-0000EA1E0000}"/>
    <cellStyle name="20% - Énfasis4 31 2 4" xfId="8388" xr:uid="{00000000-0005-0000-0000-0000EB1E0000}"/>
    <cellStyle name="20% - Énfasis4 31 2 4 2" xfId="8389" xr:uid="{00000000-0005-0000-0000-0000EC1E0000}"/>
    <cellStyle name="20% - Énfasis4 31 2 5" xfId="8390" xr:uid="{00000000-0005-0000-0000-0000ED1E0000}"/>
    <cellStyle name="20% - Énfasis4 31 3" xfId="8391" xr:uid="{00000000-0005-0000-0000-0000EE1E0000}"/>
    <cellStyle name="20% - Énfasis4 31 3 2" xfId="8392" xr:uid="{00000000-0005-0000-0000-0000EF1E0000}"/>
    <cellStyle name="20% - Énfasis4 31 3 2 2" xfId="8393" xr:uid="{00000000-0005-0000-0000-0000F01E0000}"/>
    <cellStyle name="20% - Énfasis4 31 3 3" xfId="8394" xr:uid="{00000000-0005-0000-0000-0000F11E0000}"/>
    <cellStyle name="20% - Énfasis4 31 4" xfId="8395" xr:uid="{00000000-0005-0000-0000-0000F21E0000}"/>
    <cellStyle name="20% - Énfasis4 31 4 2" xfId="8396" xr:uid="{00000000-0005-0000-0000-0000F31E0000}"/>
    <cellStyle name="20% - Énfasis4 31 4 2 2" xfId="8397" xr:uid="{00000000-0005-0000-0000-0000F41E0000}"/>
    <cellStyle name="20% - Énfasis4 31 4 3" xfId="8398" xr:uid="{00000000-0005-0000-0000-0000F51E0000}"/>
    <cellStyle name="20% - Énfasis4 31 5" xfId="8399" xr:uid="{00000000-0005-0000-0000-0000F61E0000}"/>
    <cellStyle name="20% - Énfasis4 31 5 2" xfId="8400" xr:uid="{00000000-0005-0000-0000-0000F71E0000}"/>
    <cellStyle name="20% - Énfasis4 31 6" xfId="8401" xr:uid="{00000000-0005-0000-0000-0000F81E0000}"/>
    <cellStyle name="20% - Énfasis4 32" xfId="8402" xr:uid="{00000000-0005-0000-0000-0000F91E0000}"/>
    <cellStyle name="20% - Énfasis4 32 2" xfId="8403" xr:uid="{00000000-0005-0000-0000-0000FA1E0000}"/>
    <cellStyle name="20% - Énfasis4 32 2 2" xfId="8404" xr:uid="{00000000-0005-0000-0000-0000FB1E0000}"/>
    <cellStyle name="20% - Énfasis4 32 2 2 2" xfId="8405" xr:uid="{00000000-0005-0000-0000-0000FC1E0000}"/>
    <cellStyle name="20% - Énfasis4 32 2 2 2 2" xfId="8406" xr:uid="{00000000-0005-0000-0000-0000FD1E0000}"/>
    <cellStyle name="20% - Énfasis4 32 2 2 3" xfId="8407" xr:uid="{00000000-0005-0000-0000-0000FE1E0000}"/>
    <cellStyle name="20% - Énfasis4 32 2 3" xfId="8408" xr:uid="{00000000-0005-0000-0000-0000FF1E0000}"/>
    <cellStyle name="20% - Énfasis4 32 2 3 2" xfId="8409" xr:uid="{00000000-0005-0000-0000-0000001F0000}"/>
    <cellStyle name="20% - Énfasis4 32 2 3 2 2" xfId="8410" xr:uid="{00000000-0005-0000-0000-0000011F0000}"/>
    <cellStyle name="20% - Énfasis4 32 2 3 3" xfId="8411" xr:uid="{00000000-0005-0000-0000-0000021F0000}"/>
    <cellStyle name="20% - Énfasis4 32 2 4" xfId="8412" xr:uid="{00000000-0005-0000-0000-0000031F0000}"/>
    <cellStyle name="20% - Énfasis4 32 2 4 2" xfId="8413" xr:uid="{00000000-0005-0000-0000-0000041F0000}"/>
    <cellStyle name="20% - Énfasis4 32 2 5" xfId="8414" xr:uid="{00000000-0005-0000-0000-0000051F0000}"/>
    <cellStyle name="20% - Énfasis4 32 3" xfId="8415" xr:uid="{00000000-0005-0000-0000-0000061F0000}"/>
    <cellStyle name="20% - Énfasis4 32 3 2" xfId="8416" xr:uid="{00000000-0005-0000-0000-0000071F0000}"/>
    <cellStyle name="20% - Énfasis4 32 3 2 2" xfId="8417" xr:uid="{00000000-0005-0000-0000-0000081F0000}"/>
    <cellStyle name="20% - Énfasis4 32 3 3" xfId="8418" xr:uid="{00000000-0005-0000-0000-0000091F0000}"/>
    <cellStyle name="20% - Énfasis4 32 4" xfId="8419" xr:uid="{00000000-0005-0000-0000-00000A1F0000}"/>
    <cellStyle name="20% - Énfasis4 32 4 2" xfId="8420" xr:uid="{00000000-0005-0000-0000-00000B1F0000}"/>
    <cellStyle name="20% - Énfasis4 32 4 2 2" xfId="8421" xr:uid="{00000000-0005-0000-0000-00000C1F0000}"/>
    <cellStyle name="20% - Énfasis4 32 4 3" xfId="8422" xr:uid="{00000000-0005-0000-0000-00000D1F0000}"/>
    <cellStyle name="20% - Énfasis4 32 5" xfId="8423" xr:uid="{00000000-0005-0000-0000-00000E1F0000}"/>
    <cellStyle name="20% - Énfasis4 32 5 2" xfId="8424" xr:uid="{00000000-0005-0000-0000-00000F1F0000}"/>
    <cellStyle name="20% - Énfasis4 32 6" xfId="8425" xr:uid="{00000000-0005-0000-0000-0000101F0000}"/>
    <cellStyle name="20% - Énfasis4 33" xfId="8426" xr:uid="{00000000-0005-0000-0000-0000111F0000}"/>
    <cellStyle name="20% - Énfasis4 33 2" xfId="8427" xr:uid="{00000000-0005-0000-0000-0000121F0000}"/>
    <cellStyle name="20% - Énfasis4 33 2 2" xfId="8428" xr:uid="{00000000-0005-0000-0000-0000131F0000}"/>
    <cellStyle name="20% - Énfasis4 33 2 2 2" xfId="8429" xr:uid="{00000000-0005-0000-0000-0000141F0000}"/>
    <cellStyle name="20% - Énfasis4 33 2 2 2 2" xfId="8430" xr:uid="{00000000-0005-0000-0000-0000151F0000}"/>
    <cellStyle name="20% - Énfasis4 33 2 2 3" xfId="8431" xr:uid="{00000000-0005-0000-0000-0000161F0000}"/>
    <cellStyle name="20% - Énfasis4 33 2 3" xfId="8432" xr:uid="{00000000-0005-0000-0000-0000171F0000}"/>
    <cellStyle name="20% - Énfasis4 33 2 3 2" xfId="8433" xr:uid="{00000000-0005-0000-0000-0000181F0000}"/>
    <cellStyle name="20% - Énfasis4 33 2 3 2 2" xfId="8434" xr:uid="{00000000-0005-0000-0000-0000191F0000}"/>
    <cellStyle name="20% - Énfasis4 33 2 3 3" xfId="8435" xr:uid="{00000000-0005-0000-0000-00001A1F0000}"/>
    <cellStyle name="20% - Énfasis4 33 2 4" xfId="8436" xr:uid="{00000000-0005-0000-0000-00001B1F0000}"/>
    <cellStyle name="20% - Énfasis4 33 2 4 2" xfId="8437" xr:uid="{00000000-0005-0000-0000-00001C1F0000}"/>
    <cellStyle name="20% - Énfasis4 33 2 5" xfId="8438" xr:uid="{00000000-0005-0000-0000-00001D1F0000}"/>
    <cellStyle name="20% - Énfasis4 33 3" xfId="8439" xr:uid="{00000000-0005-0000-0000-00001E1F0000}"/>
    <cellStyle name="20% - Énfasis4 33 3 2" xfId="8440" xr:uid="{00000000-0005-0000-0000-00001F1F0000}"/>
    <cellStyle name="20% - Énfasis4 33 3 2 2" xfId="8441" xr:uid="{00000000-0005-0000-0000-0000201F0000}"/>
    <cellStyle name="20% - Énfasis4 33 3 3" xfId="8442" xr:uid="{00000000-0005-0000-0000-0000211F0000}"/>
    <cellStyle name="20% - Énfasis4 33 4" xfId="8443" xr:uid="{00000000-0005-0000-0000-0000221F0000}"/>
    <cellStyle name="20% - Énfasis4 33 4 2" xfId="8444" xr:uid="{00000000-0005-0000-0000-0000231F0000}"/>
    <cellStyle name="20% - Énfasis4 33 4 2 2" xfId="8445" xr:uid="{00000000-0005-0000-0000-0000241F0000}"/>
    <cellStyle name="20% - Énfasis4 33 4 3" xfId="8446" xr:uid="{00000000-0005-0000-0000-0000251F0000}"/>
    <cellStyle name="20% - Énfasis4 33 5" xfId="8447" xr:uid="{00000000-0005-0000-0000-0000261F0000}"/>
    <cellStyle name="20% - Énfasis4 33 5 2" xfId="8448" xr:uid="{00000000-0005-0000-0000-0000271F0000}"/>
    <cellStyle name="20% - Énfasis4 33 6" xfId="8449" xr:uid="{00000000-0005-0000-0000-0000281F0000}"/>
    <cellStyle name="20% - Énfasis4 34" xfId="8450" xr:uid="{00000000-0005-0000-0000-0000291F0000}"/>
    <cellStyle name="20% - Énfasis4 34 2" xfId="8451" xr:uid="{00000000-0005-0000-0000-00002A1F0000}"/>
    <cellStyle name="20% - Énfasis4 34 2 2" xfId="8452" xr:uid="{00000000-0005-0000-0000-00002B1F0000}"/>
    <cellStyle name="20% - Énfasis4 34 2 2 2" xfId="8453" xr:uid="{00000000-0005-0000-0000-00002C1F0000}"/>
    <cellStyle name="20% - Énfasis4 34 2 2 2 2" xfId="8454" xr:uid="{00000000-0005-0000-0000-00002D1F0000}"/>
    <cellStyle name="20% - Énfasis4 34 2 2 3" xfId="8455" xr:uid="{00000000-0005-0000-0000-00002E1F0000}"/>
    <cellStyle name="20% - Énfasis4 34 2 3" xfId="8456" xr:uid="{00000000-0005-0000-0000-00002F1F0000}"/>
    <cellStyle name="20% - Énfasis4 34 2 3 2" xfId="8457" xr:uid="{00000000-0005-0000-0000-0000301F0000}"/>
    <cellStyle name="20% - Énfasis4 34 2 3 2 2" xfId="8458" xr:uid="{00000000-0005-0000-0000-0000311F0000}"/>
    <cellStyle name="20% - Énfasis4 34 2 3 3" xfId="8459" xr:uid="{00000000-0005-0000-0000-0000321F0000}"/>
    <cellStyle name="20% - Énfasis4 34 2 4" xfId="8460" xr:uid="{00000000-0005-0000-0000-0000331F0000}"/>
    <cellStyle name="20% - Énfasis4 34 2 4 2" xfId="8461" xr:uid="{00000000-0005-0000-0000-0000341F0000}"/>
    <cellStyle name="20% - Énfasis4 34 2 5" xfId="8462" xr:uid="{00000000-0005-0000-0000-0000351F0000}"/>
    <cellStyle name="20% - Énfasis4 34 3" xfId="8463" xr:uid="{00000000-0005-0000-0000-0000361F0000}"/>
    <cellStyle name="20% - Énfasis4 34 3 2" xfId="8464" xr:uid="{00000000-0005-0000-0000-0000371F0000}"/>
    <cellStyle name="20% - Énfasis4 34 3 2 2" xfId="8465" xr:uid="{00000000-0005-0000-0000-0000381F0000}"/>
    <cellStyle name="20% - Énfasis4 34 3 3" xfId="8466" xr:uid="{00000000-0005-0000-0000-0000391F0000}"/>
    <cellStyle name="20% - Énfasis4 34 4" xfId="8467" xr:uid="{00000000-0005-0000-0000-00003A1F0000}"/>
    <cellStyle name="20% - Énfasis4 34 4 2" xfId="8468" xr:uid="{00000000-0005-0000-0000-00003B1F0000}"/>
    <cellStyle name="20% - Énfasis4 34 4 2 2" xfId="8469" xr:uid="{00000000-0005-0000-0000-00003C1F0000}"/>
    <cellStyle name="20% - Énfasis4 34 4 3" xfId="8470" xr:uid="{00000000-0005-0000-0000-00003D1F0000}"/>
    <cellStyle name="20% - Énfasis4 34 5" xfId="8471" xr:uid="{00000000-0005-0000-0000-00003E1F0000}"/>
    <cellStyle name="20% - Énfasis4 34 5 2" xfId="8472" xr:uid="{00000000-0005-0000-0000-00003F1F0000}"/>
    <cellStyle name="20% - Énfasis4 34 6" xfId="8473" xr:uid="{00000000-0005-0000-0000-0000401F0000}"/>
    <cellStyle name="20% - Énfasis4 35" xfId="8474" xr:uid="{00000000-0005-0000-0000-0000411F0000}"/>
    <cellStyle name="20% - Énfasis4 35 2" xfId="8475" xr:uid="{00000000-0005-0000-0000-0000421F0000}"/>
    <cellStyle name="20% - Énfasis4 35 2 2" xfId="8476" xr:uid="{00000000-0005-0000-0000-0000431F0000}"/>
    <cellStyle name="20% - Énfasis4 35 2 2 2" xfId="8477" xr:uid="{00000000-0005-0000-0000-0000441F0000}"/>
    <cellStyle name="20% - Énfasis4 35 2 2 2 2" xfId="8478" xr:uid="{00000000-0005-0000-0000-0000451F0000}"/>
    <cellStyle name="20% - Énfasis4 35 2 2 3" xfId="8479" xr:uid="{00000000-0005-0000-0000-0000461F0000}"/>
    <cellStyle name="20% - Énfasis4 35 2 3" xfId="8480" xr:uid="{00000000-0005-0000-0000-0000471F0000}"/>
    <cellStyle name="20% - Énfasis4 35 2 3 2" xfId="8481" xr:uid="{00000000-0005-0000-0000-0000481F0000}"/>
    <cellStyle name="20% - Énfasis4 35 2 3 2 2" xfId="8482" xr:uid="{00000000-0005-0000-0000-0000491F0000}"/>
    <cellStyle name="20% - Énfasis4 35 2 3 3" xfId="8483" xr:uid="{00000000-0005-0000-0000-00004A1F0000}"/>
    <cellStyle name="20% - Énfasis4 35 2 4" xfId="8484" xr:uid="{00000000-0005-0000-0000-00004B1F0000}"/>
    <cellStyle name="20% - Énfasis4 35 2 4 2" xfId="8485" xr:uid="{00000000-0005-0000-0000-00004C1F0000}"/>
    <cellStyle name="20% - Énfasis4 35 2 5" xfId="8486" xr:uid="{00000000-0005-0000-0000-00004D1F0000}"/>
    <cellStyle name="20% - Énfasis4 35 3" xfId="8487" xr:uid="{00000000-0005-0000-0000-00004E1F0000}"/>
    <cellStyle name="20% - Énfasis4 35 3 2" xfId="8488" xr:uid="{00000000-0005-0000-0000-00004F1F0000}"/>
    <cellStyle name="20% - Énfasis4 35 3 2 2" xfId="8489" xr:uid="{00000000-0005-0000-0000-0000501F0000}"/>
    <cellStyle name="20% - Énfasis4 35 3 3" xfId="8490" xr:uid="{00000000-0005-0000-0000-0000511F0000}"/>
    <cellStyle name="20% - Énfasis4 35 4" xfId="8491" xr:uid="{00000000-0005-0000-0000-0000521F0000}"/>
    <cellStyle name="20% - Énfasis4 35 4 2" xfId="8492" xr:uid="{00000000-0005-0000-0000-0000531F0000}"/>
    <cellStyle name="20% - Énfasis4 35 4 2 2" xfId="8493" xr:uid="{00000000-0005-0000-0000-0000541F0000}"/>
    <cellStyle name="20% - Énfasis4 35 4 3" xfId="8494" xr:uid="{00000000-0005-0000-0000-0000551F0000}"/>
    <cellStyle name="20% - Énfasis4 35 5" xfId="8495" xr:uid="{00000000-0005-0000-0000-0000561F0000}"/>
    <cellStyle name="20% - Énfasis4 35 5 2" xfId="8496" xr:uid="{00000000-0005-0000-0000-0000571F0000}"/>
    <cellStyle name="20% - Énfasis4 35 6" xfId="8497" xr:uid="{00000000-0005-0000-0000-0000581F0000}"/>
    <cellStyle name="20% - Énfasis4 36" xfId="8498" xr:uid="{00000000-0005-0000-0000-0000591F0000}"/>
    <cellStyle name="20% - Énfasis4 36 2" xfId="8499" xr:uid="{00000000-0005-0000-0000-00005A1F0000}"/>
    <cellStyle name="20% - Énfasis4 36 2 2" xfId="8500" xr:uid="{00000000-0005-0000-0000-00005B1F0000}"/>
    <cellStyle name="20% - Énfasis4 36 2 2 2" xfId="8501" xr:uid="{00000000-0005-0000-0000-00005C1F0000}"/>
    <cellStyle name="20% - Énfasis4 36 2 2 2 2" xfId="8502" xr:uid="{00000000-0005-0000-0000-00005D1F0000}"/>
    <cellStyle name="20% - Énfasis4 36 2 2 3" xfId="8503" xr:uid="{00000000-0005-0000-0000-00005E1F0000}"/>
    <cellStyle name="20% - Énfasis4 36 2 3" xfId="8504" xr:uid="{00000000-0005-0000-0000-00005F1F0000}"/>
    <cellStyle name="20% - Énfasis4 36 2 3 2" xfId="8505" xr:uid="{00000000-0005-0000-0000-0000601F0000}"/>
    <cellStyle name="20% - Énfasis4 36 2 3 2 2" xfId="8506" xr:uid="{00000000-0005-0000-0000-0000611F0000}"/>
    <cellStyle name="20% - Énfasis4 36 2 3 3" xfId="8507" xr:uid="{00000000-0005-0000-0000-0000621F0000}"/>
    <cellStyle name="20% - Énfasis4 36 2 4" xfId="8508" xr:uid="{00000000-0005-0000-0000-0000631F0000}"/>
    <cellStyle name="20% - Énfasis4 36 2 4 2" xfId="8509" xr:uid="{00000000-0005-0000-0000-0000641F0000}"/>
    <cellStyle name="20% - Énfasis4 36 2 5" xfId="8510" xr:uid="{00000000-0005-0000-0000-0000651F0000}"/>
    <cellStyle name="20% - Énfasis4 36 3" xfId="8511" xr:uid="{00000000-0005-0000-0000-0000661F0000}"/>
    <cellStyle name="20% - Énfasis4 36 3 2" xfId="8512" xr:uid="{00000000-0005-0000-0000-0000671F0000}"/>
    <cellStyle name="20% - Énfasis4 36 3 2 2" xfId="8513" xr:uid="{00000000-0005-0000-0000-0000681F0000}"/>
    <cellStyle name="20% - Énfasis4 36 3 3" xfId="8514" xr:uid="{00000000-0005-0000-0000-0000691F0000}"/>
    <cellStyle name="20% - Énfasis4 36 4" xfId="8515" xr:uid="{00000000-0005-0000-0000-00006A1F0000}"/>
    <cellStyle name="20% - Énfasis4 36 4 2" xfId="8516" xr:uid="{00000000-0005-0000-0000-00006B1F0000}"/>
    <cellStyle name="20% - Énfasis4 36 4 2 2" xfId="8517" xr:uid="{00000000-0005-0000-0000-00006C1F0000}"/>
    <cellStyle name="20% - Énfasis4 36 4 3" xfId="8518" xr:uid="{00000000-0005-0000-0000-00006D1F0000}"/>
    <cellStyle name="20% - Énfasis4 36 5" xfId="8519" xr:uid="{00000000-0005-0000-0000-00006E1F0000}"/>
    <cellStyle name="20% - Énfasis4 36 5 2" xfId="8520" xr:uid="{00000000-0005-0000-0000-00006F1F0000}"/>
    <cellStyle name="20% - Énfasis4 36 6" xfId="8521" xr:uid="{00000000-0005-0000-0000-0000701F0000}"/>
    <cellStyle name="20% - Énfasis4 37" xfId="8522" xr:uid="{00000000-0005-0000-0000-0000711F0000}"/>
    <cellStyle name="20% - Énfasis4 37 2" xfId="8523" xr:uid="{00000000-0005-0000-0000-0000721F0000}"/>
    <cellStyle name="20% - Énfasis4 37 2 2" xfId="8524" xr:uid="{00000000-0005-0000-0000-0000731F0000}"/>
    <cellStyle name="20% - Énfasis4 37 2 2 2" xfId="8525" xr:uid="{00000000-0005-0000-0000-0000741F0000}"/>
    <cellStyle name="20% - Énfasis4 37 2 2 2 2" xfId="8526" xr:uid="{00000000-0005-0000-0000-0000751F0000}"/>
    <cellStyle name="20% - Énfasis4 37 2 2 3" xfId="8527" xr:uid="{00000000-0005-0000-0000-0000761F0000}"/>
    <cellStyle name="20% - Énfasis4 37 2 3" xfId="8528" xr:uid="{00000000-0005-0000-0000-0000771F0000}"/>
    <cellStyle name="20% - Énfasis4 37 2 3 2" xfId="8529" xr:uid="{00000000-0005-0000-0000-0000781F0000}"/>
    <cellStyle name="20% - Énfasis4 37 2 3 2 2" xfId="8530" xr:uid="{00000000-0005-0000-0000-0000791F0000}"/>
    <cellStyle name="20% - Énfasis4 37 2 3 3" xfId="8531" xr:uid="{00000000-0005-0000-0000-00007A1F0000}"/>
    <cellStyle name="20% - Énfasis4 37 2 4" xfId="8532" xr:uid="{00000000-0005-0000-0000-00007B1F0000}"/>
    <cellStyle name="20% - Énfasis4 37 2 4 2" xfId="8533" xr:uid="{00000000-0005-0000-0000-00007C1F0000}"/>
    <cellStyle name="20% - Énfasis4 37 2 5" xfId="8534" xr:uid="{00000000-0005-0000-0000-00007D1F0000}"/>
    <cellStyle name="20% - Énfasis4 37 3" xfId="8535" xr:uid="{00000000-0005-0000-0000-00007E1F0000}"/>
    <cellStyle name="20% - Énfasis4 37 3 2" xfId="8536" xr:uid="{00000000-0005-0000-0000-00007F1F0000}"/>
    <cellStyle name="20% - Énfasis4 37 3 2 2" xfId="8537" xr:uid="{00000000-0005-0000-0000-0000801F0000}"/>
    <cellStyle name="20% - Énfasis4 37 3 3" xfId="8538" xr:uid="{00000000-0005-0000-0000-0000811F0000}"/>
    <cellStyle name="20% - Énfasis4 37 4" xfId="8539" xr:uid="{00000000-0005-0000-0000-0000821F0000}"/>
    <cellStyle name="20% - Énfasis4 37 4 2" xfId="8540" xr:uid="{00000000-0005-0000-0000-0000831F0000}"/>
    <cellStyle name="20% - Énfasis4 37 4 2 2" xfId="8541" xr:uid="{00000000-0005-0000-0000-0000841F0000}"/>
    <cellStyle name="20% - Énfasis4 37 4 3" xfId="8542" xr:uid="{00000000-0005-0000-0000-0000851F0000}"/>
    <cellStyle name="20% - Énfasis4 37 5" xfId="8543" xr:uid="{00000000-0005-0000-0000-0000861F0000}"/>
    <cellStyle name="20% - Énfasis4 37 5 2" xfId="8544" xr:uid="{00000000-0005-0000-0000-0000871F0000}"/>
    <cellStyle name="20% - Énfasis4 37 6" xfId="8545" xr:uid="{00000000-0005-0000-0000-0000881F0000}"/>
    <cellStyle name="20% - Énfasis4 38" xfId="8546" xr:uid="{00000000-0005-0000-0000-0000891F0000}"/>
    <cellStyle name="20% - Énfasis4 38 2" xfId="8547" xr:uid="{00000000-0005-0000-0000-00008A1F0000}"/>
    <cellStyle name="20% - Énfasis4 38 2 2" xfId="8548" xr:uid="{00000000-0005-0000-0000-00008B1F0000}"/>
    <cellStyle name="20% - Énfasis4 38 2 2 2" xfId="8549" xr:uid="{00000000-0005-0000-0000-00008C1F0000}"/>
    <cellStyle name="20% - Énfasis4 38 2 2 2 2" xfId="8550" xr:uid="{00000000-0005-0000-0000-00008D1F0000}"/>
    <cellStyle name="20% - Énfasis4 38 2 2 3" xfId="8551" xr:uid="{00000000-0005-0000-0000-00008E1F0000}"/>
    <cellStyle name="20% - Énfasis4 38 2 3" xfId="8552" xr:uid="{00000000-0005-0000-0000-00008F1F0000}"/>
    <cellStyle name="20% - Énfasis4 38 2 3 2" xfId="8553" xr:uid="{00000000-0005-0000-0000-0000901F0000}"/>
    <cellStyle name="20% - Énfasis4 38 2 3 2 2" xfId="8554" xr:uid="{00000000-0005-0000-0000-0000911F0000}"/>
    <cellStyle name="20% - Énfasis4 38 2 3 3" xfId="8555" xr:uid="{00000000-0005-0000-0000-0000921F0000}"/>
    <cellStyle name="20% - Énfasis4 38 2 4" xfId="8556" xr:uid="{00000000-0005-0000-0000-0000931F0000}"/>
    <cellStyle name="20% - Énfasis4 38 2 4 2" xfId="8557" xr:uid="{00000000-0005-0000-0000-0000941F0000}"/>
    <cellStyle name="20% - Énfasis4 38 2 5" xfId="8558" xr:uid="{00000000-0005-0000-0000-0000951F0000}"/>
    <cellStyle name="20% - Énfasis4 38 3" xfId="8559" xr:uid="{00000000-0005-0000-0000-0000961F0000}"/>
    <cellStyle name="20% - Énfasis4 38 3 2" xfId="8560" xr:uid="{00000000-0005-0000-0000-0000971F0000}"/>
    <cellStyle name="20% - Énfasis4 38 3 2 2" xfId="8561" xr:uid="{00000000-0005-0000-0000-0000981F0000}"/>
    <cellStyle name="20% - Énfasis4 38 3 3" xfId="8562" xr:uid="{00000000-0005-0000-0000-0000991F0000}"/>
    <cellStyle name="20% - Énfasis4 38 4" xfId="8563" xr:uid="{00000000-0005-0000-0000-00009A1F0000}"/>
    <cellStyle name="20% - Énfasis4 38 4 2" xfId="8564" xr:uid="{00000000-0005-0000-0000-00009B1F0000}"/>
    <cellStyle name="20% - Énfasis4 38 4 2 2" xfId="8565" xr:uid="{00000000-0005-0000-0000-00009C1F0000}"/>
    <cellStyle name="20% - Énfasis4 38 4 3" xfId="8566" xr:uid="{00000000-0005-0000-0000-00009D1F0000}"/>
    <cellStyle name="20% - Énfasis4 38 5" xfId="8567" xr:uid="{00000000-0005-0000-0000-00009E1F0000}"/>
    <cellStyle name="20% - Énfasis4 38 5 2" xfId="8568" xr:uid="{00000000-0005-0000-0000-00009F1F0000}"/>
    <cellStyle name="20% - Énfasis4 38 6" xfId="8569" xr:uid="{00000000-0005-0000-0000-0000A01F0000}"/>
    <cellStyle name="20% - Énfasis4 39" xfId="8570" xr:uid="{00000000-0005-0000-0000-0000A11F0000}"/>
    <cellStyle name="20% - Énfasis4 39 2" xfId="8571" xr:uid="{00000000-0005-0000-0000-0000A21F0000}"/>
    <cellStyle name="20% - Énfasis4 39 2 2" xfId="8572" xr:uid="{00000000-0005-0000-0000-0000A31F0000}"/>
    <cellStyle name="20% - Énfasis4 39 2 2 2" xfId="8573" xr:uid="{00000000-0005-0000-0000-0000A41F0000}"/>
    <cellStyle name="20% - Énfasis4 39 2 2 2 2" xfId="8574" xr:uid="{00000000-0005-0000-0000-0000A51F0000}"/>
    <cellStyle name="20% - Énfasis4 39 2 2 3" xfId="8575" xr:uid="{00000000-0005-0000-0000-0000A61F0000}"/>
    <cellStyle name="20% - Énfasis4 39 2 3" xfId="8576" xr:uid="{00000000-0005-0000-0000-0000A71F0000}"/>
    <cellStyle name="20% - Énfasis4 39 2 3 2" xfId="8577" xr:uid="{00000000-0005-0000-0000-0000A81F0000}"/>
    <cellStyle name="20% - Énfasis4 39 2 3 2 2" xfId="8578" xr:uid="{00000000-0005-0000-0000-0000A91F0000}"/>
    <cellStyle name="20% - Énfasis4 39 2 3 3" xfId="8579" xr:uid="{00000000-0005-0000-0000-0000AA1F0000}"/>
    <cellStyle name="20% - Énfasis4 39 2 4" xfId="8580" xr:uid="{00000000-0005-0000-0000-0000AB1F0000}"/>
    <cellStyle name="20% - Énfasis4 39 2 4 2" xfId="8581" xr:uid="{00000000-0005-0000-0000-0000AC1F0000}"/>
    <cellStyle name="20% - Énfasis4 39 2 5" xfId="8582" xr:uid="{00000000-0005-0000-0000-0000AD1F0000}"/>
    <cellStyle name="20% - Énfasis4 39 3" xfId="8583" xr:uid="{00000000-0005-0000-0000-0000AE1F0000}"/>
    <cellStyle name="20% - Énfasis4 39 3 2" xfId="8584" xr:uid="{00000000-0005-0000-0000-0000AF1F0000}"/>
    <cellStyle name="20% - Énfasis4 39 3 2 2" xfId="8585" xr:uid="{00000000-0005-0000-0000-0000B01F0000}"/>
    <cellStyle name="20% - Énfasis4 39 3 3" xfId="8586" xr:uid="{00000000-0005-0000-0000-0000B11F0000}"/>
    <cellStyle name="20% - Énfasis4 39 4" xfId="8587" xr:uid="{00000000-0005-0000-0000-0000B21F0000}"/>
    <cellStyle name="20% - Énfasis4 39 4 2" xfId="8588" xr:uid="{00000000-0005-0000-0000-0000B31F0000}"/>
    <cellStyle name="20% - Énfasis4 39 4 2 2" xfId="8589" xr:uid="{00000000-0005-0000-0000-0000B41F0000}"/>
    <cellStyle name="20% - Énfasis4 39 4 3" xfId="8590" xr:uid="{00000000-0005-0000-0000-0000B51F0000}"/>
    <cellStyle name="20% - Énfasis4 39 5" xfId="8591" xr:uid="{00000000-0005-0000-0000-0000B61F0000}"/>
    <cellStyle name="20% - Énfasis4 39 5 2" xfId="8592" xr:uid="{00000000-0005-0000-0000-0000B71F0000}"/>
    <cellStyle name="20% - Énfasis4 39 6" xfId="8593" xr:uid="{00000000-0005-0000-0000-0000B81F0000}"/>
    <cellStyle name="20% - Énfasis4 4" xfId="8594" xr:uid="{00000000-0005-0000-0000-0000B91F0000}"/>
    <cellStyle name="20% - Énfasis4 4 10" xfId="8595" xr:uid="{00000000-0005-0000-0000-0000BA1F0000}"/>
    <cellStyle name="20% - Énfasis4 4 10 2" xfId="8596" xr:uid="{00000000-0005-0000-0000-0000BB1F0000}"/>
    <cellStyle name="20% - Énfasis4 4 11" xfId="8597" xr:uid="{00000000-0005-0000-0000-0000BC1F0000}"/>
    <cellStyle name="20% - Énfasis4 4 2" xfId="8598" xr:uid="{00000000-0005-0000-0000-0000BD1F0000}"/>
    <cellStyle name="20% - Énfasis4 4 2 2" xfId="8599" xr:uid="{00000000-0005-0000-0000-0000BE1F0000}"/>
    <cellStyle name="20% - Énfasis4 4 2 2 2" xfId="8600" xr:uid="{00000000-0005-0000-0000-0000BF1F0000}"/>
    <cellStyle name="20% - Énfasis4 4 2 2 2 2" xfId="8601" xr:uid="{00000000-0005-0000-0000-0000C01F0000}"/>
    <cellStyle name="20% - Énfasis4 4 2 2 2 2 2" xfId="8602" xr:uid="{00000000-0005-0000-0000-0000C11F0000}"/>
    <cellStyle name="20% - Énfasis4 4 2 2 2 2 2 2" xfId="8603" xr:uid="{00000000-0005-0000-0000-0000C21F0000}"/>
    <cellStyle name="20% - Énfasis4 4 2 2 2 2 3" xfId="8604" xr:uid="{00000000-0005-0000-0000-0000C31F0000}"/>
    <cellStyle name="20% - Énfasis4 4 2 2 2 3" xfId="8605" xr:uid="{00000000-0005-0000-0000-0000C41F0000}"/>
    <cellStyle name="20% - Énfasis4 4 2 2 2 3 2" xfId="8606" xr:uid="{00000000-0005-0000-0000-0000C51F0000}"/>
    <cellStyle name="20% - Énfasis4 4 2 2 2 3 2 2" xfId="8607" xr:uid="{00000000-0005-0000-0000-0000C61F0000}"/>
    <cellStyle name="20% - Énfasis4 4 2 2 2 3 3" xfId="8608" xr:uid="{00000000-0005-0000-0000-0000C71F0000}"/>
    <cellStyle name="20% - Énfasis4 4 2 2 2 4" xfId="8609" xr:uid="{00000000-0005-0000-0000-0000C81F0000}"/>
    <cellStyle name="20% - Énfasis4 4 2 2 2 4 2" xfId="8610" xr:uid="{00000000-0005-0000-0000-0000C91F0000}"/>
    <cellStyle name="20% - Énfasis4 4 2 2 2 5" xfId="8611" xr:uid="{00000000-0005-0000-0000-0000CA1F0000}"/>
    <cellStyle name="20% - Énfasis4 4 2 2 3" xfId="8612" xr:uid="{00000000-0005-0000-0000-0000CB1F0000}"/>
    <cellStyle name="20% - Énfasis4 4 2 2 3 2" xfId="8613" xr:uid="{00000000-0005-0000-0000-0000CC1F0000}"/>
    <cellStyle name="20% - Énfasis4 4 2 2 3 2 2" xfId="8614" xr:uid="{00000000-0005-0000-0000-0000CD1F0000}"/>
    <cellStyle name="20% - Énfasis4 4 2 2 3 3" xfId="8615" xr:uid="{00000000-0005-0000-0000-0000CE1F0000}"/>
    <cellStyle name="20% - Énfasis4 4 2 2 4" xfId="8616" xr:uid="{00000000-0005-0000-0000-0000CF1F0000}"/>
    <cellStyle name="20% - Énfasis4 4 2 2 4 2" xfId="8617" xr:uid="{00000000-0005-0000-0000-0000D01F0000}"/>
    <cellStyle name="20% - Énfasis4 4 2 2 4 2 2" xfId="8618" xr:uid="{00000000-0005-0000-0000-0000D11F0000}"/>
    <cellStyle name="20% - Énfasis4 4 2 2 4 3" xfId="8619" xr:uid="{00000000-0005-0000-0000-0000D21F0000}"/>
    <cellStyle name="20% - Énfasis4 4 2 2 5" xfId="8620" xr:uid="{00000000-0005-0000-0000-0000D31F0000}"/>
    <cellStyle name="20% - Énfasis4 4 2 2 5 2" xfId="8621" xr:uid="{00000000-0005-0000-0000-0000D41F0000}"/>
    <cellStyle name="20% - Énfasis4 4 2 2 6" xfId="8622" xr:uid="{00000000-0005-0000-0000-0000D51F0000}"/>
    <cellStyle name="20% - Énfasis4 4 2 3" xfId="8623" xr:uid="{00000000-0005-0000-0000-0000D61F0000}"/>
    <cellStyle name="20% - Énfasis4 4 2 3 2" xfId="8624" xr:uid="{00000000-0005-0000-0000-0000D71F0000}"/>
    <cellStyle name="20% - Énfasis4 4 2 3 2 2" xfId="8625" xr:uid="{00000000-0005-0000-0000-0000D81F0000}"/>
    <cellStyle name="20% - Énfasis4 4 2 3 2 2 2" xfId="8626" xr:uid="{00000000-0005-0000-0000-0000D91F0000}"/>
    <cellStyle name="20% - Énfasis4 4 2 3 2 3" xfId="8627" xr:uid="{00000000-0005-0000-0000-0000DA1F0000}"/>
    <cellStyle name="20% - Énfasis4 4 2 3 3" xfId="8628" xr:uid="{00000000-0005-0000-0000-0000DB1F0000}"/>
    <cellStyle name="20% - Énfasis4 4 2 3 3 2" xfId="8629" xr:uid="{00000000-0005-0000-0000-0000DC1F0000}"/>
    <cellStyle name="20% - Énfasis4 4 2 3 3 2 2" xfId="8630" xr:uid="{00000000-0005-0000-0000-0000DD1F0000}"/>
    <cellStyle name="20% - Énfasis4 4 2 3 3 3" xfId="8631" xr:uid="{00000000-0005-0000-0000-0000DE1F0000}"/>
    <cellStyle name="20% - Énfasis4 4 2 3 4" xfId="8632" xr:uid="{00000000-0005-0000-0000-0000DF1F0000}"/>
    <cellStyle name="20% - Énfasis4 4 2 3 4 2" xfId="8633" xr:uid="{00000000-0005-0000-0000-0000E01F0000}"/>
    <cellStyle name="20% - Énfasis4 4 2 3 5" xfId="8634" xr:uid="{00000000-0005-0000-0000-0000E11F0000}"/>
    <cellStyle name="20% - Énfasis4 4 2 4" xfId="8635" xr:uid="{00000000-0005-0000-0000-0000E21F0000}"/>
    <cellStyle name="20% - Énfasis4 4 2 4 2" xfId="8636" xr:uid="{00000000-0005-0000-0000-0000E31F0000}"/>
    <cellStyle name="20% - Énfasis4 4 2 4 2 2" xfId="8637" xr:uid="{00000000-0005-0000-0000-0000E41F0000}"/>
    <cellStyle name="20% - Énfasis4 4 2 4 3" xfId="8638" xr:uid="{00000000-0005-0000-0000-0000E51F0000}"/>
    <cellStyle name="20% - Énfasis4 4 2 5" xfId="8639" xr:uid="{00000000-0005-0000-0000-0000E61F0000}"/>
    <cellStyle name="20% - Énfasis4 4 2 5 2" xfId="8640" xr:uid="{00000000-0005-0000-0000-0000E71F0000}"/>
    <cellStyle name="20% - Énfasis4 4 2 5 2 2" xfId="8641" xr:uid="{00000000-0005-0000-0000-0000E81F0000}"/>
    <cellStyle name="20% - Énfasis4 4 2 5 3" xfId="8642" xr:uid="{00000000-0005-0000-0000-0000E91F0000}"/>
    <cellStyle name="20% - Énfasis4 4 2 6" xfId="8643" xr:uid="{00000000-0005-0000-0000-0000EA1F0000}"/>
    <cellStyle name="20% - Énfasis4 4 2 6 2" xfId="8644" xr:uid="{00000000-0005-0000-0000-0000EB1F0000}"/>
    <cellStyle name="20% - Énfasis4 4 2 7" xfId="8645" xr:uid="{00000000-0005-0000-0000-0000EC1F0000}"/>
    <cellStyle name="20% - Énfasis4 4 3" xfId="8646" xr:uid="{00000000-0005-0000-0000-0000ED1F0000}"/>
    <cellStyle name="20% - Énfasis4 4 3 2" xfId="8647" xr:uid="{00000000-0005-0000-0000-0000EE1F0000}"/>
    <cellStyle name="20% - Énfasis4 4 3 2 2" xfId="8648" xr:uid="{00000000-0005-0000-0000-0000EF1F0000}"/>
    <cellStyle name="20% - Énfasis4 4 3 2 2 2" xfId="8649" xr:uid="{00000000-0005-0000-0000-0000F01F0000}"/>
    <cellStyle name="20% - Énfasis4 4 3 2 2 2 2" xfId="8650" xr:uid="{00000000-0005-0000-0000-0000F11F0000}"/>
    <cellStyle name="20% - Énfasis4 4 3 2 2 3" xfId="8651" xr:uid="{00000000-0005-0000-0000-0000F21F0000}"/>
    <cellStyle name="20% - Énfasis4 4 3 2 3" xfId="8652" xr:uid="{00000000-0005-0000-0000-0000F31F0000}"/>
    <cellStyle name="20% - Énfasis4 4 3 2 3 2" xfId="8653" xr:uid="{00000000-0005-0000-0000-0000F41F0000}"/>
    <cellStyle name="20% - Énfasis4 4 3 2 3 2 2" xfId="8654" xr:uid="{00000000-0005-0000-0000-0000F51F0000}"/>
    <cellStyle name="20% - Énfasis4 4 3 2 3 3" xfId="8655" xr:uid="{00000000-0005-0000-0000-0000F61F0000}"/>
    <cellStyle name="20% - Énfasis4 4 3 2 4" xfId="8656" xr:uid="{00000000-0005-0000-0000-0000F71F0000}"/>
    <cellStyle name="20% - Énfasis4 4 3 2 4 2" xfId="8657" xr:uid="{00000000-0005-0000-0000-0000F81F0000}"/>
    <cellStyle name="20% - Énfasis4 4 3 2 5" xfId="8658" xr:uid="{00000000-0005-0000-0000-0000F91F0000}"/>
    <cellStyle name="20% - Énfasis4 4 3 3" xfId="8659" xr:uid="{00000000-0005-0000-0000-0000FA1F0000}"/>
    <cellStyle name="20% - Énfasis4 4 3 3 2" xfId="8660" xr:uid="{00000000-0005-0000-0000-0000FB1F0000}"/>
    <cellStyle name="20% - Énfasis4 4 3 3 2 2" xfId="8661" xr:uid="{00000000-0005-0000-0000-0000FC1F0000}"/>
    <cellStyle name="20% - Énfasis4 4 3 3 3" xfId="8662" xr:uid="{00000000-0005-0000-0000-0000FD1F0000}"/>
    <cellStyle name="20% - Énfasis4 4 3 4" xfId="8663" xr:uid="{00000000-0005-0000-0000-0000FE1F0000}"/>
    <cellStyle name="20% - Énfasis4 4 3 4 2" xfId="8664" xr:uid="{00000000-0005-0000-0000-0000FF1F0000}"/>
    <cellStyle name="20% - Énfasis4 4 3 4 2 2" xfId="8665" xr:uid="{00000000-0005-0000-0000-000000200000}"/>
    <cellStyle name="20% - Énfasis4 4 3 4 3" xfId="8666" xr:uid="{00000000-0005-0000-0000-000001200000}"/>
    <cellStyle name="20% - Énfasis4 4 3 5" xfId="8667" xr:uid="{00000000-0005-0000-0000-000002200000}"/>
    <cellStyle name="20% - Énfasis4 4 3 5 2" xfId="8668" xr:uid="{00000000-0005-0000-0000-000003200000}"/>
    <cellStyle name="20% - Énfasis4 4 3 6" xfId="8669" xr:uid="{00000000-0005-0000-0000-000004200000}"/>
    <cellStyle name="20% - Énfasis4 4 4" xfId="8670" xr:uid="{00000000-0005-0000-0000-000005200000}"/>
    <cellStyle name="20% - Énfasis4 4 4 2" xfId="8671" xr:uid="{00000000-0005-0000-0000-000006200000}"/>
    <cellStyle name="20% - Énfasis4 4 4 2 2" xfId="8672" xr:uid="{00000000-0005-0000-0000-000007200000}"/>
    <cellStyle name="20% - Énfasis4 4 4 2 2 2" xfId="8673" xr:uid="{00000000-0005-0000-0000-000008200000}"/>
    <cellStyle name="20% - Énfasis4 4 4 2 3" xfId="8674" xr:uid="{00000000-0005-0000-0000-000009200000}"/>
    <cellStyle name="20% - Énfasis4 4 4 3" xfId="8675" xr:uid="{00000000-0005-0000-0000-00000A200000}"/>
    <cellStyle name="20% - Énfasis4 4 4 3 2" xfId="8676" xr:uid="{00000000-0005-0000-0000-00000B200000}"/>
    <cellStyle name="20% - Énfasis4 4 4 3 2 2" xfId="8677" xr:uid="{00000000-0005-0000-0000-00000C200000}"/>
    <cellStyle name="20% - Énfasis4 4 4 3 3" xfId="8678" xr:uid="{00000000-0005-0000-0000-00000D200000}"/>
    <cellStyle name="20% - Énfasis4 4 4 4" xfId="8679" xr:uid="{00000000-0005-0000-0000-00000E200000}"/>
    <cellStyle name="20% - Énfasis4 4 4 4 2" xfId="8680" xr:uid="{00000000-0005-0000-0000-00000F200000}"/>
    <cellStyle name="20% - Énfasis4 4 4 4 2 2" xfId="8681" xr:uid="{00000000-0005-0000-0000-000010200000}"/>
    <cellStyle name="20% - Énfasis4 4 4 4 3" xfId="8682" xr:uid="{00000000-0005-0000-0000-000011200000}"/>
    <cellStyle name="20% - Énfasis4 4 4 5" xfId="8683" xr:uid="{00000000-0005-0000-0000-000012200000}"/>
    <cellStyle name="20% - Énfasis4 4 4 5 2" xfId="8684" xr:uid="{00000000-0005-0000-0000-000013200000}"/>
    <cellStyle name="20% - Énfasis4 4 4 6" xfId="8685" xr:uid="{00000000-0005-0000-0000-000014200000}"/>
    <cellStyle name="20% - Énfasis4 4 5" xfId="8686" xr:uid="{00000000-0005-0000-0000-000015200000}"/>
    <cellStyle name="20% - Énfasis4 4 5 2" xfId="8687" xr:uid="{00000000-0005-0000-0000-000016200000}"/>
    <cellStyle name="20% - Énfasis4 4 5 2 2" xfId="8688" xr:uid="{00000000-0005-0000-0000-000017200000}"/>
    <cellStyle name="20% - Énfasis4 4 5 2 2 2" xfId="8689" xr:uid="{00000000-0005-0000-0000-000018200000}"/>
    <cellStyle name="20% - Énfasis4 4 5 2 3" xfId="8690" xr:uid="{00000000-0005-0000-0000-000019200000}"/>
    <cellStyle name="20% - Énfasis4 4 5 3" xfId="8691" xr:uid="{00000000-0005-0000-0000-00001A200000}"/>
    <cellStyle name="20% - Énfasis4 4 5 3 2" xfId="8692" xr:uid="{00000000-0005-0000-0000-00001B200000}"/>
    <cellStyle name="20% - Énfasis4 4 5 3 2 2" xfId="8693" xr:uid="{00000000-0005-0000-0000-00001C200000}"/>
    <cellStyle name="20% - Énfasis4 4 5 3 3" xfId="8694" xr:uid="{00000000-0005-0000-0000-00001D200000}"/>
    <cellStyle name="20% - Énfasis4 4 5 4" xfId="8695" xr:uid="{00000000-0005-0000-0000-00001E200000}"/>
    <cellStyle name="20% - Énfasis4 4 5 4 2" xfId="8696" xr:uid="{00000000-0005-0000-0000-00001F200000}"/>
    <cellStyle name="20% - Énfasis4 4 5 4 2 2" xfId="8697" xr:uid="{00000000-0005-0000-0000-000020200000}"/>
    <cellStyle name="20% - Énfasis4 4 5 4 3" xfId="8698" xr:uid="{00000000-0005-0000-0000-000021200000}"/>
    <cellStyle name="20% - Énfasis4 4 5 5" xfId="8699" xr:uid="{00000000-0005-0000-0000-000022200000}"/>
    <cellStyle name="20% - Énfasis4 4 5 5 2" xfId="8700" xr:uid="{00000000-0005-0000-0000-000023200000}"/>
    <cellStyle name="20% - Énfasis4 4 5 6" xfId="8701" xr:uid="{00000000-0005-0000-0000-000024200000}"/>
    <cellStyle name="20% - Énfasis4 4 6" xfId="8702" xr:uid="{00000000-0005-0000-0000-000025200000}"/>
    <cellStyle name="20% - Énfasis4 4 6 2" xfId="8703" xr:uid="{00000000-0005-0000-0000-000026200000}"/>
    <cellStyle name="20% - Énfasis4 4 6 2 2" xfId="8704" xr:uid="{00000000-0005-0000-0000-000027200000}"/>
    <cellStyle name="20% - Énfasis4 4 6 2 2 2" xfId="8705" xr:uid="{00000000-0005-0000-0000-000028200000}"/>
    <cellStyle name="20% - Énfasis4 4 6 2 3" xfId="8706" xr:uid="{00000000-0005-0000-0000-000029200000}"/>
    <cellStyle name="20% - Énfasis4 4 6 3" xfId="8707" xr:uid="{00000000-0005-0000-0000-00002A200000}"/>
    <cellStyle name="20% - Énfasis4 4 6 3 2" xfId="8708" xr:uid="{00000000-0005-0000-0000-00002B200000}"/>
    <cellStyle name="20% - Énfasis4 4 6 3 2 2" xfId="8709" xr:uid="{00000000-0005-0000-0000-00002C200000}"/>
    <cellStyle name="20% - Énfasis4 4 6 3 3" xfId="8710" xr:uid="{00000000-0005-0000-0000-00002D200000}"/>
    <cellStyle name="20% - Énfasis4 4 6 4" xfId="8711" xr:uid="{00000000-0005-0000-0000-00002E200000}"/>
    <cellStyle name="20% - Énfasis4 4 6 4 2" xfId="8712" xr:uid="{00000000-0005-0000-0000-00002F200000}"/>
    <cellStyle name="20% - Énfasis4 4 6 4 2 2" xfId="8713" xr:uid="{00000000-0005-0000-0000-000030200000}"/>
    <cellStyle name="20% - Énfasis4 4 6 4 3" xfId="8714" xr:uid="{00000000-0005-0000-0000-000031200000}"/>
    <cellStyle name="20% - Énfasis4 4 6 5" xfId="8715" xr:uid="{00000000-0005-0000-0000-000032200000}"/>
    <cellStyle name="20% - Énfasis4 4 6 5 2" xfId="8716" xr:uid="{00000000-0005-0000-0000-000033200000}"/>
    <cellStyle name="20% - Énfasis4 4 6 6" xfId="8717" xr:uid="{00000000-0005-0000-0000-000034200000}"/>
    <cellStyle name="20% - Énfasis4 4 7" xfId="8718" xr:uid="{00000000-0005-0000-0000-000035200000}"/>
    <cellStyle name="20% - Énfasis4 4 7 2" xfId="8719" xr:uid="{00000000-0005-0000-0000-000036200000}"/>
    <cellStyle name="20% - Énfasis4 4 7 2 2" xfId="8720" xr:uid="{00000000-0005-0000-0000-000037200000}"/>
    <cellStyle name="20% - Énfasis4 4 7 3" xfId="8721" xr:uid="{00000000-0005-0000-0000-000038200000}"/>
    <cellStyle name="20% - Énfasis4 4 8" xfId="8722" xr:uid="{00000000-0005-0000-0000-000039200000}"/>
    <cellStyle name="20% - Énfasis4 4 8 2" xfId="8723" xr:uid="{00000000-0005-0000-0000-00003A200000}"/>
    <cellStyle name="20% - Énfasis4 4 8 2 2" xfId="8724" xr:uid="{00000000-0005-0000-0000-00003B200000}"/>
    <cellStyle name="20% - Énfasis4 4 8 3" xfId="8725" xr:uid="{00000000-0005-0000-0000-00003C200000}"/>
    <cellStyle name="20% - Énfasis4 4 9" xfId="8726" xr:uid="{00000000-0005-0000-0000-00003D200000}"/>
    <cellStyle name="20% - Énfasis4 4 9 2" xfId="8727" xr:uid="{00000000-0005-0000-0000-00003E200000}"/>
    <cellStyle name="20% - Énfasis4 4 9 2 2" xfId="8728" xr:uid="{00000000-0005-0000-0000-00003F200000}"/>
    <cellStyle name="20% - Énfasis4 4 9 3" xfId="8729" xr:uid="{00000000-0005-0000-0000-000040200000}"/>
    <cellStyle name="20% - Énfasis4 40" xfId="8730" xr:uid="{00000000-0005-0000-0000-000041200000}"/>
    <cellStyle name="20% - Énfasis4 40 2" xfId="8731" xr:uid="{00000000-0005-0000-0000-000042200000}"/>
    <cellStyle name="20% - Énfasis4 40 2 2" xfId="8732" xr:uid="{00000000-0005-0000-0000-000043200000}"/>
    <cellStyle name="20% - Énfasis4 40 2 2 2" xfId="8733" xr:uid="{00000000-0005-0000-0000-000044200000}"/>
    <cellStyle name="20% - Énfasis4 40 2 2 2 2" xfId="8734" xr:uid="{00000000-0005-0000-0000-000045200000}"/>
    <cellStyle name="20% - Énfasis4 40 2 2 3" xfId="8735" xr:uid="{00000000-0005-0000-0000-000046200000}"/>
    <cellStyle name="20% - Énfasis4 40 2 3" xfId="8736" xr:uid="{00000000-0005-0000-0000-000047200000}"/>
    <cellStyle name="20% - Énfasis4 40 2 3 2" xfId="8737" xr:uid="{00000000-0005-0000-0000-000048200000}"/>
    <cellStyle name="20% - Énfasis4 40 2 3 2 2" xfId="8738" xr:uid="{00000000-0005-0000-0000-000049200000}"/>
    <cellStyle name="20% - Énfasis4 40 2 3 3" xfId="8739" xr:uid="{00000000-0005-0000-0000-00004A200000}"/>
    <cellStyle name="20% - Énfasis4 40 2 4" xfId="8740" xr:uid="{00000000-0005-0000-0000-00004B200000}"/>
    <cellStyle name="20% - Énfasis4 40 2 4 2" xfId="8741" xr:uid="{00000000-0005-0000-0000-00004C200000}"/>
    <cellStyle name="20% - Énfasis4 40 2 5" xfId="8742" xr:uid="{00000000-0005-0000-0000-00004D200000}"/>
    <cellStyle name="20% - Énfasis4 40 3" xfId="8743" xr:uid="{00000000-0005-0000-0000-00004E200000}"/>
    <cellStyle name="20% - Énfasis4 40 3 2" xfId="8744" xr:uid="{00000000-0005-0000-0000-00004F200000}"/>
    <cellStyle name="20% - Énfasis4 40 3 2 2" xfId="8745" xr:uid="{00000000-0005-0000-0000-000050200000}"/>
    <cellStyle name="20% - Énfasis4 40 3 3" xfId="8746" xr:uid="{00000000-0005-0000-0000-000051200000}"/>
    <cellStyle name="20% - Énfasis4 40 4" xfId="8747" xr:uid="{00000000-0005-0000-0000-000052200000}"/>
    <cellStyle name="20% - Énfasis4 40 4 2" xfId="8748" xr:uid="{00000000-0005-0000-0000-000053200000}"/>
    <cellStyle name="20% - Énfasis4 40 4 2 2" xfId="8749" xr:uid="{00000000-0005-0000-0000-000054200000}"/>
    <cellStyle name="20% - Énfasis4 40 4 3" xfId="8750" xr:uid="{00000000-0005-0000-0000-000055200000}"/>
    <cellStyle name="20% - Énfasis4 40 5" xfId="8751" xr:uid="{00000000-0005-0000-0000-000056200000}"/>
    <cellStyle name="20% - Énfasis4 40 5 2" xfId="8752" xr:uid="{00000000-0005-0000-0000-000057200000}"/>
    <cellStyle name="20% - Énfasis4 40 6" xfId="8753" xr:uid="{00000000-0005-0000-0000-000058200000}"/>
    <cellStyle name="20% - Énfasis4 41" xfId="8754" xr:uid="{00000000-0005-0000-0000-000059200000}"/>
    <cellStyle name="20% - Énfasis4 41 2" xfId="8755" xr:uid="{00000000-0005-0000-0000-00005A200000}"/>
    <cellStyle name="20% - Énfasis4 41 2 2" xfId="8756" xr:uid="{00000000-0005-0000-0000-00005B200000}"/>
    <cellStyle name="20% - Énfasis4 41 2 2 2" xfId="8757" xr:uid="{00000000-0005-0000-0000-00005C200000}"/>
    <cellStyle name="20% - Énfasis4 41 2 2 2 2" xfId="8758" xr:uid="{00000000-0005-0000-0000-00005D200000}"/>
    <cellStyle name="20% - Énfasis4 41 2 2 3" xfId="8759" xr:uid="{00000000-0005-0000-0000-00005E200000}"/>
    <cellStyle name="20% - Énfasis4 41 2 3" xfId="8760" xr:uid="{00000000-0005-0000-0000-00005F200000}"/>
    <cellStyle name="20% - Énfasis4 41 2 3 2" xfId="8761" xr:uid="{00000000-0005-0000-0000-000060200000}"/>
    <cellStyle name="20% - Énfasis4 41 2 3 2 2" xfId="8762" xr:uid="{00000000-0005-0000-0000-000061200000}"/>
    <cellStyle name="20% - Énfasis4 41 2 3 3" xfId="8763" xr:uid="{00000000-0005-0000-0000-000062200000}"/>
    <cellStyle name="20% - Énfasis4 41 2 4" xfId="8764" xr:uid="{00000000-0005-0000-0000-000063200000}"/>
    <cellStyle name="20% - Énfasis4 41 2 4 2" xfId="8765" xr:uid="{00000000-0005-0000-0000-000064200000}"/>
    <cellStyle name="20% - Énfasis4 41 2 5" xfId="8766" xr:uid="{00000000-0005-0000-0000-000065200000}"/>
    <cellStyle name="20% - Énfasis4 41 3" xfId="8767" xr:uid="{00000000-0005-0000-0000-000066200000}"/>
    <cellStyle name="20% - Énfasis4 41 3 2" xfId="8768" xr:uid="{00000000-0005-0000-0000-000067200000}"/>
    <cellStyle name="20% - Énfasis4 41 3 2 2" xfId="8769" xr:uid="{00000000-0005-0000-0000-000068200000}"/>
    <cellStyle name="20% - Énfasis4 41 3 3" xfId="8770" xr:uid="{00000000-0005-0000-0000-000069200000}"/>
    <cellStyle name="20% - Énfasis4 41 4" xfId="8771" xr:uid="{00000000-0005-0000-0000-00006A200000}"/>
    <cellStyle name="20% - Énfasis4 41 4 2" xfId="8772" xr:uid="{00000000-0005-0000-0000-00006B200000}"/>
    <cellStyle name="20% - Énfasis4 41 4 2 2" xfId="8773" xr:uid="{00000000-0005-0000-0000-00006C200000}"/>
    <cellStyle name="20% - Énfasis4 41 4 3" xfId="8774" xr:uid="{00000000-0005-0000-0000-00006D200000}"/>
    <cellStyle name="20% - Énfasis4 41 5" xfId="8775" xr:uid="{00000000-0005-0000-0000-00006E200000}"/>
    <cellStyle name="20% - Énfasis4 41 5 2" xfId="8776" xr:uid="{00000000-0005-0000-0000-00006F200000}"/>
    <cellStyle name="20% - Énfasis4 41 6" xfId="8777" xr:uid="{00000000-0005-0000-0000-000070200000}"/>
    <cellStyle name="20% - Énfasis4 42" xfId="8778" xr:uid="{00000000-0005-0000-0000-000071200000}"/>
    <cellStyle name="20% - Énfasis4 42 2" xfId="8779" xr:uid="{00000000-0005-0000-0000-000072200000}"/>
    <cellStyle name="20% - Énfasis4 42 2 2" xfId="8780" xr:uid="{00000000-0005-0000-0000-000073200000}"/>
    <cellStyle name="20% - Énfasis4 42 2 2 2" xfId="8781" xr:uid="{00000000-0005-0000-0000-000074200000}"/>
    <cellStyle name="20% - Énfasis4 42 2 3" xfId="8782" xr:uid="{00000000-0005-0000-0000-000075200000}"/>
    <cellStyle name="20% - Énfasis4 42 3" xfId="8783" xr:uid="{00000000-0005-0000-0000-000076200000}"/>
    <cellStyle name="20% - Énfasis4 42 3 2" xfId="8784" xr:uid="{00000000-0005-0000-0000-000077200000}"/>
    <cellStyle name="20% - Énfasis4 42 3 2 2" xfId="8785" xr:uid="{00000000-0005-0000-0000-000078200000}"/>
    <cellStyle name="20% - Énfasis4 42 3 3" xfId="8786" xr:uid="{00000000-0005-0000-0000-000079200000}"/>
    <cellStyle name="20% - Énfasis4 42 4" xfId="8787" xr:uid="{00000000-0005-0000-0000-00007A200000}"/>
    <cellStyle name="20% - Énfasis4 42 4 2" xfId="8788" xr:uid="{00000000-0005-0000-0000-00007B200000}"/>
    <cellStyle name="20% - Énfasis4 42 5" xfId="8789" xr:uid="{00000000-0005-0000-0000-00007C200000}"/>
    <cellStyle name="20% - Énfasis4 43" xfId="8790" xr:uid="{00000000-0005-0000-0000-00007D200000}"/>
    <cellStyle name="20% - Énfasis4 43 2" xfId="8791" xr:uid="{00000000-0005-0000-0000-00007E200000}"/>
    <cellStyle name="20% - Énfasis4 43 2 2" xfId="8792" xr:uid="{00000000-0005-0000-0000-00007F200000}"/>
    <cellStyle name="20% - Énfasis4 43 2 2 2" xfId="8793" xr:uid="{00000000-0005-0000-0000-000080200000}"/>
    <cellStyle name="20% - Énfasis4 43 2 3" xfId="8794" xr:uid="{00000000-0005-0000-0000-000081200000}"/>
    <cellStyle name="20% - Énfasis4 43 3" xfId="8795" xr:uid="{00000000-0005-0000-0000-000082200000}"/>
    <cellStyle name="20% - Énfasis4 43 3 2" xfId="8796" xr:uid="{00000000-0005-0000-0000-000083200000}"/>
    <cellStyle name="20% - Énfasis4 43 3 2 2" xfId="8797" xr:uid="{00000000-0005-0000-0000-000084200000}"/>
    <cellStyle name="20% - Énfasis4 43 3 3" xfId="8798" xr:uid="{00000000-0005-0000-0000-000085200000}"/>
    <cellStyle name="20% - Énfasis4 43 4" xfId="8799" xr:uid="{00000000-0005-0000-0000-000086200000}"/>
    <cellStyle name="20% - Énfasis4 43 4 2" xfId="8800" xr:uid="{00000000-0005-0000-0000-000087200000}"/>
    <cellStyle name="20% - Énfasis4 43 5" xfId="8801" xr:uid="{00000000-0005-0000-0000-000088200000}"/>
    <cellStyle name="20% - Énfasis4 44" xfId="8802" xr:uid="{00000000-0005-0000-0000-000089200000}"/>
    <cellStyle name="20% - Énfasis4 44 2" xfId="8803" xr:uid="{00000000-0005-0000-0000-00008A200000}"/>
    <cellStyle name="20% - Énfasis4 44 2 2" xfId="8804" xr:uid="{00000000-0005-0000-0000-00008B200000}"/>
    <cellStyle name="20% - Énfasis4 44 2 2 2" xfId="8805" xr:uid="{00000000-0005-0000-0000-00008C200000}"/>
    <cellStyle name="20% - Énfasis4 44 2 3" xfId="8806" xr:uid="{00000000-0005-0000-0000-00008D200000}"/>
    <cellStyle name="20% - Énfasis4 44 3" xfId="8807" xr:uid="{00000000-0005-0000-0000-00008E200000}"/>
    <cellStyle name="20% - Énfasis4 44 3 2" xfId="8808" xr:uid="{00000000-0005-0000-0000-00008F200000}"/>
    <cellStyle name="20% - Énfasis4 44 3 2 2" xfId="8809" xr:uid="{00000000-0005-0000-0000-000090200000}"/>
    <cellStyle name="20% - Énfasis4 44 3 3" xfId="8810" xr:uid="{00000000-0005-0000-0000-000091200000}"/>
    <cellStyle name="20% - Énfasis4 44 4" xfId="8811" xr:uid="{00000000-0005-0000-0000-000092200000}"/>
    <cellStyle name="20% - Énfasis4 44 4 2" xfId="8812" xr:uid="{00000000-0005-0000-0000-000093200000}"/>
    <cellStyle name="20% - Énfasis4 44 5" xfId="8813" xr:uid="{00000000-0005-0000-0000-000094200000}"/>
    <cellStyle name="20% - Énfasis4 45" xfId="8814" xr:uid="{00000000-0005-0000-0000-000095200000}"/>
    <cellStyle name="20% - Énfasis4 45 2" xfId="8815" xr:uid="{00000000-0005-0000-0000-000096200000}"/>
    <cellStyle name="20% - Énfasis4 45 2 2" xfId="8816" xr:uid="{00000000-0005-0000-0000-000097200000}"/>
    <cellStyle name="20% - Énfasis4 45 2 2 2" xfId="8817" xr:uid="{00000000-0005-0000-0000-000098200000}"/>
    <cellStyle name="20% - Énfasis4 45 2 3" xfId="8818" xr:uid="{00000000-0005-0000-0000-000099200000}"/>
    <cellStyle name="20% - Énfasis4 45 3" xfId="8819" xr:uid="{00000000-0005-0000-0000-00009A200000}"/>
    <cellStyle name="20% - Énfasis4 45 3 2" xfId="8820" xr:uid="{00000000-0005-0000-0000-00009B200000}"/>
    <cellStyle name="20% - Énfasis4 45 3 2 2" xfId="8821" xr:uid="{00000000-0005-0000-0000-00009C200000}"/>
    <cellStyle name="20% - Énfasis4 45 3 3" xfId="8822" xr:uid="{00000000-0005-0000-0000-00009D200000}"/>
    <cellStyle name="20% - Énfasis4 45 4" xfId="8823" xr:uid="{00000000-0005-0000-0000-00009E200000}"/>
    <cellStyle name="20% - Énfasis4 45 4 2" xfId="8824" xr:uid="{00000000-0005-0000-0000-00009F200000}"/>
    <cellStyle name="20% - Énfasis4 45 5" xfId="8825" xr:uid="{00000000-0005-0000-0000-0000A0200000}"/>
    <cellStyle name="20% - Énfasis4 46" xfId="8826" xr:uid="{00000000-0005-0000-0000-0000A1200000}"/>
    <cellStyle name="20% - Énfasis4 46 2" xfId="8827" xr:uid="{00000000-0005-0000-0000-0000A2200000}"/>
    <cellStyle name="20% - Énfasis4 46 2 2" xfId="8828" xr:uid="{00000000-0005-0000-0000-0000A3200000}"/>
    <cellStyle name="20% - Énfasis4 46 2 2 2" xfId="8829" xr:uid="{00000000-0005-0000-0000-0000A4200000}"/>
    <cellStyle name="20% - Énfasis4 46 2 3" xfId="8830" xr:uid="{00000000-0005-0000-0000-0000A5200000}"/>
    <cellStyle name="20% - Énfasis4 46 3" xfId="8831" xr:uid="{00000000-0005-0000-0000-0000A6200000}"/>
    <cellStyle name="20% - Énfasis4 46 3 2" xfId="8832" xr:uid="{00000000-0005-0000-0000-0000A7200000}"/>
    <cellStyle name="20% - Énfasis4 46 3 2 2" xfId="8833" xr:uid="{00000000-0005-0000-0000-0000A8200000}"/>
    <cellStyle name="20% - Énfasis4 46 3 3" xfId="8834" xr:uid="{00000000-0005-0000-0000-0000A9200000}"/>
    <cellStyle name="20% - Énfasis4 46 4" xfId="8835" xr:uid="{00000000-0005-0000-0000-0000AA200000}"/>
    <cellStyle name="20% - Énfasis4 46 4 2" xfId="8836" xr:uid="{00000000-0005-0000-0000-0000AB200000}"/>
    <cellStyle name="20% - Énfasis4 46 5" xfId="8837" xr:uid="{00000000-0005-0000-0000-0000AC200000}"/>
    <cellStyle name="20% - Énfasis4 47" xfId="8838" xr:uid="{00000000-0005-0000-0000-0000AD200000}"/>
    <cellStyle name="20% - Énfasis4 47 2" xfId="8839" xr:uid="{00000000-0005-0000-0000-0000AE200000}"/>
    <cellStyle name="20% - Énfasis4 47 2 2" xfId="8840" xr:uid="{00000000-0005-0000-0000-0000AF200000}"/>
    <cellStyle name="20% - Énfasis4 47 2 2 2" xfId="8841" xr:uid="{00000000-0005-0000-0000-0000B0200000}"/>
    <cellStyle name="20% - Énfasis4 47 2 3" xfId="8842" xr:uid="{00000000-0005-0000-0000-0000B1200000}"/>
    <cellStyle name="20% - Énfasis4 47 3" xfId="8843" xr:uid="{00000000-0005-0000-0000-0000B2200000}"/>
    <cellStyle name="20% - Énfasis4 47 3 2" xfId="8844" xr:uid="{00000000-0005-0000-0000-0000B3200000}"/>
    <cellStyle name="20% - Énfasis4 47 3 2 2" xfId="8845" xr:uid="{00000000-0005-0000-0000-0000B4200000}"/>
    <cellStyle name="20% - Énfasis4 47 3 3" xfId="8846" xr:uid="{00000000-0005-0000-0000-0000B5200000}"/>
    <cellStyle name="20% - Énfasis4 47 4" xfId="8847" xr:uid="{00000000-0005-0000-0000-0000B6200000}"/>
    <cellStyle name="20% - Énfasis4 47 4 2" xfId="8848" xr:uid="{00000000-0005-0000-0000-0000B7200000}"/>
    <cellStyle name="20% - Énfasis4 47 5" xfId="8849" xr:uid="{00000000-0005-0000-0000-0000B8200000}"/>
    <cellStyle name="20% - Énfasis4 48" xfId="8850" xr:uid="{00000000-0005-0000-0000-0000B9200000}"/>
    <cellStyle name="20% - Énfasis4 48 2" xfId="8851" xr:uid="{00000000-0005-0000-0000-0000BA200000}"/>
    <cellStyle name="20% - Énfasis4 48 2 2" xfId="8852" xr:uid="{00000000-0005-0000-0000-0000BB200000}"/>
    <cellStyle name="20% - Énfasis4 48 2 2 2" xfId="8853" xr:uid="{00000000-0005-0000-0000-0000BC200000}"/>
    <cellStyle name="20% - Énfasis4 48 2 3" xfId="8854" xr:uid="{00000000-0005-0000-0000-0000BD200000}"/>
    <cellStyle name="20% - Énfasis4 48 3" xfId="8855" xr:uid="{00000000-0005-0000-0000-0000BE200000}"/>
    <cellStyle name="20% - Énfasis4 48 3 2" xfId="8856" xr:uid="{00000000-0005-0000-0000-0000BF200000}"/>
    <cellStyle name="20% - Énfasis4 48 3 2 2" xfId="8857" xr:uid="{00000000-0005-0000-0000-0000C0200000}"/>
    <cellStyle name="20% - Énfasis4 48 3 3" xfId="8858" xr:uid="{00000000-0005-0000-0000-0000C1200000}"/>
    <cellStyle name="20% - Énfasis4 48 4" xfId="8859" xr:uid="{00000000-0005-0000-0000-0000C2200000}"/>
    <cellStyle name="20% - Énfasis4 48 4 2" xfId="8860" xr:uid="{00000000-0005-0000-0000-0000C3200000}"/>
    <cellStyle name="20% - Énfasis4 48 5" xfId="8861" xr:uid="{00000000-0005-0000-0000-0000C4200000}"/>
    <cellStyle name="20% - Énfasis4 49" xfId="8862" xr:uid="{00000000-0005-0000-0000-0000C5200000}"/>
    <cellStyle name="20% - Énfasis4 49 2" xfId="8863" xr:uid="{00000000-0005-0000-0000-0000C6200000}"/>
    <cellStyle name="20% - Énfasis4 49 2 2" xfId="8864" xr:uid="{00000000-0005-0000-0000-0000C7200000}"/>
    <cellStyle name="20% - Énfasis4 49 3" xfId="8865" xr:uid="{00000000-0005-0000-0000-0000C8200000}"/>
    <cellStyle name="20% - Énfasis4 5" xfId="8866" xr:uid="{00000000-0005-0000-0000-0000C9200000}"/>
    <cellStyle name="20% - Énfasis4 5 2" xfId="8867" xr:uid="{00000000-0005-0000-0000-0000CA200000}"/>
    <cellStyle name="20% - Énfasis4 5 2 2" xfId="8868" xr:uid="{00000000-0005-0000-0000-0000CB200000}"/>
    <cellStyle name="20% - Énfasis4 5 2 2 2" xfId="8869" xr:uid="{00000000-0005-0000-0000-0000CC200000}"/>
    <cellStyle name="20% - Énfasis4 5 2 2 2 2" xfId="8870" xr:uid="{00000000-0005-0000-0000-0000CD200000}"/>
    <cellStyle name="20% - Énfasis4 5 2 2 2 2 2" xfId="8871" xr:uid="{00000000-0005-0000-0000-0000CE200000}"/>
    <cellStyle name="20% - Énfasis4 5 2 2 2 2 2 2" xfId="8872" xr:uid="{00000000-0005-0000-0000-0000CF200000}"/>
    <cellStyle name="20% - Énfasis4 5 2 2 2 2 3" xfId="8873" xr:uid="{00000000-0005-0000-0000-0000D0200000}"/>
    <cellStyle name="20% - Énfasis4 5 2 2 2 3" xfId="8874" xr:uid="{00000000-0005-0000-0000-0000D1200000}"/>
    <cellStyle name="20% - Énfasis4 5 2 2 2 3 2" xfId="8875" xr:uid="{00000000-0005-0000-0000-0000D2200000}"/>
    <cellStyle name="20% - Énfasis4 5 2 2 2 3 2 2" xfId="8876" xr:uid="{00000000-0005-0000-0000-0000D3200000}"/>
    <cellStyle name="20% - Énfasis4 5 2 2 2 3 3" xfId="8877" xr:uid="{00000000-0005-0000-0000-0000D4200000}"/>
    <cellStyle name="20% - Énfasis4 5 2 2 2 4" xfId="8878" xr:uid="{00000000-0005-0000-0000-0000D5200000}"/>
    <cellStyle name="20% - Énfasis4 5 2 2 2 4 2" xfId="8879" xr:uid="{00000000-0005-0000-0000-0000D6200000}"/>
    <cellStyle name="20% - Énfasis4 5 2 2 2 5" xfId="8880" xr:uid="{00000000-0005-0000-0000-0000D7200000}"/>
    <cellStyle name="20% - Énfasis4 5 2 2 3" xfId="8881" xr:uid="{00000000-0005-0000-0000-0000D8200000}"/>
    <cellStyle name="20% - Énfasis4 5 2 2 3 2" xfId="8882" xr:uid="{00000000-0005-0000-0000-0000D9200000}"/>
    <cellStyle name="20% - Énfasis4 5 2 2 3 2 2" xfId="8883" xr:uid="{00000000-0005-0000-0000-0000DA200000}"/>
    <cellStyle name="20% - Énfasis4 5 2 2 3 3" xfId="8884" xr:uid="{00000000-0005-0000-0000-0000DB200000}"/>
    <cellStyle name="20% - Énfasis4 5 2 2 4" xfId="8885" xr:uid="{00000000-0005-0000-0000-0000DC200000}"/>
    <cellStyle name="20% - Énfasis4 5 2 2 4 2" xfId="8886" xr:uid="{00000000-0005-0000-0000-0000DD200000}"/>
    <cellStyle name="20% - Énfasis4 5 2 2 4 2 2" xfId="8887" xr:uid="{00000000-0005-0000-0000-0000DE200000}"/>
    <cellStyle name="20% - Énfasis4 5 2 2 4 3" xfId="8888" xr:uid="{00000000-0005-0000-0000-0000DF200000}"/>
    <cellStyle name="20% - Énfasis4 5 2 2 5" xfId="8889" xr:uid="{00000000-0005-0000-0000-0000E0200000}"/>
    <cellStyle name="20% - Énfasis4 5 2 2 5 2" xfId="8890" xr:uid="{00000000-0005-0000-0000-0000E1200000}"/>
    <cellStyle name="20% - Énfasis4 5 2 2 6" xfId="8891" xr:uid="{00000000-0005-0000-0000-0000E2200000}"/>
    <cellStyle name="20% - Énfasis4 5 2 3" xfId="8892" xr:uid="{00000000-0005-0000-0000-0000E3200000}"/>
    <cellStyle name="20% - Énfasis4 5 2 3 2" xfId="8893" xr:uid="{00000000-0005-0000-0000-0000E4200000}"/>
    <cellStyle name="20% - Énfasis4 5 2 3 2 2" xfId="8894" xr:uid="{00000000-0005-0000-0000-0000E5200000}"/>
    <cellStyle name="20% - Énfasis4 5 2 3 2 2 2" xfId="8895" xr:uid="{00000000-0005-0000-0000-0000E6200000}"/>
    <cellStyle name="20% - Énfasis4 5 2 3 2 3" xfId="8896" xr:uid="{00000000-0005-0000-0000-0000E7200000}"/>
    <cellStyle name="20% - Énfasis4 5 2 3 3" xfId="8897" xr:uid="{00000000-0005-0000-0000-0000E8200000}"/>
    <cellStyle name="20% - Énfasis4 5 2 3 3 2" xfId="8898" xr:uid="{00000000-0005-0000-0000-0000E9200000}"/>
    <cellStyle name="20% - Énfasis4 5 2 3 3 2 2" xfId="8899" xr:uid="{00000000-0005-0000-0000-0000EA200000}"/>
    <cellStyle name="20% - Énfasis4 5 2 3 3 3" xfId="8900" xr:uid="{00000000-0005-0000-0000-0000EB200000}"/>
    <cellStyle name="20% - Énfasis4 5 2 3 4" xfId="8901" xr:uid="{00000000-0005-0000-0000-0000EC200000}"/>
    <cellStyle name="20% - Énfasis4 5 2 3 4 2" xfId="8902" xr:uid="{00000000-0005-0000-0000-0000ED200000}"/>
    <cellStyle name="20% - Énfasis4 5 2 3 5" xfId="8903" xr:uid="{00000000-0005-0000-0000-0000EE200000}"/>
    <cellStyle name="20% - Énfasis4 5 2 4" xfId="8904" xr:uid="{00000000-0005-0000-0000-0000EF200000}"/>
    <cellStyle name="20% - Énfasis4 5 2 4 2" xfId="8905" xr:uid="{00000000-0005-0000-0000-0000F0200000}"/>
    <cellStyle name="20% - Énfasis4 5 2 4 2 2" xfId="8906" xr:uid="{00000000-0005-0000-0000-0000F1200000}"/>
    <cellStyle name="20% - Énfasis4 5 2 4 3" xfId="8907" xr:uid="{00000000-0005-0000-0000-0000F2200000}"/>
    <cellStyle name="20% - Énfasis4 5 2 5" xfId="8908" xr:uid="{00000000-0005-0000-0000-0000F3200000}"/>
    <cellStyle name="20% - Énfasis4 5 2 5 2" xfId="8909" xr:uid="{00000000-0005-0000-0000-0000F4200000}"/>
    <cellStyle name="20% - Énfasis4 5 2 5 2 2" xfId="8910" xr:uid="{00000000-0005-0000-0000-0000F5200000}"/>
    <cellStyle name="20% - Énfasis4 5 2 5 3" xfId="8911" xr:uid="{00000000-0005-0000-0000-0000F6200000}"/>
    <cellStyle name="20% - Énfasis4 5 2 6" xfId="8912" xr:uid="{00000000-0005-0000-0000-0000F7200000}"/>
    <cellStyle name="20% - Énfasis4 5 2 6 2" xfId="8913" xr:uid="{00000000-0005-0000-0000-0000F8200000}"/>
    <cellStyle name="20% - Énfasis4 5 2 7" xfId="8914" xr:uid="{00000000-0005-0000-0000-0000F9200000}"/>
    <cellStyle name="20% - Énfasis4 5 3" xfId="8915" xr:uid="{00000000-0005-0000-0000-0000FA200000}"/>
    <cellStyle name="20% - Énfasis4 5 3 2" xfId="8916" xr:uid="{00000000-0005-0000-0000-0000FB200000}"/>
    <cellStyle name="20% - Énfasis4 5 3 2 2" xfId="8917" xr:uid="{00000000-0005-0000-0000-0000FC200000}"/>
    <cellStyle name="20% - Énfasis4 5 3 2 2 2" xfId="8918" xr:uid="{00000000-0005-0000-0000-0000FD200000}"/>
    <cellStyle name="20% - Énfasis4 5 3 2 2 2 2" xfId="8919" xr:uid="{00000000-0005-0000-0000-0000FE200000}"/>
    <cellStyle name="20% - Énfasis4 5 3 2 2 3" xfId="8920" xr:uid="{00000000-0005-0000-0000-0000FF200000}"/>
    <cellStyle name="20% - Énfasis4 5 3 2 3" xfId="8921" xr:uid="{00000000-0005-0000-0000-000000210000}"/>
    <cellStyle name="20% - Énfasis4 5 3 2 3 2" xfId="8922" xr:uid="{00000000-0005-0000-0000-000001210000}"/>
    <cellStyle name="20% - Énfasis4 5 3 2 3 2 2" xfId="8923" xr:uid="{00000000-0005-0000-0000-000002210000}"/>
    <cellStyle name="20% - Énfasis4 5 3 2 3 3" xfId="8924" xr:uid="{00000000-0005-0000-0000-000003210000}"/>
    <cellStyle name="20% - Énfasis4 5 3 2 4" xfId="8925" xr:uid="{00000000-0005-0000-0000-000004210000}"/>
    <cellStyle name="20% - Énfasis4 5 3 2 4 2" xfId="8926" xr:uid="{00000000-0005-0000-0000-000005210000}"/>
    <cellStyle name="20% - Énfasis4 5 3 2 5" xfId="8927" xr:uid="{00000000-0005-0000-0000-000006210000}"/>
    <cellStyle name="20% - Énfasis4 5 3 3" xfId="8928" xr:uid="{00000000-0005-0000-0000-000007210000}"/>
    <cellStyle name="20% - Énfasis4 5 3 3 2" xfId="8929" xr:uid="{00000000-0005-0000-0000-000008210000}"/>
    <cellStyle name="20% - Énfasis4 5 3 3 2 2" xfId="8930" xr:uid="{00000000-0005-0000-0000-000009210000}"/>
    <cellStyle name="20% - Énfasis4 5 3 3 3" xfId="8931" xr:uid="{00000000-0005-0000-0000-00000A210000}"/>
    <cellStyle name="20% - Énfasis4 5 3 4" xfId="8932" xr:uid="{00000000-0005-0000-0000-00000B210000}"/>
    <cellStyle name="20% - Énfasis4 5 3 4 2" xfId="8933" xr:uid="{00000000-0005-0000-0000-00000C210000}"/>
    <cellStyle name="20% - Énfasis4 5 3 4 2 2" xfId="8934" xr:uid="{00000000-0005-0000-0000-00000D210000}"/>
    <cellStyle name="20% - Énfasis4 5 3 4 3" xfId="8935" xr:uid="{00000000-0005-0000-0000-00000E210000}"/>
    <cellStyle name="20% - Énfasis4 5 3 5" xfId="8936" xr:uid="{00000000-0005-0000-0000-00000F210000}"/>
    <cellStyle name="20% - Énfasis4 5 3 5 2" xfId="8937" xr:uid="{00000000-0005-0000-0000-000010210000}"/>
    <cellStyle name="20% - Énfasis4 5 3 6" xfId="8938" xr:uid="{00000000-0005-0000-0000-000011210000}"/>
    <cellStyle name="20% - Énfasis4 5 4" xfId="8939" xr:uid="{00000000-0005-0000-0000-000012210000}"/>
    <cellStyle name="20% - Énfasis4 5 4 2" xfId="8940" xr:uid="{00000000-0005-0000-0000-000013210000}"/>
    <cellStyle name="20% - Énfasis4 5 4 2 2" xfId="8941" xr:uid="{00000000-0005-0000-0000-000014210000}"/>
    <cellStyle name="20% - Énfasis4 5 4 2 2 2" xfId="8942" xr:uid="{00000000-0005-0000-0000-000015210000}"/>
    <cellStyle name="20% - Énfasis4 5 4 2 3" xfId="8943" xr:uid="{00000000-0005-0000-0000-000016210000}"/>
    <cellStyle name="20% - Énfasis4 5 4 3" xfId="8944" xr:uid="{00000000-0005-0000-0000-000017210000}"/>
    <cellStyle name="20% - Énfasis4 5 4 3 2" xfId="8945" xr:uid="{00000000-0005-0000-0000-000018210000}"/>
    <cellStyle name="20% - Énfasis4 5 4 3 2 2" xfId="8946" xr:uid="{00000000-0005-0000-0000-000019210000}"/>
    <cellStyle name="20% - Énfasis4 5 4 3 3" xfId="8947" xr:uid="{00000000-0005-0000-0000-00001A210000}"/>
    <cellStyle name="20% - Énfasis4 5 4 4" xfId="8948" xr:uid="{00000000-0005-0000-0000-00001B210000}"/>
    <cellStyle name="20% - Énfasis4 5 4 4 2" xfId="8949" xr:uid="{00000000-0005-0000-0000-00001C210000}"/>
    <cellStyle name="20% - Énfasis4 5 4 4 2 2" xfId="8950" xr:uid="{00000000-0005-0000-0000-00001D210000}"/>
    <cellStyle name="20% - Énfasis4 5 4 4 3" xfId="8951" xr:uid="{00000000-0005-0000-0000-00001E210000}"/>
    <cellStyle name="20% - Énfasis4 5 4 5" xfId="8952" xr:uid="{00000000-0005-0000-0000-00001F210000}"/>
    <cellStyle name="20% - Énfasis4 5 4 5 2" xfId="8953" xr:uid="{00000000-0005-0000-0000-000020210000}"/>
    <cellStyle name="20% - Énfasis4 5 4 6" xfId="8954" xr:uid="{00000000-0005-0000-0000-000021210000}"/>
    <cellStyle name="20% - Énfasis4 5 5" xfId="8955" xr:uid="{00000000-0005-0000-0000-000022210000}"/>
    <cellStyle name="20% - Énfasis4 5 5 2" xfId="8956" xr:uid="{00000000-0005-0000-0000-000023210000}"/>
    <cellStyle name="20% - Énfasis4 5 5 2 2" xfId="8957" xr:uid="{00000000-0005-0000-0000-000024210000}"/>
    <cellStyle name="20% - Énfasis4 5 5 3" xfId="8958" xr:uid="{00000000-0005-0000-0000-000025210000}"/>
    <cellStyle name="20% - Énfasis4 5 6" xfId="8959" xr:uid="{00000000-0005-0000-0000-000026210000}"/>
    <cellStyle name="20% - Énfasis4 5 6 2" xfId="8960" xr:uid="{00000000-0005-0000-0000-000027210000}"/>
    <cellStyle name="20% - Énfasis4 5 6 2 2" xfId="8961" xr:uid="{00000000-0005-0000-0000-000028210000}"/>
    <cellStyle name="20% - Énfasis4 5 6 3" xfId="8962" xr:uid="{00000000-0005-0000-0000-000029210000}"/>
    <cellStyle name="20% - Énfasis4 5 7" xfId="8963" xr:uid="{00000000-0005-0000-0000-00002A210000}"/>
    <cellStyle name="20% - Énfasis4 5 7 2" xfId="8964" xr:uid="{00000000-0005-0000-0000-00002B210000}"/>
    <cellStyle name="20% - Énfasis4 5 7 2 2" xfId="8965" xr:uid="{00000000-0005-0000-0000-00002C210000}"/>
    <cellStyle name="20% - Énfasis4 5 7 3" xfId="8966" xr:uid="{00000000-0005-0000-0000-00002D210000}"/>
    <cellStyle name="20% - Énfasis4 5 8" xfId="8967" xr:uid="{00000000-0005-0000-0000-00002E210000}"/>
    <cellStyle name="20% - Énfasis4 5 8 2" xfId="8968" xr:uid="{00000000-0005-0000-0000-00002F210000}"/>
    <cellStyle name="20% - Énfasis4 5 9" xfId="8969" xr:uid="{00000000-0005-0000-0000-000030210000}"/>
    <cellStyle name="20% - Énfasis4 50" xfId="8970" xr:uid="{00000000-0005-0000-0000-000031210000}"/>
    <cellStyle name="20% - Énfasis4 50 2" xfId="8971" xr:uid="{00000000-0005-0000-0000-000032210000}"/>
    <cellStyle name="20% - Énfasis4 50 2 2" xfId="8972" xr:uid="{00000000-0005-0000-0000-000033210000}"/>
    <cellStyle name="20% - Énfasis4 50 3" xfId="8973" xr:uid="{00000000-0005-0000-0000-000034210000}"/>
    <cellStyle name="20% - Énfasis4 51" xfId="8974" xr:uid="{00000000-0005-0000-0000-000035210000}"/>
    <cellStyle name="20% - Énfasis4 51 2" xfId="8975" xr:uid="{00000000-0005-0000-0000-000036210000}"/>
    <cellStyle name="20% - Énfasis4 51 2 2" xfId="8976" xr:uid="{00000000-0005-0000-0000-000037210000}"/>
    <cellStyle name="20% - Énfasis4 51 3" xfId="8977" xr:uid="{00000000-0005-0000-0000-000038210000}"/>
    <cellStyle name="20% - Énfasis4 52" xfId="8978" xr:uid="{00000000-0005-0000-0000-000039210000}"/>
    <cellStyle name="20% - Énfasis4 52 2" xfId="8979" xr:uid="{00000000-0005-0000-0000-00003A210000}"/>
    <cellStyle name="20% - Énfasis4 52 2 2" xfId="8980" xr:uid="{00000000-0005-0000-0000-00003B210000}"/>
    <cellStyle name="20% - Énfasis4 52 3" xfId="8981" xr:uid="{00000000-0005-0000-0000-00003C210000}"/>
    <cellStyle name="20% - Énfasis4 53" xfId="8982" xr:uid="{00000000-0005-0000-0000-00003D210000}"/>
    <cellStyle name="20% - Énfasis4 53 2" xfId="8983" xr:uid="{00000000-0005-0000-0000-00003E210000}"/>
    <cellStyle name="20% - Énfasis4 53 2 2" xfId="8984" xr:uid="{00000000-0005-0000-0000-00003F210000}"/>
    <cellStyle name="20% - Énfasis4 53 3" xfId="8985" xr:uid="{00000000-0005-0000-0000-000040210000}"/>
    <cellStyle name="20% - Énfasis4 54" xfId="8986" xr:uid="{00000000-0005-0000-0000-000041210000}"/>
    <cellStyle name="20% - Énfasis4 54 2" xfId="8987" xr:uid="{00000000-0005-0000-0000-000042210000}"/>
    <cellStyle name="20% - Énfasis4 54 2 2" xfId="8988" xr:uid="{00000000-0005-0000-0000-000043210000}"/>
    <cellStyle name="20% - Énfasis4 54 3" xfId="8989" xr:uid="{00000000-0005-0000-0000-000044210000}"/>
    <cellStyle name="20% - Énfasis4 55" xfId="8990" xr:uid="{00000000-0005-0000-0000-000045210000}"/>
    <cellStyle name="20% - Énfasis4 55 2" xfId="8991" xr:uid="{00000000-0005-0000-0000-000046210000}"/>
    <cellStyle name="20% - Énfasis4 55 2 2" xfId="8992" xr:uid="{00000000-0005-0000-0000-000047210000}"/>
    <cellStyle name="20% - Énfasis4 55 3" xfId="8993" xr:uid="{00000000-0005-0000-0000-000048210000}"/>
    <cellStyle name="20% - Énfasis4 56" xfId="8994" xr:uid="{00000000-0005-0000-0000-000049210000}"/>
    <cellStyle name="20% - Énfasis4 56 2" xfId="8995" xr:uid="{00000000-0005-0000-0000-00004A210000}"/>
    <cellStyle name="20% - Énfasis4 56 2 2" xfId="8996" xr:uid="{00000000-0005-0000-0000-00004B210000}"/>
    <cellStyle name="20% - Énfasis4 56 3" xfId="8997" xr:uid="{00000000-0005-0000-0000-00004C210000}"/>
    <cellStyle name="20% - Énfasis4 57" xfId="8998" xr:uid="{00000000-0005-0000-0000-00004D210000}"/>
    <cellStyle name="20% - Énfasis4 57 2" xfId="8999" xr:uid="{00000000-0005-0000-0000-00004E210000}"/>
    <cellStyle name="20% - Énfasis4 57 2 2" xfId="9000" xr:uid="{00000000-0005-0000-0000-00004F210000}"/>
    <cellStyle name="20% - Énfasis4 57 3" xfId="9001" xr:uid="{00000000-0005-0000-0000-000050210000}"/>
    <cellStyle name="20% - Énfasis4 58" xfId="9002" xr:uid="{00000000-0005-0000-0000-000051210000}"/>
    <cellStyle name="20% - Énfasis4 58 2" xfId="9003" xr:uid="{00000000-0005-0000-0000-000052210000}"/>
    <cellStyle name="20% - Énfasis4 58 2 2" xfId="9004" xr:uid="{00000000-0005-0000-0000-000053210000}"/>
    <cellStyle name="20% - Énfasis4 58 3" xfId="9005" xr:uid="{00000000-0005-0000-0000-000054210000}"/>
    <cellStyle name="20% - Énfasis4 59" xfId="9006" xr:uid="{00000000-0005-0000-0000-000055210000}"/>
    <cellStyle name="20% - Énfasis4 59 2" xfId="9007" xr:uid="{00000000-0005-0000-0000-000056210000}"/>
    <cellStyle name="20% - Énfasis4 59 2 2" xfId="9008" xr:uid="{00000000-0005-0000-0000-000057210000}"/>
    <cellStyle name="20% - Énfasis4 59 3" xfId="9009" xr:uid="{00000000-0005-0000-0000-000058210000}"/>
    <cellStyle name="20% - Énfasis4 6" xfId="9010" xr:uid="{00000000-0005-0000-0000-000059210000}"/>
    <cellStyle name="20% - Énfasis4 6 2" xfId="9011" xr:uid="{00000000-0005-0000-0000-00005A210000}"/>
    <cellStyle name="20% - Énfasis4 6 2 2" xfId="9012" xr:uid="{00000000-0005-0000-0000-00005B210000}"/>
    <cellStyle name="20% - Énfasis4 6 2 2 2" xfId="9013" xr:uid="{00000000-0005-0000-0000-00005C210000}"/>
    <cellStyle name="20% - Énfasis4 6 2 2 2 2" xfId="9014" xr:uid="{00000000-0005-0000-0000-00005D210000}"/>
    <cellStyle name="20% - Énfasis4 6 2 2 2 2 2" xfId="9015" xr:uid="{00000000-0005-0000-0000-00005E210000}"/>
    <cellStyle name="20% - Énfasis4 6 2 2 2 2 2 2" xfId="9016" xr:uid="{00000000-0005-0000-0000-00005F210000}"/>
    <cellStyle name="20% - Énfasis4 6 2 2 2 2 3" xfId="9017" xr:uid="{00000000-0005-0000-0000-000060210000}"/>
    <cellStyle name="20% - Énfasis4 6 2 2 2 3" xfId="9018" xr:uid="{00000000-0005-0000-0000-000061210000}"/>
    <cellStyle name="20% - Énfasis4 6 2 2 2 3 2" xfId="9019" xr:uid="{00000000-0005-0000-0000-000062210000}"/>
    <cellStyle name="20% - Énfasis4 6 2 2 2 3 2 2" xfId="9020" xr:uid="{00000000-0005-0000-0000-000063210000}"/>
    <cellStyle name="20% - Énfasis4 6 2 2 2 3 3" xfId="9021" xr:uid="{00000000-0005-0000-0000-000064210000}"/>
    <cellStyle name="20% - Énfasis4 6 2 2 2 4" xfId="9022" xr:uid="{00000000-0005-0000-0000-000065210000}"/>
    <cellStyle name="20% - Énfasis4 6 2 2 2 4 2" xfId="9023" xr:uid="{00000000-0005-0000-0000-000066210000}"/>
    <cellStyle name="20% - Énfasis4 6 2 2 2 5" xfId="9024" xr:uid="{00000000-0005-0000-0000-000067210000}"/>
    <cellStyle name="20% - Énfasis4 6 2 2 3" xfId="9025" xr:uid="{00000000-0005-0000-0000-000068210000}"/>
    <cellStyle name="20% - Énfasis4 6 2 2 3 2" xfId="9026" xr:uid="{00000000-0005-0000-0000-000069210000}"/>
    <cellStyle name="20% - Énfasis4 6 2 2 3 2 2" xfId="9027" xr:uid="{00000000-0005-0000-0000-00006A210000}"/>
    <cellStyle name="20% - Énfasis4 6 2 2 3 3" xfId="9028" xr:uid="{00000000-0005-0000-0000-00006B210000}"/>
    <cellStyle name="20% - Énfasis4 6 2 2 4" xfId="9029" xr:uid="{00000000-0005-0000-0000-00006C210000}"/>
    <cellStyle name="20% - Énfasis4 6 2 2 4 2" xfId="9030" xr:uid="{00000000-0005-0000-0000-00006D210000}"/>
    <cellStyle name="20% - Énfasis4 6 2 2 4 2 2" xfId="9031" xr:uid="{00000000-0005-0000-0000-00006E210000}"/>
    <cellStyle name="20% - Énfasis4 6 2 2 4 3" xfId="9032" xr:uid="{00000000-0005-0000-0000-00006F210000}"/>
    <cellStyle name="20% - Énfasis4 6 2 2 5" xfId="9033" xr:uid="{00000000-0005-0000-0000-000070210000}"/>
    <cellStyle name="20% - Énfasis4 6 2 2 5 2" xfId="9034" xr:uid="{00000000-0005-0000-0000-000071210000}"/>
    <cellStyle name="20% - Énfasis4 6 2 2 6" xfId="9035" xr:uid="{00000000-0005-0000-0000-000072210000}"/>
    <cellStyle name="20% - Énfasis4 6 2 3" xfId="9036" xr:uid="{00000000-0005-0000-0000-000073210000}"/>
    <cellStyle name="20% - Énfasis4 6 2 3 2" xfId="9037" xr:uid="{00000000-0005-0000-0000-000074210000}"/>
    <cellStyle name="20% - Énfasis4 6 2 3 2 2" xfId="9038" xr:uid="{00000000-0005-0000-0000-000075210000}"/>
    <cellStyle name="20% - Énfasis4 6 2 3 2 2 2" xfId="9039" xr:uid="{00000000-0005-0000-0000-000076210000}"/>
    <cellStyle name="20% - Énfasis4 6 2 3 2 3" xfId="9040" xr:uid="{00000000-0005-0000-0000-000077210000}"/>
    <cellStyle name="20% - Énfasis4 6 2 3 3" xfId="9041" xr:uid="{00000000-0005-0000-0000-000078210000}"/>
    <cellStyle name="20% - Énfasis4 6 2 3 3 2" xfId="9042" xr:uid="{00000000-0005-0000-0000-000079210000}"/>
    <cellStyle name="20% - Énfasis4 6 2 3 3 2 2" xfId="9043" xr:uid="{00000000-0005-0000-0000-00007A210000}"/>
    <cellStyle name="20% - Énfasis4 6 2 3 3 3" xfId="9044" xr:uid="{00000000-0005-0000-0000-00007B210000}"/>
    <cellStyle name="20% - Énfasis4 6 2 3 4" xfId="9045" xr:uid="{00000000-0005-0000-0000-00007C210000}"/>
    <cellStyle name="20% - Énfasis4 6 2 3 4 2" xfId="9046" xr:uid="{00000000-0005-0000-0000-00007D210000}"/>
    <cellStyle name="20% - Énfasis4 6 2 3 5" xfId="9047" xr:uid="{00000000-0005-0000-0000-00007E210000}"/>
    <cellStyle name="20% - Énfasis4 6 2 4" xfId="9048" xr:uid="{00000000-0005-0000-0000-00007F210000}"/>
    <cellStyle name="20% - Énfasis4 6 2 4 2" xfId="9049" xr:uid="{00000000-0005-0000-0000-000080210000}"/>
    <cellStyle name="20% - Énfasis4 6 2 4 2 2" xfId="9050" xr:uid="{00000000-0005-0000-0000-000081210000}"/>
    <cellStyle name="20% - Énfasis4 6 2 4 3" xfId="9051" xr:uid="{00000000-0005-0000-0000-000082210000}"/>
    <cellStyle name="20% - Énfasis4 6 2 5" xfId="9052" xr:uid="{00000000-0005-0000-0000-000083210000}"/>
    <cellStyle name="20% - Énfasis4 6 2 5 2" xfId="9053" xr:uid="{00000000-0005-0000-0000-000084210000}"/>
    <cellStyle name="20% - Énfasis4 6 2 5 2 2" xfId="9054" xr:uid="{00000000-0005-0000-0000-000085210000}"/>
    <cellStyle name="20% - Énfasis4 6 2 5 3" xfId="9055" xr:uid="{00000000-0005-0000-0000-000086210000}"/>
    <cellStyle name="20% - Énfasis4 6 2 6" xfId="9056" xr:uid="{00000000-0005-0000-0000-000087210000}"/>
    <cellStyle name="20% - Énfasis4 6 2 6 2" xfId="9057" xr:uid="{00000000-0005-0000-0000-000088210000}"/>
    <cellStyle name="20% - Énfasis4 6 2 7" xfId="9058" xr:uid="{00000000-0005-0000-0000-000089210000}"/>
    <cellStyle name="20% - Énfasis4 6 3" xfId="9059" xr:uid="{00000000-0005-0000-0000-00008A210000}"/>
    <cellStyle name="20% - Énfasis4 6 3 2" xfId="9060" xr:uid="{00000000-0005-0000-0000-00008B210000}"/>
    <cellStyle name="20% - Énfasis4 6 3 2 2" xfId="9061" xr:uid="{00000000-0005-0000-0000-00008C210000}"/>
    <cellStyle name="20% - Énfasis4 6 3 2 2 2" xfId="9062" xr:uid="{00000000-0005-0000-0000-00008D210000}"/>
    <cellStyle name="20% - Énfasis4 6 3 2 2 2 2" xfId="9063" xr:uid="{00000000-0005-0000-0000-00008E210000}"/>
    <cellStyle name="20% - Énfasis4 6 3 2 2 3" xfId="9064" xr:uid="{00000000-0005-0000-0000-00008F210000}"/>
    <cellStyle name="20% - Énfasis4 6 3 2 3" xfId="9065" xr:uid="{00000000-0005-0000-0000-000090210000}"/>
    <cellStyle name="20% - Énfasis4 6 3 2 3 2" xfId="9066" xr:uid="{00000000-0005-0000-0000-000091210000}"/>
    <cellStyle name="20% - Énfasis4 6 3 2 3 2 2" xfId="9067" xr:uid="{00000000-0005-0000-0000-000092210000}"/>
    <cellStyle name="20% - Énfasis4 6 3 2 3 3" xfId="9068" xr:uid="{00000000-0005-0000-0000-000093210000}"/>
    <cellStyle name="20% - Énfasis4 6 3 2 4" xfId="9069" xr:uid="{00000000-0005-0000-0000-000094210000}"/>
    <cellStyle name="20% - Énfasis4 6 3 2 4 2" xfId="9070" xr:uid="{00000000-0005-0000-0000-000095210000}"/>
    <cellStyle name="20% - Énfasis4 6 3 2 5" xfId="9071" xr:uid="{00000000-0005-0000-0000-000096210000}"/>
    <cellStyle name="20% - Énfasis4 6 3 3" xfId="9072" xr:uid="{00000000-0005-0000-0000-000097210000}"/>
    <cellStyle name="20% - Énfasis4 6 3 3 2" xfId="9073" xr:uid="{00000000-0005-0000-0000-000098210000}"/>
    <cellStyle name="20% - Énfasis4 6 3 3 2 2" xfId="9074" xr:uid="{00000000-0005-0000-0000-000099210000}"/>
    <cellStyle name="20% - Énfasis4 6 3 3 3" xfId="9075" xr:uid="{00000000-0005-0000-0000-00009A210000}"/>
    <cellStyle name="20% - Énfasis4 6 3 4" xfId="9076" xr:uid="{00000000-0005-0000-0000-00009B210000}"/>
    <cellStyle name="20% - Énfasis4 6 3 4 2" xfId="9077" xr:uid="{00000000-0005-0000-0000-00009C210000}"/>
    <cellStyle name="20% - Énfasis4 6 3 4 2 2" xfId="9078" xr:uid="{00000000-0005-0000-0000-00009D210000}"/>
    <cellStyle name="20% - Énfasis4 6 3 4 3" xfId="9079" xr:uid="{00000000-0005-0000-0000-00009E210000}"/>
    <cellStyle name="20% - Énfasis4 6 3 5" xfId="9080" xr:uid="{00000000-0005-0000-0000-00009F210000}"/>
    <cellStyle name="20% - Énfasis4 6 3 5 2" xfId="9081" xr:uid="{00000000-0005-0000-0000-0000A0210000}"/>
    <cellStyle name="20% - Énfasis4 6 3 6" xfId="9082" xr:uid="{00000000-0005-0000-0000-0000A1210000}"/>
    <cellStyle name="20% - Énfasis4 6 4" xfId="9083" xr:uid="{00000000-0005-0000-0000-0000A2210000}"/>
    <cellStyle name="20% - Énfasis4 6 4 2" xfId="9084" xr:uid="{00000000-0005-0000-0000-0000A3210000}"/>
    <cellStyle name="20% - Énfasis4 6 4 2 2" xfId="9085" xr:uid="{00000000-0005-0000-0000-0000A4210000}"/>
    <cellStyle name="20% - Énfasis4 6 4 2 2 2" xfId="9086" xr:uid="{00000000-0005-0000-0000-0000A5210000}"/>
    <cellStyle name="20% - Énfasis4 6 4 2 3" xfId="9087" xr:uid="{00000000-0005-0000-0000-0000A6210000}"/>
    <cellStyle name="20% - Énfasis4 6 4 3" xfId="9088" xr:uid="{00000000-0005-0000-0000-0000A7210000}"/>
    <cellStyle name="20% - Énfasis4 6 4 3 2" xfId="9089" xr:uid="{00000000-0005-0000-0000-0000A8210000}"/>
    <cellStyle name="20% - Énfasis4 6 4 3 2 2" xfId="9090" xr:uid="{00000000-0005-0000-0000-0000A9210000}"/>
    <cellStyle name="20% - Énfasis4 6 4 3 3" xfId="9091" xr:uid="{00000000-0005-0000-0000-0000AA210000}"/>
    <cellStyle name="20% - Énfasis4 6 4 4" xfId="9092" xr:uid="{00000000-0005-0000-0000-0000AB210000}"/>
    <cellStyle name="20% - Énfasis4 6 4 4 2" xfId="9093" xr:uid="{00000000-0005-0000-0000-0000AC210000}"/>
    <cellStyle name="20% - Énfasis4 6 4 5" xfId="9094" xr:uid="{00000000-0005-0000-0000-0000AD210000}"/>
    <cellStyle name="20% - Énfasis4 6 5" xfId="9095" xr:uid="{00000000-0005-0000-0000-0000AE210000}"/>
    <cellStyle name="20% - Énfasis4 6 5 2" xfId="9096" xr:uid="{00000000-0005-0000-0000-0000AF210000}"/>
    <cellStyle name="20% - Énfasis4 6 5 2 2" xfId="9097" xr:uid="{00000000-0005-0000-0000-0000B0210000}"/>
    <cellStyle name="20% - Énfasis4 6 5 3" xfId="9098" xr:uid="{00000000-0005-0000-0000-0000B1210000}"/>
    <cellStyle name="20% - Énfasis4 6 6" xfId="9099" xr:uid="{00000000-0005-0000-0000-0000B2210000}"/>
    <cellStyle name="20% - Énfasis4 6 6 2" xfId="9100" xr:uid="{00000000-0005-0000-0000-0000B3210000}"/>
    <cellStyle name="20% - Énfasis4 6 6 2 2" xfId="9101" xr:uid="{00000000-0005-0000-0000-0000B4210000}"/>
    <cellStyle name="20% - Énfasis4 6 6 3" xfId="9102" xr:uid="{00000000-0005-0000-0000-0000B5210000}"/>
    <cellStyle name="20% - Énfasis4 6 7" xfId="9103" xr:uid="{00000000-0005-0000-0000-0000B6210000}"/>
    <cellStyle name="20% - Énfasis4 6 7 2" xfId="9104" xr:uid="{00000000-0005-0000-0000-0000B7210000}"/>
    <cellStyle name="20% - Énfasis4 6 8" xfId="9105" xr:uid="{00000000-0005-0000-0000-0000B8210000}"/>
    <cellStyle name="20% - Énfasis4 60" xfId="9106" xr:uid="{00000000-0005-0000-0000-0000B9210000}"/>
    <cellStyle name="20% - Énfasis4 60 2" xfId="9107" xr:uid="{00000000-0005-0000-0000-0000BA210000}"/>
    <cellStyle name="20% - Énfasis4 60 2 2" xfId="9108" xr:uid="{00000000-0005-0000-0000-0000BB210000}"/>
    <cellStyle name="20% - Énfasis4 60 3" xfId="9109" xr:uid="{00000000-0005-0000-0000-0000BC210000}"/>
    <cellStyle name="20% - Énfasis4 61" xfId="9110" xr:uid="{00000000-0005-0000-0000-0000BD210000}"/>
    <cellStyle name="20% - Énfasis4 61 2" xfId="9111" xr:uid="{00000000-0005-0000-0000-0000BE210000}"/>
    <cellStyle name="20% - Énfasis4 61 2 2" xfId="9112" xr:uid="{00000000-0005-0000-0000-0000BF210000}"/>
    <cellStyle name="20% - Énfasis4 61 3" xfId="9113" xr:uid="{00000000-0005-0000-0000-0000C0210000}"/>
    <cellStyle name="20% - Énfasis4 62" xfId="9114" xr:uid="{00000000-0005-0000-0000-0000C1210000}"/>
    <cellStyle name="20% - Énfasis4 62 2" xfId="9115" xr:uid="{00000000-0005-0000-0000-0000C2210000}"/>
    <cellStyle name="20% - Énfasis4 62 2 2" xfId="9116" xr:uid="{00000000-0005-0000-0000-0000C3210000}"/>
    <cellStyle name="20% - Énfasis4 62 3" xfId="9117" xr:uid="{00000000-0005-0000-0000-0000C4210000}"/>
    <cellStyle name="20% - Énfasis4 63" xfId="9118" xr:uid="{00000000-0005-0000-0000-0000C5210000}"/>
    <cellStyle name="20% - Énfasis4 63 2" xfId="9119" xr:uid="{00000000-0005-0000-0000-0000C6210000}"/>
    <cellStyle name="20% - Énfasis4 63 2 2" xfId="9120" xr:uid="{00000000-0005-0000-0000-0000C7210000}"/>
    <cellStyle name="20% - Énfasis4 63 3" xfId="9121" xr:uid="{00000000-0005-0000-0000-0000C8210000}"/>
    <cellStyle name="20% - Énfasis4 64" xfId="9122" xr:uid="{00000000-0005-0000-0000-0000C9210000}"/>
    <cellStyle name="20% - Énfasis4 64 2" xfId="9123" xr:uid="{00000000-0005-0000-0000-0000CA210000}"/>
    <cellStyle name="20% - Énfasis4 64 2 2" xfId="9124" xr:uid="{00000000-0005-0000-0000-0000CB210000}"/>
    <cellStyle name="20% - Énfasis4 64 3" xfId="9125" xr:uid="{00000000-0005-0000-0000-0000CC210000}"/>
    <cellStyle name="20% - Énfasis4 65" xfId="9126" xr:uid="{00000000-0005-0000-0000-0000CD210000}"/>
    <cellStyle name="20% - Énfasis4 65 2" xfId="9127" xr:uid="{00000000-0005-0000-0000-0000CE210000}"/>
    <cellStyle name="20% - Énfasis4 65 2 2" xfId="9128" xr:uid="{00000000-0005-0000-0000-0000CF210000}"/>
    <cellStyle name="20% - Énfasis4 65 3" xfId="9129" xr:uid="{00000000-0005-0000-0000-0000D0210000}"/>
    <cellStyle name="20% - Énfasis4 66" xfId="9130" xr:uid="{00000000-0005-0000-0000-0000D1210000}"/>
    <cellStyle name="20% - Énfasis4 66 2" xfId="9131" xr:uid="{00000000-0005-0000-0000-0000D2210000}"/>
    <cellStyle name="20% - Énfasis4 66 2 2" xfId="9132" xr:uid="{00000000-0005-0000-0000-0000D3210000}"/>
    <cellStyle name="20% - Énfasis4 66 3" xfId="9133" xr:uid="{00000000-0005-0000-0000-0000D4210000}"/>
    <cellStyle name="20% - Énfasis4 67" xfId="9134" xr:uid="{00000000-0005-0000-0000-0000D5210000}"/>
    <cellStyle name="20% - Énfasis4 67 2" xfId="9135" xr:uid="{00000000-0005-0000-0000-0000D6210000}"/>
    <cellStyle name="20% - Énfasis4 67 2 2" xfId="9136" xr:uid="{00000000-0005-0000-0000-0000D7210000}"/>
    <cellStyle name="20% - Énfasis4 67 3" xfId="9137" xr:uid="{00000000-0005-0000-0000-0000D8210000}"/>
    <cellStyle name="20% - Énfasis4 68" xfId="9138" xr:uid="{00000000-0005-0000-0000-0000D9210000}"/>
    <cellStyle name="20% - Énfasis4 68 2" xfId="9139" xr:uid="{00000000-0005-0000-0000-0000DA210000}"/>
    <cellStyle name="20% - Énfasis4 68 2 2" xfId="9140" xr:uid="{00000000-0005-0000-0000-0000DB210000}"/>
    <cellStyle name="20% - Énfasis4 68 3" xfId="9141" xr:uid="{00000000-0005-0000-0000-0000DC210000}"/>
    <cellStyle name="20% - Énfasis4 69" xfId="9142" xr:uid="{00000000-0005-0000-0000-0000DD210000}"/>
    <cellStyle name="20% - Énfasis4 69 2" xfId="9143" xr:uid="{00000000-0005-0000-0000-0000DE210000}"/>
    <cellStyle name="20% - Énfasis4 69 2 2" xfId="9144" xr:uid="{00000000-0005-0000-0000-0000DF210000}"/>
    <cellStyle name="20% - Énfasis4 69 3" xfId="9145" xr:uid="{00000000-0005-0000-0000-0000E0210000}"/>
    <cellStyle name="20% - Énfasis4 7" xfId="9146" xr:uid="{00000000-0005-0000-0000-0000E1210000}"/>
    <cellStyle name="20% - Énfasis4 7 2" xfId="9147" xr:uid="{00000000-0005-0000-0000-0000E2210000}"/>
    <cellStyle name="20% - Énfasis4 7 2 2" xfId="9148" xr:uid="{00000000-0005-0000-0000-0000E3210000}"/>
    <cellStyle name="20% - Énfasis4 7 2 2 2" xfId="9149" xr:uid="{00000000-0005-0000-0000-0000E4210000}"/>
    <cellStyle name="20% - Énfasis4 7 2 2 2 2" xfId="9150" xr:uid="{00000000-0005-0000-0000-0000E5210000}"/>
    <cellStyle name="20% - Énfasis4 7 2 2 2 2 2" xfId="9151" xr:uid="{00000000-0005-0000-0000-0000E6210000}"/>
    <cellStyle name="20% - Énfasis4 7 2 2 2 2 2 2" xfId="9152" xr:uid="{00000000-0005-0000-0000-0000E7210000}"/>
    <cellStyle name="20% - Énfasis4 7 2 2 2 2 3" xfId="9153" xr:uid="{00000000-0005-0000-0000-0000E8210000}"/>
    <cellStyle name="20% - Énfasis4 7 2 2 2 3" xfId="9154" xr:uid="{00000000-0005-0000-0000-0000E9210000}"/>
    <cellStyle name="20% - Énfasis4 7 2 2 2 3 2" xfId="9155" xr:uid="{00000000-0005-0000-0000-0000EA210000}"/>
    <cellStyle name="20% - Énfasis4 7 2 2 2 3 2 2" xfId="9156" xr:uid="{00000000-0005-0000-0000-0000EB210000}"/>
    <cellStyle name="20% - Énfasis4 7 2 2 2 3 3" xfId="9157" xr:uid="{00000000-0005-0000-0000-0000EC210000}"/>
    <cellStyle name="20% - Énfasis4 7 2 2 2 4" xfId="9158" xr:uid="{00000000-0005-0000-0000-0000ED210000}"/>
    <cellStyle name="20% - Énfasis4 7 2 2 2 4 2" xfId="9159" xr:uid="{00000000-0005-0000-0000-0000EE210000}"/>
    <cellStyle name="20% - Énfasis4 7 2 2 2 5" xfId="9160" xr:uid="{00000000-0005-0000-0000-0000EF210000}"/>
    <cellStyle name="20% - Énfasis4 7 2 2 3" xfId="9161" xr:uid="{00000000-0005-0000-0000-0000F0210000}"/>
    <cellStyle name="20% - Énfasis4 7 2 2 3 2" xfId="9162" xr:uid="{00000000-0005-0000-0000-0000F1210000}"/>
    <cellStyle name="20% - Énfasis4 7 2 2 3 2 2" xfId="9163" xr:uid="{00000000-0005-0000-0000-0000F2210000}"/>
    <cellStyle name="20% - Énfasis4 7 2 2 3 3" xfId="9164" xr:uid="{00000000-0005-0000-0000-0000F3210000}"/>
    <cellStyle name="20% - Énfasis4 7 2 2 4" xfId="9165" xr:uid="{00000000-0005-0000-0000-0000F4210000}"/>
    <cellStyle name="20% - Énfasis4 7 2 2 4 2" xfId="9166" xr:uid="{00000000-0005-0000-0000-0000F5210000}"/>
    <cellStyle name="20% - Énfasis4 7 2 2 4 2 2" xfId="9167" xr:uid="{00000000-0005-0000-0000-0000F6210000}"/>
    <cellStyle name="20% - Énfasis4 7 2 2 4 3" xfId="9168" xr:uid="{00000000-0005-0000-0000-0000F7210000}"/>
    <cellStyle name="20% - Énfasis4 7 2 2 5" xfId="9169" xr:uid="{00000000-0005-0000-0000-0000F8210000}"/>
    <cellStyle name="20% - Énfasis4 7 2 2 5 2" xfId="9170" xr:uid="{00000000-0005-0000-0000-0000F9210000}"/>
    <cellStyle name="20% - Énfasis4 7 2 2 6" xfId="9171" xr:uid="{00000000-0005-0000-0000-0000FA210000}"/>
    <cellStyle name="20% - Énfasis4 7 2 3" xfId="9172" xr:uid="{00000000-0005-0000-0000-0000FB210000}"/>
    <cellStyle name="20% - Énfasis4 7 2 3 2" xfId="9173" xr:uid="{00000000-0005-0000-0000-0000FC210000}"/>
    <cellStyle name="20% - Énfasis4 7 2 3 2 2" xfId="9174" xr:uid="{00000000-0005-0000-0000-0000FD210000}"/>
    <cellStyle name="20% - Énfasis4 7 2 3 2 2 2" xfId="9175" xr:uid="{00000000-0005-0000-0000-0000FE210000}"/>
    <cellStyle name="20% - Énfasis4 7 2 3 2 3" xfId="9176" xr:uid="{00000000-0005-0000-0000-0000FF210000}"/>
    <cellStyle name="20% - Énfasis4 7 2 3 3" xfId="9177" xr:uid="{00000000-0005-0000-0000-000000220000}"/>
    <cellStyle name="20% - Énfasis4 7 2 3 3 2" xfId="9178" xr:uid="{00000000-0005-0000-0000-000001220000}"/>
    <cellStyle name="20% - Énfasis4 7 2 3 3 2 2" xfId="9179" xr:uid="{00000000-0005-0000-0000-000002220000}"/>
    <cellStyle name="20% - Énfasis4 7 2 3 3 3" xfId="9180" xr:uid="{00000000-0005-0000-0000-000003220000}"/>
    <cellStyle name="20% - Énfasis4 7 2 3 4" xfId="9181" xr:uid="{00000000-0005-0000-0000-000004220000}"/>
    <cellStyle name="20% - Énfasis4 7 2 3 4 2" xfId="9182" xr:uid="{00000000-0005-0000-0000-000005220000}"/>
    <cellStyle name="20% - Énfasis4 7 2 3 5" xfId="9183" xr:uid="{00000000-0005-0000-0000-000006220000}"/>
    <cellStyle name="20% - Énfasis4 7 2 4" xfId="9184" xr:uid="{00000000-0005-0000-0000-000007220000}"/>
    <cellStyle name="20% - Énfasis4 7 2 4 2" xfId="9185" xr:uid="{00000000-0005-0000-0000-000008220000}"/>
    <cellStyle name="20% - Énfasis4 7 2 4 2 2" xfId="9186" xr:uid="{00000000-0005-0000-0000-000009220000}"/>
    <cellStyle name="20% - Énfasis4 7 2 4 3" xfId="9187" xr:uid="{00000000-0005-0000-0000-00000A220000}"/>
    <cellStyle name="20% - Énfasis4 7 2 5" xfId="9188" xr:uid="{00000000-0005-0000-0000-00000B220000}"/>
    <cellStyle name="20% - Énfasis4 7 2 5 2" xfId="9189" xr:uid="{00000000-0005-0000-0000-00000C220000}"/>
    <cellStyle name="20% - Énfasis4 7 2 5 2 2" xfId="9190" xr:uid="{00000000-0005-0000-0000-00000D220000}"/>
    <cellStyle name="20% - Énfasis4 7 2 5 3" xfId="9191" xr:uid="{00000000-0005-0000-0000-00000E220000}"/>
    <cellStyle name="20% - Énfasis4 7 2 6" xfId="9192" xr:uid="{00000000-0005-0000-0000-00000F220000}"/>
    <cellStyle name="20% - Énfasis4 7 2 6 2" xfId="9193" xr:uid="{00000000-0005-0000-0000-000010220000}"/>
    <cellStyle name="20% - Énfasis4 7 2 7" xfId="9194" xr:uid="{00000000-0005-0000-0000-000011220000}"/>
    <cellStyle name="20% - Énfasis4 7 3" xfId="9195" xr:uid="{00000000-0005-0000-0000-000012220000}"/>
    <cellStyle name="20% - Énfasis4 7 3 2" xfId="9196" xr:uid="{00000000-0005-0000-0000-000013220000}"/>
    <cellStyle name="20% - Énfasis4 7 3 2 2" xfId="9197" xr:uid="{00000000-0005-0000-0000-000014220000}"/>
    <cellStyle name="20% - Énfasis4 7 3 2 2 2" xfId="9198" xr:uid="{00000000-0005-0000-0000-000015220000}"/>
    <cellStyle name="20% - Énfasis4 7 3 2 2 2 2" xfId="9199" xr:uid="{00000000-0005-0000-0000-000016220000}"/>
    <cellStyle name="20% - Énfasis4 7 3 2 2 3" xfId="9200" xr:uid="{00000000-0005-0000-0000-000017220000}"/>
    <cellStyle name="20% - Énfasis4 7 3 2 3" xfId="9201" xr:uid="{00000000-0005-0000-0000-000018220000}"/>
    <cellStyle name="20% - Énfasis4 7 3 2 3 2" xfId="9202" xr:uid="{00000000-0005-0000-0000-000019220000}"/>
    <cellStyle name="20% - Énfasis4 7 3 2 3 2 2" xfId="9203" xr:uid="{00000000-0005-0000-0000-00001A220000}"/>
    <cellStyle name="20% - Énfasis4 7 3 2 3 3" xfId="9204" xr:uid="{00000000-0005-0000-0000-00001B220000}"/>
    <cellStyle name="20% - Énfasis4 7 3 2 4" xfId="9205" xr:uid="{00000000-0005-0000-0000-00001C220000}"/>
    <cellStyle name="20% - Énfasis4 7 3 2 4 2" xfId="9206" xr:uid="{00000000-0005-0000-0000-00001D220000}"/>
    <cellStyle name="20% - Énfasis4 7 3 2 5" xfId="9207" xr:uid="{00000000-0005-0000-0000-00001E220000}"/>
    <cellStyle name="20% - Énfasis4 7 3 3" xfId="9208" xr:uid="{00000000-0005-0000-0000-00001F220000}"/>
    <cellStyle name="20% - Énfasis4 7 3 3 2" xfId="9209" xr:uid="{00000000-0005-0000-0000-000020220000}"/>
    <cellStyle name="20% - Énfasis4 7 3 3 2 2" xfId="9210" xr:uid="{00000000-0005-0000-0000-000021220000}"/>
    <cellStyle name="20% - Énfasis4 7 3 3 3" xfId="9211" xr:uid="{00000000-0005-0000-0000-000022220000}"/>
    <cellStyle name="20% - Énfasis4 7 3 4" xfId="9212" xr:uid="{00000000-0005-0000-0000-000023220000}"/>
    <cellStyle name="20% - Énfasis4 7 3 4 2" xfId="9213" xr:uid="{00000000-0005-0000-0000-000024220000}"/>
    <cellStyle name="20% - Énfasis4 7 3 4 2 2" xfId="9214" xr:uid="{00000000-0005-0000-0000-000025220000}"/>
    <cellStyle name="20% - Énfasis4 7 3 4 3" xfId="9215" xr:uid="{00000000-0005-0000-0000-000026220000}"/>
    <cellStyle name="20% - Énfasis4 7 3 5" xfId="9216" xr:uid="{00000000-0005-0000-0000-000027220000}"/>
    <cellStyle name="20% - Énfasis4 7 3 5 2" xfId="9217" xr:uid="{00000000-0005-0000-0000-000028220000}"/>
    <cellStyle name="20% - Énfasis4 7 3 6" xfId="9218" xr:uid="{00000000-0005-0000-0000-000029220000}"/>
    <cellStyle name="20% - Énfasis4 7 4" xfId="9219" xr:uid="{00000000-0005-0000-0000-00002A220000}"/>
    <cellStyle name="20% - Énfasis4 7 4 2" xfId="9220" xr:uid="{00000000-0005-0000-0000-00002B220000}"/>
    <cellStyle name="20% - Énfasis4 7 4 2 2" xfId="9221" xr:uid="{00000000-0005-0000-0000-00002C220000}"/>
    <cellStyle name="20% - Énfasis4 7 4 2 2 2" xfId="9222" xr:uid="{00000000-0005-0000-0000-00002D220000}"/>
    <cellStyle name="20% - Énfasis4 7 4 2 3" xfId="9223" xr:uid="{00000000-0005-0000-0000-00002E220000}"/>
    <cellStyle name="20% - Énfasis4 7 4 3" xfId="9224" xr:uid="{00000000-0005-0000-0000-00002F220000}"/>
    <cellStyle name="20% - Énfasis4 7 4 3 2" xfId="9225" xr:uid="{00000000-0005-0000-0000-000030220000}"/>
    <cellStyle name="20% - Énfasis4 7 4 3 2 2" xfId="9226" xr:uid="{00000000-0005-0000-0000-000031220000}"/>
    <cellStyle name="20% - Énfasis4 7 4 3 3" xfId="9227" xr:uid="{00000000-0005-0000-0000-000032220000}"/>
    <cellStyle name="20% - Énfasis4 7 4 4" xfId="9228" xr:uid="{00000000-0005-0000-0000-000033220000}"/>
    <cellStyle name="20% - Énfasis4 7 4 4 2" xfId="9229" xr:uid="{00000000-0005-0000-0000-000034220000}"/>
    <cellStyle name="20% - Énfasis4 7 4 5" xfId="9230" xr:uid="{00000000-0005-0000-0000-000035220000}"/>
    <cellStyle name="20% - Énfasis4 7 5" xfId="9231" xr:uid="{00000000-0005-0000-0000-000036220000}"/>
    <cellStyle name="20% - Énfasis4 7 5 2" xfId="9232" xr:uid="{00000000-0005-0000-0000-000037220000}"/>
    <cellStyle name="20% - Énfasis4 7 5 2 2" xfId="9233" xr:uid="{00000000-0005-0000-0000-000038220000}"/>
    <cellStyle name="20% - Énfasis4 7 5 3" xfId="9234" xr:uid="{00000000-0005-0000-0000-000039220000}"/>
    <cellStyle name="20% - Énfasis4 7 6" xfId="9235" xr:uid="{00000000-0005-0000-0000-00003A220000}"/>
    <cellStyle name="20% - Énfasis4 7 6 2" xfId="9236" xr:uid="{00000000-0005-0000-0000-00003B220000}"/>
    <cellStyle name="20% - Énfasis4 7 6 2 2" xfId="9237" xr:uid="{00000000-0005-0000-0000-00003C220000}"/>
    <cellStyle name="20% - Énfasis4 7 6 3" xfId="9238" xr:uid="{00000000-0005-0000-0000-00003D220000}"/>
    <cellStyle name="20% - Énfasis4 7 7" xfId="9239" xr:uid="{00000000-0005-0000-0000-00003E220000}"/>
    <cellStyle name="20% - Énfasis4 7 7 2" xfId="9240" xr:uid="{00000000-0005-0000-0000-00003F220000}"/>
    <cellStyle name="20% - Énfasis4 7 8" xfId="9241" xr:uid="{00000000-0005-0000-0000-000040220000}"/>
    <cellStyle name="20% - Énfasis4 70" xfId="9242" xr:uid="{00000000-0005-0000-0000-000041220000}"/>
    <cellStyle name="20% - Énfasis4 70 2" xfId="9243" xr:uid="{00000000-0005-0000-0000-000042220000}"/>
    <cellStyle name="20% - Énfasis4 70 2 2" xfId="9244" xr:uid="{00000000-0005-0000-0000-000043220000}"/>
    <cellStyle name="20% - Énfasis4 70 3" xfId="9245" xr:uid="{00000000-0005-0000-0000-000044220000}"/>
    <cellStyle name="20% - Énfasis4 71" xfId="9246" xr:uid="{00000000-0005-0000-0000-000045220000}"/>
    <cellStyle name="20% - Énfasis4 71 2" xfId="9247" xr:uid="{00000000-0005-0000-0000-000046220000}"/>
    <cellStyle name="20% - Énfasis4 71 2 2" xfId="9248" xr:uid="{00000000-0005-0000-0000-000047220000}"/>
    <cellStyle name="20% - Énfasis4 71 3" xfId="9249" xr:uid="{00000000-0005-0000-0000-000048220000}"/>
    <cellStyle name="20% - Énfasis4 72" xfId="9250" xr:uid="{00000000-0005-0000-0000-000049220000}"/>
    <cellStyle name="20% - Énfasis4 72 2" xfId="9251" xr:uid="{00000000-0005-0000-0000-00004A220000}"/>
    <cellStyle name="20% - Énfasis4 72 2 2" xfId="9252" xr:uid="{00000000-0005-0000-0000-00004B220000}"/>
    <cellStyle name="20% - Énfasis4 72 3" xfId="9253" xr:uid="{00000000-0005-0000-0000-00004C220000}"/>
    <cellStyle name="20% - Énfasis4 73" xfId="9254" xr:uid="{00000000-0005-0000-0000-00004D220000}"/>
    <cellStyle name="20% - Énfasis4 73 2" xfId="9255" xr:uid="{00000000-0005-0000-0000-00004E220000}"/>
    <cellStyle name="20% - Énfasis4 74" xfId="9256" xr:uid="{00000000-0005-0000-0000-00004F220000}"/>
    <cellStyle name="20% - Énfasis4 75" xfId="9257" xr:uid="{00000000-0005-0000-0000-000050220000}"/>
    <cellStyle name="20% - Énfasis4 76" xfId="9258" xr:uid="{00000000-0005-0000-0000-000051220000}"/>
    <cellStyle name="20% - Énfasis4 77" xfId="9259" xr:uid="{00000000-0005-0000-0000-000052220000}"/>
    <cellStyle name="20% - Énfasis4 78" xfId="9260" xr:uid="{00000000-0005-0000-0000-000053220000}"/>
    <cellStyle name="20% - Énfasis4 79" xfId="9261" xr:uid="{00000000-0005-0000-0000-000054220000}"/>
    <cellStyle name="20% - Énfasis4 8" xfId="9262" xr:uid="{00000000-0005-0000-0000-000055220000}"/>
    <cellStyle name="20% - Énfasis4 8 2" xfId="9263" xr:uid="{00000000-0005-0000-0000-000056220000}"/>
    <cellStyle name="20% - Énfasis4 8 2 2" xfId="9264" xr:uid="{00000000-0005-0000-0000-000057220000}"/>
    <cellStyle name="20% - Énfasis4 8 2 2 2" xfId="9265" xr:uid="{00000000-0005-0000-0000-000058220000}"/>
    <cellStyle name="20% - Énfasis4 8 2 2 2 2" xfId="9266" xr:uid="{00000000-0005-0000-0000-000059220000}"/>
    <cellStyle name="20% - Énfasis4 8 2 2 2 2 2" xfId="9267" xr:uid="{00000000-0005-0000-0000-00005A220000}"/>
    <cellStyle name="20% - Énfasis4 8 2 2 2 3" xfId="9268" xr:uid="{00000000-0005-0000-0000-00005B220000}"/>
    <cellStyle name="20% - Énfasis4 8 2 2 3" xfId="9269" xr:uid="{00000000-0005-0000-0000-00005C220000}"/>
    <cellStyle name="20% - Énfasis4 8 2 2 3 2" xfId="9270" xr:uid="{00000000-0005-0000-0000-00005D220000}"/>
    <cellStyle name="20% - Énfasis4 8 2 2 3 2 2" xfId="9271" xr:uid="{00000000-0005-0000-0000-00005E220000}"/>
    <cellStyle name="20% - Énfasis4 8 2 2 3 3" xfId="9272" xr:uid="{00000000-0005-0000-0000-00005F220000}"/>
    <cellStyle name="20% - Énfasis4 8 2 2 4" xfId="9273" xr:uid="{00000000-0005-0000-0000-000060220000}"/>
    <cellStyle name="20% - Énfasis4 8 2 2 4 2" xfId="9274" xr:uid="{00000000-0005-0000-0000-000061220000}"/>
    <cellStyle name="20% - Énfasis4 8 2 2 5" xfId="9275" xr:uid="{00000000-0005-0000-0000-000062220000}"/>
    <cellStyle name="20% - Énfasis4 8 2 3" xfId="9276" xr:uid="{00000000-0005-0000-0000-000063220000}"/>
    <cellStyle name="20% - Énfasis4 8 2 3 2" xfId="9277" xr:uid="{00000000-0005-0000-0000-000064220000}"/>
    <cellStyle name="20% - Énfasis4 8 2 3 2 2" xfId="9278" xr:uid="{00000000-0005-0000-0000-000065220000}"/>
    <cellStyle name="20% - Énfasis4 8 2 3 3" xfId="9279" xr:uid="{00000000-0005-0000-0000-000066220000}"/>
    <cellStyle name="20% - Énfasis4 8 2 4" xfId="9280" xr:uid="{00000000-0005-0000-0000-000067220000}"/>
    <cellStyle name="20% - Énfasis4 8 2 4 2" xfId="9281" xr:uid="{00000000-0005-0000-0000-000068220000}"/>
    <cellStyle name="20% - Énfasis4 8 2 4 2 2" xfId="9282" xr:uid="{00000000-0005-0000-0000-000069220000}"/>
    <cellStyle name="20% - Énfasis4 8 2 4 3" xfId="9283" xr:uid="{00000000-0005-0000-0000-00006A220000}"/>
    <cellStyle name="20% - Énfasis4 8 2 5" xfId="9284" xr:uid="{00000000-0005-0000-0000-00006B220000}"/>
    <cellStyle name="20% - Énfasis4 8 2 5 2" xfId="9285" xr:uid="{00000000-0005-0000-0000-00006C220000}"/>
    <cellStyle name="20% - Énfasis4 8 2 6" xfId="9286" xr:uid="{00000000-0005-0000-0000-00006D220000}"/>
    <cellStyle name="20% - Énfasis4 8 3" xfId="9287" xr:uid="{00000000-0005-0000-0000-00006E220000}"/>
    <cellStyle name="20% - Énfasis4 8 3 2" xfId="9288" xr:uid="{00000000-0005-0000-0000-00006F220000}"/>
    <cellStyle name="20% - Énfasis4 8 3 2 2" xfId="9289" xr:uid="{00000000-0005-0000-0000-000070220000}"/>
    <cellStyle name="20% - Énfasis4 8 3 2 2 2" xfId="9290" xr:uid="{00000000-0005-0000-0000-000071220000}"/>
    <cellStyle name="20% - Énfasis4 8 3 2 3" xfId="9291" xr:uid="{00000000-0005-0000-0000-000072220000}"/>
    <cellStyle name="20% - Énfasis4 8 3 3" xfId="9292" xr:uid="{00000000-0005-0000-0000-000073220000}"/>
    <cellStyle name="20% - Énfasis4 8 3 3 2" xfId="9293" xr:uid="{00000000-0005-0000-0000-000074220000}"/>
    <cellStyle name="20% - Énfasis4 8 3 3 2 2" xfId="9294" xr:uid="{00000000-0005-0000-0000-000075220000}"/>
    <cellStyle name="20% - Énfasis4 8 3 3 3" xfId="9295" xr:uid="{00000000-0005-0000-0000-000076220000}"/>
    <cellStyle name="20% - Énfasis4 8 3 4" xfId="9296" xr:uid="{00000000-0005-0000-0000-000077220000}"/>
    <cellStyle name="20% - Énfasis4 8 3 4 2" xfId="9297" xr:uid="{00000000-0005-0000-0000-000078220000}"/>
    <cellStyle name="20% - Énfasis4 8 3 4 2 2" xfId="9298" xr:uid="{00000000-0005-0000-0000-000079220000}"/>
    <cellStyle name="20% - Énfasis4 8 3 4 3" xfId="9299" xr:uid="{00000000-0005-0000-0000-00007A220000}"/>
    <cellStyle name="20% - Énfasis4 8 3 5" xfId="9300" xr:uid="{00000000-0005-0000-0000-00007B220000}"/>
    <cellStyle name="20% - Énfasis4 8 3 5 2" xfId="9301" xr:uid="{00000000-0005-0000-0000-00007C220000}"/>
    <cellStyle name="20% - Énfasis4 8 3 6" xfId="9302" xr:uid="{00000000-0005-0000-0000-00007D220000}"/>
    <cellStyle name="20% - Énfasis4 8 4" xfId="9303" xr:uid="{00000000-0005-0000-0000-00007E220000}"/>
    <cellStyle name="20% - Énfasis4 8 4 2" xfId="9304" xr:uid="{00000000-0005-0000-0000-00007F220000}"/>
    <cellStyle name="20% - Énfasis4 8 4 2 2" xfId="9305" xr:uid="{00000000-0005-0000-0000-000080220000}"/>
    <cellStyle name="20% - Énfasis4 8 4 3" xfId="9306" xr:uid="{00000000-0005-0000-0000-000081220000}"/>
    <cellStyle name="20% - Énfasis4 8 5" xfId="9307" xr:uid="{00000000-0005-0000-0000-000082220000}"/>
    <cellStyle name="20% - Énfasis4 8 5 2" xfId="9308" xr:uid="{00000000-0005-0000-0000-000083220000}"/>
    <cellStyle name="20% - Énfasis4 8 5 2 2" xfId="9309" xr:uid="{00000000-0005-0000-0000-000084220000}"/>
    <cellStyle name="20% - Énfasis4 8 5 3" xfId="9310" xr:uid="{00000000-0005-0000-0000-000085220000}"/>
    <cellStyle name="20% - Énfasis4 8 6" xfId="9311" xr:uid="{00000000-0005-0000-0000-000086220000}"/>
    <cellStyle name="20% - Énfasis4 8 6 2" xfId="9312" xr:uid="{00000000-0005-0000-0000-000087220000}"/>
    <cellStyle name="20% - Énfasis4 8 6 2 2" xfId="9313" xr:uid="{00000000-0005-0000-0000-000088220000}"/>
    <cellStyle name="20% - Énfasis4 8 6 3" xfId="9314" xr:uid="{00000000-0005-0000-0000-000089220000}"/>
    <cellStyle name="20% - Énfasis4 8 7" xfId="9315" xr:uid="{00000000-0005-0000-0000-00008A220000}"/>
    <cellStyle name="20% - Énfasis4 8 7 2" xfId="9316" xr:uid="{00000000-0005-0000-0000-00008B220000}"/>
    <cellStyle name="20% - Énfasis4 8 8" xfId="9317" xr:uid="{00000000-0005-0000-0000-00008C220000}"/>
    <cellStyle name="20% - Énfasis4 80" xfId="9318" xr:uid="{00000000-0005-0000-0000-00008D220000}"/>
    <cellStyle name="20% - Énfasis4 81" xfId="9319" xr:uid="{00000000-0005-0000-0000-00008E220000}"/>
    <cellStyle name="20% - Énfasis4 82" xfId="9320" xr:uid="{00000000-0005-0000-0000-00008F220000}"/>
    <cellStyle name="20% - Énfasis4 83" xfId="9321" xr:uid="{00000000-0005-0000-0000-000090220000}"/>
    <cellStyle name="20% - Énfasis4 9" xfId="9322" xr:uid="{00000000-0005-0000-0000-000091220000}"/>
    <cellStyle name="20% - Énfasis4 9 2" xfId="9323" xr:uid="{00000000-0005-0000-0000-000092220000}"/>
    <cellStyle name="20% - Énfasis4 9 2 2" xfId="9324" xr:uid="{00000000-0005-0000-0000-000093220000}"/>
    <cellStyle name="20% - Énfasis4 9 2 2 2" xfId="9325" xr:uid="{00000000-0005-0000-0000-000094220000}"/>
    <cellStyle name="20% - Énfasis4 9 2 2 2 2" xfId="9326" xr:uid="{00000000-0005-0000-0000-000095220000}"/>
    <cellStyle name="20% - Énfasis4 9 2 2 2 2 2" xfId="9327" xr:uid="{00000000-0005-0000-0000-000096220000}"/>
    <cellStyle name="20% - Énfasis4 9 2 2 2 3" xfId="9328" xr:uid="{00000000-0005-0000-0000-000097220000}"/>
    <cellStyle name="20% - Énfasis4 9 2 2 3" xfId="9329" xr:uid="{00000000-0005-0000-0000-000098220000}"/>
    <cellStyle name="20% - Énfasis4 9 2 2 3 2" xfId="9330" xr:uid="{00000000-0005-0000-0000-000099220000}"/>
    <cellStyle name="20% - Énfasis4 9 2 2 3 2 2" xfId="9331" xr:uid="{00000000-0005-0000-0000-00009A220000}"/>
    <cellStyle name="20% - Énfasis4 9 2 2 3 3" xfId="9332" xr:uid="{00000000-0005-0000-0000-00009B220000}"/>
    <cellStyle name="20% - Énfasis4 9 2 2 4" xfId="9333" xr:uid="{00000000-0005-0000-0000-00009C220000}"/>
    <cellStyle name="20% - Énfasis4 9 2 2 4 2" xfId="9334" xr:uid="{00000000-0005-0000-0000-00009D220000}"/>
    <cellStyle name="20% - Énfasis4 9 2 2 5" xfId="9335" xr:uid="{00000000-0005-0000-0000-00009E220000}"/>
    <cellStyle name="20% - Énfasis4 9 2 3" xfId="9336" xr:uid="{00000000-0005-0000-0000-00009F220000}"/>
    <cellStyle name="20% - Énfasis4 9 2 3 2" xfId="9337" xr:uid="{00000000-0005-0000-0000-0000A0220000}"/>
    <cellStyle name="20% - Énfasis4 9 2 3 2 2" xfId="9338" xr:uid="{00000000-0005-0000-0000-0000A1220000}"/>
    <cellStyle name="20% - Énfasis4 9 2 3 3" xfId="9339" xr:uid="{00000000-0005-0000-0000-0000A2220000}"/>
    <cellStyle name="20% - Énfasis4 9 2 4" xfId="9340" xr:uid="{00000000-0005-0000-0000-0000A3220000}"/>
    <cellStyle name="20% - Énfasis4 9 2 4 2" xfId="9341" xr:uid="{00000000-0005-0000-0000-0000A4220000}"/>
    <cellStyle name="20% - Énfasis4 9 2 4 2 2" xfId="9342" xr:uid="{00000000-0005-0000-0000-0000A5220000}"/>
    <cellStyle name="20% - Énfasis4 9 2 4 3" xfId="9343" xr:uid="{00000000-0005-0000-0000-0000A6220000}"/>
    <cellStyle name="20% - Énfasis4 9 2 5" xfId="9344" xr:uid="{00000000-0005-0000-0000-0000A7220000}"/>
    <cellStyle name="20% - Énfasis4 9 2 5 2" xfId="9345" xr:uid="{00000000-0005-0000-0000-0000A8220000}"/>
    <cellStyle name="20% - Énfasis4 9 2 6" xfId="9346" xr:uid="{00000000-0005-0000-0000-0000A9220000}"/>
    <cellStyle name="20% - Énfasis4 9 3" xfId="9347" xr:uid="{00000000-0005-0000-0000-0000AA220000}"/>
    <cellStyle name="20% - Énfasis4 9 3 2" xfId="9348" xr:uid="{00000000-0005-0000-0000-0000AB220000}"/>
    <cellStyle name="20% - Énfasis4 9 3 2 2" xfId="9349" xr:uid="{00000000-0005-0000-0000-0000AC220000}"/>
    <cellStyle name="20% - Énfasis4 9 3 2 2 2" xfId="9350" xr:uid="{00000000-0005-0000-0000-0000AD220000}"/>
    <cellStyle name="20% - Énfasis4 9 3 2 3" xfId="9351" xr:uid="{00000000-0005-0000-0000-0000AE220000}"/>
    <cellStyle name="20% - Énfasis4 9 3 3" xfId="9352" xr:uid="{00000000-0005-0000-0000-0000AF220000}"/>
    <cellStyle name="20% - Énfasis4 9 3 3 2" xfId="9353" xr:uid="{00000000-0005-0000-0000-0000B0220000}"/>
    <cellStyle name="20% - Énfasis4 9 3 3 2 2" xfId="9354" xr:uid="{00000000-0005-0000-0000-0000B1220000}"/>
    <cellStyle name="20% - Énfasis4 9 3 3 3" xfId="9355" xr:uid="{00000000-0005-0000-0000-0000B2220000}"/>
    <cellStyle name="20% - Énfasis4 9 3 4" xfId="9356" xr:uid="{00000000-0005-0000-0000-0000B3220000}"/>
    <cellStyle name="20% - Énfasis4 9 3 4 2" xfId="9357" xr:uid="{00000000-0005-0000-0000-0000B4220000}"/>
    <cellStyle name="20% - Énfasis4 9 3 5" xfId="9358" xr:uid="{00000000-0005-0000-0000-0000B5220000}"/>
    <cellStyle name="20% - Énfasis4 9 4" xfId="9359" xr:uid="{00000000-0005-0000-0000-0000B6220000}"/>
    <cellStyle name="20% - Énfasis4 9 4 2" xfId="9360" xr:uid="{00000000-0005-0000-0000-0000B7220000}"/>
    <cellStyle name="20% - Énfasis4 9 4 2 2" xfId="9361" xr:uid="{00000000-0005-0000-0000-0000B8220000}"/>
    <cellStyle name="20% - Énfasis4 9 4 3" xfId="9362" xr:uid="{00000000-0005-0000-0000-0000B9220000}"/>
    <cellStyle name="20% - Énfasis4 9 5" xfId="9363" xr:uid="{00000000-0005-0000-0000-0000BA220000}"/>
    <cellStyle name="20% - Énfasis4 9 5 2" xfId="9364" xr:uid="{00000000-0005-0000-0000-0000BB220000}"/>
    <cellStyle name="20% - Énfasis4 9 5 2 2" xfId="9365" xr:uid="{00000000-0005-0000-0000-0000BC220000}"/>
    <cellStyle name="20% - Énfasis4 9 5 3" xfId="9366" xr:uid="{00000000-0005-0000-0000-0000BD220000}"/>
    <cellStyle name="20% - Énfasis4 9 6" xfId="9367" xr:uid="{00000000-0005-0000-0000-0000BE220000}"/>
    <cellStyle name="20% - Énfasis4 9 6 2" xfId="9368" xr:uid="{00000000-0005-0000-0000-0000BF220000}"/>
    <cellStyle name="20% - Énfasis4 9 7" xfId="9369" xr:uid="{00000000-0005-0000-0000-0000C0220000}"/>
    <cellStyle name="20% - Énfasis5 10" xfId="9370" xr:uid="{00000000-0005-0000-0000-0000C1220000}"/>
    <cellStyle name="20% - Énfasis5 10 2" xfId="9371" xr:uid="{00000000-0005-0000-0000-0000C2220000}"/>
    <cellStyle name="20% - Énfasis5 10 2 2" xfId="9372" xr:uid="{00000000-0005-0000-0000-0000C3220000}"/>
    <cellStyle name="20% - Énfasis5 10 2 2 2" xfId="9373" xr:uid="{00000000-0005-0000-0000-0000C4220000}"/>
    <cellStyle name="20% - Énfasis5 10 2 2 2 2" xfId="9374" xr:uid="{00000000-0005-0000-0000-0000C5220000}"/>
    <cellStyle name="20% - Énfasis5 10 2 2 2 2 2" xfId="9375" xr:uid="{00000000-0005-0000-0000-0000C6220000}"/>
    <cellStyle name="20% - Énfasis5 10 2 2 2 3" xfId="9376" xr:uid="{00000000-0005-0000-0000-0000C7220000}"/>
    <cellStyle name="20% - Énfasis5 10 2 2 3" xfId="9377" xr:uid="{00000000-0005-0000-0000-0000C8220000}"/>
    <cellStyle name="20% - Énfasis5 10 2 2 3 2" xfId="9378" xr:uid="{00000000-0005-0000-0000-0000C9220000}"/>
    <cellStyle name="20% - Énfasis5 10 2 2 3 2 2" xfId="9379" xr:uid="{00000000-0005-0000-0000-0000CA220000}"/>
    <cellStyle name="20% - Énfasis5 10 2 2 3 3" xfId="9380" xr:uid="{00000000-0005-0000-0000-0000CB220000}"/>
    <cellStyle name="20% - Énfasis5 10 2 2 4" xfId="9381" xr:uid="{00000000-0005-0000-0000-0000CC220000}"/>
    <cellStyle name="20% - Énfasis5 10 2 2 4 2" xfId="9382" xr:uid="{00000000-0005-0000-0000-0000CD220000}"/>
    <cellStyle name="20% - Énfasis5 10 2 2 5" xfId="9383" xr:uid="{00000000-0005-0000-0000-0000CE220000}"/>
    <cellStyle name="20% - Énfasis5 10 2 3" xfId="9384" xr:uid="{00000000-0005-0000-0000-0000CF220000}"/>
    <cellStyle name="20% - Énfasis5 10 2 3 2" xfId="9385" xr:uid="{00000000-0005-0000-0000-0000D0220000}"/>
    <cellStyle name="20% - Énfasis5 10 2 3 2 2" xfId="9386" xr:uid="{00000000-0005-0000-0000-0000D1220000}"/>
    <cellStyle name="20% - Énfasis5 10 2 3 3" xfId="9387" xr:uid="{00000000-0005-0000-0000-0000D2220000}"/>
    <cellStyle name="20% - Énfasis5 10 2 4" xfId="9388" xr:uid="{00000000-0005-0000-0000-0000D3220000}"/>
    <cellStyle name="20% - Énfasis5 10 2 4 2" xfId="9389" xr:uid="{00000000-0005-0000-0000-0000D4220000}"/>
    <cellStyle name="20% - Énfasis5 10 2 4 2 2" xfId="9390" xr:uid="{00000000-0005-0000-0000-0000D5220000}"/>
    <cellStyle name="20% - Énfasis5 10 2 4 3" xfId="9391" xr:uid="{00000000-0005-0000-0000-0000D6220000}"/>
    <cellStyle name="20% - Énfasis5 10 2 5" xfId="9392" xr:uid="{00000000-0005-0000-0000-0000D7220000}"/>
    <cellStyle name="20% - Énfasis5 10 2 5 2" xfId="9393" xr:uid="{00000000-0005-0000-0000-0000D8220000}"/>
    <cellStyle name="20% - Énfasis5 10 2 6" xfId="9394" xr:uid="{00000000-0005-0000-0000-0000D9220000}"/>
    <cellStyle name="20% - Énfasis5 10 3" xfId="9395" xr:uid="{00000000-0005-0000-0000-0000DA220000}"/>
    <cellStyle name="20% - Énfasis5 10 3 2" xfId="9396" xr:uid="{00000000-0005-0000-0000-0000DB220000}"/>
    <cellStyle name="20% - Énfasis5 10 3 2 2" xfId="9397" xr:uid="{00000000-0005-0000-0000-0000DC220000}"/>
    <cellStyle name="20% - Énfasis5 10 3 2 2 2" xfId="9398" xr:uid="{00000000-0005-0000-0000-0000DD220000}"/>
    <cellStyle name="20% - Énfasis5 10 3 2 3" xfId="9399" xr:uid="{00000000-0005-0000-0000-0000DE220000}"/>
    <cellStyle name="20% - Énfasis5 10 3 3" xfId="9400" xr:uid="{00000000-0005-0000-0000-0000DF220000}"/>
    <cellStyle name="20% - Énfasis5 10 3 3 2" xfId="9401" xr:uid="{00000000-0005-0000-0000-0000E0220000}"/>
    <cellStyle name="20% - Énfasis5 10 3 3 2 2" xfId="9402" xr:uid="{00000000-0005-0000-0000-0000E1220000}"/>
    <cellStyle name="20% - Énfasis5 10 3 3 3" xfId="9403" xr:uid="{00000000-0005-0000-0000-0000E2220000}"/>
    <cellStyle name="20% - Énfasis5 10 3 4" xfId="9404" xr:uid="{00000000-0005-0000-0000-0000E3220000}"/>
    <cellStyle name="20% - Énfasis5 10 3 4 2" xfId="9405" xr:uid="{00000000-0005-0000-0000-0000E4220000}"/>
    <cellStyle name="20% - Énfasis5 10 3 5" xfId="9406" xr:uid="{00000000-0005-0000-0000-0000E5220000}"/>
    <cellStyle name="20% - Énfasis5 10 4" xfId="9407" xr:uid="{00000000-0005-0000-0000-0000E6220000}"/>
    <cellStyle name="20% - Énfasis5 10 4 2" xfId="9408" xr:uid="{00000000-0005-0000-0000-0000E7220000}"/>
    <cellStyle name="20% - Énfasis5 10 4 2 2" xfId="9409" xr:uid="{00000000-0005-0000-0000-0000E8220000}"/>
    <cellStyle name="20% - Énfasis5 10 4 3" xfId="9410" xr:uid="{00000000-0005-0000-0000-0000E9220000}"/>
    <cellStyle name="20% - Énfasis5 10 5" xfId="9411" xr:uid="{00000000-0005-0000-0000-0000EA220000}"/>
    <cellStyle name="20% - Énfasis5 10 5 2" xfId="9412" xr:uid="{00000000-0005-0000-0000-0000EB220000}"/>
    <cellStyle name="20% - Énfasis5 10 5 2 2" xfId="9413" xr:uid="{00000000-0005-0000-0000-0000EC220000}"/>
    <cellStyle name="20% - Énfasis5 10 5 3" xfId="9414" xr:uid="{00000000-0005-0000-0000-0000ED220000}"/>
    <cellStyle name="20% - Énfasis5 10 6" xfId="9415" xr:uid="{00000000-0005-0000-0000-0000EE220000}"/>
    <cellStyle name="20% - Énfasis5 10 6 2" xfId="9416" xr:uid="{00000000-0005-0000-0000-0000EF220000}"/>
    <cellStyle name="20% - Énfasis5 10 7" xfId="9417" xr:uid="{00000000-0005-0000-0000-0000F0220000}"/>
    <cellStyle name="20% - Énfasis5 11" xfId="9418" xr:uid="{00000000-0005-0000-0000-0000F1220000}"/>
    <cellStyle name="20% - Énfasis5 11 2" xfId="9419" xr:uid="{00000000-0005-0000-0000-0000F2220000}"/>
    <cellStyle name="20% - Énfasis5 11 2 2" xfId="9420" xr:uid="{00000000-0005-0000-0000-0000F3220000}"/>
    <cellStyle name="20% - Énfasis5 11 2 2 2" xfId="9421" xr:uid="{00000000-0005-0000-0000-0000F4220000}"/>
    <cellStyle name="20% - Énfasis5 11 2 2 2 2" xfId="9422" xr:uid="{00000000-0005-0000-0000-0000F5220000}"/>
    <cellStyle name="20% - Énfasis5 11 2 2 2 2 2" xfId="9423" xr:uid="{00000000-0005-0000-0000-0000F6220000}"/>
    <cellStyle name="20% - Énfasis5 11 2 2 2 3" xfId="9424" xr:uid="{00000000-0005-0000-0000-0000F7220000}"/>
    <cellStyle name="20% - Énfasis5 11 2 2 3" xfId="9425" xr:uid="{00000000-0005-0000-0000-0000F8220000}"/>
    <cellStyle name="20% - Énfasis5 11 2 2 3 2" xfId="9426" xr:uid="{00000000-0005-0000-0000-0000F9220000}"/>
    <cellStyle name="20% - Énfasis5 11 2 2 3 2 2" xfId="9427" xr:uid="{00000000-0005-0000-0000-0000FA220000}"/>
    <cellStyle name="20% - Énfasis5 11 2 2 3 3" xfId="9428" xr:uid="{00000000-0005-0000-0000-0000FB220000}"/>
    <cellStyle name="20% - Énfasis5 11 2 2 4" xfId="9429" xr:uid="{00000000-0005-0000-0000-0000FC220000}"/>
    <cellStyle name="20% - Énfasis5 11 2 2 4 2" xfId="9430" xr:uid="{00000000-0005-0000-0000-0000FD220000}"/>
    <cellStyle name="20% - Énfasis5 11 2 2 5" xfId="9431" xr:uid="{00000000-0005-0000-0000-0000FE220000}"/>
    <cellStyle name="20% - Énfasis5 11 2 3" xfId="9432" xr:uid="{00000000-0005-0000-0000-0000FF220000}"/>
    <cellStyle name="20% - Énfasis5 11 2 3 2" xfId="9433" xr:uid="{00000000-0005-0000-0000-000000230000}"/>
    <cellStyle name="20% - Énfasis5 11 2 3 2 2" xfId="9434" xr:uid="{00000000-0005-0000-0000-000001230000}"/>
    <cellStyle name="20% - Énfasis5 11 2 3 3" xfId="9435" xr:uid="{00000000-0005-0000-0000-000002230000}"/>
    <cellStyle name="20% - Énfasis5 11 2 4" xfId="9436" xr:uid="{00000000-0005-0000-0000-000003230000}"/>
    <cellStyle name="20% - Énfasis5 11 2 4 2" xfId="9437" xr:uid="{00000000-0005-0000-0000-000004230000}"/>
    <cellStyle name="20% - Énfasis5 11 2 4 2 2" xfId="9438" xr:uid="{00000000-0005-0000-0000-000005230000}"/>
    <cellStyle name="20% - Énfasis5 11 2 4 3" xfId="9439" xr:uid="{00000000-0005-0000-0000-000006230000}"/>
    <cellStyle name="20% - Énfasis5 11 2 5" xfId="9440" xr:uid="{00000000-0005-0000-0000-000007230000}"/>
    <cellStyle name="20% - Énfasis5 11 2 5 2" xfId="9441" xr:uid="{00000000-0005-0000-0000-000008230000}"/>
    <cellStyle name="20% - Énfasis5 11 2 6" xfId="9442" xr:uid="{00000000-0005-0000-0000-000009230000}"/>
    <cellStyle name="20% - Énfasis5 11 3" xfId="9443" xr:uid="{00000000-0005-0000-0000-00000A230000}"/>
    <cellStyle name="20% - Énfasis5 11 3 2" xfId="9444" xr:uid="{00000000-0005-0000-0000-00000B230000}"/>
    <cellStyle name="20% - Énfasis5 11 3 2 2" xfId="9445" xr:uid="{00000000-0005-0000-0000-00000C230000}"/>
    <cellStyle name="20% - Énfasis5 11 3 2 2 2" xfId="9446" xr:uid="{00000000-0005-0000-0000-00000D230000}"/>
    <cellStyle name="20% - Énfasis5 11 3 2 3" xfId="9447" xr:uid="{00000000-0005-0000-0000-00000E230000}"/>
    <cellStyle name="20% - Énfasis5 11 3 3" xfId="9448" xr:uid="{00000000-0005-0000-0000-00000F230000}"/>
    <cellStyle name="20% - Énfasis5 11 3 3 2" xfId="9449" xr:uid="{00000000-0005-0000-0000-000010230000}"/>
    <cellStyle name="20% - Énfasis5 11 3 3 2 2" xfId="9450" xr:uid="{00000000-0005-0000-0000-000011230000}"/>
    <cellStyle name="20% - Énfasis5 11 3 3 3" xfId="9451" xr:uid="{00000000-0005-0000-0000-000012230000}"/>
    <cellStyle name="20% - Énfasis5 11 3 4" xfId="9452" xr:uid="{00000000-0005-0000-0000-000013230000}"/>
    <cellStyle name="20% - Énfasis5 11 3 4 2" xfId="9453" xr:uid="{00000000-0005-0000-0000-000014230000}"/>
    <cellStyle name="20% - Énfasis5 11 3 5" xfId="9454" xr:uid="{00000000-0005-0000-0000-000015230000}"/>
    <cellStyle name="20% - Énfasis5 11 4" xfId="9455" xr:uid="{00000000-0005-0000-0000-000016230000}"/>
    <cellStyle name="20% - Énfasis5 11 4 2" xfId="9456" xr:uid="{00000000-0005-0000-0000-000017230000}"/>
    <cellStyle name="20% - Énfasis5 11 4 2 2" xfId="9457" xr:uid="{00000000-0005-0000-0000-000018230000}"/>
    <cellStyle name="20% - Énfasis5 11 4 3" xfId="9458" xr:uid="{00000000-0005-0000-0000-000019230000}"/>
    <cellStyle name="20% - Énfasis5 11 5" xfId="9459" xr:uid="{00000000-0005-0000-0000-00001A230000}"/>
    <cellStyle name="20% - Énfasis5 11 5 2" xfId="9460" xr:uid="{00000000-0005-0000-0000-00001B230000}"/>
    <cellStyle name="20% - Énfasis5 11 5 2 2" xfId="9461" xr:uid="{00000000-0005-0000-0000-00001C230000}"/>
    <cellStyle name="20% - Énfasis5 11 5 3" xfId="9462" xr:uid="{00000000-0005-0000-0000-00001D230000}"/>
    <cellStyle name="20% - Énfasis5 11 6" xfId="9463" xr:uid="{00000000-0005-0000-0000-00001E230000}"/>
    <cellStyle name="20% - Énfasis5 11 6 2" xfId="9464" xr:uid="{00000000-0005-0000-0000-00001F230000}"/>
    <cellStyle name="20% - Énfasis5 11 7" xfId="9465" xr:uid="{00000000-0005-0000-0000-000020230000}"/>
    <cellStyle name="20% - Énfasis5 12" xfId="9466" xr:uid="{00000000-0005-0000-0000-000021230000}"/>
    <cellStyle name="20% - Énfasis5 12 2" xfId="9467" xr:uid="{00000000-0005-0000-0000-000022230000}"/>
    <cellStyle name="20% - Énfasis5 12 2 2" xfId="9468" xr:uid="{00000000-0005-0000-0000-000023230000}"/>
    <cellStyle name="20% - Énfasis5 12 2 2 2" xfId="9469" xr:uid="{00000000-0005-0000-0000-000024230000}"/>
    <cellStyle name="20% - Énfasis5 12 2 2 2 2" xfId="9470" xr:uid="{00000000-0005-0000-0000-000025230000}"/>
    <cellStyle name="20% - Énfasis5 12 2 2 2 2 2" xfId="9471" xr:uid="{00000000-0005-0000-0000-000026230000}"/>
    <cellStyle name="20% - Énfasis5 12 2 2 2 3" xfId="9472" xr:uid="{00000000-0005-0000-0000-000027230000}"/>
    <cellStyle name="20% - Énfasis5 12 2 2 3" xfId="9473" xr:uid="{00000000-0005-0000-0000-000028230000}"/>
    <cellStyle name="20% - Énfasis5 12 2 2 3 2" xfId="9474" xr:uid="{00000000-0005-0000-0000-000029230000}"/>
    <cellStyle name="20% - Énfasis5 12 2 2 3 2 2" xfId="9475" xr:uid="{00000000-0005-0000-0000-00002A230000}"/>
    <cellStyle name="20% - Énfasis5 12 2 2 3 3" xfId="9476" xr:uid="{00000000-0005-0000-0000-00002B230000}"/>
    <cellStyle name="20% - Énfasis5 12 2 2 4" xfId="9477" xr:uid="{00000000-0005-0000-0000-00002C230000}"/>
    <cellStyle name="20% - Énfasis5 12 2 2 4 2" xfId="9478" xr:uid="{00000000-0005-0000-0000-00002D230000}"/>
    <cellStyle name="20% - Énfasis5 12 2 2 5" xfId="9479" xr:uid="{00000000-0005-0000-0000-00002E230000}"/>
    <cellStyle name="20% - Énfasis5 12 2 3" xfId="9480" xr:uid="{00000000-0005-0000-0000-00002F230000}"/>
    <cellStyle name="20% - Énfasis5 12 2 3 2" xfId="9481" xr:uid="{00000000-0005-0000-0000-000030230000}"/>
    <cellStyle name="20% - Énfasis5 12 2 3 2 2" xfId="9482" xr:uid="{00000000-0005-0000-0000-000031230000}"/>
    <cellStyle name="20% - Énfasis5 12 2 3 3" xfId="9483" xr:uid="{00000000-0005-0000-0000-000032230000}"/>
    <cellStyle name="20% - Énfasis5 12 2 4" xfId="9484" xr:uid="{00000000-0005-0000-0000-000033230000}"/>
    <cellStyle name="20% - Énfasis5 12 2 4 2" xfId="9485" xr:uid="{00000000-0005-0000-0000-000034230000}"/>
    <cellStyle name="20% - Énfasis5 12 2 4 2 2" xfId="9486" xr:uid="{00000000-0005-0000-0000-000035230000}"/>
    <cellStyle name="20% - Énfasis5 12 2 4 3" xfId="9487" xr:uid="{00000000-0005-0000-0000-000036230000}"/>
    <cellStyle name="20% - Énfasis5 12 2 5" xfId="9488" xr:uid="{00000000-0005-0000-0000-000037230000}"/>
    <cellStyle name="20% - Énfasis5 12 2 5 2" xfId="9489" xr:uid="{00000000-0005-0000-0000-000038230000}"/>
    <cellStyle name="20% - Énfasis5 12 2 6" xfId="9490" xr:uid="{00000000-0005-0000-0000-000039230000}"/>
    <cellStyle name="20% - Énfasis5 12 3" xfId="9491" xr:uid="{00000000-0005-0000-0000-00003A230000}"/>
    <cellStyle name="20% - Énfasis5 12 3 2" xfId="9492" xr:uid="{00000000-0005-0000-0000-00003B230000}"/>
    <cellStyle name="20% - Énfasis5 12 3 2 2" xfId="9493" xr:uid="{00000000-0005-0000-0000-00003C230000}"/>
    <cellStyle name="20% - Énfasis5 12 3 2 2 2" xfId="9494" xr:uid="{00000000-0005-0000-0000-00003D230000}"/>
    <cellStyle name="20% - Énfasis5 12 3 2 3" xfId="9495" xr:uid="{00000000-0005-0000-0000-00003E230000}"/>
    <cellStyle name="20% - Énfasis5 12 3 3" xfId="9496" xr:uid="{00000000-0005-0000-0000-00003F230000}"/>
    <cellStyle name="20% - Énfasis5 12 3 3 2" xfId="9497" xr:uid="{00000000-0005-0000-0000-000040230000}"/>
    <cellStyle name="20% - Énfasis5 12 3 3 2 2" xfId="9498" xr:uid="{00000000-0005-0000-0000-000041230000}"/>
    <cellStyle name="20% - Énfasis5 12 3 3 3" xfId="9499" xr:uid="{00000000-0005-0000-0000-000042230000}"/>
    <cellStyle name="20% - Énfasis5 12 3 4" xfId="9500" xr:uid="{00000000-0005-0000-0000-000043230000}"/>
    <cellStyle name="20% - Énfasis5 12 3 4 2" xfId="9501" xr:uid="{00000000-0005-0000-0000-000044230000}"/>
    <cellStyle name="20% - Énfasis5 12 3 5" xfId="9502" xr:uid="{00000000-0005-0000-0000-000045230000}"/>
    <cellStyle name="20% - Énfasis5 12 4" xfId="9503" xr:uid="{00000000-0005-0000-0000-000046230000}"/>
    <cellStyle name="20% - Énfasis5 12 4 2" xfId="9504" xr:uid="{00000000-0005-0000-0000-000047230000}"/>
    <cellStyle name="20% - Énfasis5 12 4 2 2" xfId="9505" xr:uid="{00000000-0005-0000-0000-000048230000}"/>
    <cellStyle name="20% - Énfasis5 12 4 3" xfId="9506" xr:uid="{00000000-0005-0000-0000-000049230000}"/>
    <cellStyle name="20% - Énfasis5 12 5" xfId="9507" xr:uid="{00000000-0005-0000-0000-00004A230000}"/>
    <cellStyle name="20% - Énfasis5 12 5 2" xfId="9508" xr:uid="{00000000-0005-0000-0000-00004B230000}"/>
    <cellStyle name="20% - Énfasis5 12 5 2 2" xfId="9509" xr:uid="{00000000-0005-0000-0000-00004C230000}"/>
    <cellStyle name="20% - Énfasis5 12 5 3" xfId="9510" xr:uid="{00000000-0005-0000-0000-00004D230000}"/>
    <cellStyle name="20% - Énfasis5 12 6" xfId="9511" xr:uid="{00000000-0005-0000-0000-00004E230000}"/>
    <cellStyle name="20% - Énfasis5 12 6 2" xfId="9512" xr:uid="{00000000-0005-0000-0000-00004F230000}"/>
    <cellStyle name="20% - Énfasis5 12 7" xfId="9513" xr:uid="{00000000-0005-0000-0000-000050230000}"/>
    <cellStyle name="20% - Énfasis5 13" xfId="9514" xr:uid="{00000000-0005-0000-0000-000051230000}"/>
    <cellStyle name="20% - Énfasis5 13 2" xfId="9515" xr:uid="{00000000-0005-0000-0000-000052230000}"/>
    <cellStyle name="20% - Énfasis5 13 2 2" xfId="9516" xr:uid="{00000000-0005-0000-0000-000053230000}"/>
    <cellStyle name="20% - Énfasis5 13 2 2 2" xfId="9517" xr:uid="{00000000-0005-0000-0000-000054230000}"/>
    <cellStyle name="20% - Énfasis5 13 2 2 2 2" xfId="9518" xr:uid="{00000000-0005-0000-0000-000055230000}"/>
    <cellStyle name="20% - Énfasis5 13 2 2 2 2 2" xfId="9519" xr:uid="{00000000-0005-0000-0000-000056230000}"/>
    <cellStyle name="20% - Énfasis5 13 2 2 2 3" xfId="9520" xr:uid="{00000000-0005-0000-0000-000057230000}"/>
    <cellStyle name="20% - Énfasis5 13 2 2 3" xfId="9521" xr:uid="{00000000-0005-0000-0000-000058230000}"/>
    <cellStyle name="20% - Énfasis5 13 2 2 3 2" xfId="9522" xr:uid="{00000000-0005-0000-0000-000059230000}"/>
    <cellStyle name="20% - Énfasis5 13 2 2 3 2 2" xfId="9523" xr:uid="{00000000-0005-0000-0000-00005A230000}"/>
    <cellStyle name="20% - Énfasis5 13 2 2 3 3" xfId="9524" xr:uid="{00000000-0005-0000-0000-00005B230000}"/>
    <cellStyle name="20% - Énfasis5 13 2 2 4" xfId="9525" xr:uid="{00000000-0005-0000-0000-00005C230000}"/>
    <cellStyle name="20% - Énfasis5 13 2 2 4 2" xfId="9526" xr:uid="{00000000-0005-0000-0000-00005D230000}"/>
    <cellStyle name="20% - Énfasis5 13 2 2 5" xfId="9527" xr:uid="{00000000-0005-0000-0000-00005E230000}"/>
    <cellStyle name="20% - Énfasis5 13 2 3" xfId="9528" xr:uid="{00000000-0005-0000-0000-00005F230000}"/>
    <cellStyle name="20% - Énfasis5 13 2 3 2" xfId="9529" xr:uid="{00000000-0005-0000-0000-000060230000}"/>
    <cellStyle name="20% - Énfasis5 13 2 3 2 2" xfId="9530" xr:uid="{00000000-0005-0000-0000-000061230000}"/>
    <cellStyle name="20% - Énfasis5 13 2 3 3" xfId="9531" xr:uid="{00000000-0005-0000-0000-000062230000}"/>
    <cellStyle name="20% - Énfasis5 13 2 4" xfId="9532" xr:uid="{00000000-0005-0000-0000-000063230000}"/>
    <cellStyle name="20% - Énfasis5 13 2 4 2" xfId="9533" xr:uid="{00000000-0005-0000-0000-000064230000}"/>
    <cellStyle name="20% - Énfasis5 13 2 4 2 2" xfId="9534" xr:uid="{00000000-0005-0000-0000-000065230000}"/>
    <cellStyle name="20% - Énfasis5 13 2 4 3" xfId="9535" xr:uid="{00000000-0005-0000-0000-000066230000}"/>
    <cellStyle name="20% - Énfasis5 13 2 5" xfId="9536" xr:uid="{00000000-0005-0000-0000-000067230000}"/>
    <cellStyle name="20% - Énfasis5 13 2 5 2" xfId="9537" xr:uid="{00000000-0005-0000-0000-000068230000}"/>
    <cellStyle name="20% - Énfasis5 13 2 6" xfId="9538" xr:uid="{00000000-0005-0000-0000-000069230000}"/>
    <cellStyle name="20% - Énfasis5 13 3" xfId="9539" xr:uid="{00000000-0005-0000-0000-00006A230000}"/>
    <cellStyle name="20% - Énfasis5 13 3 2" xfId="9540" xr:uid="{00000000-0005-0000-0000-00006B230000}"/>
    <cellStyle name="20% - Énfasis5 13 3 2 2" xfId="9541" xr:uid="{00000000-0005-0000-0000-00006C230000}"/>
    <cellStyle name="20% - Énfasis5 13 3 2 2 2" xfId="9542" xr:uid="{00000000-0005-0000-0000-00006D230000}"/>
    <cellStyle name="20% - Énfasis5 13 3 2 3" xfId="9543" xr:uid="{00000000-0005-0000-0000-00006E230000}"/>
    <cellStyle name="20% - Énfasis5 13 3 3" xfId="9544" xr:uid="{00000000-0005-0000-0000-00006F230000}"/>
    <cellStyle name="20% - Énfasis5 13 3 3 2" xfId="9545" xr:uid="{00000000-0005-0000-0000-000070230000}"/>
    <cellStyle name="20% - Énfasis5 13 3 3 2 2" xfId="9546" xr:uid="{00000000-0005-0000-0000-000071230000}"/>
    <cellStyle name="20% - Énfasis5 13 3 3 3" xfId="9547" xr:uid="{00000000-0005-0000-0000-000072230000}"/>
    <cellStyle name="20% - Énfasis5 13 3 4" xfId="9548" xr:uid="{00000000-0005-0000-0000-000073230000}"/>
    <cellStyle name="20% - Énfasis5 13 3 4 2" xfId="9549" xr:uid="{00000000-0005-0000-0000-000074230000}"/>
    <cellStyle name="20% - Énfasis5 13 3 5" xfId="9550" xr:uid="{00000000-0005-0000-0000-000075230000}"/>
    <cellStyle name="20% - Énfasis5 13 4" xfId="9551" xr:uid="{00000000-0005-0000-0000-000076230000}"/>
    <cellStyle name="20% - Énfasis5 13 4 2" xfId="9552" xr:uid="{00000000-0005-0000-0000-000077230000}"/>
    <cellStyle name="20% - Énfasis5 13 4 2 2" xfId="9553" xr:uid="{00000000-0005-0000-0000-000078230000}"/>
    <cellStyle name="20% - Énfasis5 13 4 3" xfId="9554" xr:uid="{00000000-0005-0000-0000-000079230000}"/>
    <cellStyle name="20% - Énfasis5 13 5" xfId="9555" xr:uid="{00000000-0005-0000-0000-00007A230000}"/>
    <cellStyle name="20% - Énfasis5 13 5 2" xfId="9556" xr:uid="{00000000-0005-0000-0000-00007B230000}"/>
    <cellStyle name="20% - Énfasis5 13 5 2 2" xfId="9557" xr:uid="{00000000-0005-0000-0000-00007C230000}"/>
    <cellStyle name="20% - Énfasis5 13 5 3" xfId="9558" xr:uid="{00000000-0005-0000-0000-00007D230000}"/>
    <cellStyle name="20% - Énfasis5 13 6" xfId="9559" xr:uid="{00000000-0005-0000-0000-00007E230000}"/>
    <cellStyle name="20% - Énfasis5 13 6 2" xfId="9560" xr:uid="{00000000-0005-0000-0000-00007F230000}"/>
    <cellStyle name="20% - Énfasis5 13 7" xfId="9561" xr:uid="{00000000-0005-0000-0000-000080230000}"/>
    <cellStyle name="20% - Énfasis5 14" xfId="9562" xr:uid="{00000000-0005-0000-0000-000081230000}"/>
    <cellStyle name="20% - Énfasis5 14 2" xfId="9563" xr:uid="{00000000-0005-0000-0000-000082230000}"/>
    <cellStyle name="20% - Énfasis5 14 2 2" xfId="9564" xr:uid="{00000000-0005-0000-0000-000083230000}"/>
    <cellStyle name="20% - Énfasis5 14 2 2 2" xfId="9565" xr:uid="{00000000-0005-0000-0000-000084230000}"/>
    <cellStyle name="20% - Énfasis5 14 2 2 2 2" xfId="9566" xr:uid="{00000000-0005-0000-0000-000085230000}"/>
    <cellStyle name="20% - Énfasis5 14 2 2 3" xfId="9567" xr:uid="{00000000-0005-0000-0000-000086230000}"/>
    <cellStyle name="20% - Énfasis5 14 2 3" xfId="9568" xr:uid="{00000000-0005-0000-0000-000087230000}"/>
    <cellStyle name="20% - Énfasis5 14 2 3 2" xfId="9569" xr:uid="{00000000-0005-0000-0000-000088230000}"/>
    <cellStyle name="20% - Énfasis5 14 2 3 2 2" xfId="9570" xr:uid="{00000000-0005-0000-0000-000089230000}"/>
    <cellStyle name="20% - Énfasis5 14 2 3 3" xfId="9571" xr:uid="{00000000-0005-0000-0000-00008A230000}"/>
    <cellStyle name="20% - Énfasis5 14 2 4" xfId="9572" xr:uid="{00000000-0005-0000-0000-00008B230000}"/>
    <cellStyle name="20% - Énfasis5 14 2 4 2" xfId="9573" xr:uid="{00000000-0005-0000-0000-00008C230000}"/>
    <cellStyle name="20% - Énfasis5 14 2 5" xfId="9574" xr:uid="{00000000-0005-0000-0000-00008D230000}"/>
    <cellStyle name="20% - Énfasis5 14 3" xfId="9575" xr:uid="{00000000-0005-0000-0000-00008E230000}"/>
    <cellStyle name="20% - Énfasis5 14 3 2" xfId="9576" xr:uid="{00000000-0005-0000-0000-00008F230000}"/>
    <cellStyle name="20% - Énfasis5 14 3 2 2" xfId="9577" xr:uid="{00000000-0005-0000-0000-000090230000}"/>
    <cellStyle name="20% - Énfasis5 14 3 3" xfId="9578" xr:uid="{00000000-0005-0000-0000-000091230000}"/>
    <cellStyle name="20% - Énfasis5 14 4" xfId="9579" xr:uid="{00000000-0005-0000-0000-000092230000}"/>
    <cellStyle name="20% - Énfasis5 14 4 2" xfId="9580" xr:uid="{00000000-0005-0000-0000-000093230000}"/>
    <cellStyle name="20% - Énfasis5 14 4 2 2" xfId="9581" xr:uid="{00000000-0005-0000-0000-000094230000}"/>
    <cellStyle name="20% - Énfasis5 14 4 3" xfId="9582" xr:uid="{00000000-0005-0000-0000-000095230000}"/>
    <cellStyle name="20% - Énfasis5 14 5" xfId="9583" xr:uid="{00000000-0005-0000-0000-000096230000}"/>
    <cellStyle name="20% - Énfasis5 14 5 2" xfId="9584" xr:uid="{00000000-0005-0000-0000-000097230000}"/>
    <cellStyle name="20% - Énfasis5 14 6" xfId="9585" xr:uid="{00000000-0005-0000-0000-000098230000}"/>
    <cellStyle name="20% - Énfasis5 15" xfId="9586" xr:uid="{00000000-0005-0000-0000-000099230000}"/>
    <cellStyle name="20% - Énfasis5 15 2" xfId="9587" xr:uid="{00000000-0005-0000-0000-00009A230000}"/>
    <cellStyle name="20% - Énfasis5 15 2 2" xfId="9588" xr:uid="{00000000-0005-0000-0000-00009B230000}"/>
    <cellStyle name="20% - Énfasis5 15 2 2 2" xfId="9589" xr:uid="{00000000-0005-0000-0000-00009C230000}"/>
    <cellStyle name="20% - Énfasis5 15 2 2 2 2" xfId="9590" xr:uid="{00000000-0005-0000-0000-00009D230000}"/>
    <cellStyle name="20% - Énfasis5 15 2 2 3" xfId="9591" xr:uid="{00000000-0005-0000-0000-00009E230000}"/>
    <cellStyle name="20% - Énfasis5 15 2 3" xfId="9592" xr:uid="{00000000-0005-0000-0000-00009F230000}"/>
    <cellStyle name="20% - Énfasis5 15 2 3 2" xfId="9593" xr:uid="{00000000-0005-0000-0000-0000A0230000}"/>
    <cellStyle name="20% - Énfasis5 15 2 3 2 2" xfId="9594" xr:uid="{00000000-0005-0000-0000-0000A1230000}"/>
    <cellStyle name="20% - Énfasis5 15 2 3 3" xfId="9595" xr:uid="{00000000-0005-0000-0000-0000A2230000}"/>
    <cellStyle name="20% - Énfasis5 15 2 4" xfId="9596" xr:uid="{00000000-0005-0000-0000-0000A3230000}"/>
    <cellStyle name="20% - Énfasis5 15 2 4 2" xfId="9597" xr:uid="{00000000-0005-0000-0000-0000A4230000}"/>
    <cellStyle name="20% - Énfasis5 15 2 5" xfId="9598" xr:uid="{00000000-0005-0000-0000-0000A5230000}"/>
    <cellStyle name="20% - Énfasis5 15 3" xfId="9599" xr:uid="{00000000-0005-0000-0000-0000A6230000}"/>
    <cellStyle name="20% - Énfasis5 15 3 2" xfId="9600" xr:uid="{00000000-0005-0000-0000-0000A7230000}"/>
    <cellStyle name="20% - Énfasis5 15 3 2 2" xfId="9601" xr:uid="{00000000-0005-0000-0000-0000A8230000}"/>
    <cellStyle name="20% - Énfasis5 15 3 3" xfId="9602" xr:uid="{00000000-0005-0000-0000-0000A9230000}"/>
    <cellStyle name="20% - Énfasis5 15 4" xfId="9603" xr:uid="{00000000-0005-0000-0000-0000AA230000}"/>
    <cellStyle name="20% - Énfasis5 15 4 2" xfId="9604" xr:uid="{00000000-0005-0000-0000-0000AB230000}"/>
    <cellStyle name="20% - Énfasis5 15 4 2 2" xfId="9605" xr:uid="{00000000-0005-0000-0000-0000AC230000}"/>
    <cellStyle name="20% - Énfasis5 15 4 3" xfId="9606" xr:uid="{00000000-0005-0000-0000-0000AD230000}"/>
    <cellStyle name="20% - Énfasis5 15 5" xfId="9607" xr:uid="{00000000-0005-0000-0000-0000AE230000}"/>
    <cellStyle name="20% - Énfasis5 15 5 2" xfId="9608" xr:uid="{00000000-0005-0000-0000-0000AF230000}"/>
    <cellStyle name="20% - Énfasis5 15 6" xfId="9609" xr:uid="{00000000-0005-0000-0000-0000B0230000}"/>
    <cellStyle name="20% - Énfasis5 16" xfId="9610" xr:uid="{00000000-0005-0000-0000-0000B1230000}"/>
    <cellStyle name="20% - Énfasis5 16 2" xfId="9611" xr:uid="{00000000-0005-0000-0000-0000B2230000}"/>
    <cellStyle name="20% - Énfasis5 16 2 2" xfId="9612" xr:uid="{00000000-0005-0000-0000-0000B3230000}"/>
    <cellStyle name="20% - Énfasis5 16 2 2 2" xfId="9613" xr:uid="{00000000-0005-0000-0000-0000B4230000}"/>
    <cellStyle name="20% - Énfasis5 16 2 2 2 2" xfId="9614" xr:uid="{00000000-0005-0000-0000-0000B5230000}"/>
    <cellStyle name="20% - Énfasis5 16 2 2 3" xfId="9615" xr:uid="{00000000-0005-0000-0000-0000B6230000}"/>
    <cellStyle name="20% - Énfasis5 16 2 3" xfId="9616" xr:uid="{00000000-0005-0000-0000-0000B7230000}"/>
    <cellStyle name="20% - Énfasis5 16 2 3 2" xfId="9617" xr:uid="{00000000-0005-0000-0000-0000B8230000}"/>
    <cellStyle name="20% - Énfasis5 16 2 3 2 2" xfId="9618" xr:uid="{00000000-0005-0000-0000-0000B9230000}"/>
    <cellStyle name="20% - Énfasis5 16 2 3 3" xfId="9619" xr:uid="{00000000-0005-0000-0000-0000BA230000}"/>
    <cellStyle name="20% - Énfasis5 16 2 4" xfId="9620" xr:uid="{00000000-0005-0000-0000-0000BB230000}"/>
    <cellStyle name="20% - Énfasis5 16 2 4 2" xfId="9621" xr:uid="{00000000-0005-0000-0000-0000BC230000}"/>
    <cellStyle name="20% - Énfasis5 16 2 5" xfId="9622" xr:uid="{00000000-0005-0000-0000-0000BD230000}"/>
    <cellStyle name="20% - Énfasis5 16 3" xfId="9623" xr:uid="{00000000-0005-0000-0000-0000BE230000}"/>
    <cellStyle name="20% - Énfasis5 16 3 2" xfId="9624" xr:uid="{00000000-0005-0000-0000-0000BF230000}"/>
    <cellStyle name="20% - Énfasis5 16 3 2 2" xfId="9625" xr:uid="{00000000-0005-0000-0000-0000C0230000}"/>
    <cellStyle name="20% - Énfasis5 16 3 3" xfId="9626" xr:uid="{00000000-0005-0000-0000-0000C1230000}"/>
    <cellStyle name="20% - Énfasis5 16 4" xfId="9627" xr:uid="{00000000-0005-0000-0000-0000C2230000}"/>
    <cellStyle name="20% - Énfasis5 16 4 2" xfId="9628" xr:uid="{00000000-0005-0000-0000-0000C3230000}"/>
    <cellStyle name="20% - Énfasis5 16 4 2 2" xfId="9629" xr:uid="{00000000-0005-0000-0000-0000C4230000}"/>
    <cellStyle name="20% - Énfasis5 16 4 3" xfId="9630" xr:uid="{00000000-0005-0000-0000-0000C5230000}"/>
    <cellStyle name="20% - Énfasis5 16 5" xfId="9631" xr:uid="{00000000-0005-0000-0000-0000C6230000}"/>
    <cellStyle name="20% - Énfasis5 16 5 2" xfId="9632" xr:uid="{00000000-0005-0000-0000-0000C7230000}"/>
    <cellStyle name="20% - Énfasis5 16 6" xfId="9633" xr:uid="{00000000-0005-0000-0000-0000C8230000}"/>
    <cellStyle name="20% - Énfasis5 17" xfId="9634" xr:uid="{00000000-0005-0000-0000-0000C9230000}"/>
    <cellStyle name="20% - Énfasis5 17 2" xfId="9635" xr:uid="{00000000-0005-0000-0000-0000CA230000}"/>
    <cellStyle name="20% - Énfasis5 17 2 2" xfId="9636" xr:uid="{00000000-0005-0000-0000-0000CB230000}"/>
    <cellStyle name="20% - Énfasis5 17 2 2 2" xfId="9637" xr:uid="{00000000-0005-0000-0000-0000CC230000}"/>
    <cellStyle name="20% - Énfasis5 17 2 2 2 2" xfId="9638" xr:uid="{00000000-0005-0000-0000-0000CD230000}"/>
    <cellStyle name="20% - Énfasis5 17 2 2 3" xfId="9639" xr:uid="{00000000-0005-0000-0000-0000CE230000}"/>
    <cellStyle name="20% - Énfasis5 17 2 3" xfId="9640" xr:uid="{00000000-0005-0000-0000-0000CF230000}"/>
    <cellStyle name="20% - Énfasis5 17 2 3 2" xfId="9641" xr:uid="{00000000-0005-0000-0000-0000D0230000}"/>
    <cellStyle name="20% - Énfasis5 17 2 3 2 2" xfId="9642" xr:uid="{00000000-0005-0000-0000-0000D1230000}"/>
    <cellStyle name="20% - Énfasis5 17 2 3 3" xfId="9643" xr:uid="{00000000-0005-0000-0000-0000D2230000}"/>
    <cellStyle name="20% - Énfasis5 17 2 4" xfId="9644" xr:uid="{00000000-0005-0000-0000-0000D3230000}"/>
    <cellStyle name="20% - Énfasis5 17 2 4 2" xfId="9645" xr:uid="{00000000-0005-0000-0000-0000D4230000}"/>
    <cellStyle name="20% - Énfasis5 17 2 5" xfId="9646" xr:uid="{00000000-0005-0000-0000-0000D5230000}"/>
    <cellStyle name="20% - Énfasis5 17 3" xfId="9647" xr:uid="{00000000-0005-0000-0000-0000D6230000}"/>
    <cellStyle name="20% - Énfasis5 17 3 2" xfId="9648" xr:uid="{00000000-0005-0000-0000-0000D7230000}"/>
    <cellStyle name="20% - Énfasis5 17 3 2 2" xfId="9649" xr:uid="{00000000-0005-0000-0000-0000D8230000}"/>
    <cellStyle name="20% - Énfasis5 17 3 3" xfId="9650" xr:uid="{00000000-0005-0000-0000-0000D9230000}"/>
    <cellStyle name="20% - Énfasis5 17 4" xfId="9651" xr:uid="{00000000-0005-0000-0000-0000DA230000}"/>
    <cellStyle name="20% - Énfasis5 17 4 2" xfId="9652" xr:uid="{00000000-0005-0000-0000-0000DB230000}"/>
    <cellStyle name="20% - Énfasis5 17 4 2 2" xfId="9653" xr:uid="{00000000-0005-0000-0000-0000DC230000}"/>
    <cellStyle name="20% - Énfasis5 17 4 3" xfId="9654" xr:uid="{00000000-0005-0000-0000-0000DD230000}"/>
    <cellStyle name="20% - Énfasis5 17 5" xfId="9655" xr:uid="{00000000-0005-0000-0000-0000DE230000}"/>
    <cellStyle name="20% - Énfasis5 17 5 2" xfId="9656" xr:uid="{00000000-0005-0000-0000-0000DF230000}"/>
    <cellStyle name="20% - Énfasis5 17 6" xfId="9657" xr:uid="{00000000-0005-0000-0000-0000E0230000}"/>
    <cellStyle name="20% - Énfasis5 18" xfId="9658" xr:uid="{00000000-0005-0000-0000-0000E1230000}"/>
    <cellStyle name="20% - Énfasis5 18 2" xfId="9659" xr:uid="{00000000-0005-0000-0000-0000E2230000}"/>
    <cellStyle name="20% - Énfasis5 18 2 2" xfId="9660" xr:uid="{00000000-0005-0000-0000-0000E3230000}"/>
    <cellStyle name="20% - Énfasis5 18 2 2 2" xfId="9661" xr:uid="{00000000-0005-0000-0000-0000E4230000}"/>
    <cellStyle name="20% - Énfasis5 18 2 2 2 2" xfId="9662" xr:uid="{00000000-0005-0000-0000-0000E5230000}"/>
    <cellStyle name="20% - Énfasis5 18 2 2 3" xfId="9663" xr:uid="{00000000-0005-0000-0000-0000E6230000}"/>
    <cellStyle name="20% - Énfasis5 18 2 3" xfId="9664" xr:uid="{00000000-0005-0000-0000-0000E7230000}"/>
    <cellStyle name="20% - Énfasis5 18 2 3 2" xfId="9665" xr:uid="{00000000-0005-0000-0000-0000E8230000}"/>
    <cellStyle name="20% - Énfasis5 18 2 3 2 2" xfId="9666" xr:uid="{00000000-0005-0000-0000-0000E9230000}"/>
    <cellStyle name="20% - Énfasis5 18 2 3 3" xfId="9667" xr:uid="{00000000-0005-0000-0000-0000EA230000}"/>
    <cellStyle name="20% - Énfasis5 18 2 4" xfId="9668" xr:uid="{00000000-0005-0000-0000-0000EB230000}"/>
    <cellStyle name="20% - Énfasis5 18 2 4 2" xfId="9669" xr:uid="{00000000-0005-0000-0000-0000EC230000}"/>
    <cellStyle name="20% - Énfasis5 18 2 5" xfId="9670" xr:uid="{00000000-0005-0000-0000-0000ED230000}"/>
    <cellStyle name="20% - Énfasis5 18 3" xfId="9671" xr:uid="{00000000-0005-0000-0000-0000EE230000}"/>
    <cellStyle name="20% - Énfasis5 18 3 2" xfId="9672" xr:uid="{00000000-0005-0000-0000-0000EF230000}"/>
    <cellStyle name="20% - Énfasis5 18 3 2 2" xfId="9673" xr:uid="{00000000-0005-0000-0000-0000F0230000}"/>
    <cellStyle name="20% - Énfasis5 18 3 3" xfId="9674" xr:uid="{00000000-0005-0000-0000-0000F1230000}"/>
    <cellStyle name="20% - Énfasis5 18 4" xfId="9675" xr:uid="{00000000-0005-0000-0000-0000F2230000}"/>
    <cellStyle name="20% - Énfasis5 18 4 2" xfId="9676" xr:uid="{00000000-0005-0000-0000-0000F3230000}"/>
    <cellStyle name="20% - Énfasis5 18 4 2 2" xfId="9677" xr:uid="{00000000-0005-0000-0000-0000F4230000}"/>
    <cellStyle name="20% - Énfasis5 18 4 3" xfId="9678" xr:uid="{00000000-0005-0000-0000-0000F5230000}"/>
    <cellStyle name="20% - Énfasis5 18 5" xfId="9679" xr:uid="{00000000-0005-0000-0000-0000F6230000}"/>
    <cellStyle name="20% - Énfasis5 18 5 2" xfId="9680" xr:uid="{00000000-0005-0000-0000-0000F7230000}"/>
    <cellStyle name="20% - Énfasis5 18 6" xfId="9681" xr:uid="{00000000-0005-0000-0000-0000F8230000}"/>
    <cellStyle name="20% - Énfasis5 19" xfId="9682" xr:uid="{00000000-0005-0000-0000-0000F9230000}"/>
    <cellStyle name="20% - Énfasis5 19 2" xfId="9683" xr:uid="{00000000-0005-0000-0000-0000FA230000}"/>
    <cellStyle name="20% - Énfasis5 19 2 2" xfId="9684" xr:uid="{00000000-0005-0000-0000-0000FB230000}"/>
    <cellStyle name="20% - Énfasis5 19 2 2 2" xfId="9685" xr:uid="{00000000-0005-0000-0000-0000FC230000}"/>
    <cellStyle name="20% - Énfasis5 19 2 2 2 2" xfId="9686" xr:uid="{00000000-0005-0000-0000-0000FD230000}"/>
    <cellStyle name="20% - Énfasis5 19 2 2 3" xfId="9687" xr:uid="{00000000-0005-0000-0000-0000FE230000}"/>
    <cellStyle name="20% - Énfasis5 19 2 3" xfId="9688" xr:uid="{00000000-0005-0000-0000-0000FF230000}"/>
    <cellStyle name="20% - Énfasis5 19 2 3 2" xfId="9689" xr:uid="{00000000-0005-0000-0000-000000240000}"/>
    <cellStyle name="20% - Énfasis5 19 2 3 2 2" xfId="9690" xr:uid="{00000000-0005-0000-0000-000001240000}"/>
    <cellStyle name="20% - Énfasis5 19 2 3 3" xfId="9691" xr:uid="{00000000-0005-0000-0000-000002240000}"/>
    <cellStyle name="20% - Énfasis5 19 2 4" xfId="9692" xr:uid="{00000000-0005-0000-0000-000003240000}"/>
    <cellStyle name="20% - Énfasis5 19 2 4 2" xfId="9693" xr:uid="{00000000-0005-0000-0000-000004240000}"/>
    <cellStyle name="20% - Énfasis5 19 2 5" xfId="9694" xr:uid="{00000000-0005-0000-0000-000005240000}"/>
    <cellStyle name="20% - Énfasis5 19 3" xfId="9695" xr:uid="{00000000-0005-0000-0000-000006240000}"/>
    <cellStyle name="20% - Énfasis5 19 3 2" xfId="9696" xr:uid="{00000000-0005-0000-0000-000007240000}"/>
    <cellStyle name="20% - Énfasis5 19 3 2 2" xfId="9697" xr:uid="{00000000-0005-0000-0000-000008240000}"/>
    <cellStyle name="20% - Énfasis5 19 3 3" xfId="9698" xr:uid="{00000000-0005-0000-0000-000009240000}"/>
    <cellStyle name="20% - Énfasis5 19 4" xfId="9699" xr:uid="{00000000-0005-0000-0000-00000A240000}"/>
    <cellStyle name="20% - Énfasis5 19 4 2" xfId="9700" xr:uid="{00000000-0005-0000-0000-00000B240000}"/>
    <cellStyle name="20% - Énfasis5 19 4 2 2" xfId="9701" xr:uid="{00000000-0005-0000-0000-00000C240000}"/>
    <cellStyle name="20% - Énfasis5 19 4 3" xfId="9702" xr:uid="{00000000-0005-0000-0000-00000D240000}"/>
    <cellStyle name="20% - Énfasis5 19 5" xfId="9703" xr:uid="{00000000-0005-0000-0000-00000E240000}"/>
    <cellStyle name="20% - Énfasis5 19 5 2" xfId="9704" xr:uid="{00000000-0005-0000-0000-00000F240000}"/>
    <cellStyle name="20% - Énfasis5 19 6" xfId="9705" xr:uid="{00000000-0005-0000-0000-000010240000}"/>
    <cellStyle name="20% - Énfasis5 2" xfId="21" xr:uid="{00000000-0005-0000-0000-000011240000}"/>
    <cellStyle name="20% - Énfasis5 2 10" xfId="9706" xr:uid="{00000000-0005-0000-0000-000012240000}"/>
    <cellStyle name="20% - Énfasis5 2 10 2" xfId="9707" xr:uid="{00000000-0005-0000-0000-000013240000}"/>
    <cellStyle name="20% - Énfasis5 2 10 2 2" xfId="9708" xr:uid="{00000000-0005-0000-0000-000014240000}"/>
    <cellStyle name="20% - Énfasis5 2 10 2 2 2" xfId="9709" xr:uid="{00000000-0005-0000-0000-000015240000}"/>
    <cellStyle name="20% - Énfasis5 2 10 2 3" xfId="9710" xr:uid="{00000000-0005-0000-0000-000016240000}"/>
    <cellStyle name="20% - Énfasis5 2 10 3" xfId="9711" xr:uid="{00000000-0005-0000-0000-000017240000}"/>
    <cellStyle name="20% - Énfasis5 2 10 3 2" xfId="9712" xr:uid="{00000000-0005-0000-0000-000018240000}"/>
    <cellStyle name="20% - Énfasis5 2 10 3 2 2" xfId="9713" xr:uid="{00000000-0005-0000-0000-000019240000}"/>
    <cellStyle name="20% - Énfasis5 2 10 3 3" xfId="9714" xr:uid="{00000000-0005-0000-0000-00001A240000}"/>
    <cellStyle name="20% - Énfasis5 2 10 4" xfId="9715" xr:uid="{00000000-0005-0000-0000-00001B240000}"/>
    <cellStyle name="20% - Énfasis5 2 10 4 2" xfId="9716" xr:uid="{00000000-0005-0000-0000-00001C240000}"/>
    <cellStyle name="20% - Énfasis5 2 10 4 2 2" xfId="9717" xr:uid="{00000000-0005-0000-0000-00001D240000}"/>
    <cellStyle name="20% - Énfasis5 2 10 4 3" xfId="9718" xr:uid="{00000000-0005-0000-0000-00001E240000}"/>
    <cellStyle name="20% - Énfasis5 2 10 5" xfId="9719" xr:uid="{00000000-0005-0000-0000-00001F240000}"/>
    <cellStyle name="20% - Énfasis5 2 10 5 2" xfId="9720" xr:uid="{00000000-0005-0000-0000-000020240000}"/>
    <cellStyle name="20% - Énfasis5 2 10 6" xfId="9721" xr:uid="{00000000-0005-0000-0000-000021240000}"/>
    <cellStyle name="20% - Énfasis5 2 11" xfId="9722" xr:uid="{00000000-0005-0000-0000-000022240000}"/>
    <cellStyle name="20% - Énfasis5 2 11 2" xfId="9723" xr:uid="{00000000-0005-0000-0000-000023240000}"/>
    <cellStyle name="20% - Énfasis5 2 11 2 2" xfId="9724" xr:uid="{00000000-0005-0000-0000-000024240000}"/>
    <cellStyle name="20% - Énfasis5 2 11 2 2 2" xfId="9725" xr:uid="{00000000-0005-0000-0000-000025240000}"/>
    <cellStyle name="20% - Énfasis5 2 11 2 3" xfId="9726" xr:uid="{00000000-0005-0000-0000-000026240000}"/>
    <cellStyle name="20% - Énfasis5 2 11 3" xfId="9727" xr:uid="{00000000-0005-0000-0000-000027240000}"/>
    <cellStyle name="20% - Énfasis5 2 11 3 2" xfId="9728" xr:uid="{00000000-0005-0000-0000-000028240000}"/>
    <cellStyle name="20% - Énfasis5 2 11 3 2 2" xfId="9729" xr:uid="{00000000-0005-0000-0000-000029240000}"/>
    <cellStyle name="20% - Énfasis5 2 11 3 3" xfId="9730" xr:uid="{00000000-0005-0000-0000-00002A240000}"/>
    <cellStyle name="20% - Énfasis5 2 11 4" xfId="9731" xr:uid="{00000000-0005-0000-0000-00002B240000}"/>
    <cellStyle name="20% - Énfasis5 2 11 4 2" xfId="9732" xr:uid="{00000000-0005-0000-0000-00002C240000}"/>
    <cellStyle name="20% - Énfasis5 2 11 4 2 2" xfId="9733" xr:uid="{00000000-0005-0000-0000-00002D240000}"/>
    <cellStyle name="20% - Énfasis5 2 11 4 3" xfId="9734" xr:uid="{00000000-0005-0000-0000-00002E240000}"/>
    <cellStyle name="20% - Énfasis5 2 11 5" xfId="9735" xr:uid="{00000000-0005-0000-0000-00002F240000}"/>
    <cellStyle name="20% - Énfasis5 2 11 5 2" xfId="9736" xr:uid="{00000000-0005-0000-0000-000030240000}"/>
    <cellStyle name="20% - Énfasis5 2 11 6" xfId="9737" xr:uid="{00000000-0005-0000-0000-000031240000}"/>
    <cellStyle name="20% - Énfasis5 2 12" xfId="9738" xr:uid="{00000000-0005-0000-0000-000032240000}"/>
    <cellStyle name="20% - Énfasis5 2 12 2" xfId="9739" xr:uid="{00000000-0005-0000-0000-000033240000}"/>
    <cellStyle name="20% - Énfasis5 2 12 2 2" xfId="9740" xr:uid="{00000000-0005-0000-0000-000034240000}"/>
    <cellStyle name="20% - Énfasis5 2 12 2 2 2" xfId="9741" xr:uid="{00000000-0005-0000-0000-000035240000}"/>
    <cellStyle name="20% - Énfasis5 2 12 2 3" xfId="9742" xr:uid="{00000000-0005-0000-0000-000036240000}"/>
    <cellStyle name="20% - Énfasis5 2 12 3" xfId="9743" xr:uid="{00000000-0005-0000-0000-000037240000}"/>
    <cellStyle name="20% - Énfasis5 2 12 3 2" xfId="9744" xr:uid="{00000000-0005-0000-0000-000038240000}"/>
    <cellStyle name="20% - Énfasis5 2 12 3 2 2" xfId="9745" xr:uid="{00000000-0005-0000-0000-000039240000}"/>
    <cellStyle name="20% - Énfasis5 2 12 3 3" xfId="9746" xr:uid="{00000000-0005-0000-0000-00003A240000}"/>
    <cellStyle name="20% - Énfasis5 2 12 4" xfId="9747" xr:uid="{00000000-0005-0000-0000-00003B240000}"/>
    <cellStyle name="20% - Énfasis5 2 12 4 2" xfId="9748" xr:uid="{00000000-0005-0000-0000-00003C240000}"/>
    <cellStyle name="20% - Énfasis5 2 12 4 2 2" xfId="9749" xr:uid="{00000000-0005-0000-0000-00003D240000}"/>
    <cellStyle name="20% - Énfasis5 2 12 4 3" xfId="9750" xr:uid="{00000000-0005-0000-0000-00003E240000}"/>
    <cellStyle name="20% - Énfasis5 2 12 5" xfId="9751" xr:uid="{00000000-0005-0000-0000-00003F240000}"/>
    <cellStyle name="20% - Énfasis5 2 12 5 2" xfId="9752" xr:uid="{00000000-0005-0000-0000-000040240000}"/>
    <cellStyle name="20% - Énfasis5 2 12 6" xfId="9753" xr:uid="{00000000-0005-0000-0000-000041240000}"/>
    <cellStyle name="20% - Énfasis5 2 13" xfId="9754" xr:uid="{00000000-0005-0000-0000-000042240000}"/>
    <cellStyle name="20% - Énfasis5 2 13 2" xfId="9755" xr:uid="{00000000-0005-0000-0000-000043240000}"/>
    <cellStyle name="20% - Énfasis5 2 13 2 2" xfId="9756" xr:uid="{00000000-0005-0000-0000-000044240000}"/>
    <cellStyle name="20% - Énfasis5 2 13 2 2 2" xfId="9757" xr:uid="{00000000-0005-0000-0000-000045240000}"/>
    <cellStyle name="20% - Énfasis5 2 13 2 3" xfId="9758" xr:uid="{00000000-0005-0000-0000-000046240000}"/>
    <cellStyle name="20% - Énfasis5 2 13 3" xfId="9759" xr:uid="{00000000-0005-0000-0000-000047240000}"/>
    <cellStyle name="20% - Énfasis5 2 13 3 2" xfId="9760" xr:uid="{00000000-0005-0000-0000-000048240000}"/>
    <cellStyle name="20% - Énfasis5 2 13 3 2 2" xfId="9761" xr:uid="{00000000-0005-0000-0000-000049240000}"/>
    <cellStyle name="20% - Énfasis5 2 13 3 3" xfId="9762" xr:uid="{00000000-0005-0000-0000-00004A240000}"/>
    <cellStyle name="20% - Énfasis5 2 13 4" xfId="9763" xr:uid="{00000000-0005-0000-0000-00004B240000}"/>
    <cellStyle name="20% - Énfasis5 2 13 4 2" xfId="9764" xr:uid="{00000000-0005-0000-0000-00004C240000}"/>
    <cellStyle name="20% - Énfasis5 2 13 4 2 2" xfId="9765" xr:uid="{00000000-0005-0000-0000-00004D240000}"/>
    <cellStyle name="20% - Énfasis5 2 13 4 3" xfId="9766" xr:uid="{00000000-0005-0000-0000-00004E240000}"/>
    <cellStyle name="20% - Énfasis5 2 13 5" xfId="9767" xr:uid="{00000000-0005-0000-0000-00004F240000}"/>
    <cellStyle name="20% - Énfasis5 2 13 5 2" xfId="9768" xr:uid="{00000000-0005-0000-0000-000050240000}"/>
    <cellStyle name="20% - Énfasis5 2 13 6" xfId="9769" xr:uid="{00000000-0005-0000-0000-000051240000}"/>
    <cellStyle name="20% - Énfasis5 2 14" xfId="9770" xr:uid="{00000000-0005-0000-0000-000052240000}"/>
    <cellStyle name="20% - Énfasis5 2 14 2" xfId="9771" xr:uid="{00000000-0005-0000-0000-000053240000}"/>
    <cellStyle name="20% - Énfasis5 2 14 2 2" xfId="9772" xr:uid="{00000000-0005-0000-0000-000054240000}"/>
    <cellStyle name="20% - Énfasis5 2 14 2 2 2" xfId="9773" xr:uid="{00000000-0005-0000-0000-000055240000}"/>
    <cellStyle name="20% - Énfasis5 2 14 2 3" xfId="9774" xr:uid="{00000000-0005-0000-0000-000056240000}"/>
    <cellStyle name="20% - Énfasis5 2 14 3" xfId="9775" xr:uid="{00000000-0005-0000-0000-000057240000}"/>
    <cellStyle name="20% - Énfasis5 2 14 3 2" xfId="9776" xr:uid="{00000000-0005-0000-0000-000058240000}"/>
    <cellStyle name="20% - Énfasis5 2 14 3 2 2" xfId="9777" xr:uid="{00000000-0005-0000-0000-000059240000}"/>
    <cellStyle name="20% - Énfasis5 2 14 3 3" xfId="9778" xr:uid="{00000000-0005-0000-0000-00005A240000}"/>
    <cellStyle name="20% - Énfasis5 2 14 4" xfId="9779" xr:uid="{00000000-0005-0000-0000-00005B240000}"/>
    <cellStyle name="20% - Énfasis5 2 14 4 2" xfId="9780" xr:uid="{00000000-0005-0000-0000-00005C240000}"/>
    <cellStyle name="20% - Énfasis5 2 14 4 2 2" xfId="9781" xr:uid="{00000000-0005-0000-0000-00005D240000}"/>
    <cellStyle name="20% - Énfasis5 2 14 4 3" xfId="9782" xr:uid="{00000000-0005-0000-0000-00005E240000}"/>
    <cellStyle name="20% - Énfasis5 2 14 5" xfId="9783" xr:uid="{00000000-0005-0000-0000-00005F240000}"/>
    <cellStyle name="20% - Énfasis5 2 14 5 2" xfId="9784" xr:uid="{00000000-0005-0000-0000-000060240000}"/>
    <cellStyle name="20% - Énfasis5 2 14 6" xfId="9785" xr:uid="{00000000-0005-0000-0000-000061240000}"/>
    <cellStyle name="20% - Énfasis5 2 15" xfId="9786" xr:uid="{00000000-0005-0000-0000-000062240000}"/>
    <cellStyle name="20% - Énfasis5 2 15 2" xfId="9787" xr:uid="{00000000-0005-0000-0000-000063240000}"/>
    <cellStyle name="20% - Énfasis5 2 15 2 2" xfId="9788" xr:uid="{00000000-0005-0000-0000-000064240000}"/>
    <cellStyle name="20% - Énfasis5 2 15 2 2 2" xfId="9789" xr:uid="{00000000-0005-0000-0000-000065240000}"/>
    <cellStyle name="20% - Énfasis5 2 15 2 3" xfId="9790" xr:uid="{00000000-0005-0000-0000-000066240000}"/>
    <cellStyle name="20% - Énfasis5 2 15 3" xfId="9791" xr:uid="{00000000-0005-0000-0000-000067240000}"/>
    <cellStyle name="20% - Énfasis5 2 15 3 2" xfId="9792" xr:uid="{00000000-0005-0000-0000-000068240000}"/>
    <cellStyle name="20% - Énfasis5 2 15 3 2 2" xfId="9793" xr:uid="{00000000-0005-0000-0000-000069240000}"/>
    <cellStyle name="20% - Énfasis5 2 15 3 3" xfId="9794" xr:uid="{00000000-0005-0000-0000-00006A240000}"/>
    <cellStyle name="20% - Énfasis5 2 15 4" xfId="9795" xr:uid="{00000000-0005-0000-0000-00006B240000}"/>
    <cellStyle name="20% - Énfasis5 2 15 4 2" xfId="9796" xr:uid="{00000000-0005-0000-0000-00006C240000}"/>
    <cellStyle name="20% - Énfasis5 2 15 4 2 2" xfId="9797" xr:uid="{00000000-0005-0000-0000-00006D240000}"/>
    <cellStyle name="20% - Énfasis5 2 15 4 3" xfId="9798" xr:uid="{00000000-0005-0000-0000-00006E240000}"/>
    <cellStyle name="20% - Énfasis5 2 15 5" xfId="9799" xr:uid="{00000000-0005-0000-0000-00006F240000}"/>
    <cellStyle name="20% - Énfasis5 2 15 5 2" xfId="9800" xr:uid="{00000000-0005-0000-0000-000070240000}"/>
    <cellStyle name="20% - Énfasis5 2 15 6" xfId="9801" xr:uid="{00000000-0005-0000-0000-000071240000}"/>
    <cellStyle name="20% - Énfasis5 2 16" xfId="9802" xr:uid="{00000000-0005-0000-0000-000072240000}"/>
    <cellStyle name="20% - Énfasis5 2 16 2" xfId="9803" xr:uid="{00000000-0005-0000-0000-000073240000}"/>
    <cellStyle name="20% - Énfasis5 2 16 2 2" xfId="9804" xr:uid="{00000000-0005-0000-0000-000074240000}"/>
    <cellStyle name="20% - Énfasis5 2 16 3" xfId="9805" xr:uid="{00000000-0005-0000-0000-000075240000}"/>
    <cellStyle name="20% - Énfasis5 2 17" xfId="9806" xr:uid="{00000000-0005-0000-0000-000076240000}"/>
    <cellStyle name="20% - Énfasis5 2 17 2" xfId="9807" xr:uid="{00000000-0005-0000-0000-000077240000}"/>
    <cellStyle name="20% - Énfasis5 2 17 2 2" xfId="9808" xr:uid="{00000000-0005-0000-0000-000078240000}"/>
    <cellStyle name="20% - Énfasis5 2 17 3" xfId="9809" xr:uid="{00000000-0005-0000-0000-000079240000}"/>
    <cellStyle name="20% - Énfasis5 2 18" xfId="9810" xr:uid="{00000000-0005-0000-0000-00007A240000}"/>
    <cellStyle name="20% - Énfasis5 2 18 2" xfId="9811" xr:uid="{00000000-0005-0000-0000-00007B240000}"/>
    <cellStyle name="20% - Énfasis5 2 18 2 2" xfId="9812" xr:uid="{00000000-0005-0000-0000-00007C240000}"/>
    <cellStyle name="20% - Énfasis5 2 18 3" xfId="9813" xr:uid="{00000000-0005-0000-0000-00007D240000}"/>
    <cellStyle name="20% - Énfasis5 2 19" xfId="9814" xr:uid="{00000000-0005-0000-0000-00007E240000}"/>
    <cellStyle name="20% - Énfasis5 2 19 2" xfId="9815" xr:uid="{00000000-0005-0000-0000-00007F240000}"/>
    <cellStyle name="20% - Énfasis5 2 2" xfId="9816" xr:uid="{00000000-0005-0000-0000-000080240000}"/>
    <cellStyle name="20% - Énfasis5 2 2 2" xfId="9817" xr:uid="{00000000-0005-0000-0000-000081240000}"/>
    <cellStyle name="20% - Énfasis5 2 2 2 2" xfId="9818" xr:uid="{00000000-0005-0000-0000-000082240000}"/>
    <cellStyle name="20% - Énfasis5 2 2 2 2 2" xfId="9819" xr:uid="{00000000-0005-0000-0000-000083240000}"/>
    <cellStyle name="20% - Énfasis5 2 2 2 2 2 2" xfId="9820" xr:uid="{00000000-0005-0000-0000-000084240000}"/>
    <cellStyle name="20% - Énfasis5 2 2 2 2 2 2 2" xfId="9821" xr:uid="{00000000-0005-0000-0000-000085240000}"/>
    <cellStyle name="20% - Énfasis5 2 2 2 2 2 2 2 2" xfId="9822" xr:uid="{00000000-0005-0000-0000-000086240000}"/>
    <cellStyle name="20% - Énfasis5 2 2 2 2 2 2 3" xfId="9823" xr:uid="{00000000-0005-0000-0000-000087240000}"/>
    <cellStyle name="20% - Énfasis5 2 2 2 2 2 3" xfId="9824" xr:uid="{00000000-0005-0000-0000-000088240000}"/>
    <cellStyle name="20% - Énfasis5 2 2 2 2 2 3 2" xfId="9825" xr:uid="{00000000-0005-0000-0000-000089240000}"/>
    <cellStyle name="20% - Énfasis5 2 2 2 2 2 3 2 2" xfId="9826" xr:uid="{00000000-0005-0000-0000-00008A240000}"/>
    <cellStyle name="20% - Énfasis5 2 2 2 2 2 3 3" xfId="9827" xr:uid="{00000000-0005-0000-0000-00008B240000}"/>
    <cellStyle name="20% - Énfasis5 2 2 2 2 2 4" xfId="9828" xr:uid="{00000000-0005-0000-0000-00008C240000}"/>
    <cellStyle name="20% - Énfasis5 2 2 2 2 2 4 2" xfId="9829" xr:uid="{00000000-0005-0000-0000-00008D240000}"/>
    <cellStyle name="20% - Énfasis5 2 2 2 2 2 5" xfId="9830" xr:uid="{00000000-0005-0000-0000-00008E240000}"/>
    <cellStyle name="20% - Énfasis5 2 2 2 2 3" xfId="9831" xr:uid="{00000000-0005-0000-0000-00008F240000}"/>
    <cellStyle name="20% - Énfasis5 2 2 2 2 3 2" xfId="9832" xr:uid="{00000000-0005-0000-0000-000090240000}"/>
    <cellStyle name="20% - Énfasis5 2 2 2 2 3 2 2" xfId="9833" xr:uid="{00000000-0005-0000-0000-000091240000}"/>
    <cellStyle name="20% - Énfasis5 2 2 2 2 3 3" xfId="9834" xr:uid="{00000000-0005-0000-0000-000092240000}"/>
    <cellStyle name="20% - Énfasis5 2 2 2 2 4" xfId="9835" xr:uid="{00000000-0005-0000-0000-000093240000}"/>
    <cellStyle name="20% - Énfasis5 2 2 2 2 4 2" xfId="9836" xr:uid="{00000000-0005-0000-0000-000094240000}"/>
    <cellStyle name="20% - Énfasis5 2 2 2 2 4 2 2" xfId="9837" xr:uid="{00000000-0005-0000-0000-000095240000}"/>
    <cellStyle name="20% - Énfasis5 2 2 2 2 4 3" xfId="9838" xr:uid="{00000000-0005-0000-0000-000096240000}"/>
    <cellStyle name="20% - Énfasis5 2 2 2 2 5" xfId="9839" xr:uid="{00000000-0005-0000-0000-000097240000}"/>
    <cellStyle name="20% - Énfasis5 2 2 2 2 5 2" xfId="9840" xr:uid="{00000000-0005-0000-0000-000098240000}"/>
    <cellStyle name="20% - Énfasis5 2 2 2 2 6" xfId="9841" xr:uid="{00000000-0005-0000-0000-000099240000}"/>
    <cellStyle name="20% - Énfasis5 2 2 2 3" xfId="9842" xr:uid="{00000000-0005-0000-0000-00009A240000}"/>
    <cellStyle name="20% - Énfasis5 2 2 2 3 2" xfId="9843" xr:uid="{00000000-0005-0000-0000-00009B240000}"/>
    <cellStyle name="20% - Énfasis5 2 2 2 3 2 2" xfId="9844" xr:uid="{00000000-0005-0000-0000-00009C240000}"/>
    <cellStyle name="20% - Énfasis5 2 2 2 3 2 2 2" xfId="9845" xr:uid="{00000000-0005-0000-0000-00009D240000}"/>
    <cellStyle name="20% - Énfasis5 2 2 2 3 2 3" xfId="9846" xr:uid="{00000000-0005-0000-0000-00009E240000}"/>
    <cellStyle name="20% - Énfasis5 2 2 2 3 3" xfId="9847" xr:uid="{00000000-0005-0000-0000-00009F240000}"/>
    <cellStyle name="20% - Énfasis5 2 2 2 3 3 2" xfId="9848" xr:uid="{00000000-0005-0000-0000-0000A0240000}"/>
    <cellStyle name="20% - Énfasis5 2 2 2 3 3 2 2" xfId="9849" xr:uid="{00000000-0005-0000-0000-0000A1240000}"/>
    <cellStyle name="20% - Énfasis5 2 2 2 3 3 3" xfId="9850" xr:uid="{00000000-0005-0000-0000-0000A2240000}"/>
    <cellStyle name="20% - Énfasis5 2 2 2 3 4" xfId="9851" xr:uid="{00000000-0005-0000-0000-0000A3240000}"/>
    <cellStyle name="20% - Énfasis5 2 2 2 3 4 2" xfId="9852" xr:uid="{00000000-0005-0000-0000-0000A4240000}"/>
    <cellStyle name="20% - Énfasis5 2 2 2 3 5" xfId="9853" xr:uid="{00000000-0005-0000-0000-0000A5240000}"/>
    <cellStyle name="20% - Énfasis5 2 2 2 4" xfId="9854" xr:uid="{00000000-0005-0000-0000-0000A6240000}"/>
    <cellStyle name="20% - Énfasis5 2 2 2 4 2" xfId="9855" xr:uid="{00000000-0005-0000-0000-0000A7240000}"/>
    <cellStyle name="20% - Énfasis5 2 2 2 4 2 2" xfId="9856" xr:uid="{00000000-0005-0000-0000-0000A8240000}"/>
    <cellStyle name="20% - Énfasis5 2 2 2 4 3" xfId="9857" xr:uid="{00000000-0005-0000-0000-0000A9240000}"/>
    <cellStyle name="20% - Énfasis5 2 2 2 5" xfId="9858" xr:uid="{00000000-0005-0000-0000-0000AA240000}"/>
    <cellStyle name="20% - Énfasis5 2 2 2 5 2" xfId="9859" xr:uid="{00000000-0005-0000-0000-0000AB240000}"/>
    <cellStyle name="20% - Énfasis5 2 2 2 5 2 2" xfId="9860" xr:uid="{00000000-0005-0000-0000-0000AC240000}"/>
    <cellStyle name="20% - Énfasis5 2 2 2 5 3" xfId="9861" xr:uid="{00000000-0005-0000-0000-0000AD240000}"/>
    <cellStyle name="20% - Énfasis5 2 2 2 6" xfId="9862" xr:uid="{00000000-0005-0000-0000-0000AE240000}"/>
    <cellStyle name="20% - Énfasis5 2 2 2 6 2" xfId="9863" xr:uid="{00000000-0005-0000-0000-0000AF240000}"/>
    <cellStyle name="20% - Énfasis5 2 2 2 7" xfId="9864" xr:uid="{00000000-0005-0000-0000-0000B0240000}"/>
    <cellStyle name="20% - Énfasis5 2 2 3" xfId="9865" xr:uid="{00000000-0005-0000-0000-0000B1240000}"/>
    <cellStyle name="20% - Énfasis5 2 2 3 2" xfId="9866" xr:uid="{00000000-0005-0000-0000-0000B2240000}"/>
    <cellStyle name="20% - Énfasis5 2 2 3 2 2" xfId="9867" xr:uid="{00000000-0005-0000-0000-0000B3240000}"/>
    <cellStyle name="20% - Énfasis5 2 2 3 2 2 2" xfId="9868" xr:uid="{00000000-0005-0000-0000-0000B4240000}"/>
    <cellStyle name="20% - Énfasis5 2 2 3 2 2 2 2" xfId="9869" xr:uid="{00000000-0005-0000-0000-0000B5240000}"/>
    <cellStyle name="20% - Énfasis5 2 2 3 2 2 3" xfId="9870" xr:uid="{00000000-0005-0000-0000-0000B6240000}"/>
    <cellStyle name="20% - Énfasis5 2 2 3 2 3" xfId="9871" xr:uid="{00000000-0005-0000-0000-0000B7240000}"/>
    <cellStyle name="20% - Énfasis5 2 2 3 2 3 2" xfId="9872" xr:uid="{00000000-0005-0000-0000-0000B8240000}"/>
    <cellStyle name="20% - Énfasis5 2 2 3 2 3 2 2" xfId="9873" xr:uid="{00000000-0005-0000-0000-0000B9240000}"/>
    <cellStyle name="20% - Énfasis5 2 2 3 2 3 3" xfId="9874" xr:uid="{00000000-0005-0000-0000-0000BA240000}"/>
    <cellStyle name="20% - Énfasis5 2 2 3 2 4" xfId="9875" xr:uid="{00000000-0005-0000-0000-0000BB240000}"/>
    <cellStyle name="20% - Énfasis5 2 2 3 2 4 2" xfId="9876" xr:uid="{00000000-0005-0000-0000-0000BC240000}"/>
    <cellStyle name="20% - Énfasis5 2 2 3 2 5" xfId="9877" xr:uid="{00000000-0005-0000-0000-0000BD240000}"/>
    <cellStyle name="20% - Énfasis5 2 2 3 3" xfId="9878" xr:uid="{00000000-0005-0000-0000-0000BE240000}"/>
    <cellStyle name="20% - Énfasis5 2 2 3 3 2" xfId="9879" xr:uid="{00000000-0005-0000-0000-0000BF240000}"/>
    <cellStyle name="20% - Énfasis5 2 2 3 3 2 2" xfId="9880" xr:uid="{00000000-0005-0000-0000-0000C0240000}"/>
    <cellStyle name="20% - Énfasis5 2 2 3 3 3" xfId="9881" xr:uid="{00000000-0005-0000-0000-0000C1240000}"/>
    <cellStyle name="20% - Énfasis5 2 2 3 4" xfId="9882" xr:uid="{00000000-0005-0000-0000-0000C2240000}"/>
    <cellStyle name="20% - Énfasis5 2 2 3 4 2" xfId="9883" xr:uid="{00000000-0005-0000-0000-0000C3240000}"/>
    <cellStyle name="20% - Énfasis5 2 2 3 4 2 2" xfId="9884" xr:uid="{00000000-0005-0000-0000-0000C4240000}"/>
    <cellStyle name="20% - Énfasis5 2 2 3 4 3" xfId="9885" xr:uid="{00000000-0005-0000-0000-0000C5240000}"/>
    <cellStyle name="20% - Énfasis5 2 2 3 5" xfId="9886" xr:uid="{00000000-0005-0000-0000-0000C6240000}"/>
    <cellStyle name="20% - Énfasis5 2 2 3 5 2" xfId="9887" xr:uid="{00000000-0005-0000-0000-0000C7240000}"/>
    <cellStyle name="20% - Énfasis5 2 2 3 6" xfId="9888" xr:uid="{00000000-0005-0000-0000-0000C8240000}"/>
    <cellStyle name="20% - Énfasis5 2 2 4" xfId="9889" xr:uid="{00000000-0005-0000-0000-0000C9240000}"/>
    <cellStyle name="20% - Énfasis5 2 2 4 2" xfId="9890" xr:uid="{00000000-0005-0000-0000-0000CA240000}"/>
    <cellStyle name="20% - Énfasis5 2 2 4 2 2" xfId="9891" xr:uid="{00000000-0005-0000-0000-0000CB240000}"/>
    <cellStyle name="20% - Énfasis5 2 2 4 2 2 2" xfId="9892" xr:uid="{00000000-0005-0000-0000-0000CC240000}"/>
    <cellStyle name="20% - Énfasis5 2 2 4 2 3" xfId="9893" xr:uid="{00000000-0005-0000-0000-0000CD240000}"/>
    <cellStyle name="20% - Énfasis5 2 2 4 3" xfId="9894" xr:uid="{00000000-0005-0000-0000-0000CE240000}"/>
    <cellStyle name="20% - Énfasis5 2 2 4 3 2" xfId="9895" xr:uid="{00000000-0005-0000-0000-0000CF240000}"/>
    <cellStyle name="20% - Énfasis5 2 2 4 3 2 2" xfId="9896" xr:uid="{00000000-0005-0000-0000-0000D0240000}"/>
    <cellStyle name="20% - Énfasis5 2 2 4 3 3" xfId="9897" xr:uid="{00000000-0005-0000-0000-0000D1240000}"/>
    <cellStyle name="20% - Énfasis5 2 2 4 4" xfId="9898" xr:uid="{00000000-0005-0000-0000-0000D2240000}"/>
    <cellStyle name="20% - Énfasis5 2 2 4 4 2" xfId="9899" xr:uid="{00000000-0005-0000-0000-0000D3240000}"/>
    <cellStyle name="20% - Énfasis5 2 2 4 5" xfId="9900" xr:uid="{00000000-0005-0000-0000-0000D4240000}"/>
    <cellStyle name="20% - Énfasis5 2 2 5" xfId="9901" xr:uid="{00000000-0005-0000-0000-0000D5240000}"/>
    <cellStyle name="20% - Énfasis5 2 2 5 2" xfId="9902" xr:uid="{00000000-0005-0000-0000-0000D6240000}"/>
    <cellStyle name="20% - Énfasis5 2 2 5 2 2" xfId="9903" xr:uid="{00000000-0005-0000-0000-0000D7240000}"/>
    <cellStyle name="20% - Énfasis5 2 2 5 3" xfId="9904" xr:uid="{00000000-0005-0000-0000-0000D8240000}"/>
    <cellStyle name="20% - Énfasis5 2 2 6" xfId="9905" xr:uid="{00000000-0005-0000-0000-0000D9240000}"/>
    <cellStyle name="20% - Énfasis5 2 2 6 2" xfId="9906" xr:uid="{00000000-0005-0000-0000-0000DA240000}"/>
    <cellStyle name="20% - Énfasis5 2 2 6 2 2" xfId="9907" xr:uid="{00000000-0005-0000-0000-0000DB240000}"/>
    <cellStyle name="20% - Énfasis5 2 2 6 3" xfId="9908" xr:uid="{00000000-0005-0000-0000-0000DC240000}"/>
    <cellStyle name="20% - Énfasis5 2 2 7" xfId="9909" xr:uid="{00000000-0005-0000-0000-0000DD240000}"/>
    <cellStyle name="20% - Énfasis5 2 2 7 2" xfId="9910" xr:uid="{00000000-0005-0000-0000-0000DE240000}"/>
    <cellStyle name="20% - Énfasis5 2 2 8" xfId="9911" xr:uid="{00000000-0005-0000-0000-0000DF240000}"/>
    <cellStyle name="20% - Énfasis5 2 20" xfId="9912" xr:uid="{00000000-0005-0000-0000-0000E0240000}"/>
    <cellStyle name="20% - Énfasis5 2 21" xfId="9913" xr:uid="{00000000-0005-0000-0000-0000E1240000}"/>
    <cellStyle name="20% - Énfasis5 2 3" xfId="9914" xr:uid="{00000000-0005-0000-0000-0000E2240000}"/>
    <cellStyle name="20% - Énfasis5 2 3 2" xfId="9915" xr:uid="{00000000-0005-0000-0000-0000E3240000}"/>
    <cellStyle name="20% - Énfasis5 2 3 2 2" xfId="9916" xr:uid="{00000000-0005-0000-0000-0000E4240000}"/>
    <cellStyle name="20% - Énfasis5 2 3 2 2 2" xfId="9917" xr:uid="{00000000-0005-0000-0000-0000E5240000}"/>
    <cellStyle name="20% - Énfasis5 2 3 2 2 2 2" xfId="9918" xr:uid="{00000000-0005-0000-0000-0000E6240000}"/>
    <cellStyle name="20% - Énfasis5 2 3 2 2 2 2 2" xfId="9919" xr:uid="{00000000-0005-0000-0000-0000E7240000}"/>
    <cellStyle name="20% - Énfasis5 2 3 2 2 2 3" xfId="9920" xr:uid="{00000000-0005-0000-0000-0000E8240000}"/>
    <cellStyle name="20% - Énfasis5 2 3 2 2 3" xfId="9921" xr:uid="{00000000-0005-0000-0000-0000E9240000}"/>
    <cellStyle name="20% - Énfasis5 2 3 2 2 3 2" xfId="9922" xr:uid="{00000000-0005-0000-0000-0000EA240000}"/>
    <cellStyle name="20% - Énfasis5 2 3 2 2 3 2 2" xfId="9923" xr:uid="{00000000-0005-0000-0000-0000EB240000}"/>
    <cellStyle name="20% - Énfasis5 2 3 2 2 3 3" xfId="9924" xr:uid="{00000000-0005-0000-0000-0000EC240000}"/>
    <cellStyle name="20% - Énfasis5 2 3 2 2 4" xfId="9925" xr:uid="{00000000-0005-0000-0000-0000ED240000}"/>
    <cellStyle name="20% - Énfasis5 2 3 2 2 4 2" xfId="9926" xr:uid="{00000000-0005-0000-0000-0000EE240000}"/>
    <cellStyle name="20% - Énfasis5 2 3 2 2 5" xfId="9927" xr:uid="{00000000-0005-0000-0000-0000EF240000}"/>
    <cellStyle name="20% - Énfasis5 2 3 2 3" xfId="9928" xr:uid="{00000000-0005-0000-0000-0000F0240000}"/>
    <cellStyle name="20% - Énfasis5 2 3 2 3 2" xfId="9929" xr:uid="{00000000-0005-0000-0000-0000F1240000}"/>
    <cellStyle name="20% - Énfasis5 2 3 2 3 2 2" xfId="9930" xr:uid="{00000000-0005-0000-0000-0000F2240000}"/>
    <cellStyle name="20% - Énfasis5 2 3 2 3 3" xfId="9931" xr:uid="{00000000-0005-0000-0000-0000F3240000}"/>
    <cellStyle name="20% - Énfasis5 2 3 2 4" xfId="9932" xr:uid="{00000000-0005-0000-0000-0000F4240000}"/>
    <cellStyle name="20% - Énfasis5 2 3 2 4 2" xfId="9933" xr:uid="{00000000-0005-0000-0000-0000F5240000}"/>
    <cellStyle name="20% - Énfasis5 2 3 2 4 2 2" xfId="9934" xr:uid="{00000000-0005-0000-0000-0000F6240000}"/>
    <cellStyle name="20% - Énfasis5 2 3 2 4 3" xfId="9935" xr:uid="{00000000-0005-0000-0000-0000F7240000}"/>
    <cellStyle name="20% - Énfasis5 2 3 2 5" xfId="9936" xr:uid="{00000000-0005-0000-0000-0000F8240000}"/>
    <cellStyle name="20% - Énfasis5 2 3 2 5 2" xfId="9937" xr:uid="{00000000-0005-0000-0000-0000F9240000}"/>
    <cellStyle name="20% - Énfasis5 2 3 2 6" xfId="9938" xr:uid="{00000000-0005-0000-0000-0000FA240000}"/>
    <cellStyle name="20% - Énfasis5 2 3 3" xfId="9939" xr:uid="{00000000-0005-0000-0000-0000FB240000}"/>
    <cellStyle name="20% - Énfasis5 2 3 3 2" xfId="9940" xr:uid="{00000000-0005-0000-0000-0000FC240000}"/>
    <cellStyle name="20% - Énfasis5 2 3 3 2 2" xfId="9941" xr:uid="{00000000-0005-0000-0000-0000FD240000}"/>
    <cellStyle name="20% - Énfasis5 2 3 3 2 2 2" xfId="9942" xr:uid="{00000000-0005-0000-0000-0000FE240000}"/>
    <cellStyle name="20% - Énfasis5 2 3 3 2 3" xfId="9943" xr:uid="{00000000-0005-0000-0000-0000FF240000}"/>
    <cellStyle name="20% - Énfasis5 2 3 3 3" xfId="9944" xr:uid="{00000000-0005-0000-0000-000000250000}"/>
    <cellStyle name="20% - Énfasis5 2 3 3 3 2" xfId="9945" xr:uid="{00000000-0005-0000-0000-000001250000}"/>
    <cellStyle name="20% - Énfasis5 2 3 3 3 2 2" xfId="9946" xr:uid="{00000000-0005-0000-0000-000002250000}"/>
    <cellStyle name="20% - Énfasis5 2 3 3 3 3" xfId="9947" xr:uid="{00000000-0005-0000-0000-000003250000}"/>
    <cellStyle name="20% - Énfasis5 2 3 3 4" xfId="9948" xr:uid="{00000000-0005-0000-0000-000004250000}"/>
    <cellStyle name="20% - Énfasis5 2 3 3 4 2" xfId="9949" xr:uid="{00000000-0005-0000-0000-000005250000}"/>
    <cellStyle name="20% - Énfasis5 2 3 3 5" xfId="9950" xr:uid="{00000000-0005-0000-0000-000006250000}"/>
    <cellStyle name="20% - Énfasis5 2 3 4" xfId="9951" xr:uid="{00000000-0005-0000-0000-000007250000}"/>
    <cellStyle name="20% - Énfasis5 2 3 4 2" xfId="9952" xr:uid="{00000000-0005-0000-0000-000008250000}"/>
    <cellStyle name="20% - Énfasis5 2 3 4 2 2" xfId="9953" xr:uid="{00000000-0005-0000-0000-000009250000}"/>
    <cellStyle name="20% - Énfasis5 2 3 4 3" xfId="9954" xr:uid="{00000000-0005-0000-0000-00000A250000}"/>
    <cellStyle name="20% - Énfasis5 2 3 5" xfId="9955" xr:uid="{00000000-0005-0000-0000-00000B250000}"/>
    <cellStyle name="20% - Énfasis5 2 3 5 2" xfId="9956" xr:uid="{00000000-0005-0000-0000-00000C250000}"/>
    <cellStyle name="20% - Énfasis5 2 3 5 2 2" xfId="9957" xr:uid="{00000000-0005-0000-0000-00000D250000}"/>
    <cellStyle name="20% - Énfasis5 2 3 5 3" xfId="9958" xr:uid="{00000000-0005-0000-0000-00000E250000}"/>
    <cellStyle name="20% - Énfasis5 2 3 6" xfId="9959" xr:uid="{00000000-0005-0000-0000-00000F250000}"/>
    <cellStyle name="20% - Énfasis5 2 3 6 2" xfId="9960" xr:uid="{00000000-0005-0000-0000-000010250000}"/>
    <cellStyle name="20% - Énfasis5 2 3 7" xfId="9961" xr:uid="{00000000-0005-0000-0000-000011250000}"/>
    <cellStyle name="20% - Énfasis5 2 4" xfId="9962" xr:uid="{00000000-0005-0000-0000-000012250000}"/>
    <cellStyle name="20% - Énfasis5 2 4 2" xfId="9963" xr:uid="{00000000-0005-0000-0000-000013250000}"/>
    <cellStyle name="20% - Énfasis5 2 4 2 2" xfId="9964" xr:uid="{00000000-0005-0000-0000-000014250000}"/>
    <cellStyle name="20% - Énfasis5 2 4 2 2 2" xfId="9965" xr:uid="{00000000-0005-0000-0000-000015250000}"/>
    <cellStyle name="20% - Énfasis5 2 4 2 2 2 2" xfId="9966" xr:uid="{00000000-0005-0000-0000-000016250000}"/>
    <cellStyle name="20% - Énfasis5 2 4 2 2 3" xfId="9967" xr:uid="{00000000-0005-0000-0000-000017250000}"/>
    <cellStyle name="20% - Énfasis5 2 4 2 3" xfId="9968" xr:uid="{00000000-0005-0000-0000-000018250000}"/>
    <cellStyle name="20% - Énfasis5 2 4 2 3 2" xfId="9969" xr:uid="{00000000-0005-0000-0000-000019250000}"/>
    <cellStyle name="20% - Énfasis5 2 4 2 3 2 2" xfId="9970" xr:uid="{00000000-0005-0000-0000-00001A250000}"/>
    <cellStyle name="20% - Énfasis5 2 4 2 3 3" xfId="9971" xr:uid="{00000000-0005-0000-0000-00001B250000}"/>
    <cellStyle name="20% - Énfasis5 2 4 2 4" xfId="9972" xr:uid="{00000000-0005-0000-0000-00001C250000}"/>
    <cellStyle name="20% - Énfasis5 2 4 2 4 2" xfId="9973" xr:uid="{00000000-0005-0000-0000-00001D250000}"/>
    <cellStyle name="20% - Énfasis5 2 4 2 5" xfId="9974" xr:uid="{00000000-0005-0000-0000-00001E250000}"/>
    <cellStyle name="20% - Énfasis5 2 4 3" xfId="9975" xr:uid="{00000000-0005-0000-0000-00001F250000}"/>
    <cellStyle name="20% - Énfasis5 2 4 3 2" xfId="9976" xr:uid="{00000000-0005-0000-0000-000020250000}"/>
    <cellStyle name="20% - Énfasis5 2 4 3 2 2" xfId="9977" xr:uid="{00000000-0005-0000-0000-000021250000}"/>
    <cellStyle name="20% - Énfasis5 2 4 3 3" xfId="9978" xr:uid="{00000000-0005-0000-0000-000022250000}"/>
    <cellStyle name="20% - Énfasis5 2 4 4" xfId="9979" xr:uid="{00000000-0005-0000-0000-000023250000}"/>
    <cellStyle name="20% - Énfasis5 2 4 4 2" xfId="9980" xr:uid="{00000000-0005-0000-0000-000024250000}"/>
    <cellStyle name="20% - Énfasis5 2 4 4 2 2" xfId="9981" xr:uid="{00000000-0005-0000-0000-000025250000}"/>
    <cellStyle name="20% - Énfasis5 2 4 4 3" xfId="9982" xr:uid="{00000000-0005-0000-0000-000026250000}"/>
    <cellStyle name="20% - Énfasis5 2 4 5" xfId="9983" xr:uid="{00000000-0005-0000-0000-000027250000}"/>
    <cellStyle name="20% - Énfasis5 2 4 5 2" xfId="9984" xr:uid="{00000000-0005-0000-0000-000028250000}"/>
    <cellStyle name="20% - Énfasis5 2 4 6" xfId="9985" xr:uid="{00000000-0005-0000-0000-000029250000}"/>
    <cellStyle name="20% - Énfasis5 2 5" xfId="9986" xr:uid="{00000000-0005-0000-0000-00002A250000}"/>
    <cellStyle name="20% - Énfasis5 2 5 2" xfId="9987" xr:uid="{00000000-0005-0000-0000-00002B250000}"/>
    <cellStyle name="20% - Énfasis5 2 5 2 2" xfId="9988" xr:uid="{00000000-0005-0000-0000-00002C250000}"/>
    <cellStyle name="20% - Énfasis5 2 5 2 2 2" xfId="9989" xr:uid="{00000000-0005-0000-0000-00002D250000}"/>
    <cellStyle name="20% - Énfasis5 2 5 2 3" xfId="9990" xr:uid="{00000000-0005-0000-0000-00002E250000}"/>
    <cellStyle name="20% - Énfasis5 2 5 3" xfId="9991" xr:uid="{00000000-0005-0000-0000-00002F250000}"/>
    <cellStyle name="20% - Énfasis5 2 5 3 2" xfId="9992" xr:uid="{00000000-0005-0000-0000-000030250000}"/>
    <cellStyle name="20% - Énfasis5 2 5 3 2 2" xfId="9993" xr:uid="{00000000-0005-0000-0000-000031250000}"/>
    <cellStyle name="20% - Énfasis5 2 5 3 3" xfId="9994" xr:uid="{00000000-0005-0000-0000-000032250000}"/>
    <cellStyle name="20% - Énfasis5 2 5 4" xfId="9995" xr:uid="{00000000-0005-0000-0000-000033250000}"/>
    <cellStyle name="20% - Énfasis5 2 5 4 2" xfId="9996" xr:uid="{00000000-0005-0000-0000-000034250000}"/>
    <cellStyle name="20% - Énfasis5 2 5 4 2 2" xfId="9997" xr:uid="{00000000-0005-0000-0000-000035250000}"/>
    <cellStyle name="20% - Énfasis5 2 5 4 3" xfId="9998" xr:uid="{00000000-0005-0000-0000-000036250000}"/>
    <cellStyle name="20% - Énfasis5 2 5 5" xfId="9999" xr:uid="{00000000-0005-0000-0000-000037250000}"/>
    <cellStyle name="20% - Énfasis5 2 5 5 2" xfId="10000" xr:uid="{00000000-0005-0000-0000-000038250000}"/>
    <cellStyle name="20% - Énfasis5 2 5 6" xfId="10001" xr:uid="{00000000-0005-0000-0000-000039250000}"/>
    <cellStyle name="20% - Énfasis5 2 6" xfId="10002" xr:uid="{00000000-0005-0000-0000-00003A250000}"/>
    <cellStyle name="20% - Énfasis5 2 6 2" xfId="10003" xr:uid="{00000000-0005-0000-0000-00003B250000}"/>
    <cellStyle name="20% - Énfasis5 2 6 2 2" xfId="10004" xr:uid="{00000000-0005-0000-0000-00003C250000}"/>
    <cellStyle name="20% - Énfasis5 2 6 2 2 2" xfId="10005" xr:uid="{00000000-0005-0000-0000-00003D250000}"/>
    <cellStyle name="20% - Énfasis5 2 6 2 3" xfId="10006" xr:uid="{00000000-0005-0000-0000-00003E250000}"/>
    <cellStyle name="20% - Énfasis5 2 6 3" xfId="10007" xr:uid="{00000000-0005-0000-0000-00003F250000}"/>
    <cellStyle name="20% - Énfasis5 2 6 3 2" xfId="10008" xr:uid="{00000000-0005-0000-0000-000040250000}"/>
    <cellStyle name="20% - Énfasis5 2 6 3 2 2" xfId="10009" xr:uid="{00000000-0005-0000-0000-000041250000}"/>
    <cellStyle name="20% - Énfasis5 2 6 3 3" xfId="10010" xr:uid="{00000000-0005-0000-0000-000042250000}"/>
    <cellStyle name="20% - Énfasis5 2 6 4" xfId="10011" xr:uid="{00000000-0005-0000-0000-000043250000}"/>
    <cellStyle name="20% - Énfasis5 2 6 4 2" xfId="10012" xr:uid="{00000000-0005-0000-0000-000044250000}"/>
    <cellStyle name="20% - Énfasis5 2 6 4 2 2" xfId="10013" xr:uid="{00000000-0005-0000-0000-000045250000}"/>
    <cellStyle name="20% - Énfasis5 2 6 4 3" xfId="10014" xr:uid="{00000000-0005-0000-0000-000046250000}"/>
    <cellStyle name="20% - Énfasis5 2 6 5" xfId="10015" xr:uid="{00000000-0005-0000-0000-000047250000}"/>
    <cellStyle name="20% - Énfasis5 2 6 5 2" xfId="10016" xr:uid="{00000000-0005-0000-0000-000048250000}"/>
    <cellStyle name="20% - Énfasis5 2 6 6" xfId="10017" xr:uid="{00000000-0005-0000-0000-000049250000}"/>
    <cellStyle name="20% - Énfasis5 2 7" xfId="10018" xr:uid="{00000000-0005-0000-0000-00004A250000}"/>
    <cellStyle name="20% - Énfasis5 2 7 2" xfId="10019" xr:uid="{00000000-0005-0000-0000-00004B250000}"/>
    <cellStyle name="20% - Énfasis5 2 7 2 2" xfId="10020" xr:uid="{00000000-0005-0000-0000-00004C250000}"/>
    <cellStyle name="20% - Énfasis5 2 7 2 2 2" xfId="10021" xr:uid="{00000000-0005-0000-0000-00004D250000}"/>
    <cellStyle name="20% - Énfasis5 2 7 2 3" xfId="10022" xr:uid="{00000000-0005-0000-0000-00004E250000}"/>
    <cellStyle name="20% - Énfasis5 2 7 3" xfId="10023" xr:uid="{00000000-0005-0000-0000-00004F250000}"/>
    <cellStyle name="20% - Énfasis5 2 7 3 2" xfId="10024" xr:uid="{00000000-0005-0000-0000-000050250000}"/>
    <cellStyle name="20% - Énfasis5 2 7 3 2 2" xfId="10025" xr:uid="{00000000-0005-0000-0000-000051250000}"/>
    <cellStyle name="20% - Énfasis5 2 7 3 3" xfId="10026" xr:uid="{00000000-0005-0000-0000-000052250000}"/>
    <cellStyle name="20% - Énfasis5 2 7 4" xfId="10027" xr:uid="{00000000-0005-0000-0000-000053250000}"/>
    <cellStyle name="20% - Énfasis5 2 7 4 2" xfId="10028" xr:uid="{00000000-0005-0000-0000-000054250000}"/>
    <cellStyle name="20% - Énfasis5 2 7 4 2 2" xfId="10029" xr:uid="{00000000-0005-0000-0000-000055250000}"/>
    <cellStyle name="20% - Énfasis5 2 7 4 3" xfId="10030" xr:uid="{00000000-0005-0000-0000-000056250000}"/>
    <cellStyle name="20% - Énfasis5 2 7 5" xfId="10031" xr:uid="{00000000-0005-0000-0000-000057250000}"/>
    <cellStyle name="20% - Énfasis5 2 7 5 2" xfId="10032" xr:uid="{00000000-0005-0000-0000-000058250000}"/>
    <cellStyle name="20% - Énfasis5 2 7 6" xfId="10033" xr:uid="{00000000-0005-0000-0000-000059250000}"/>
    <cellStyle name="20% - Énfasis5 2 8" xfId="10034" xr:uid="{00000000-0005-0000-0000-00005A250000}"/>
    <cellStyle name="20% - Énfasis5 2 8 2" xfId="10035" xr:uid="{00000000-0005-0000-0000-00005B250000}"/>
    <cellStyle name="20% - Énfasis5 2 8 2 2" xfId="10036" xr:uid="{00000000-0005-0000-0000-00005C250000}"/>
    <cellStyle name="20% - Énfasis5 2 8 2 2 2" xfId="10037" xr:uid="{00000000-0005-0000-0000-00005D250000}"/>
    <cellStyle name="20% - Énfasis5 2 8 2 3" xfId="10038" xr:uid="{00000000-0005-0000-0000-00005E250000}"/>
    <cellStyle name="20% - Énfasis5 2 8 3" xfId="10039" xr:uid="{00000000-0005-0000-0000-00005F250000}"/>
    <cellStyle name="20% - Énfasis5 2 8 3 2" xfId="10040" xr:uid="{00000000-0005-0000-0000-000060250000}"/>
    <cellStyle name="20% - Énfasis5 2 8 3 2 2" xfId="10041" xr:uid="{00000000-0005-0000-0000-000061250000}"/>
    <cellStyle name="20% - Énfasis5 2 8 3 3" xfId="10042" xr:uid="{00000000-0005-0000-0000-000062250000}"/>
    <cellStyle name="20% - Énfasis5 2 8 4" xfId="10043" xr:uid="{00000000-0005-0000-0000-000063250000}"/>
    <cellStyle name="20% - Énfasis5 2 8 4 2" xfId="10044" xr:uid="{00000000-0005-0000-0000-000064250000}"/>
    <cellStyle name="20% - Énfasis5 2 8 4 2 2" xfId="10045" xr:uid="{00000000-0005-0000-0000-000065250000}"/>
    <cellStyle name="20% - Énfasis5 2 8 4 3" xfId="10046" xr:uid="{00000000-0005-0000-0000-000066250000}"/>
    <cellStyle name="20% - Énfasis5 2 8 5" xfId="10047" xr:uid="{00000000-0005-0000-0000-000067250000}"/>
    <cellStyle name="20% - Énfasis5 2 8 5 2" xfId="10048" xr:uid="{00000000-0005-0000-0000-000068250000}"/>
    <cellStyle name="20% - Énfasis5 2 8 6" xfId="10049" xr:uid="{00000000-0005-0000-0000-000069250000}"/>
    <cellStyle name="20% - Énfasis5 2 9" xfId="10050" xr:uid="{00000000-0005-0000-0000-00006A250000}"/>
    <cellStyle name="20% - Énfasis5 2 9 2" xfId="10051" xr:uid="{00000000-0005-0000-0000-00006B250000}"/>
    <cellStyle name="20% - Énfasis5 2 9 2 2" xfId="10052" xr:uid="{00000000-0005-0000-0000-00006C250000}"/>
    <cellStyle name="20% - Énfasis5 2 9 2 2 2" xfId="10053" xr:uid="{00000000-0005-0000-0000-00006D250000}"/>
    <cellStyle name="20% - Énfasis5 2 9 2 3" xfId="10054" xr:uid="{00000000-0005-0000-0000-00006E250000}"/>
    <cellStyle name="20% - Énfasis5 2 9 3" xfId="10055" xr:uid="{00000000-0005-0000-0000-00006F250000}"/>
    <cellStyle name="20% - Énfasis5 2 9 3 2" xfId="10056" xr:uid="{00000000-0005-0000-0000-000070250000}"/>
    <cellStyle name="20% - Énfasis5 2 9 3 2 2" xfId="10057" xr:uid="{00000000-0005-0000-0000-000071250000}"/>
    <cellStyle name="20% - Énfasis5 2 9 3 3" xfId="10058" xr:uid="{00000000-0005-0000-0000-000072250000}"/>
    <cellStyle name="20% - Énfasis5 2 9 4" xfId="10059" xr:uid="{00000000-0005-0000-0000-000073250000}"/>
    <cellStyle name="20% - Énfasis5 2 9 4 2" xfId="10060" xr:uid="{00000000-0005-0000-0000-000074250000}"/>
    <cellStyle name="20% - Énfasis5 2 9 4 2 2" xfId="10061" xr:uid="{00000000-0005-0000-0000-000075250000}"/>
    <cellStyle name="20% - Énfasis5 2 9 4 3" xfId="10062" xr:uid="{00000000-0005-0000-0000-000076250000}"/>
    <cellStyle name="20% - Énfasis5 2 9 5" xfId="10063" xr:uid="{00000000-0005-0000-0000-000077250000}"/>
    <cellStyle name="20% - Énfasis5 2 9 5 2" xfId="10064" xr:uid="{00000000-0005-0000-0000-000078250000}"/>
    <cellStyle name="20% - Énfasis5 2 9 6" xfId="10065" xr:uid="{00000000-0005-0000-0000-000079250000}"/>
    <cellStyle name="20% - Énfasis5 20" xfId="10066" xr:uid="{00000000-0005-0000-0000-00007A250000}"/>
    <cellStyle name="20% - Énfasis5 20 2" xfId="10067" xr:uid="{00000000-0005-0000-0000-00007B250000}"/>
    <cellStyle name="20% - Énfasis5 20 2 2" xfId="10068" xr:uid="{00000000-0005-0000-0000-00007C250000}"/>
    <cellStyle name="20% - Énfasis5 20 2 2 2" xfId="10069" xr:uid="{00000000-0005-0000-0000-00007D250000}"/>
    <cellStyle name="20% - Énfasis5 20 2 2 2 2" xfId="10070" xr:uid="{00000000-0005-0000-0000-00007E250000}"/>
    <cellStyle name="20% - Énfasis5 20 2 2 3" xfId="10071" xr:uid="{00000000-0005-0000-0000-00007F250000}"/>
    <cellStyle name="20% - Énfasis5 20 2 3" xfId="10072" xr:uid="{00000000-0005-0000-0000-000080250000}"/>
    <cellStyle name="20% - Énfasis5 20 2 3 2" xfId="10073" xr:uid="{00000000-0005-0000-0000-000081250000}"/>
    <cellStyle name="20% - Énfasis5 20 2 3 2 2" xfId="10074" xr:uid="{00000000-0005-0000-0000-000082250000}"/>
    <cellStyle name="20% - Énfasis5 20 2 3 3" xfId="10075" xr:uid="{00000000-0005-0000-0000-000083250000}"/>
    <cellStyle name="20% - Énfasis5 20 2 4" xfId="10076" xr:uid="{00000000-0005-0000-0000-000084250000}"/>
    <cellStyle name="20% - Énfasis5 20 2 4 2" xfId="10077" xr:uid="{00000000-0005-0000-0000-000085250000}"/>
    <cellStyle name="20% - Énfasis5 20 2 5" xfId="10078" xr:uid="{00000000-0005-0000-0000-000086250000}"/>
    <cellStyle name="20% - Énfasis5 20 3" xfId="10079" xr:uid="{00000000-0005-0000-0000-000087250000}"/>
    <cellStyle name="20% - Énfasis5 20 3 2" xfId="10080" xr:uid="{00000000-0005-0000-0000-000088250000}"/>
    <cellStyle name="20% - Énfasis5 20 3 2 2" xfId="10081" xr:uid="{00000000-0005-0000-0000-000089250000}"/>
    <cellStyle name="20% - Énfasis5 20 3 3" xfId="10082" xr:uid="{00000000-0005-0000-0000-00008A250000}"/>
    <cellStyle name="20% - Énfasis5 20 4" xfId="10083" xr:uid="{00000000-0005-0000-0000-00008B250000}"/>
    <cellStyle name="20% - Énfasis5 20 4 2" xfId="10084" xr:uid="{00000000-0005-0000-0000-00008C250000}"/>
    <cellStyle name="20% - Énfasis5 20 4 2 2" xfId="10085" xr:uid="{00000000-0005-0000-0000-00008D250000}"/>
    <cellStyle name="20% - Énfasis5 20 4 3" xfId="10086" xr:uid="{00000000-0005-0000-0000-00008E250000}"/>
    <cellStyle name="20% - Énfasis5 20 5" xfId="10087" xr:uid="{00000000-0005-0000-0000-00008F250000}"/>
    <cellStyle name="20% - Énfasis5 20 5 2" xfId="10088" xr:uid="{00000000-0005-0000-0000-000090250000}"/>
    <cellStyle name="20% - Énfasis5 20 6" xfId="10089" xr:uid="{00000000-0005-0000-0000-000091250000}"/>
    <cellStyle name="20% - Énfasis5 21" xfId="10090" xr:uid="{00000000-0005-0000-0000-000092250000}"/>
    <cellStyle name="20% - Énfasis5 21 2" xfId="10091" xr:uid="{00000000-0005-0000-0000-000093250000}"/>
    <cellStyle name="20% - Énfasis5 21 2 2" xfId="10092" xr:uid="{00000000-0005-0000-0000-000094250000}"/>
    <cellStyle name="20% - Énfasis5 21 2 2 2" xfId="10093" xr:uid="{00000000-0005-0000-0000-000095250000}"/>
    <cellStyle name="20% - Énfasis5 21 2 2 2 2" xfId="10094" xr:uid="{00000000-0005-0000-0000-000096250000}"/>
    <cellStyle name="20% - Énfasis5 21 2 2 3" xfId="10095" xr:uid="{00000000-0005-0000-0000-000097250000}"/>
    <cellStyle name="20% - Énfasis5 21 2 3" xfId="10096" xr:uid="{00000000-0005-0000-0000-000098250000}"/>
    <cellStyle name="20% - Énfasis5 21 2 3 2" xfId="10097" xr:uid="{00000000-0005-0000-0000-000099250000}"/>
    <cellStyle name="20% - Énfasis5 21 2 3 2 2" xfId="10098" xr:uid="{00000000-0005-0000-0000-00009A250000}"/>
    <cellStyle name="20% - Énfasis5 21 2 3 3" xfId="10099" xr:uid="{00000000-0005-0000-0000-00009B250000}"/>
    <cellStyle name="20% - Énfasis5 21 2 4" xfId="10100" xr:uid="{00000000-0005-0000-0000-00009C250000}"/>
    <cellStyle name="20% - Énfasis5 21 2 4 2" xfId="10101" xr:uid="{00000000-0005-0000-0000-00009D250000}"/>
    <cellStyle name="20% - Énfasis5 21 2 5" xfId="10102" xr:uid="{00000000-0005-0000-0000-00009E250000}"/>
    <cellStyle name="20% - Énfasis5 21 3" xfId="10103" xr:uid="{00000000-0005-0000-0000-00009F250000}"/>
    <cellStyle name="20% - Énfasis5 21 3 2" xfId="10104" xr:uid="{00000000-0005-0000-0000-0000A0250000}"/>
    <cellStyle name="20% - Énfasis5 21 3 2 2" xfId="10105" xr:uid="{00000000-0005-0000-0000-0000A1250000}"/>
    <cellStyle name="20% - Énfasis5 21 3 3" xfId="10106" xr:uid="{00000000-0005-0000-0000-0000A2250000}"/>
    <cellStyle name="20% - Énfasis5 21 4" xfId="10107" xr:uid="{00000000-0005-0000-0000-0000A3250000}"/>
    <cellStyle name="20% - Énfasis5 21 4 2" xfId="10108" xr:uid="{00000000-0005-0000-0000-0000A4250000}"/>
    <cellStyle name="20% - Énfasis5 21 4 2 2" xfId="10109" xr:uid="{00000000-0005-0000-0000-0000A5250000}"/>
    <cellStyle name="20% - Énfasis5 21 4 3" xfId="10110" xr:uid="{00000000-0005-0000-0000-0000A6250000}"/>
    <cellStyle name="20% - Énfasis5 21 5" xfId="10111" xr:uid="{00000000-0005-0000-0000-0000A7250000}"/>
    <cellStyle name="20% - Énfasis5 21 5 2" xfId="10112" xr:uid="{00000000-0005-0000-0000-0000A8250000}"/>
    <cellStyle name="20% - Énfasis5 21 6" xfId="10113" xr:uid="{00000000-0005-0000-0000-0000A9250000}"/>
    <cellStyle name="20% - Énfasis5 22" xfId="10114" xr:uid="{00000000-0005-0000-0000-0000AA250000}"/>
    <cellStyle name="20% - Énfasis5 22 2" xfId="10115" xr:uid="{00000000-0005-0000-0000-0000AB250000}"/>
    <cellStyle name="20% - Énfasis5 22 2 2" xfId="10116" xr:uid="{00000000-0005-0000-0000-0000AC250000}"/>
    <cellStyle name="20% - Énfasis5 22 2 2 2" xfId="10117" xr:uid="{00000000-0005-0000-0000-0000AD250000}"/>
    <cellStyle name="20% - Énfasis5 22 2 2 2 2" xfId="10118" xr:uid="{00000000-0005-0000-0000-0000AE250000}"/>
    <cellStyle name="20% - Énfasis5 22 2 2 3" xfId="10119" xr:uid="{00000000-0005-0000-0000-0000AF250000}"/>
    <cellStyle name="20% - Énfasis5 22 2 3" xfId="10120" xr:uid="{00000000-0005-0000-0000-0000B0250000}"/>
    <cellStyle name="20% - Énfasis5 22 2 3 2" xfId="10121" xr:uid="{00000000-0005-0000-0000-0000B1250000}"/>
    <cellStyle name="20% - Énfasis5 22 2 3 2 2" xfId="10122" xr:uid="{00000000-0005-0000-0000-0000B2250000}"/>
    <cellStyle name="20% - Énfasis5 22 2 3 3" xfId="10123" xr:uid="{00000000-0005-0000-0000-0000B3250000}"/>
    <cellStyle name="20% - Énfasis5 22 2 4" xfId="10124" xr:uid="{00000000-0005-0000-0000-0000B4250000}"/>
    <cellStyle name="20% - Énfasis5 22 2 4 2" xfId="10125" xr:uid="{00000000-0005-0000-0000-0000B5250000}"/>
    <cellStyle name="20% - Énfasis5 22 2 5" xfId="10126" xr:uid="{00000000-0005-0000-0000-0000B6250000}"/>
    <cellStyle name="20% - Énfasis5 22 3" xfId="10127" xr:uid="{00000000-0005-0000-0000-0000B7250000}"/>
    <cellStyle name="20% - Énfasis5 22 3 2" xfId="10128" xr:uid="{00000000-0005-0000-0000-0000B8250000}"/>
    <cellStyle name="20% - Énfasis5 22 3 2 2" xfId="10129" xr:uid="{00000000-0005-0000-0000-0000B9250000}"/>
    <cellStyle name="20% - Énfasis5 22 3 3" xfId="10130" xr:uid="{00000000-0005-0000-0000-0000BA250000}"/>
    <cellStyle name="20% - Énfasis5 22 4" xfId="10131" xr:uid="{00000000-0005-0000-0000-0000BB250000}"/>
    <cellStyle name="20% - Énfasis5 22 4 2" xfId="10132" xr:uid="{00000000-0005-0000-0000-0000BC250000}"/>
    <cellStyle name="20% - Énfasis5 22 4 2 2" xfId="10133" xr:uid="{00000000-0005-0000-0000-0000BD250000}"/>
    <cellStyle name="20% - Énfasis5 22 4 3" xfId="10134" xr:uid="{00000000-0005-0000-0000-0000BE250000}"/>
    <cellStyle name="20% - Énfasis5 22 5" xfId="10135" xr:uid="{00000000-0005-0000-0000-0000BF250000}"/>
    <cellStyle name="20% - Énfasis5 22 5 2" xfId="10136" xr:uid="{00000000-0005-0000-0000-0000C0250000}"/>
    <cellStyle name="20% - Énfasis5 22 6" xfId="10137" xr:uid="{00000000-0005-0000-0000-0000C1250000}"/>
    <cellStyle name="20% - Énfasis5 23" xfId="10138" xr:uid="{00000000-0005-0000-0000-0000C2250000}"/>
    <cellStyle name="20% - Énfasis5 23 2" xfId="10139" xr:uid="{00000000-0005-0000-0000-0000C3250000}"/>
    <cellStyle name="20% - Énfasis5 23 2 2" xfId="10140" xr:uid="{00000000-0005-0000-0000-0000C4250000}"/>
    <cellStyle name="20% - Énfasis5 23 2 2 2" xfId="10141" xr:uid="{00000000-0005-0000-0000-0000C5250000}"/>
    <cellStyle name="20% - Énfasis5 23 2 2 2 2" xfId="10142" xr:uid="{00000000-0005-0000-0000-0000C6250000}"/>
    <cellStyle name="20% - Énfasis5 23 2 2 3" xfId="10143" xr:uid="{00000000-0005-0000-0000-0000C7250000}"/>
    <cellStyle name="20% - Énfasis5 23 2 3" xfId="10144" xr:uid="{00000000-0005-0000-0000-0000C8250000}"/>
    <cellStyle name="20% - Énfasis5 23 2 3 2" xfId="10145" xr:uid="{00000000-0005-0000-0000-0000C9250000}"/>
    <cellStyle name="20% - Énfasis5 23 2 3 2 2" xfId="10146" xr:uid="{00000000-0005-0000-0000-0000CA250000}"/>
    <cellStyle name="20% - Énfasis5 23 2 3 3" xfId="10147" xr:uid="{00000000-0005-0000-0000-0000CB250000}"/>
    <cellStyle name="20% - Énfasis5 23 2 4" xfId="10148" xr:uid="{00000000-0005-0000-0000-0000CC250000}"/>
    <cellStyle name="20% - Énfasis5 23 2 4 2" xfId="10149" xr:uid="{00000000-0005-0000-0000-0000CD250000}"/>
    <cellStyle name="20% - Énfasis5 23 2 5" xfId="10150" xr:uid="{00000000-0005-0000-0000-0000CE250000}"/>
    <cellStyle name="20% - Énfasis5 23 3" xfId="10151" xr:uid="{00000000-0005-0000-0000-0000CF250000}"/>
    <cellStyle name="20% - Énfasis5 23 3 2" xfId="10152" xr:uid="{00000000-0005-0000-0000-0000D0250000}"/>
    <cellStyle name="20% - Énfasis5 23 3 2 2" xfId="10153" xr:uid="{00000000-0005-0000-0000-0000D1250000}"/>
    <cellStyle name="20% - Énfasis5 23 3 3" xfId="10154" xr:uid="{00000000-0005-0000-0000-0000D2250000}"/>
    <cellStyle name="20% - Énfasis5 23 4" xfId="10155" xr:uid="{00000000-0005-0000-0000-0000D3250000}"/>
    <cellStyle name="20% - Énfasis5 23 4 2" xfId="10156" xr:uid="{00000000-0005-0000-0000-0000D4250000}"/>
    <cellStyle name="20% - Énfasis5 23 4 2 2" xfId="10157" xr:uid="{00000000-0005-0000-0000-0000D5250000}"/>
    <cellStyle name="20% - Énfasis5 23 4 3" xfId="10158" xr:uid="{00000000-0005-0000-0000-0000D6250000}"/>
    <cellStyle name="20% - Énfasis5 23 5" xfId="10159" xr:uid="{00000000-0005-0000-0000-0000D7250000}"/>
    <cellStyle name="20% - Énfasis5 23 5 2" xfId="10160" xr:uid="{00000000-0005-0000-0000-0000D8250000}"/>
    <cellStyle name="20% - Énfasis5 23 6" xfId="10161" xr:uid="{00000000-0005-0000-0000-0000D9250000}"/>
    <cellStyle name="20% - Énfasis5 24" xfId="10162" xr:uid="{00000000-0005-0000-0000-0000DA250000}"/>
    <cellStyle name="20% - Énfasis5 24 2" xfId="10163" xr:uid="{00000000-0005-0000-0000-0000DB250000}"/>
    <cellStyle name="20% - Énfasis5 24 2 2" xfId="10164" xr:uid="{00000000-0005-0000-0000-0000DC250000}"/>
    <cellStyle name="20% - Énfasis5 24 2 2 2" xfId="10165" xr:uid="{00000000-0005-0000-0000-0000DD250000}"/>
    <cellStyle name="20% - Énfasis5 24 2 2 2 2" xfId="10166" xr:uid="{00000000-0005-0000-0000-0000DE250000}"/>
    <cellStyle name="20% - Énfasis5 24 2 2 3" xfId="10167" xr:uid="{00000000-0005-0000-0000-0000DF250000}"/>
    <cellStyle name="20% - Énfasis5 24 2 3" xfId="10168" xr:uid="{00000000-0005-0000-0000-0000E0250000}"/>
    <cellStyle name="20% - Énfasis5 24 2 3 2" xfId="10169" xr:uid="{00000000-0005-0000-0000-0000E1250000}"/>
    <cellStyle name="20% - Énfasis5 24 2 3 2 2" xfId="10170" xr:uid="{00000000-0005-0000-0000-0000E2250000}"/>
    <cellStyle name="20% - Énfasis5 24 2 3 3" xfId="10171" xr:uid="{00000000-0005-0000-0000-0000E3250000}"/>
    <cellStyle name="20% - Énfasis5 24 2 4" xfId="10172" xr:uid="{00000000-0005-0000-0000-0000E4250000}"/>
    <cellStyle name="20% - Énfasis5 24 2 4 2" xfId="10173" xr:uid="{00000000-0005-0000-0000-0000E5250000}"/>
    <cellStyle name="20% - Énfasis5 24 2 5" xfId="10174" xr:uid="{00000000-0005-0000-0000-0000E6250000}"/>
    <cellStyle name="20% - Énfasis5 24 3" xfId="10175" xr:uid="{00000000-0005-0000-0000-0000E7250000}"/>
    <cellStyle name="20% - Énfasis5 24 3 2" xfId="10176" xr:uid="{00000000-0005-0000-0000-0000E8250000}"/>
    <cellStyle name="20% - Énfasis5 24 3 2 2" xfId="10177" xr:uid="{00000000-0005-0000-0000-0000E9250000}"/>
    <cellStyle name="20% - Énfasis5 24 3 3" xfId="10178" xr:uid="{00000000-0005-0000-0000-0000EA250000}"/>
    <cellStyle name="20% - Énfasis5 24 4" xfId="10179" xr:uid="{00000000-0005-0000-0000-0000EB250000}"/>
    <cellStyle name="20% - Énfasis5 24 4 2" xfId="10180" xr:uid="{00000000-0005-0000-0000-0000EC250000}"/>
    <cellStyle name="20% - Énfasis5 24 4 2 2" xfId="10181" xr:uid="{00000000-0005-0000-0000-0000ED250000}"/>
    <cellStyle name="20% - Énfasis5 24 4 3" xfId="10182" xr:uid="{00000000-0005-0000-0000-0000EE250000}"/>
    <cellStyle name="20% - Énfasis5 24 5" xfId="10183" xr:uid="{00000000-0005-0000-0000-0000EF250000}"/>
    <cellStyle name="20% - Énfasis5 24 5 2" xfId="10184" xr:uid="{00000000-0005-0000-0000-0000F0250000}"/>
    <cellStyle name="20% - Énfasis5 24 6" xfId="10185" xr:uid="{00000000-0005-0000-0000-0000F1250000}"/>
    <cellStyle name="20% - Énfasis5 25" xfId="10186" xr:uid="{00000000-0005-0000-0000-0000F2250000}"/>
    <cellStyle name="20% - Énfasis5 25 2" xfId="10187" xr:uid="{00000000-0005-0000-0000-0000F3250000}"/>
    <cellStyle name="20% - Énfasis5 25 2 2" xfId="10188" xr:uid="{00000000-0005-0000-0000-0000F4250000}"/>
    <cellStyle name="20% - Énfasis5 25 2 2 2" xfId="10189" xr:uid="{00000000-0005-0000-0000-0000F5250000}"/>
    <cellStyle name="20% - Énfasis5 25 2 2 2 2" xfId="10190" xr:uid="{00000000-0005-0000-0000-0000F6250000}"/>
    <cellStyle name="20% - Énfasis5 25 2 2 3" xfId="10191" xr:uid="{00000000-0005-0000-0000-0000F7250000}"/>
    <cellStyle name="20% - Énfasis5 25 2 3" xfId="10192" xr:uid="{00000000-0005-0000-0000-0000F8250000}"/>
    <cellStyle name="20% - Énfasis5 25 2 3 2" xfId="10193" xr:uid="{00000000-0005-0000-0000-0000F9250000}"/>
    <cellStyle name="20% - Énfasis5 25 2 3 2 2" xfId="10194" xr:uid="{00000000-0005-0000-0000-0000FA250000}"/>
    <cellStyle name="20% - Énfasis5 25 2 3 3" xfId="10195" xr:uid="{00000000-0005-0000-0000-0000FB250000}"/>
    <cellStyle name="20% - Énfasis5 25 2 4" xfId="10196" xr:uid="{00000000-0005-0000-0000-0000FC250000}"/>
    <cellStyle name="20% - Énfasis5 25 2 4 2" xfId="10197" xr:uid="{00000000-0005-0000-0000-0000FD250000}"/>
    <cellStyle name="20% - Énfasis5 25 2 5" xfId="10198" xr:uid="{00000000-0005-0000-0000-0000FE250000}"/>
    <cellStyle name="20% - Énfasis5 25 3" xfId="10199" xr:uid="{00000000-0005-0000-0000-0000FF250000}"/>
    <cellStyle name="20% - Énfasis5 25 3 2" xfId="10200" xr:uid="{00000000-0005-0000-0000-000000260000}"/>
    <cellStyle name="20% - Énfasis5 25 3 2 2" xfId="10201" xr:uid="{00000000-0005-0000-0000-000001260000}"/>
    <cellStyle name="20% - Énfasis5 25 3 3" xfId="10202" xr:uid="{00000000-0005-0000-0000-000002260000}"/>
    <cellStyle name="20% - Énfasis5 25 4" xfId="10203" xr:uid="{00000000-0005-0000-0000-000003260000}"/>
    <cellStyle name="20% - Énfasis5 25 4 2" xfId="10204" xr:uid="{00000000-0005-0000-0000-000004260000}"/>
    <cellStyle name="20% - Énfasis5 25 4 2 2" xfId="10205" xr:uid="{00000000-0005-0000-0000-000005260000}"/>
    <cellStyle name="20% - Énfasis5 25 4 3" xfId="10206" xr:uid="{00000000-0005-0000-0000-000006260000}"/>
    <cellStyle name="20% - Énfasis5 25 5" xfId="10207" xr:uid="{00000000-0005-0000-0000-000007260000}"/>
    <cellStyle name="20% - Énfasis5 25 5 2" xfId="10208" xr:uid="{00000000-0005-0000-0000-000008260000}"/>
    <cellStyle name="20% - Énfasis5 25 6" xfId="10209" xr:uid="{00000000-0005-0000-0000-000009260000}"/>
    <cellStyle name="20% - Énfasis5 26" xfId="10210" xr:uid="{00000000-0005-0000-0000-00000A260000}"/>
    <cellStyle name="20% - Énfasis5 26 2" xfId="10211" xr:uid="{00000000-0005-0000-0000-00000B260000}"/>
    <cellStyle name="20% - Énfasis5 26 2 2" xfId="10212" xr:uid="{00000000-0005-0000-0000-00000C260000}"/>
    <cellStyle name="20% - Énfasis5 26 2 2 2" xfId="10213" xr:uid="{00000000-0005-0000-0000-00000D260000}"/>
    <cellStyle name="20% - Énfasis5 26 2 2 2 2" xfId="10214" xr:uid="{00000000-0005-0000-0000-00000E260000}"/>
    <cellStyle name="20% - Énfasis5 26 2 2 3" xfId="10215" xr:uid="{00000000-0005-0000-0000-00000F260000}"/>
    <cellStyle name="20% - Énfasis5 26 2 3" xfId="10216" xr:uid="{00000000-0005-0000-0000-000010260000}"/>
    <cellStyle name="20% - Énfasis5 26 2 3 2" xfId="10217" xr:uid="{00000000-0005-0000-0000-000011260000}"/>
    <cellStyle name="20% - Énfasis5 26 2 3 2 2" xfId="10218" xr:uid="{00000000-0005-0000-0000-000012260000}"/>
    <cellStyle name="20% - Énfasis5 26 2 3 3" xfId="10219" xr:uid="{00000000-0005-0000-0000-000013260000}"/>
    <cellStyle name="20% - Énfasis5 26 2 4" xfId="10220" xr:uid="{00000000-0005-0000-0000-000014260000}"/>
    <cellStyle name="20% - Énfasis5 26 2 4 2" xfId="10221" xr:uid="{00000000-0005-0000-0000-000015260000}"/>
    <cellStyle name="20% - Énfasis5 26 2 5" xfId="10222" xr:uid="{00000000-0005-0000-0000-000016260000}"/>
    <cellStyle name="20% - Énfasis5 26 3" xfId="10223" xr:uid="{00000000-0005-0000-0000-000017260000}"/>
    <cellStyle name="20% - Énfasis5 26 3 2" xfId="10224" xr:uid="{00000000-0005-0000-0000-000018260000}"/>
    <cellStyle name="20% - Énfasis5 26 3 2 2" xfId="10225" xr:uid="{00000000-0005-0000-0000-000019260000}"/>
    <cellStyle name="20% - Énfasis5 26 3 3" xfId="10226" xr:uid="{00000000-0005-0000-0000-00001A260000}"/>
    <cellStyle name="20% - Énfasis5 26 4" xfId="10227" xr:uid="{00000000-0005-0000-0000-00001B260000}"/>
    <cellStyle name="20% - Énfasis5 26 4 2" xfId="10228" xr:uid="{00000000-0005-0000-0000-00001C260000}"/>
    <cellStyle name="20% - Énfasis5 26 4 2 2" xfId="10229" xr:uid="{00000000-0005-0000-0000-00001D260000}"/>
    <cellStyle name="20% - Énfasis5 26 4 3" xfId="10230" xr:uid="{00000000-0005-0000-0000-00001E260000}"/>
    <cellStyle name="20% - Énfasis5 26 5" xfId="10231" xr:uid="{00000000-0005-0000-0000-00001F260000}"/>
    <cellStyle name="20% - Énfasis5 26 5 2" xfId="10232" xr:uid="{00000000-0005-0000-0000-000020260000}"/>
    <cellStyle name="20% - Énfasis5 26 6" xfId="10233" xr:uid="{00000000-0005-0000-0000-000021260000}"/>
    <cellStyle name="20% - Énfasis5 27" xfId="10234" xr:uid="{00000000-0005-0000-0000-000022260000}"/>
    <cellStyle name="20% - Énfasis5 27 2" xfId="10235" xr:uid="{00000000-0005-0000-0000-000023260000}"/>
    <cellStyle name="20% - Énfasis5 27 2 2" xfId="10236" xr:uid="{00000000-0005-0000-0000-000024260000}"/>
    <cellStyle name="20% - Énfasis5 27 2 2 2" xfId="10237" xr:uid="{00000000-0005-0000-0000-000025260000}"/>
    <cellStyle name="20% - Énfasis5 27 2 2 2 2" xfId="10238" xr:uid="{00000000-0005-0000-0000-000026260000}"/>
    <cellStyle name="20% - Énfasis5 27 2 2 3" xfId="10239" xr:uid="{00000000-0005-0000-0000-000027260000}"/>
    <cellStyle name="20% - Énfasis5 27 2 3" xfId="10240" xr:uid="{00000000-0005-0000-0000-000028260000}"/>
    <cellStyle name="20% - Énfasis5 27 2 3 2" xfId="10241" xr:uid="{00000000-0005-0000-0000-000029260000}"/>
    <cellStyle name="20% - Énfasis5 27 2 3 2 2" xfId="10242" xr:uid="{00000000-0005-0000-0000-00002A260000}"/>
    <cellStyle name="20% - Énfasis5 27 2 3 3" xfId="10243" xr:uid="{00000000-0005-0000-0000-00002B260000}"/>
    <cellStyle name="20% - Énfasis5 27 2 4" xfId="10244" xr:uid="{00000000-0005-0000-0000-00002C260000}"/>
    <cellStyle name="20% - Énfasis5 27 2 4 2" xfId="10245" xr:uid="{00000000-0005-0000-0000-00002D260000}"/>
    <cellStyle name="20% - Énfasis5 27 2 5" xfId="10246" xr:uid="{00000000-0005-0000-0000-00002E260000}"/>
    <cellStyle name="20% - Énfasis5 27 3" xfId="10247" xr:uid="{00000000-0005-0000-0000-00002F260000}"/>
    <cellStyle name="20% - Énfasis5 27 3 2" xfId="10248" xr:uid="{00000000-0005-0000-0000-000030260000}"/>
    <cellStyle name="20% - Énfasis5 27 3 2 2" xfId="10249" xr:uid="{00000000-0005-0000-0000-000031260000}"/>
    <cellStyle name="20% - Énfasis5 27 3 3" xfId="10250" xr:uid="{00000000-0005-0000-0000-000032260000}"/>
    <cellStyle name="20% - Énfasis5 27 4" xfId="10251" xr:uid="{00000000-0005-0000-0000-000033260000}"/>
    <cellStyle name="20% - Énfasis5 27 4 2" xfId="10252" xr:uid="{00000000-0005-0000-0000-000034260000}"/>
    <cellStyle name="20% - Énfasis5 27 4 2 2" xfId="10253" xr:uid="{00000000-0005-0000-0000-000035260000}"/>
    <cellStyle name="20% - Énfasis5 27 4 3" xfId="10254" xr:uid="{00000000-0005-0000-0000-000036260000}"/>
    <cellStyle name="20% - Énfasis5 27 5" xfId="10255" xr:uid="{00000000-0005-0000-0000-000037260000}"/>
    <cellStyle name="20% - Énfasis5 27 5 2" xfId="10256" xr:uid="{00000000-0005-0000-0000-000038260000}"/>
    <cellStyle name="20% - Énfasis5 27 6" xfId="10257" xr:uid="{00000000-0005-0000-0000-000039260000}"/>
    <cellStyle name="20% - Énfasis5 28" xfId="10258" xr:uid="{00000000-0005-0000-0000-00003A260000}"/>
    <cellStyle name="20% - Énfasis5 28 2" xfId="10259" xr:uid="{00000000-0005-0000-0000-00003B260000}"/>
    <cellStyle name="20% - Énfasis5 28 2 2" xfId="10260" xr:uid="{00000000-0005-0000-0000-00003C260000}"/>
    <cellStyle name="20% - Énfasis5 28 2 2 2" xfId="10261" xr:uid="{00000000-0005-0000-0000-00003D260000}"/>
    <cellStyle name="20% - Énfasis5 28 2 2 2 2" xfId="10262" xr:uid="{00000000-0005-0000-0000-00003E260000}"/>
    <cellStyle name="20% - Énfasis5 28 2 2 3" xfId="10263" xr:uid="{00000000-0005-0000-0000-00003F260000}"/>
    <cellStyle name="20% - Énfasis5 28 2 3" xfId="10264" xr:uid="{00000000-0005-0000-0000-000040260000}"/>
    <cellStyle name="20% - Énfasis5 28 2 3 2" xfId="10265" xr:uid="{00000000-0005-0000-0000-000041260000}"/>
    <cellStyle name="20% - Énfasis5 28 2 3 2 2" xfId="10266" xr:uid="{00000000-0005-0000-0000-000042260000}"/>
    <cellStyle name="20% - Énfasis5 28 2 3 3" xfId="10267" xr:uid="{00000000-0005-0000-0000-000043260000}"/>
    <cellStyle name="20% - Énfasis5 28 2 4" xfId="10268" xr:uid="{00000000-0005-0000-0000-000044260000}"/>
    <cellStyle name="20% - Énfasis5 28 2 4 2" xfId="10269" xr:uid="{00000000-0005-0000-0000-000045260000}"/>
    <cellStyle name="20% - Énfasis5 28 2 5" xfId="10270" xr:uid="{00000000-0005-0000-0000-000046260000}"/>
    <cellStyle name="20% - Énfasis5 28 3" xfId="10271" xr:uid="{00000000-0005-0000-0000-000047260000}"/>
    <cellStyle name="20% - Énfasis5 28 3 2" xfId="10272" xr:uid="{00000000-0005-0000-0000-000048260000}"/>
    <cellStyle name="20% - Énfasis5 28 3 2 2" xfId="10273" xr:uid="{00000000-0005-0000-0000-000049260000}"/>
    <cellStyle name="20% - Énfasis5 28 3 3" xfId="10274" xr:uid="{00000000-0005-0000-0000-00004A260000}"/>
    <cellStyle name="20% - Énfasis5 28 4" xfId="10275" xr:uid="{00000000-0005-0000-0000-00004B260000}"/>
    <cellStyle name="20% - Énfasis5 28 4 2" xfId="10276" xr:uid="{00000000-0005-0000-0000-00004C260000}"/>
    <cellStyle name="20% - Énfasis5 28 4 2 2" xfId="10277" xr:uid="{00000000-0005-0000-0000-00004D260000}"/>
    <cellStyle name="20% - Énfasis5 28 4 3" xfId="10278" xr:uid="{00000000-0005-0000-0000-00004E260000}"/>
    <cellStyle name="20% - Énfasis5 28 5" xfId="10279" xr:uid="{00000000-0005-0000-0000-00004F260000}"/>
    <cellStyle name="20% - Énfasis5 28 5 2" xfId="10280" xr:uid="{00000000-0005-0000-0000-000050260000}"/>
    <cellStyle name="20% - Énfasis5 28 6" xfId="10281" xr:uid="{00000000-0005-0000-0000-000051260000}"/>
    <cellStyle name="20% - Énfasis5 29" xfId="10282" xr:uid="{00000000-0005-0000-0000-000052260000}"/>
    <cellStyle name="20% - Énfasis5 29 2" xfId="10283" xr:uid="{00000000-0005-0000-0000-000053260000}"/>
    <cellStyle name="20% - Énfasis5 29 2 2" xfId="10284" xr:uid="{00000000-0005-0000-0000-000054260000}"/>
    <cellStyle name="20% - Énfasis5 29 2 2 2" xfId="10285" xr:uid="{00000000-0005-0000-0000-000055260000}"/>
    <cellStyle name="20% - Énfasis5 29 2 2 2 2" xfId="10286" xr:uid="{00000000-0005-0000-0000-000056260000}"/>
    <cellStyle name="20% - Énfasis5 29 2 2 3" xfId="10287" xr:uid="{00000000-0005-0000-0000-000057260000}"/>
    <cellStyle name="20% - Énfasis5 29 2 3" xfId="10288" xr:uid="{00000000-0005-0000-0000-000058260000}"/>
    <cellStyle name="20% - Énfasis5 29 2 3 2" xfId="10289" xr:uid="{00000000-0005-0000-0000-000059260000}"/>
    <cellStyle name="20% - Énfasis5 29 2 3 2 2" xfId="10290" xr:uid="{00000000-0005-0000-0000-00005A260000}"/>
    <cellStyle name="20% - Énfasis5 29 2 3 3" xfId="10291" xr:uid="{00000000-0005-0000-0000-00005B260000}"/>
    <cellStyle name="20% - Énfasis5 29 2 4" xfId="10292" xr:uid="{00000000-0005-0000-0000-00005C260000}"/>
    <cellStyle name="20% - Énfasis5 29 2 4 2" xfId="10293" xr:uid="{00000000-0005-0000-0000-00005D260000}"/>
    <cellStyle name="20% - Énfasis5 29 2 5" xfId="10294" xr:uid="{00000000-0005-0000-0000-00005E260000}"/>
    <cellStyle name="20% - Énfasis5 29 3" xfId="10295" xr:uid="{00000000-0005-0000-0000-00005F260000}"/>
    <cellStyle name="20% - Énfasis5 29 3 2" xfId="10296" xr:uid="{00000000-0005-0000-0000-000060260000}"/>
    <cellStyle name="20% - Énfasis5 29 3 2 2" xfId="10297" xr:uid="{00000000-0005-0000-0000-000061260000}"/>
    <cellStyle name="20% - Énfasis5 29 3 3" xfId="10298" xr:uid="{00000000-0005-0000-0000-000062260000}"/>
    <cellStyle name="20% - Énfasis5 29 4" xfId="10299" xr:uid="{00000000-0005-0000-0000-000063260000}"/>
    <cellStyle name="20% - Énfasis5 29 4 2" xfId="10300" xr:uid="{00000000-0005-0000-0000-000064260000}"/>
    <cellStyle name="20% - Énfasis5 29 4 2 2" xfId="10301" xr:uid="{00000000-0005-0000-0000-000065260000}"/>
    <cellStyle name="20% - Énfasis5 29 4 3" xfId="10302" xr:uid="{00000000-0005-0000-0000-000066260000}"/>
    <cellStyle name="20% - Énfasis5 29 5" xfId="10303" xr:uid="{00000000-0005-0000-0000-000067260000}"/>
    <cellStyle name="20% - Énfasis5 29 5 2" xfId="10304" xr:uid="{00000000-0005-0000-0000-000068260000}"/>
    <cellStyle name="20% - Énfasis5 29 6" xfId="10305" xr:uid="{00000000-0005-0000-0000-000069260000}"/>
    <cellStyle name="20% - Énfasis5 3" xfId="10306" xr:uid="{00000000-0005-0000-0000-00006A260000}"/>
    <cellStyle name="20% - Énfasis5 3 10" xfId="10307" xr:uid="{00000000-0005-0000-0000-00006B260000}"/>
    <cellStyle name="20% - Énfasis5 3 10 2" xfId="10308" xr:uid="{00000000-0005-0000-0000-00006C260000}"/>
    <cellStyle name="20% - Énfasis5 3 10 2 2" xfId="10309" xr:uid="{00000000-0005-0000-0000-00006D260000}"/>
    <cellStyle name="20% - Énfasis5 3 10 2 2 2" xfId="10310" xr:uid="{00000000-0005-0000-0000-00006E260000}"/>
    <cellStyle name="20% - Énfasis5 3 10 2 3" xfId="10311" xr:uid="{00000000-0005-0000-0000-00006F260000}"/>
    <cellStyle name="20% - Énfasis5 3 10 3" xfId="10312" xr:uid="{00000000-0005-0000-0000-000070260000}"/>
    <cellStyle name="20% - Énfasis5 3 10 3 2" xfId="10313" xr:uid="{00000000-0005-0000-0000-000071260000}"/>
    <cellStyle name="20% - Énfasis5 3 10 3 2 2" xfId="10314" xr:uid="{00000000-0005-0000-0000-000072260000}"/>
    <cellStyle name="20% - Énfasis5 3 10 3 3" xfId="10315" xr:uid="{00000000-0005-0000-0000-000073260000}"/>
    <cellStyle name="20% - Énfasis5 3 10 4" xfId="10316" xr:uid="{00000000-0005-0000-0000-000074260000}"/>
    <cellStyle name="20% - Énfasis5 3 10 4 2" xfId="10317" xr:uid="{00000000-0005-0000-0000-000075260000}"/>
    <cellStyle name="20% - Énfasis5 3 10 4 2 2" xfId="10318" xr:uid="{00000000-0005-0000-0000-000076260000}"/>
    <cellStyle name="20% - Énfasis5 3 10 4 3" xfId="10319" xr:uid="{00000000-0005-0000-0000-000077260000}"/>
    <cellStyle name="20% - Énfasis5 3 10 5" xfId="10320" xr:uid="{00000000-0005-0000-0000-000078260000}"/>
    <cellStyle name="20% - Énfasis5 3 10 5 2" xfId="10321" xr:uid="{00000000-0005-0000-0000-000079260000}"/>
    <cellStyle name="20% - Énfasis5 3 10 6" xfId="10322" xr:uid="{00000000-0005-0000-0000-00007A260000}"/>
    <cellStyle name="20% - Énfasis5 3 11" xfId="10323" xr:uid="{00000000-0005-0000-0000-00007B260000}"/>
    <cellStyle name="20% - Énfasis5 3 11 2" xfId="10324" xr:uid="{00000000-0005-0000-0000-00007C260000}"/>
    <cellStyle name="20% - Énfasis5 3 11 2 2" xfId="10325" xr:uid="{00000000-0005-0000-0000-00007D260000}"/>
    <cellStyle name="20% - Énfasis5 3 11 2 2 2" xfId="10326" xr:uid="{00000000-0005-0000-0000-00007E260000}"/>
    <cellStyle name="20% - Énfasis5 3 11 2 3" xfId="10327" xr:uid="{00000000-0005-0000-0000-00007F260000}"/>
    <cellStyle name="20% - Énfasis5 3 11 3" xfId="10328" xr:uid="{00000000-0005-0000-0000-000080260000}"/>
    <cellStyle name="20% - Énfasis5 3 11 3 2" xfId="10329" xr:uid="{00000000-0005-0000-0000-000081260000}"/>
    <cellStyle name="20% - Énfasis5 3 11 3 2 2" xfId="10330" xr:uid="{00000000-0005-0000-0000-000082260000}"/>
    <cellStyle name="20% - Énfasis5 3 11 3 3" xfId="10331" xr:uid="{00000000-0005-0000-0000-000083260000}"/>
    <cellStyle name="20% - Énfasis5 3 11 4" xfId="10332" xr:uid="{00000000-0005-0000-0000-000084260000}"/>
    <cellStyle name="20% - Énfasis5 3 11 4 2" xfId="10333" xr:uid="{00000000-0005-0000-0000-000085260000}"/>
    <cellStyle name="20% - Énfasis5 3 11 4 2 2" xfId="10334" xr:uid="{00000000-0005-0000-0000-000086260000}"/>
    <cellStyle name="20% - Énfasis5 3 11 4 3" xfId="10335" xr:uid="{00000000-0005-0000-0000-000087260000}"/>
    <cellStyle name="20% - Énfasis5 3 11 5" xfId="10336" xr:uid="{00000000-0005-0000-0000-000088260000}"/>
    <cellStyle name="20% - Énfasis5 3 11 5 2" xfId="10337" xr:uid="{00000000-0005-0000-0000-000089260000}"/>
    <cellStyle name="20% - Énfasis5 3 11 6" xfId="10338" xr:uid="{00000000-0005-0000-0000-00008A260000}"/>
    <cellStyle name="20% - Énfasis5 3 12" xfId="10339" xr:uid="{00000000-0005-0000-0000-00008B260000}"/>
    <cellStyle name="20% - Énfasis5 3 12 2" xfId="10340" xr:uid="{00000000-0005-0000-0000-00008C260000}"/>
    <cellStyle name="20% - Énfasis5 3 12 2 2" xfId="10341" xr:uid="{00000000-0005-0000-0000-00008D260000}"/>
    <cellStyle name="20% - Énfasis5 3 12 2 2 2" xfId="10342" xr:uid="{00000000-0005-0000-0000-00008E260000}"/>
    <cellStyle name="20% - Énfasis5 3 12 2 3" xfId="10343" xr:uid="{00000000-0005-0000-0000-00008F260000}"/>
    <cellStyle name="20% - Énfasis5 3 12 3" xfId="10344" xr:uid="{00000000-0005-0000-0000-000090260000}"/>
    <cellStyle name="20% - Énfasis5 3 12 3 2" xfId="10345" xr:uid="{00000000-0005-0000-0000-000091260000}"/>
    <cellStyle name="20% - Énfasis5 3 12 3 2 2" xfId="10346" xr:uid="{00000000-0005-0000-0000-000092260000}"/>
    <cellStyle name="20% - Énfasis5 3 12 3 3" xfId="10347" xr:uid="{00000000-0005-0000-0000-000093260000}"/>
    <cellStyle name="20% - Énfasis5 3 12 4" xfId="10348" xr:uid="{00000000-0005-0000-0000-000094260000}"/>
    <cellStyle name="20% - Énfasis5 3 12 4 2" xfId="10349" xr:uid="{00000000-0005-0000-0000-000095260000}"/>
    <cellStyle name="20% - Énfasis5 3 12 4 2 2" xfId="10350" xr:uid="{00000000-0005-0000-0000-000096260000}"/>
    <cellStyle name="20% - Énfasis5 3 12 4 3" xfId="10351" xr:uid="{00000000-0005-0000-0000-000097260000}"/>
    <cellStyle name="20% - Énfasis5 3 12 5" xfId="10352" xr:uid="{00000000-0005-0000-0000-000098260000}"/>
    <cellStyle name="20% - Énfasis5 3 12 5 2" xfId="10353" xr:uid="{00000000-0005-0000-0000-000099260000}"/>
    <cellStyle name="20% - Énfasis5 3 12 6" xfId="10354" xr:uid="{00000000-0005-0000-0000-00009A260000}"/>
    <cellStyle name="20% - Énfasis5 3 13" xfId="10355" xr:uid="{00000000-0005-0000-0000-00009B260000}"/>
    <cellStyle name="20% - Énfasis5 3 13 2" xfId="10356" xr:uid="{00000000-0005-0000-0000-00009C260000}"/>
    <cellStyle name="20% - Énfasis5 3 13 2 2" xfId="10357" xr:uid="{00000000-0005-0000-0000-00009D260000}"/>
    <cellStyle name="20% - Énfasis5 3 13 2 2 2" xfId="10358" xr:uid="{00000000-0005-0000-0000-00009E260000}"/>
    <cellStyle name="20% - Énfasis5 3 13 2 3" xfId="10359" xr:uid="{00000000-0005-0000-0000-00009F260000}"/>
    <cellStyle name="20% - Énfasis5 3 13 3" xfId="10360" xr:uid="{00000000-0005-0000-0000-0000A0260000}"/>
    <cellStyle name="20% - Énfasis5 3 13 3 2" xfId="10361" xr:uid="{00000000-0005-0000-0000-0000A1260000}"/>
    <cellStyle name="20% - Énfasis5 3 13 3 2 2" xfId="10362" xr:uid="{00000000-0005-0000-0000-0000A2260000}"/>
    <cellStyle name="20% - Énfasis5 3 13 3 3" xfId="10363" xr:uid="{00000000-0005-0000-0000-0000A3260000}"/>
    <cellStyle name="20% - Énfasis5 3 13 4" xfId="10364" xr:uid="{00000000-0005-0000-0000-0000A4260000}"/>
    <cellStyle name="20% - Énfasis5 3 13 4 2" xfId="10365" xr:uid="{00000000-0005-0000-0000-0000A5260000}"/>
    <cellStyle name="20% - Énfasis5 3 13 4 2 2" xfId="10366" xr:uid="{00000000-0005-0000-0000-0000A6260000}"/>
    <cellStyle name="20% - Énfasis5 3 13 4 3" xfId="10367" xr:uid="{00000000-0005-0000-0000-0000A7260000}"/>
    <cellStyle name="20% - Énfasis5 3 13 5" xfId="10368" xr:uid="{00000000-0005-0000-0000-0000A8260000}"/>
    <cellStyle name="20% - Énfasis5 3 13 5 2" xfId="10369" xr:uid="{00000000-0005-0000-0000-0000A9260000}"/>
    <cellStyle name="20% - Énfasis5 3 13 6" xfId="10370" xr:uid="{00000000-0005-0000-0000-0000AA260000}"/>
    <cellStyle name="20% - Énfasis5 3 14" xfId="10371" xr:uid="{00000000-0005-0000-0000-0000AB260000}"/>
    <cellStyle name="20% - Énfasis5 3 14 2" xfId="10372" xr:uid="{00000000-0005-0000-0000-0000AC260000}"/>
    <cellStyle name="20% - Énfasis5 3 14 2 2" xfId="10373" xr:uid="{00000000-0005-0000-0000-0000AD260000}"/>
    <cellStyle name="20% - Énfasis5 3 14 2 2 2" xfId="10374" xr:uid="{00000000-0005-0000-0000-0000AE260000}"/>
    <cellStyle name="20% - Énfasis5 3 14 2 3" xfId="10375" xr:uid="{00000000-0005-0000-0000-0000AF260000}"/>
    <cellStyle name="20% - Énfasis5 3 14 3" xfId="10376" xr:uid="{00000000-0005-0000-0000-0000B0260000}"/>
    <cellStyle name="20% - Énfasis5 3 14 3 2" xfId="10377" xr:uid="{00000000-0005-0000-0000-0000B1260000}"/>
    <cellStyle name="20% - Énfasis5 3 14 3 2 2" xfId="10378" xr:uid="{00000000-0005-0000-0000-0000B2260000}"/>
    <cellStyle name="20% - Énfasis5 3 14 3 3" xfId="10379" xr:uid="{00000000-0005-0000-0000-0000B3260000}"/>
    <cellStyle name="20% - Énfasis5 3 14 4" xfId="10380" xr:uid="{00000000-0005-0000-0000-0000B4260000}"/>
    <cellStyle name="20% - Énfasis5 3 14 4 2" xfId="10381" xr:uid="{00000000-0005-0000-0000-0000B5260000}"/>
    <cellStyle name="20% - Énfasis5 3 14 4 2 2" xfId="10382" xr:uid="{00000000-0005-0000-0000-0000B6260000}"/>
    <cellStyle name="20% - Énfasis5 3 14 4 3" xfId="10383" xr:uid="{00000000-0005-0000-0000-0000B7260000}"/>
    <cellStyle name="20% - Énfasis5 3 14 5" xfId="10384" xr:uid="{00000000-0005-0000-0000-0000B8260000}"/>
    <cellStyle name="20% - Énfasis5 3 14 5 2" xfId="10385" xr:uid="{00000000-0005-0000-0000-0000B9260000}"/>
    <cellStyle name="20% - Énfasis5 3 14 6" xfId="10386" xr:uid="{00000000-0005-0000-0000-0000BA260000}"/>
    <cellStyle name="20% - Énfasis5 3 15" xfId="10387" xr:uid="{00000000-0005-0000-0000-0000BB260000}"/>
    <cellStyle name="20% - Énfasis5 3 15 2" xfId="10388" xr:uid="{00000000-0005-0000-0000-0000BC260000}"/>
    <cellStyle name="20% - Énfasis5 3 15 2 2" xfId="10389" xr:uid="{00000000-0005-0000-0000-0000BD260000}"/>
    <cellStyle name="20% - Énfasis5 3 15 3" xfId="10390" xr:uid="{00000000-0005-0000-0000-0000BE260000}"/>
    <cellStyle name="20% - Énfasis5 3 16" xfId="10391" xr:uid="{00000000-0005-0000-0000-0000BF260000}"/>
    <cellStyle name="20% - Énfasis5 3 16 2" xfId="10392" xr:uid="{00000000-0005-0000-0000-0000C0260000}"/>
    <cellStyle name="20% - Énfasis5 3 16 2 2" xfId="10393" xr:uid="{00000000-0005-0000-0000-0000C1260000}"/>
    <cellStyle name="20% - Énfasis5 3 16 3" xfId="10394" xr:uid="{00000000-0005-0000-0000-0000C2260000}"/>
    <cellStyle name="20% - Énfasis5 3 17" xfId="10395" xr:uid="{00000000-0005-0000-0000-0000C3260000}"/>
    <cellStyle name="20% - Énfasis5 3 17 2" xfId="10396" xr:uid="{00000000-0005-0000-0000-0000C4260000}"/>
    <cellStyle name="20% - Énfasis5 3 17 2 2" xfId="10397" xr:uid="{00000000-0005-0000-0000-0000C5260000}"/>
    <cellStyle name="20% - Énfasis5 3 17 3" xfId="10398" xr:uid="{00000000-0005-0000-0000-0000C6260000}"/>
    <cellStyle name="20% - Énfasis5 3 18" xfId="10399" xr:uid="{00000000-0005-0000-0000-0000C7260000}"/>
    <cellStyle name="20% - Énfasis5 3 18 2" xfId="10400" xr:uid="{00000000-0005-0000-0000-0000C8260000}"/>
    <cellStyle name="20% - Énfasis5 3 19" xfId="10401" xr:uid="{00000000-0005-0000-0000-0000C9260000}"/>
    <cellStyle name="20% - Énfasis5 3 2" xfId="10402" xr:uid="{00000000-0005-0000-0000-0000CA260000}"/>
    <cellStyle name="20% - Énfasis5 3 2 2" xfId="10403" xr:uid="{00000000-0005-0000-0000-0000CB260000}"/>
    <cellStyle name="20% - Énfasis5 3 2 2 2" xfId="10404" xr:uid="{00000000-0005-0000-0000-0000CC260000}"/>
    <cellStyle name="20% - Énfasis5 3 2 2 2 2" xfId="10405" xr:uid="{00000000-0005-0000-0000-0000CD260000}"/>
    <cellStyle name="20% - Énfasis5 3 2 2 2 2 2" xfId="10406" xr:uid="{00000000-0005-0000-0000-0000CE260000}"/>
    <cellStyle name="20% - Énfasis5 3 2 2 2 2 2 2" xfId="10407" xr:uid="{00000000-0005-0000-0000-0000CF260000}"/>
    <cellStyle name="20% - Énfasis5 3 2 2 2 2 3" xfId="10408" xr:uid="{00000000-0005-0000-0000-0000D0260000}"/>
    <cellStyle name="20% - Énfasis5 3 2 2 2 3" xfId="10409" xr:uid="{00000000-0005-0000-0000-0000D1260000}"/>
    <cellStyle name="20% - Énfasis5 3 2 2 2 3 2" xfId="10410" xr:uid="{00000000-0005-0000-0000-0000D2260000}"/>
    <cellStyle name="20% - Énfasis5 3 2 2 2 3 2 2" xfId="10411" xr:uid="{00000000-0005-0000-0000-0000D3260000}"/>
    <cellStyle name="20% - Énfasis5 3 2 2 2 3 3" xfId="10412" xr:uid="{00000000-0005-0000-0000-0000D4260000}"/>
    <cellStyle name="20% - Énfasis5 3 2 2 2 4" xfId="10413" xr:uid="{00000000-0005-0000-0000-0000D5260000}"/>
    <cellStyle name="20% - Énfasis5 3 2 2 2 4 2" xfId="10414" xr:uid="{00000000-0005-0000-0000-0000D6260000}"/>
    <cellStyle name="20% - Énfasis5 3 2 2 2 5" xfId="10415" xr:uid="{00000000-0005-0000-0000-0000D7260000}"/>
    <cellStyle name="20% - Énfasis5 3 2 2 3" xfId="10416" xr:uid="{00000000-0005-0000-0000-0000D8260000}"/>
    <cellStyle name="20% - Énfasis5 3 2 2 3 2" xfId="10417" xr:uid="{00000000-0005-0000-0000-0000D9260000}"/>
    <cellStyle name="20% - Énfasis5 3 2 2 3 2 2" xfId="10418" xr:uid="{00000000-0005-0000-0000-0000DA260000}"/>
    <cellStyle name="20% - Énfasis5 3 2 2 3 3" xfId="10419" xr:uid="{00000000-0005-0000-0000-0000DB260000}"/>
    <cellStyle name="20% - Énfasis5 3 2 2 4" xfId="10420" xr:uid="{00000000-0005-0000-0000-0000DC260000}"/>
    <cellStyle name="20% - Énfasis5 3 2 2 4 2" xfId="10421" xr:uid="{00000000-0005-0000-0000-0000DD260000}"/>
    <cellStyle name="20% - Énfasis5 3 2 2 4 2 2" xfId="10422" xr:uid="{00000000-0005-0000-0000-0000DE260000}"/>
    <cellStyle name="20% - Énfasis5 3 2 2 4 3" xfId="10423" xr:uid="{00000000-0005-0000-0000-0000DF260000}"/>
    <cellStyle name="20% - Énfasis5 3 2 2 5" xfId="10424" xr:uid="{00000000-0005-0000-0000-0000E0260000}"/>
    <cellStyle name="20% - Énfasis5 3 2 2 5 2" xfId="10425" xr:uid="{00000000-0005-0000-0000-0000E1260000}"/>
    <cellStyle name="20% - Énfasis5 3 2 2 6" xfId="10426" xr:uid="{00000000-0005-0000-0000-0000E2260000}"/>
    <cellStyle name="20% - Énfasis5 3 2 3" xfId="10427" xr:uid="{00000000-0005-0000-0000-0000E3260000}"/>
    <cellStyle name="20% - Énfasis5 3 2 3 2" xfId="10428" xr:uid="{00000000-0005-0000-0000-0000E4260000}"/>
    <cellStyle name="20% - Énfasis5 3 2 3 2 2" xfId="10429" xr:uid="{00000000-0005-0000-0000-0000E5260000}"/>
    <cellStyle name="20% - Énfasis5 3 2 3 2 2 2" xfId="10430" xr:uid="{00000000-0005-0000-0000-0000E6260000}"/>
    <cellStyle name="20% - Énfasis5 3 2 3 2 3" xfId="10431" xr:uid="{00000000-0005-0000-0000-0000E7260000}"/>
    <cellStyle name="20% - Énfasis5 3 2 3 3" xfId="10432" xr:uid="{00000000-0005-0000-0000-0000E8260000}"/>
    <cellStyle name="20% - Énfasis5 3 2 3 3 2" xfId="10433" xr:uid="{00000000-0005-0000-0000-0000E9260000}"/>
    <cellStyle name="20% - Énfasis5 3 2 3 3 2 2" xfId="10434" xr:uid="{00000000-0005-0000-0000-0000EA260000}"/>
    <cellStyle name="20% - Énfasis5 3 2 3 3 3" xfId="10435" xr:uid="{00000000-0005-0000-0000-0000EB260000}"/>
    <cellStyle name="20% - Énfasis5 3 2 3 4" xfId="10436" xr:uid="{00000000-0005-0000-0000-0000EC260000}"/>
    <cellStyle name="20% - Énfasis5 3 2 3 4 2" xfId="10437" xr:uid="{00000000-0005-0000-0000-0000ED260000}"/>
    <cellStyle name="20% - Énfasis5 3 2 3 5" xfId="10438" xr:uid="{00000000-0005-0000-0000-0000EE260000}"/>
    <cellStyle name="20% - Énfasis5 3 2 4" xfId="10439" xr:uid="{00000000-0005-0000-0000-0000EF260000}"/>
    <cellStyle name="20% - Énfasis5 3 2 4 2" xfId="10440" xr:uid="{00000000-0005-0000-0000-0000F0260000}"/>
    <cellStyle name="20% - Énfasis5 3 2 4 2 2" xfId="10441" xr:uid="{00000000-0005-0000-0000-0000F1260000}"/>
    <cellStyle name="20% - Énfasis5 3 2 4 3" xfId="10442" xr:uid="{00000000-0005-0000-0000-0000F2260000}"/>
    <cellStyle name="20% - Énfasis5 3 2 5" xfId="10443" xr:uid="{00000000-0005-0000-0000-0000F3260000}"/>
    <cellStyle name="20% - Énfasis5 3 2 5 2" xfId="10444" xr:uid="{00000000-0005-0000-0000-0000F4260000}"/>
    <cellStyle name="20% - Énfasis5 3 2 5 2 2" xfId="10445" xr:uid="{00000000-0005-0000-0000-0000F5260000}"/>
    <cellStyle name="20% - Énfasis5 3 2 5 3" xfId="10446" xr:uid="{00000000-0005-0000-0000-0000F6260000}"/>
    <cellStyle name="20% - Énfasis5 3 2 6" xfId="10447" xr:uid="{00000000-0005-0000-0000-0000F7260000}"/>
    <cellStyle name="20% - Énfasis5 3 2 6 2" xfId="10448" xr:uid="{00000000-0005-0000-0000-0000F8260000}"/>
    <cellStyle name="20% - Énfasis5 3 2 7" xfId="10449" xr:uid="{00000000-0005-0000-0000-0000F9260000}"/>
    <cellStyle name="20% - Énfasis5 3 3" xfId="10450" xr:uid="{00000000-0005-0000-0000-0000FA260000}"/>
    <cellStyle name="20% - Énfasis5 3 3 2" xfId="10451" xr:uid="{00000000-0005-0000-0000-0000FB260000}"/>
    <cellStyle name="20% - Énfasis5 3 3 2 2" xfId="10452" xr:uid="{00000000-0005-0000-0000-0000FC260000}"/>
    <cellStyle name="20% - Énfasis5 3 3 2 2 2" xfId="10453" xr:uid="{00000000-0005-0000-0000-0000FD260000}"/>
    <cellStyle name="20% - Énfasis5 3 3 2 2 2 2" xfId="10454" xr:uid="{00000000-0005-0000-0000-0000FE260000}"/>
    <cellStyle name="20% - Énfasis5 3 3 2 2 3" xfId="10455" xr:uid="{00000000-0005-0000-0000-0000FF260000}"/>
    <cellStyle name="20% - Énfasis5 3 3 2 3" xfId="10456" xr:uid="{00000000-0005-0000-0000-000000270000}"/>
    <cellStyle name="20% - Énfasis5 3 3 2 3 2" xfId="10457" xr:uid="{00000000-0005-0000-0000-000001270000}"/>
    <cellStyle name="20% - Énfasis5 3 3 2 3 2 2" xfId="10458" xr:uid="{00000000-0005-0000-0000-000002270000}"/>
    <cellStyle name="20% - Énfasis5 3 3 2 3 3" xfId="10459" xr:uid="{00000000-0005-0000-0000-000003270000}"/>
    <cellStyle name="20% - Énfasis5 3 3 2 4" xfId="10460" xr:uid="{00000000-0005-0000-0000-000004270000}"/>
    <cellStyle name="20% - Énfasis5 3 3 2 4 2" xfId="10461" xr:uid="{00000000-0005-0000-0000-000005270000}"/>
    <cellStyle name="20% - Énfasis5 3 3 2 5" xfId="10462" xr:uid="{00000000-0005-0000-0000-000006270000}"/>
    <cellStyle name="20% - Énfasis5 3 3 3" xfId="10463" xr:uid="{00000000-0005-0000-0000-000007270000}"/>
    <cellStyle name="20% - Énfasis5 3 3 3 2" xfId="10464" xr:uid="{00000000-0005-0000-0000-000008270000}"/>
    <cellStyle name="20% - Énfasis5 3 3 3 2 2" xfId="10465" xr:uid="{00000000-0005-0000-0000-000009270000}"/>
    <cellStyle name="20% - Énfasis5 3 3 3 3" xfId="10466" xr:uid="{00000000-0005-0000-0000-00000A270000}"/>
    <cellStyle name="20% - Énfasis5 3 3 4" xfId="10467" xr:uid="{00000000-0005-0000-0000-00000B270000}"/>
    <cellStyle name="20% - Énfasis5 3 3 4 2" xfId="10468" xr:uid="{00000000-0005-0000-0000-00000C270000}"/>
    <cellStyle name="20% - Énfasis5 3 3 4 2 2" xfId="10469" xr:uid="{00000000-0005-0000-0000-00000D270000}"/>
    <cellStyle name="20% - Énfasis5 3 3 4 3" xfId="10470" xr:uid="{00000000-0005-0000-0000-00000E270000}"/>
    <cellStyle name="20% - Énfasis5 3 3 5" xfId="10471" xr:uid="{00000000-0005-0000-0000-00000F270000}"/>
    <cellStyle name="20% - Énfasis5 3 3 5 2" xfId="10472" xr:uid="{00000000-0005-0000-0000-000010270000}"/>
    <cellStyle name="20% - Énfasis5 3 3 6" xfId="10473" xr:uid="{00000000-0005-0000-0000-000011270000}"/>
    <cellStyle name="20% - Énfasis5 3 4" xfId="10474" xr:uid="{00000000-0005-0000-0000-000012270000}"/>
    <cellStyle name="20% - Énfasis5 3 4 2" xfId="10475" xr:uid="{00000000-0005-0000-0000-000013270000}"/>
    <cellStyle name="20% - Énfasis5 3 4 2 2" xfId="10476" xr:uid="{00000000-0005-0000-0000-000014270000}"/>
    <cellStyle name="20% - Énfasis5 3 4 2 2 2" xfId="10477" xr:uid="{00000000-0005-0000-0000-000015270000}"/>
    <cellStyle name="20% - Énfasis5 3 4 2 3" xfId="10478" xr:uid="{00000000-0005-0000-0000-000016270000}"/>
    <cellStyle name="20% - Énfasis5 3 4 3" xfId="10479" xr:uid="{00000000-0005-0000-0000-000017270000}"/>
    <cellStyle name="20% - Énfasis5 3 4 3 2" xfId="10480" xr:uid="{00000000-0005-0000-0000-000018270000}"/>
    <cellStyle name="20% - Énfasis5 3 4 3 2 2" xfId="10481" xr:uid="{00000000-0005-0000-0000-000019270000}"/>
    <cellStyle name="20% - Énfasis5 3 4 3 3" xfId="10482" xr:uid="{00000000-0005-0000-0000-00001A270000}"/>
    <cellStyle name="20% - Énfasis5 3 4 4" xfId="10483" xr:uid="{00000000-0005-0000-0000-00001B270000}"/>
    <cellStyle name="20% - Énfasis5 3 4 4 2" xfId="10484" xr:uid="{00000000-0005-0000-0000-00001C270000}"/>
    <cellStyle name="20% - Énfasis5 3 4 4 2 2" xfId="10485" xr:uid="{00000000-0005-0000-0000-00001D270000}"/>
    <cellStyle name="20% - Énfasis5 3 4 4 3" xfId="10486" xr:uid="{00000000-0005-0000-0000-00001E270000}"/>
    <cellStyle name="20% - Énfasis5 3 4 5" xfId="10487" xr:uid="{00000000-0005-0000-0000-00001F270000}"/>
    <cellStyle name="20% - Énfasis5 3 4 5 2" xfId="10488" xr:uid="{00000000-0005-0000-0000-000020270000}"/>
    <cellStyle name="20% - Énfasis5 3 4 6" xfId="10489" xr:uid="{00000000-0005-0000-0000-000021270000}"/>
    <cellStyle name="20% - Énfasis5 3 5" xfId="10490" xr:uid="{00000000-0005-0000-0000-000022270000}"/>
    <cellStyle name="20% - Énfasis5 3 5 2" xfId="10491" xr:uid="{00000000-0005-0000-0000-000023270000}"/>
    <cellStyle name="20% - Énfasis5 3 5 2 2" xfId="10492" xr:uid="{00000000-0005-0000-0000-000024270000}"/>
    <cellStyle name="20% - Énfasis5 3 5 2 2 2" xfId="10493" xr:uid="{00000000-0005-0000-0000-000025270000}"/>
    <cellStyle name="20% - Énfasis5 3 5 2 3" xfId="10494" xr:uid="{00000000-0005-0000-0000-000026270000}"/>
    <cellStyle name="20% - Énfasis5 3 5 3" xfId="10495" xr:uid="{00000000-0005-0000-0000-000027270000}"/>
    <cellStyle name="20% - Énfasis5 3 5 3 2" xfId="10496" xr:uid="{00000000-0005-0000-0000-000028270000}"/>
    <cellStyle name="20% - Énfasis5 3 5 3 2 2" xfId="10497" xr:uid="{00000000-0005-0000-0000-000029270000}"/>
    <cellStyle name="20% - Énfasis5 3 5 3 3" xfId="10498" xr:uid="{00000000-0005-0000-0000-00002A270000}"/>
    <cellStyle name="20% - Énfasis5 3 5 4" xfId="10499" xr:uid="{00000000-0005-0000-0000-00002B270000}"/>
    <cellStyle name="20% - Énfasis5 3 5 4 2" xfId="10500" xr:uid="{00000000-0005-0000-0000-00002C270000}"/>
    <cellStyle name="20% - Énfasis5 3 5 4 2 2" xfId="10501" xr:uid="{00000000-0005-0000-0000-00002D270000}"/>
    <cellStyle name="20% - Énfasis5 3 5 4 3" xfId="10502" xr:uid="{00000000-0005-0000-0000-00002E270000}"/>
    <cellStyle name="20% - Énfasis5 3 5 5" xfId="10503" xr:uid="{00000000-0005-0000-0000-00002F270000}"/>
    <cellStyle name="20% - Énfasis5 3 5 5 2" xfId="10504" xr:uid="{00000000-0005-0000-0000-000030270000}"/>
    <cellStyle name="20% - Énfasis5 3 5 6" xfId="10505" xr:uid="{00000000-0005-0000-0000-000031270000}"/>
    <cellStyle name="20% - Énfasis5 3 6" xfId="10506" xr:uid="{00000000-0005-0000-0000-000032270000}"/>
    <cellStyle name="20% - Énfasis5 3 6 2" xfId="10507" xr:uid="{00000000-0005-0000-0000-000033270000}"/>
    <cellStyle name="20% - Énfasis5 3 6 2 2" xfId="10508" xr:uid="{00000000-0005-0000-0000-000034270000}"/>
    <cellStyle name="20% - Énfasis5 3 6 2 2 2" xfId="10509" xr:uid="{00000000-0005-0000-0000-000035270000}"/>
    <cellStyle name="20% - Énfasis5 3 6 2 3" xfId="10510" xr:uid="{00000000-0005-0000-0000-000036270000}"/>
    <cellStyle name="20% - Énfasis5 3 6 3" xfId="10511" xr:uid="{00000000-0005-0000-0000-000037270000}"/>
    <cellStyle name="20% - Énfasis5 3 6 3 2" xfId="10512" xr:uid="{00000000-0005-0000-0000-000038270000}"/>
    <cellStyle name="20% - Énfasis5 3 6 3 2 2" xfId="10513" xr:uid="{00000000-0005-0000-0000-000039270000}"/>
    <cellStyle name="20% - Énfasis5 3 6 3 3" xfId="10514" xr:uid="{00000000-0005-0000-0000-00003A270000}"/>
    <cellStyle name="20% - Énfasis5 3 6 4" xfId="10515" xr:uid="{00000000-0005-0000-0000-00003B270000}"/>
    <cellStyle name="20% - Énfasis5 3 6 4 2" xfId="10516" xr:uid="{00000000-0005-0000-0000-00003C270000}"/>
    <cellStyle name="20% - Énfasis5 3 6 4 2 2" xfId="10517" xr:uid="{00000000-0005-0000-0000-00003D270000}"/>
    <cellStyle name="20% - Énfasis5 3 6 4 3" xfId="10518" xr:uid="{00000000-0005-0000-0000-00003E270000}"/>
    <cellStyle name="20% - Énfasis5 3 6 5" xfId="10519" xr:uid="{00000000-0005-0000-0000-00003F270000}"/>
    <cellStyle name="20% - Énfasis5 3 6 5 2" xfId="10520" xr:uid="{00000000-0005-0000-0000-000040270000}"/>
    <cellStyle name="20% - Énfasis5 3 6 6" xfId="10521" xr:uid="{00000000-0005-0000-0000-000041270000}"/>
    <cellStyle name="20% - Énfasis5 3 7" xfId="10522" xr:uid="{00000000-0005-0000-0000-000042270000}"/>
    <cellStyle name="20% - Énfasis5 3 7 2" xfId="10523" xr:uid="{00000000-0005-0000-0000-000043270000}"/>
    <cellStyle name="20% - Énfasis5 3 7 2 2" xfId="10524" xr:uid="{00000000-0005-0000-0000-000044270000}"/>
    <cellStyle name="20% - Énfasis5 3 7 2 2 2" xfId="10525" xr:uid="{00000000-0005-0000-0000-000045270000}"/>
    <cellStyle name="20% - Énfasis5 3 7 2 3" xfId="10526" xr:uid="{00000000-0005-0000-0000-000046270000}"/>
    <cellStyle name="20% - Énfasis5 3 7 3" xfId="10527" xr:uid="{00000000-0005-0000-0000-000047270000}"/>
    <cellStyle name="20% - Énfasis5 3 7 3 2" xfId="10528" xr:uid="{00000000-0005-0000-0000-000048270000}"/>
    <cellStyle name="20% - Énfasis5 3 7 3 2 2" xfId="10529" xr:uid="{00000000-0005-0000-0000-000049270000}"/>
    <cellStyle name="20% - Énfasis5 3 7 3 3" xfId="10530" xr:uid="{00000000-0005-0000-0000-00004A270000}"/>
    <cellStyle name="20% - Énfasis5 3 7 4" xfId="10531" xr:uid="{00000000-0005-0000-0000-00004B270000}"/>
    <cellStyle name="20% - Énfasis5 3 7 4 2" xfId="10532" xr:uid="{00000000-0005-0000-0000-00004C270000}"/>
    <cellStyle name="20% - Énfasis5 3 7 4 2 2" xfId="10533" xr:uid="{00000000-0005-0000-0000-00004D270000}"/>
    <cellStyle name="20% - Énfasis5 3 7 4 3" xfId="10534" xr:uid="{00000000-0005-0000-0000-00004E270000}"/>
    <cellStyle name="20% - Énfasis5 3 7 5" xfId="10535" xr:uid="{00000000-0005-0000-0000-00004F270000}"/>
    <cellStyle name="20% - Énfasis5 3 7 5 2" xfId="10536" xr:uid="{00000000-0005-0000-0000-000050270000}"/>
    <cellStyle name="20% - Énfasis5 3 7 6" xfId="10537" xr:uid="{00000000-0005-0000-0000-000051270000}"/>
    <cellStyle name="20% - Énfasis5 3 8" xfId="10538" xr:uid="{00000000-0005-0000-0000-000052270000}"/>
    <cellStyle name="20% - Énfasis5 3 8 2" xfId="10539" xr:uid="{00000000-0005-0000-0000-000053270000}"/>
    <cellStyle name="20% - Énfasis5 3 8 2 2" xfId="10540" xr:uid="{00000000-0005-0000-0000-000054270000}"/>
    <cellStyle name="20% - Énfasis5 3 8 2 2 2" xfId="10541" xr:uid="{00000000-0005-0000-0000-000055270000}"/>
    <cellStyle name="20% - Énfasis5 3 8 2 3" xfId="10542" xr:uid="{00000000-0005-0000-0000-000056270000}"/>
    <cellStyle name="20% - Énfasis5 3 8 3" xfId="10543" xr:uid="{00000000-0005-0000-0000-000057270000}"/>
    <cellStyle name="20% - Énfasis5 3 8 3 2" xfId="10544" xr:uid="{00000000-0005-0000-0000-000058270000}"/>
    <cellStyle name="20% - Énfasis5 3 8 3 2 2" xfId="10545" xr:uid="{00000000-0005-0000-0000-000059270000}"/>
    <cellStyle name="20% - Énfasis5 3 8 3 3" xfId="10546" xr:uid="{00000000-0005-0000-0000-00005A270000}"/>
    <cellStyle name="20% - Énfasis5 3 8 4" xfId="10547" xr:uid="{00000000-0005-0000-0000-00005B270000}"/>
    <cellStyle name="20% - Énfasis5 3 8 4 2" xfId="10548" xr:uid="{00000000-0005-0000-0000-00005C270000}"/>
    <cellStyle name="20% - Énfasis5 3 8 4 2 2" xfId="10549" xr:uid="{00000000-0005-0000-0000-00005D270000}"/>
    <cellStyle name="20% - Énfasis5 3 8 4 3" xfId="10550" xr:uid="{00000000-0005-0000-0000-00005E270000}"/>
    <cellStyle name="20% - Énfasis5 3 8 5" xfId="10551" xr:uid="{00000000-0005-0000-0000-00005F270000}"/>
    <cellStyle name="20% - Énfasis5 3 8 5 2" xfId="10552" xr:uid="{00000000-0005-0000-0000-000060270000}"/>
    <cellStyle name="20% - Énfasis5 3 8 6" xfId="10553" xr:uid="{00000000-0005-0000-0000-000061270000}"/>
    <cellStyle name="20% - Énfasis5 3 9" xfId="10554" xr:uid="{00000000-0005-0000-0000-000062270000}"/>
    <cellStyle name="20% - Énfasis5 3 9 2" xfId="10555" xr:uid="{00000000-0005-0000-0000-000063270000}"/>
    <cellStyle name="20% - Énfasis5 3 9 2 2" xfId="10556" xr:uid="{00000000-0005-0000-0000-000064270000}"/>
    <cellStyle name="20% - Énfasis5 3 9 2 2 2" xfId="10557" xr:uid="{00000000-0005-0000-0000-000065270000}"/>
    <cellStyle name="20% - Énfasis5 3 9 2 3" xfId="10558" xr:uid="{00000000-0005-0000-0000-000066270000}"/>
    <cellStyle name="20% - Énfasis5 3 9 3" xfId="10559" xr:uid="{00000000-0005-0000-0000-000067270000}"/>
    <cellStyle name="20% - Énfasis5 3 9 3 2" xfId="10560" xr:uid="{00000000-0005-0000-0000-000068270000}"/>
    <cellStyle name="20% - Énfasis5 3 9 3 2 2" xfId="10561" xr:uid="{00000000-0005-0000-0000-000069270000}"/>
    <cellStyle name="20% - Énfasis5 3 9 3 3" xfId="10562" xr:uid="{00000000-0005-0000-0000-00006A270000}"/>
    <cellStyle name="20% - Énfasis5 3 9 4" xfId="10563" xr:uid="{00000000-0005-0000-0000-00006B270000}"/>
    <cellStyle name="20% - Énfasis5 3 9 4 2" xfId="10564" xr:uid="{00000000-0005-0000-0000-00006C270000}"/>
    <cellStyle name="20% - Énfasis5 3 9 4 2 2" xfId="10565" xr:uid="{00000000-0005-0000-0000-00006D270000}"/>
    <cellStyle name="20% - Énfasis5 3 9 4 3" xfId="10566" xr:uid="{00000000-0005-0000-0000-00006E270000}"/>
    <cellStyle name="20% - Énfasis5 3 9 5" xfId="10567" xr:uid="{00000000-0005-0000-0000-00006F270000}"/>
    <cellStyle name="20% - Énfasis5 3 9 5 2" xfId="10568" xr:uid="{00000000-0005-0000-0000-000070270000}"/>
    <cellStyle name="20% - Énfasis5 3 9 6" xfId="10569" xr:uid="{00000000-0005-0000-0000-000071270000}"/>
    <cellStyle name="20% - Énfasis5 30" xfId="10570" xr:uid="{00000000-0005-0000-0000-000072270000}"/>
    <cellStyle name="20% - Énfasis5 30 2" xfId="10571" xr:uid="{00000000-0005-0000-0000-000073270000}"/>
    <cellStyle name="20% - Énfasis5 30 2 2" xfId="10572" xr:uid="{00000000-0005-0000-0000-000074270000}"/>
    <cellStyle name="20% - Énfasis5 30 2 2 2" xfId="10573" xr:uid="{00000000-0005-0000-0000-000075270000}"/>
    <cellStyle name="20% - Énfasis5 30 2 2 2 2" xfId="10574" xr:uid="{00000000-0005-0000-0000-000076270000}"/>
    <cellStyle name="20% - Énfasis5 30 2 2 3" xfId="10575" xr:uid="{00000000-0005-0000-0000-000077270000}"/>
    <cellStyle name="20% - Énfasis5 30 2 3" xfId="10576" xr:uid="{00000000-0005-0000-0000-000078270000}"/>
    <cellStyle name="20% - Énfasis5 30 2 3 2" xfId="10577" xr:uid="{00000000-0005-0000-0000-000079270000}"/>
    <cellStyle name="20% - Énfasis5 30 2 3 2 2" xfId="10578" xr:uid="{00000000-0005-0000-0000-00007A270000}"/>
    <cellStyle name="20% - Énfasis5 30 2 3 3" xfId="10579" xr:uid="{00000000-0005-0000-0000-00007B270000}"/>
    <cellStyle name="20% - Énfasis5 30 2 4" xfId="10580" xr:uid="{00000000-0005-0000-0000-00007C270000}"/>
    <cellStyle name="20% - Énfasis5 30 2 4 2" xfId="10581" xr:uid="{00000000-0005-0000-0000-00007D270000}"/>
    <cellStyle name="20% - Énfasis5 30 2 5" xfId="10582" xr:uid="{00000000-0005-0000-0000-00007E270000}"/>
    <cellStyle name="20% - Énfasis5 30 3" xfId="10583" xr:uid="{00000000-0005-0000-0000-00007F270000}"/>
    <cellStyle name="20% - Énfasis5 30 3 2" xfId="10584" xr:uid="{00000000-0005-0000-0000-000080270000}"/>
    <cellStyle name="20% - Énfasis5 30 3 2 2" xfId="10585" xr:uid="{00000000-0005-0000-0000-000081270000}"/>
    <cellStyle name="20% - Énfasis5 30 3 3" xfId="10586" xr:uid="{00000000-0005-0000-0000-000082270000}"/>
    <cellStyle name="20% - Énfasis5 30 4" xfId="10587" xr:uid="{00000000-0005-0000-0000-000083270000}"/>
    <cellStyle name="20% - Énfasis5 30 4 2" xfId="10588" xr:uid="{00000000-0005-0000-0000-000084270000}"/>
    <cellStyle name="20% - Énfasis5 30 4 2 2" xfId="10589" xr:uid="{00000000-0005-0000-0000-000085270000}"/>
    <cellStyle name="20% - Énfasis5 30 4 3" xfId="10590" xr:uid="{00000000-0005-0000-0000-000086270000}"/>
    <cellStyle name="20% - Énfasis5 30 5" xfId="10591" xr:uid="{00000000-0005-0000-0000-000087270000}"/>
    <cellStyle name="20% - Énfasis5 30 5 2" xfId="10592" xr:uid="{00000000-0005-0000-0000-000088270000}"/>
    <cellStyle name="20% - Énfasis5 30 6" xfId="10593" xr:uid="{00000000-0005-0000-0000-000089270000}"/>
    <cellStyle name="20% - Énfasis5 31" xfId="10594" xr:uid="{00000000-0005-0000-0000-00008A270000}"/>
    <cellStyle name="20% - Énfasis5 31 2" xfId="10595" xr:uid="{00000000-0005-0000-0000-00008B270000}"/>
    <cellStyle name="20% - Énfasis5 31 2 2" xfId="10596" xr:uid="{00000000-0005-0000-0000-00008C270000}"/>
    <cellStyle name="20% - Énfasis5 31 2 2 2" xfId="10597" xr:uid="{00000000-0005-0000-0000-00008D270000}"/>
    <cellStyle name="20% - Énfasis5 31 2 2 2 2" xfId="10598" xr:uid="{00000000-0005-0000-0000-00008E270000}"/>
    <cellStyle name="20% - Énfasis5 31 2 2 3" xfId="10599" xr:uid="{00000000-0005-0000-0000-00008F270000}"/>
    <cellStyle name="20% - Énfasis5 31 2 3" xfId="10600" xr:uid="{00000000-0005-0000-0000-000090270000}"/>
    <cellStyle name="20% - Énfasis5 31 2 3 2" xfId="10601" xr:uid="{00000000-0005-0000-0000-000091270000}"/>
    <cellStyle name="20% - Énfasis5 31 2 3 2 2" xfId="10602" xr:uid="{00000000-0005-0000-0000-000092270000}"/>
    <cellStyle name="20% - Énfasis5 31 2 3 3" xfId="10603" xr:uid="{00000000-0005-0000-0000-000093270000}"/>
    <cellStyle name="20% - Énfasis5 31 2 4" xfId="10604" xr:uid="{00000000-0005-0000-0000-000094270000}"/>
    <cellStyle name="20% - Énfasis5 31 2 4 2" xfId="10605" xr:uid="{00000000-0005-0000-0000-000095270000}"/>
    <cellStyle name="20% - Énfasis5 31 2 5" xfId="10606" xr:uid="{00000000-0005-0000-0000-000096270000}"/>
    <cellStyle name="20% - Énfasis5 31 3" xfId="10607" xr:uid="{00000000-0005-0000-0000-000097270000}"/>
    <cellStyle name="20% - Énfasis5 31 3 2" xfId="10608" xr:uid="{00000000-0005-0000-0000-000098270000}"/>
    <cellStyle name="20% - Énfasis5 31 3 2 2" xfId="10609" xr:uid="{00000000-0005-0000-0000-000099270000}"/>
    <cellStyle name="20% - Énfasis5 31 3 3" xfId="10610" xr:uid="{00000000-0005-0000-0000-00009A270000}"/>
    <cellStyle name="20% - Énfasis5 31 4" xfId="10611" xr:uid="{00000000-0005-0000-0000-00009B270000}"/>
    <cellStyle name="20% - Énfasis5 31 4 2" xfId="10612" xr:uid="{00000000-0005-0000-0000-00009C270000}"/>
    <cellStyle name="20% - Énfasis5 31 4 2 2" xfId="10613" xr:uid="{00000000-0005-0000-0000-00009D270000}"/>
    <cellStyle name="20% - Énfasis5 31 4 3" xfId="10614" xr:uid="{00000000-0005-0000-0000-00009E270000}"/>
    <cellStyle name="20% - Énfasis5 31 5" xfId="10615" xr:uid="{00000000-0005-0000-0000-00009F270000}"/>
    <cellStyle name="20% - Énfasis5 31 5 2" xfId="10616" xr:uid="{00000000-0005-0000-0000-0000A0270000}"/>
    <cellStyle name="20% - Énfasis5 31 6" xfId="10617" xr:uid="{00000000-0005-0000-0000-0000A1270000}"/>
    <cellStyle name="20% - Énfasis5 32" xfId="10618" xr:uid="{00000000-0005-0000-0000-0000A2270000}"/>
    <cellStyle name="20% - Énfasis5 32 2" xfId="10619" xr:uid="{00000000-0005-0000-0000-0000A3270000}"/>
    <cellStyle name="20% - Énfasis5 32 2 2" xfId="10620" xr:uid="{00000000-0005-0000-0000-0000A4270000}"/>
    <cellStyle name="20% - Énfasis5 32 2 2 2" xfId="10621" xr:uid="{00000000-0005-0000-0000-0000A5270000}"/>
    <cellStyle name="20% - Énfasis5 32 2 2 2 2" xfId="10622" xr:uid="{00000000-0005-0000-0000-0000A6270000}"/>
    <cellStyle name="20% - Énfasis5 32 2 2 3" xfId="10623" xr:uid="{00000000-0005-0000-0000-0000A7270000}"/>
    <cellStyle name="20% - Énfasis5 32 2 3" xfId="10624" xr:uid="{00000000-0005-0000-0000-0000A8270000}"/>
    <cellStyle name="20% - Énfasis5 32 2 3 2" xfId="10625" xr:uid="{00000000-0005-0000-0000-0000A9270000}"/>
    <cellStyle name="20% - Énfasis5 32 2 3 2 2" xfId="10626" xr:uid="{00000000-0005-0000-0000-0000AA270000}"/>
    <cellStyle name="20% - Énfasis5 32 2 3 3" xfId="10627" xr:uid="{00000000-0005-0000-0000-0000AB270000}"/>
    <cellStyle name="20% - Énfasis5 32 2 4" xfId="10628" xr:uid="{00000000-0005-0000-0000-0000AC270000}"/>
    <cellStyle name="20% - Énfasis5 32 2 4 2" xfId="10629" xr:uid="{00000000-0005-0000-0000-0000AD270000}"/>
    <cellStyle name="20% - Énfasis5 32 2 5" xfId="10630" xr:uid="{00000000-0005-0000-0000-0000AE270000}"/>
    <cellStyle name="20% - Énfasis5 32 3" xfId="10631" xr:uid="{00000000-0005-0000-0000-0000AF270000}"/>
    <cellStyle name="20% - Énfasis5 32 3 2" xfId="10632" xr:uid="{00000000-0005-0000-0000-0000B0270000}"/>
    <cellStyle name="20% - Énfasis5 32 3 2 2" xfId="10633" xr:uid="{00000000-0005-0000-0000-0000B1270000}"/>
    <cellStyle name="20% - Énfasis5 32 3 3" xfId="10634" xr:uid="{00000000-0005-0000-0000-0000B2270000}"/>
    <cellStyle name="20% - Énfasis5 32 4" xfId="10635" xr:uid="{00000000-0005-0000-0000-0000B3270000}"/>
    <cellStyle name="20% - Énfasis5 32 4 2" xfId="10636" xr:uid="{00000000-0005-0000-0000-0000B4270000}"/>
    <cellStyle name="20% - Énfasis5 32 4 2 2" xfId="10637" xr:uid="{00000000-0005-0000-0000-0000B5270000}"/>
    <cellStyle name="20% - Énfasis5 32 4 3" xfId="10638" xr:uid="{00000000-0005-0000-0000-0000B6270000}"/>
    <cellStyle name="20% - Énfasis5 32 5" xfId="10639" xr:uid="{00000000-0005-0000-0000-0000B7270000}"/>
    <cellStyle name="20% - Énfasis5 32 5 2" xfId="10640" xr:uid="{00000000-0005-0000-0000-0000B8270000}"/>
    <cellStyle name="20% - Énfasis5 32 6" xfId="10641" xr:uid="{00000000-0005-0000-0000-0000B9270000}"/>
    <cellStyle name="20% - Énfasis5 33" xfId="10642" xr:uid="{00000000-0005-0000-0000-0000BA270000}"/>
    <cellStyle name="20% - Énfasis5 33 2" xfId="10643" xr:uid="{00000000-0005-0000-0000-0000BB270000}"/>
    <cellStyle name="20% - Énfasis5 33 2 2" xfId="10644" xr:uid="{00000000-0005-0000-0000-0000BC270000}"/>
    <cellStyle name="20% - Énfasis5 33 2 2 2" xfId="10645" xr:uid="{00000000-0005-0000-0000-0000BD270000}"/>
    <cellStyle name="20% - Énfasis5 33 2 2 2 2" xfId="10646" xr:uid="{00000000-0005-0000-0000-0000BE270000}"/>
    <cellStyle name="20% - Énfasis5 33 2 2 3" xfId="10647" xr:uid="{00000000-0005-0000-0000-0000BF270000}"/>
    <cellStyle name="20% - Énfasis5 33 2 3" xfId="10648" xr:uid="{00000000-0005-0000-0000-0000C0270000}"/>
    <cellStyle name="20% - Énfasis5 33 2 3 2" xfId="10649" xr:uid="{00000000-0005-0000-0000-0000C1270000}"/>
    <cellStyle name="20% - Énfasis5 33 2 3 2 2" xfId="10650" xr:uid="{00000000-0005-0000-0000-0000C2270000}"/>
    <cellStyle name="20% - Énfasis5 33 2 3 3" xfId="10651" xr:uid="{00000000-0005-0000-0000-0000C3270000}"/>
    <cellStyle name="20% - Énfasis5 33 2 4" xfId="10652" xr:uid="{00000000-0005-0000-0000-0000C4270000}"/>
    <cellStyle name="20% - Énfasis5 33 2 4 2" xfId="10653" xr:uid="{00000000-0005-0000-0000-0000C5270000}"/>
    <cellStyle name="20% - Énfasis5 33 2 5" xfId="10654" xr:uid="{00000000-0005-0000-0000-0000C6270000}"/>
    <cellStyle name="20% - Énfasis5 33 3" xfId="10655" xr:uid="{00000000-0005-0000-0000-0000C7270000}"/>
    <cellStyle name="20% - Énfasis5 33 3 2" xfId="10656" xr:uid="{00000000-0005-0000-0000-0000C8270000}"/>
    <cellStyle name="20% - Énfasis5 33 3 2 2" xfId="10657" xr:uid="{00000000-0005-0000-0000-0000C9270000}"/>
    <cellStyle name="20% - Énfasis5 33 3 3" xfId="10658" xr:uid="{00000000-0005-0000-0000-0000CA270000}"/>
    <cellStyle name="20% - Énfasis5 33 4" xfId="10659" xr:uid="{00000000-0005-0000-0000-0000CB270000}"/>
    <cellStyle name="20% - Énfasis5 33 4 2" xfId="10660" xr:uid="{00000000-0005-0000-0000-0000CC270000}"/>
    <cellStyle name="20% - Énfasis5 33 4 2 2" xfId="10661" xr:uid="{00000000-0005-0000-0000-0000CD270000}"/>
    <cellStyle name="20% - Énfasis5 33 4 3" xfId="10662" xr:uid="{00000000-0005-0000-0000-0000CE270000}"/>
    <cellStyle name="20% - Énfasis5 33 5" xfId="10663" xr:uid="{00000000-0005-0000-0000-0000CF270000}"/>
    <cellStyle name="20% - Énfasis5 33 5 2" xfId="10664" xr:uid="{00000000-0005-0000-0000-0000D0270000}"/>
    <cellStyle name="20% - Énfasis5 33 6" xfId="10665" xr:uid="{00000000-0005-0000-0000-0000D1270000}"/>
    <cellStyle name="20% - Énfasis5 34" xfId="10666" xr:uid="{00000000-0005-0000-0000-0000D2270000}"/>
    <cellStyle name="20% - Énfasis5 34 2" xfId="10667" xr:uid="{00000000-0005-0000-0000-0000D3270000}"/>
    <cellStyle name="20% - Énfasis5 34 2 2" xfId="10668" xr:uid="{00000000-0005-0000-0000-0000D4270000}"/>
    <cellStyle name="20% - Énfasis5 34 2 2 2" xfId="10669" xr:uid="{00000000-0005-0000-0000-0000D5270000}"/>
    <cellStyle name="20% - Énfasis5 34 2 2 2 2" xfId="10670" xr:uid="{00000000-0005-0000-0000-0000D6270000}"/>
    <cellStyle name="20% - Énfasis5 34 2 2 3" xfId="10671" xr:uid="{00000000-0005-0000-0000-0000D7270000}"/>
    <cellStyle name="20% - Énfasis5 34 2 3" xfId="10672" xr:uid="{00000000-0005-0000-0000-0000D8270000}"/>
    <cellStyle name="20% - Énfasis5 34 2 3 2" xfId="10673" xr:uid="{00000000-0005-0000-0000-0000D9270000}"/>
    <cellStyle name="20% - Énfasis5 34 2 3 2 2" xfId="10674" xr:uid="{00000000-0005-0000-0000-0000DA270000}"/>
    <cellStyle name="20% - Énfasis5 34 2 3 3" xfId="10675" xr:uid="{00000000-0005-0000-0000-0000DB270000}"/>
    <cellStyle name="20% - Énfasis5 34 2 4" xfId="10676" xr:uid="{00000000-0005-0000-0000-0000DC270000}"/>
    <cellStyle name="20% - Énfasis5 34 2 4 2" xfId="10677" xr:uid="{00000000-0005-0000-0000-0000DD270000}"/>
    <cellStyle name="20% - Énfasis5 34 2 5" xfId="10678" xr:uid="{00000000-0005-0000-0000-0000DE270000}"/>
    <cellStyle name="20% - Énfasis5 34 3" xfId="10679" xr:uid="{00000000-0005-0000-0000-0000DF270000}"/>
    <cellStyle name="20% - Énfasis5 34 3 2" xfId="10680" xr:uid="{00000000-0005-0000-0000-0000E0270000}"/>
    <cellStyle name="20% - Énfasis5 34 3 2 2" xfId="10681" xr:uid="{00000000-0005-0000-0000-0000E1270000}"/>
    <cellStyle name="20% - Énfasis5 34 3 3" xfId="10682" xr:uid="{00000000-0005-0000-0000-0000E2270000}"/>
    <cellStyle name="20% - Énfasis5 34 4" xfId="10683" xr:uid="{00000000-0005-0000-0000-0000E3270000}"/>
    <cellStyle name="20% - Énfasis5 34 4 2" xfId="10684" xr:uid="{00000000-0005-0000-0000-0000E4270000}"/>
    <cellStyle name="20% - Énfasis5 34 4 2 2" xfId="10685" xr:uid="{00000000-0005-0000-0000-0000E5270000}"/>
    <cellStyle name="20% - Énfasis5 34 4 3" xfId="10686" xr:uid="{00000000-0005-0000-0000-0000E6270000}"/>
    <cellStyle name="20% - Énfasis5 34 5" xfId="10687" xr:uid="{00000000-0005-0000-0000-0000E7270000}"/>
    <cellStyle name="20% - Énfasis5 34 5 2" xfId="10688" xr:uid="{00000000-0005-0000-0000-0000E8270000}"/>
    <cellStyle name="20% - Énfasis5 34 6" xfId="10689" xr:uid="{00000000-0005-0000-0000-0000E9270000}"/>
    <cellStyle name="20% - Énfasis5 35" xfId="10690" xr:uid="{00000000-0005-0000-0000-0000EA270000}"/>
    <cellStyle name="20% - Énfasis5 35 2" xfId="10691" xr:uid="{00000000-0005-0000-0000-0000EB270000}"/>
    <cellStyle name="20% - Énfasis5 35 2 2" xfId="10692" xr:uid="{00000000-0005-0000-0000-0000EC270000}"/>
    <cellStyle name="20% - Énfasis5 35 2 2 2" xfId="10693" xr:uid="{00000000-0005-0000-0000-0000ED270000}"/>
    <cellStyle name="20% - Énfasis5 35 2 2 2 2" xfId="10694" xr:uid="{00000000-0005-0000-0000-0000EE270000}"/>
    <cellStyle name="20% - Énfasis5 35 2 2 3" xfId="10695" xr:uid="{00000000-0005-0000-0000-0000EF270000}"/>
    <cellStyle name="20% - Énfasis5 35 2 3" xfId="10696" xr:uid="{00000000-0005-0000-0000-0000F0270000}"/>
    <cellStyle name="20% - Énfasis5 35 2 3 2" xfId="10697" xr:uid="{00000000-0005-0000-0000-0000F1270000}"/>
    <cellStyle name="20% - Énfasis5 35 2 3 2 2" xfId="10698" xr:uid="{00000000-0005-0000-0000-0000F2270000}"/>
    <cellStyle name="20% - Énfasis5 35 2 3 3" xfId="10699" xr:uid="{00000000-0005-0000-0000-0000F3270000}"/>
    <cellStyle name="20% - Énfasis5 35 2 4" xfId="10700" xr:uid="{00000000-0005-0000-0000-0000F4270000}"/>
    <cellStyle name="20% - Énfasis5 35 2 4 2" xfId="10701" xr:uid="{00000000-0005-0000-0000-0000F5270000}"/>
    <cellStyle name="20% - Énfasis5 35 2 5" xfId="10702" xr:uid="{00000000-0005-0000-0000-0000F6270000}"/>
    <cellStyle name="20% - Énfasis5 35 3" xfId="10703" xr:uid="{00000000-0005-0000-0000-0000F7270000}"/>
    <cellStyle name="20% - Énfasis5 35 3 2" xfId="10704" xr:uid="{00000000-0005-0000-0000-0000F8270000}"/>
    <cellStyle name="20% - Énfasis5 35 3 2 2" xfId="10705" xr:uid="{00000000-0005-0000-0000-0000F9270000}"/>
    <cellStyle name="20% - Énfasis5 35 3 3" xfId="10706" xr:uid="{00000000-0005-0000-0000-0000FA270000}"/>
    <cellStyle name="20% - Énfasis5 35 4" xfId="10707" xr:uid="{00000000-0005-0000-0000-0000FB270000}"/>
    <cellStyle name="20% - Énfasis5 35 4 2" xfId="10708" xr:uid="{00000000-0005-0000-0000-0000FC270000}"/>
    <cellStyle name="20% - Énfasis5 35 4 2 2" xfId="10709" xr:uid="{00000000-0005-0000-0000-0000FD270000}"/>
    <cellStyle name="20% - Énfasis5 35 4 3" xfId="10710" xr:uid="{00000000-0005-0000-0000-0000FE270000}"/>
    <cellStyle name="20% - Énfasis5 35 5" xfId="10711" xr:uid="{00000000-0005-0000-0000-0000FF270000}"/>
    <cellStyle name="20% - Énfasis5 35 5 2" xfId="10712" xr:uid="{00000000-0005-0000-0000-000000280000}"/>
    <cellStyle name="20% - Énfasis5 35 6" xfId="10713" xr:uid="{00000000-0005-0000-0000-000001280000}"/>
    <cellStyle name="20% - Énfasis5 36" xfId="10714" xr:uid="{00000000-0005-0000-0000-000002280000}"/>
    <cellStyle name="20% - Énfasis5 36 2" xfId="10715" xr:uid="{00000000-0005-0000-0000-000003280000}"/>
    <cellStyle name="20% - Énfasis5 36 2 2" xfId="10716" xr:uid="{00000000-0005-0000-0000-000004280000}"/>
    <cellStyle name="20% - Énfasis5 36 2 2 2" xfId="10717" xr:uid="{00000000-0005-0000-0000-000005280000}"/>
    <cellStyle name="20% - Énfasis5 36 2 2 2 2" xfId="10718" xr:uid="{00000000-0005-0000-0000-000006280000}"/>
    <cellStyle name="20% - Énfasis5 36 2 2 3" xfId="10719" xr:uid="{00000000-0005-0000-0000-000007280000}"/>
    <cellStyle name="20% - Énfasis5 36 2 3" xfId="10720" xr:uid="{00000000-0005-0000-0000-000008280000}"/>
    <cellStyle name="20% - Énfasis5 36 2 3 2" xfId="10721" xr:uid="{00000000-0005-0000-0000-000009280000}"/>
    <cellStyle name="20% - Énfasis5 36 2 3 2 2" xfId="10722" xr:uid="{00000000-0005-0000-0000-00000A280000}"/>
    <cellStyle name="20% - Énfasis5 36 2 3 3" xfId="10723" xr:uid="{00000000-0005-0000-0000-00000B280000}"/>
    <cellStyle name="20% - Énfasis5 36 2 4" xfId="10724" xr:uid="{00000000-0005-0000-0000-00000C280000}"/>
    <cellStyle name="20% - Énfasis5 36 2 4 2" xfId="10725" xr:uid="{00000000-0005-0000-0000-00000D280000}"/>
    <cellStyle name="20% - Énfasis5 36 2 5" xfId="10726" xr:uid="{00000000-0005-0000-0000-00000E280000}"/>
    <cellStyle name="20% - Énfasis5 36 3" xfId="10727" xr:uid="{00000000-0005-0000-0000-00000F280000}"/>
    <cellStyle name="20% - Énfasis5 36 3 2" xfId="10728" xr:uid="{00000000-0005-0000-0000-000010280000}"/>
    <cellStyle name="20% - Énfasis5 36 3 2 2" xfId="10729" xr:uid="{00000000-0005-0000-0000-000011280000}"/>
    <cellStyle name="20% - Énfasis5 36 3 3" xfId="10730" xr:uid="{00000000-0005-0000-0000-000012280000}"/>
    <cellStyle name="20% - Énfasis5 36 4" xfId="10731" xr:uid="{00000000-0005-0000-0000-000013280000}"/>
    <cellStyle name="20% - Énfasis5 36 4 2" xfId="10732" xr:uid="{00000000-0005-0000-0000-000014280000}"/>
    <cellStyle name="20% - Énfasis5 36 4 2 2" xfId="10733" xr:uid="{00000000-0005-0000-0000-000015280000}"/>
    <cellStyle name="20% - Énfasis5 36 4 3" xfId="10734" xr:uid="{00000000-0005-0000-0000-000016280000}"/>
    <cellStyle name="20% - Énfasis5 36 5" xfId="10735" xr:uid="{00000000-0005-0000-0000-000017280000}"/>
    <cellStyle name="20% - Énfasis5 36 5 2" xfId="10736" xr:uid="{00000000-0005-0000-0000-000018280000}"/>
    <cellStyle name="20% - Énfasis5 36 6" xfId="10737" xr:uid="{00000000-0005-0000-0000-000019280000}"/>
    <cellStyle name="20% - Énfasis5 37" xfId="10738" xr:uid="{00000000-0005-0000-0000-00001A280000}"/>
    <cellStyle name="20% - Énfasis5 37 2" xfId="10739" xr:uid="{00000000-0005-0000-0000-00001B280000}"/>
    <cellStyle name="20% - Énfasis5 37 2 2" xfId="10740" xr:uid="{00000000-0005-0000-0000-00001C280000}"/>
    <cellStyle name="20% - Énfasis5 37 2 2 2" xfId="10741" xr:uid="{00000000-0005-0000-0000-00001D280000}"/>
    <cellStyle name="20% - Énfasis5 37 2 2 2 2" xfId="10742" xr:uid="{00000000-0005-0000-0000-00001E280000}"/>
    <cellStyle name="20% - Énfasis5 37 2 2 3" xfId="10743" xr:uid="{00000000-0005-0000-0000-00001F280000}"/>
    <cellStyle name="20% - Énfasis5 37 2 3" xfId="10744" xr:uid="{00000000-0005-0000-0000-000020280000}"/>
    <cellStyle name="20% - Énfasis5 37 2 3 2" xfId="10745" xr:uid="{00000000-0005-0000-0000-000021280000}"/>
    <cellStyle name="20% - Énfasis5 37 2 3 2 2" xfId="10746" xr:uid="{00000000-0005-0000-0000-000022280000}"/>
    <cellStyle name="20% - Énfasis5 37 2 3 3" xfId="10747" xr:uid="{00000000-0005-0000-0000-000023280000}"/>
    <cellStyle name="20% - Énfasis5 37 2 4" xfId="10748" xr:uid="{00000000-0005-0000-0000-000024280000}"/>
    <cellStyle name="20% - Énfasis5 37 2 4 2" xfId="10749" xr:uid="{00000000-0005-0000-0000-000025280000}"/>
    <cellStyle name="20% - Énfasis5 37 2 5" xfId="10750" xr:uid="{00000000-0005-0000-0000-000026280000}"/>
    <cellStyle name="20% - Énfasis5 37 3" xfId="10751" xr:uid="{00000000-0005-0000-0000-000027280000}"/>
    <cellStyle name="20% - Énfasis5 37 3 2" xfId="10752" xr:uid="{00000000-0005-0000-0000-000028280000}"/>
    <cellStyle name="20% - Énfasis5 37 3 2 2" xfId="10753" xr:uid="{00000000-0005-0000-0000-000029280000}"/>
    <cellStyle name="20% - Énfasis5 37 3 3" xfId="10754" xr:uid="{00000000-0005-0000-0000-00002A280000}"/>
    <cellStyle name="20% - Énfasis5 37 4" xfId="10755" xr:uid="{00000000-0005-0000-0000-00002B280000}"/>
    <cellStyle name="20% - Énfasis5 37 4 2" xfId="10756" xr:uid="{00000000-0005-0000-0000-00002C280000}"/>
    <cellStyle name="20% - Énfasis5 37 4 2 2" xfId="10757" xr:uid="{00000000-0005-0000-0000-00002D280000}"/>
    <cellStyle name="20% - Énfasis5 37 4 3" xfId="10758" xr:uid="{00000000-0005-0000-0000-00002E280000}"/>
    <cellStyle name="20% - Énfasis5 37 5" xfId="10759" xr:uid="{00000000-0005-0000-0000-00002F280000}"/>
    <cellStyle name="20% - Énfasis5 37 5 2" xfId="10760" xr:uid="{00000000-0005-0000-0000-000030280000}"/>
    <cellStyle name="20% - Énfasis5 37 6" xfId="10761" xr:uid="{00000000-0005-0000-0000-000031280000}"/>
    <cellStyle name="20% - Énfasis5 38" xfId="10762" xr:uid="{00000000-0005-0000-0000-000032280000}"/>
    <cellStyle name="20% - Énfasis5 38 2" xfId="10763" xr:uid="{00000000-0005-0000-0000-000033280000}"/>
    <cellStyle name="20% - Énfasis5 38 2 2" xfId="10764" xr:uid="{00000000-0005-0000-0000-000034280000}"/>
    <cellStyle name="20% - Énfasis5 38 2 2 2" xfId="10765" xr:uid="{00000000-0005-0000-0000-000035280000}"/>
    <cellStyle name="20% - Énfasis5 38 2 2 2 2" xfId="10766" xr:uid="{00000000-0005-0000-0000-000036280000}"/>
    <cellStyle name="20% - Énfasis5 38 2 2 3" xfId="10767" xr:uid="{00000000-0005-0000-0000-000037280000}"/>
    <cellStyle name="20% - Énfasis5 38 2 3" xfId="10768" xr:uid="{00000000-0005-0000-0000-000038280000}"/>
    <cellStyle name="20% - Énfasis5 38 2 3 2" xfId="10769" xr:uid="{00000000-0005-0000-0000-000039280000}"/>
    <cellStyle name="20% - Énfasis5 38 2 3 2 2" xfId="10770" xr:uid="{00000000-0005-0000-0000-00003A280000}"/>
    <cellStyle name="20% - Énfasis5 38 2 3 3" xfId="10771" xr:uid="{00000000-0005-0000-0000-00003B280000}"/>
    <cellStyle name="20% - Énfasis5 38 2 4" xfId="10772" xr:uid="{00000000-0005-0000-0000-00003C280000}"/>
    <cellStyle name="20% - Énfasis5 38 2 4 2" xfId="10773" xr:uid="{00000000-0005-0000-0000-00003D280000}"/>
    <cellStyle name="20% - Énfasis5 38 2 5" xfId="10774" xr:uid="{00000000-0005-0000-0000-00003E280000}"/>
    <cellStyle name="20% - Énfasis5 38 3" xfId="10775" xr:uid="{00000000-0005-0000-0000-00003F280000}"/>
    <cellStyle name="20% - Énfasis5 38 3 2" xfId="10776" xr:uid="{00000000-0005-0000-0000-000040280000}"/>
    <cellStyle name="20% - Énfasis5 38 3 2 2" xfId="10777" xr:uid="{00000000-0005-0000-0000-000041280000}"/>
    <cellStyle name="20% - Énfasis5 38 3 3" xfId="10778" xr:uid="{00000000-0005-0000-0000-000042280000}"/>
    <cellStyle name="20% - Énfasis5 38 4" xfId="10779" xr:uid="{00000000-0005-0000-0000-000043280000}"/>
    <cellStyle name="20% - Énfasis5 38 4 2" xfId="10780" xr:uid="{00000000-0005-0000-0000-000044280000}"/>
    <cellStyle name="20% - Énfasis5 38 4 2 2" xfId="10781" xr:uid="{00000000-0005-0000-0000-000045280000}"/>
    <cellStyle name="20% - Énfasis5 38 4 3" xfId="10782" xr:uid="{00000000-0005-0000-0000-000046280000}"/>
    <cellStyle name="20% - Énfasis5 38 5" xfId="10783" xr:uid="{00000000-0005-0000-0000-000047280000}"/>
    <cellStyle name="20% - Énfasis5 38 5 2" xfId="10784" xr:uid="{00000000-0005-0000-0000-000048280000}"/>
    <cellStyle name="20% - Énfasis5 38 6" xfId="10785" xr:uid="{00000000-0005-0000-0000-000049280000}"/>
    <cellStyle name="20% - Énfasis5 39" xfId="10786" xr:uid="{00000000-0005-0000-0000-00004A280000}"/>
    <cellStyle name="20% - Énfasis5 39 2" xfId="10787" xr:uid="{00000000-0005-0000-0000-00004B280000}"/>
    <cellStyle name="20% - Énfasis5 39 2 2" xfId="10788" xr:uid="{00000000-0005-0000-0000-00004C280000}"/>
    <cellStyle name="20% - Énfasis5 39 2 2 2" xfId="10789" xr:uid="{00000000-0005-0000-0000-00004D280000}"/>
    <cellStyle name="20% - Énfasis5 39 2 2 2 2" xfId="10790" xr:uid="{00000000-0005-0000-0000-00004E280000}"/>
    <cellStyle name="20% - Énfasis5 39 2 2 3" xfId="10791" xr:uid="{00000000-0005-0000-0000-00004F280000}"/>
    <cellStyle name="20% - Énfasis5 39 2 3" xfId="10792" xr:uid="{00000000-0005-0000-0000-000050280000}"/>
    <cellStyle name="20% - Énfasis5 39 2 3 2" xfId="10793" xr:uid="{00000000-0005-0000-0000-000051280000}"/>
    <cellStyle name="20% - Énfasis5 39 2 3 2 2" xfId="10794" xr:uid="{00000000-0005-0000-0000-000052280000}"/>
    <cellStyle name="20% - Énfasis5 39 2 3 3" xfId="10795" xr:uid="{00000000-0005-0000-0000-000053280000}"/>
    <cellStyle name="20% - Énfasis5 39 2 4" xfId="10796" xr:uid="{00000000-0005-0000-0000-000054280000}"/>
    <cellStyle name="20% - Énfasis5 39 2 4 2" xfId="10797" xr:uid="{00000000-0005-0000-0000-000055280000}"/>
    <cellStyle name="20% - Énfasis5 39 2 5" xfId="10798" xr:uid="{00000000-0005-0000-0000-000056280000}"/>
    <cellStyle name="20% - Énfasis5 39 3" xfId="10799" xr:uid="{00000000-0005-0000-0000-000057280000}"/>
    <cellStyle name="20% - Énfasis5 39 3 2" xfId="10800" xr:uid="{00000000-0005-0000-0000-000058280000}"/>
    <cellStyle name="20% - Énfasis5 39 3 2 2" xfId="10801" xr:uid="{00000000-0005-0000-0000-000059280000}"/>
    <cellStyle name="20% - Énfasis5 39 3 3" xfId="10802" xr:uid="{00000000-0005-0000-0000-00005A280000}"/>
    <cellStyle name="20% - Énfasis5 39 4" xfId="10803" xr:uid="{00000000-0005-0000-0000-00005B280000}"/>
    <cellStyle name="20% - Énfasis5 39 4 2" xfId="10804" xr:uid="{00000000-0005-0000-0000-00005C280000}"/>
    <cellStyle name="20% - Énfasis5 39 4 2 2" xfId="10805" xr:uid="{00000000-0005-0000-0000-00005D280000}"/>
    <cellStyle name="20% - Énfasis5 39 4 3" xfId="10806" xr:uid="{00000000-0005-0000-0000-00005E280000}"/>
    <cellStyle name="20% - Énfasis5 39 5" xfId="10807" xr:uid="{00000000-0005-0000-0000-00005F280000}"/>
    <cellStyle name="20% - Énfasis5 39 5 2" xfId="10808" xr:uid="{00000000-0005-0000-0000-000060280000}"/>
    <cellStyle name="20% - Énfasis5 39 6" xfId="10809" xr:uid="{00000000-0005-0000-0000-000061280000}"/>
    <cellStyle name="20% - Énfasis5 4" xfId="10810" xr:uid="{00000000-0005-0000-0000-000062280000}"/>
    <cellStyle name="20% - Énfasis5 4 10" xfId="10811" xr:uid="{00000000-0005-0000-0000-000063280000}"/>
    <cellStyle name="20% - Énfasis5 4 10 2" xfId="10812" xr:uid="{00000000-0005-0000-0000-000064280000}"/>
    <cellStyle name="20% - Énfasis5 4 11" xfId="10813" xr:uid="{00000000-0005-0000-0000-000065280000}"/>
    <cellStyle name="20% - Énfasis5 4 2" xfId="10814" xr:uid="{00000000-0005-0000-0000-000066280000}"/>
    <cellStyle name="20% - Énfasis5 4 2 2" xfId="10815" xr:uid="{00000000-0005-0000-0000-000067280000}"/>
    <cellStyle name="20% - Énfasis5 4 2 2 2" xfId="10816" xr:uid="{00000000-0005-0000-0000-000068280000}"/>
    <cellStyle name="20% - Énfasis5 4 2 2 2 2" xfId="10817" xr:uid="{00000000-0005-0000-0000-000069280000}"/>
    <cellStyle name="20% - Énfasis5 4 2 2 2 2 2" xfId="10818" xr:uid="{00000000-0005-0000-0000-00006A280000}"/>
    <cellStyle name="20% - Énfasis5 4 2 2 2 2 2 2" xfId="10819" xr:uid="{00000000-0005-0000-0000-00006B280000}"/>
    <cellStyle name="20% - Énfasis5 4 2 2 2 2 3" xfId="10820" xr:uid="{00000000-0005-0000-0000-00006C280000}"/>
    <cellStyle name="20% - Énfasis5 4 2 2 2 3" xfId="10821" xr:uid="{00000000-0005-0000-0000-00006D280000}"/>
    <cellStyle name="20% - Énfasis5 4 2 2 2 3 2" xfId="10822" xr:uid="{00000000-0005-0000-0000-00006E280000}"/>
    <cellStyle name="20% - Énfasis5 4 2 2 2 3 2 2" xfId="10823" xr:uid="{00000000-0005-0000-0000-00006F280000}"/>
    <cellStyle name="20% - Énfasis5 4 2 2 2 3 3" xfId="10824" xr:uid="{00000000-0005-0000-0000-000070280000}"/>
    <cellStyle name="20% - Énfasis5 4 2 2 2 4" xfId="10825" xr:uid="{00000000-0005-0000-0000-000071280000}"/>
    <cellStyle name="20% - Énfasis5 4 2 2 2 4 2" xfId="10826" xr:uid="{00000000-0005-0000-0000-000072280000}"/>
    <cellStyle name="20% - Énfasis5 4 2 2 2 5" xfId="10827" xr:uid="{00000000-0005-0000-0000-000073280000}"/>
    <cellStyle name="20% - Énfasis5 4 2 2 3" xfId="10828" xr:uid="{00000000-0005-0000-0000-000074280000}"/>
    <cellStyle name="20% - Énfasis5 4 2 2 3 2" xfId="10829" xr:uid="{00000000-0005-0000-0000-000075280000}"/>
    <cellStyle name="20% - Énfasis5 4 2 2 3 2 2" xfId="10830" xr:uid="{00000000-0005-0000-0000-000076280000}"/>
    <cellStyle name="20% - Énfasis5 4 2 2 3 3" xfId="10831" xr:uid="{00000000-0005-0000-0000-000077280000}"/>
    <cellStyle name="20% - Énfasis5 4 2 2 4" xfId="10832" xr:uid="{00000000-0005-0000-0000-000078280000}"/>
    <cellStyle name="20% - Énfasis5 4 2 2 4 2" xfId="10833" xr:uid="{00000000-0005-0000-0000-000079280000}"/>
    <cellStyle name="20% - Énfasis5 4 2 2 4 2 2" xfId="10834" xr:uid="{00000000-0005-0000-0000-00007A280000}"/>
    <cellStyle name="20% - Énfasis5 4 2 2 4 3" xfId="10835" xr:uid="{00000000-0005-0000-0000-00007B280000}"/>
    <cellStyle name="20% - Énfasis5 4 2 2 5" xfId="10836" xr:uid="{00000000-0005-0000-0000-00007C280000}"/>
    <cellStyle name="20% - Énfasis5 4 2 2 5 2" xfId="10837" xr:uid="{00000000-0005-0000-0000-00007D280000}"/>
    <cellStyle name="20% - Énfasis5 4 2 2 6" xfId="10838" xr:uid="{00000000-0005-0000-0000-00007E280000}"/>
    <cellStyle name="20% - Énfasis5 4 2 3" xfId="10839" xr:uid="{00000000-0005-0000-0000-00007F280000}"/>
    <cellStyle name="20% - Énfasis5 4 2 3 2" xfId="10840" xr:uid="{00000000-0005-0000-0000-000080280000}"/>
    <cellStyle name="20% - Énfasis5 4 2 3 2 2" xfId="10841" xr:uid="{00000000-0005-0000-0000-000081280000}"/>
    <cellStyle name="20% - Énfasis5 4 2 3 2 2 2" xfId="10842" xr:uid="{00000000-0005-0000-0000-000082280000}"/>
    <cellStyle name="20% - Énfasis5 4 2 3 2 3" xfId="10843" xr:uid="{00000000-0005-0000-0000-000083280000}"/>
    <cellStyle name="20% - Énfasis5 4 2 3 3" xfId="10844" xr:uid="{00000000-0005-0000-0000-000084280000}"/>
    <cellStyle name="20% - Énfasis5 4 2 3 3 2" xfId="10845" xr:uid="{00000000-0005-0000-0000-000085280000}"/>
    <cellStyle name="20% - Énfasis5 4 2 3 3 2 2" xfId="10846" xr:uid="{00000000-0005-0000-0000-000086280000}"/>
    <cellStyle name="20% - Énfasis5 4 2 3 3 3" xfId="10847" xr:uid="{00000000-0005-0000-0000-000087280000}"/>
    <cellStyle name="20% - Énfasis5 4 2 3 4" xfId="10848" xr:uid="{00000000-0005-0000-0000-000088280000}"/>
    <cellStyle name="20% - Énfasis5 4 2 3 4 2" xfId="10849" xr:uid="{00000000-0005-0000-0000-000089280000}"/>
    <cellStyle name="20% - Énfasis5 4 2 3 5" xfId="10850" xr:uid="{00000000-0005-0000-0000-00008A280000}"/>
    <cellStyle name="20% - Énfasis5 4 2 4" xfId="10851" xr:uid="{00000000-0005-0000-0000-00008B280000}"/>
    <cellStyle name="20% - Énfasis5 4 2 4 2" xfId="10852" xr:uid="{00000000-0005-0000-0000-00008C280000}"/>
    <cellStyle name="20% - Énfasis5 4 2 4 2 2" xfId="10853" xr:uid="{00000000-0005-0000-0000-00008D280000}"/>
    <cellStyle name="20% - Énfasis5 4 2 4 3" xfId="10854" xr:uid="{00000000-0005-0000-0000-00008E280000}"/>
    <cellStyle name="20% - Énfasis5 4 2 5" xfId="10855" xr:uid="{00000000-0005-0000-0000-00008F280000}"/>
    <cellStyle name="20% - Énfasis5 4 2 5 2" xfId="10856" xr:uid="{00000000-0005-0000-0000-000090280000}"/>
    <cellStyle name="20% - Énfasis5 4 2 5 2 2" xfId="10857" xr:uid="{00000000-0005-0000-0000-000091280000}"/>
    <cellStyle name="20% - Énfasis5 4 2 5 3" xfId="10858" xr:uid="{00000000-0005-0000-0000-000092280000}"/>
    <cellStyle name="20% - Énfasis5 4 2 6" xfId="10859" xr:uid="{00000000-0005-0000-0000-000093280000}"/>
    <cellStyle name="20% - Énfasis5 4 2 6 2" xfId="10860" xr:uid="{00000000-0005-0000-0000-000094280000}"/>
    <cellStyle name="20% - Énfasis5 4 2 7" xfId="10861" xr:uid="{00000000-0005-0000-0000-000095280000}"/>
    <cellStyle name="20% - Énfasis5 4 3" xfId="10862" xr:uid="{00000000-0005-0000-0000-000096280000}"/>
    <cellStyle name="20% - Énfasis5 4 3 2" xfId="10863" xr:uid="{00000000-0005-0000-0000-000097280000}"/>
    <cellStyle name="20% - Énfasis5 4 3 2 2" xfId="10864" xr:uid="{00000000-0005-0000-0000-000098280000}"/>
    <cellStyle name="20% - Énfasis5 4 3 2 2 2" xfId="10865" xr:uid="{00000000-0005-0000-0000-000099280000}"/>
    <cellStyle name="20% - Énfasis5 4 3 2 2 2 2" xfId="10866" xr:uid="{00000000-0005-0000-0000-00009A280000}"/>
    <cellStyle name="20% - Énfasis5 4 3 2 2 3" xfId="10867" xr:uid="{00000000-0005-0000-0000-00009B280000}"/>
    <cellStyle name="20% - Énfasis5 4 3 2 3" xfId="10868" xr:uid="{00000000-0005-0000-0000-00009C280000}"/>
    <cellStyle name="20% - Énfasis5 4 3 2 3 2" xfId="10869" xr:uid="{00000000-0005-0000-0000-00009D280000}"/>
    <cellStyle name="20% - Énfasis5 4 3 2 3 2 2" xfId="10870" xr:uid="{00000000-0005-0000-0000-00009E280000}"/>
    <cellStyle name="20% - Énfasis5 4 3 2 3 3" xfId="10871" xr:uid="{00000000-0005-0000-0000-00009F280000}"/>
    <cellStyle name="20% - Énfasis5 4 3 2 4" xfId="10872" xr:uid="{00000000-0005-0000-0000-0000A0280000}"/>
    <cellStyle name="20% - Énfasis5 4 3 2 4 2" xfId="10873" xr:uid="{00000000-0005-0000-0000-0000A1280000}"/>
    <cellStyle name="20% - Énfasis5 4 3 2 5" xfId="10874" xr:uid="{00000000-0005-0000-0000-0000A2280000}"/>
    <cellStyle name="20% - Énfasis5 4 3 3" xfId="10875" xr:uid="{00000000-0005-0000-0000-0000A3280000}"/>
    <cellStyle name="20% - Énfasis5 4 3 3 2" xfId="10876" xr:uid="{00000000-0005-0000-0000-0000A4280000}"/>
    <cellStyle name="20% - Énfasis5 4 3 3 2 2" xfId="10877" xr:uid="{00000000-0005-0000-0000-0000A5280000}"/>
    <cellStyle name="20% - Énfasis5 4 3 3 3" xfId="10878" xr:uid="{00000000-0005-0000-0000-0000A6280000}"/>
    <cellStyle name="20% - Énfasis5 4 3 4" xfId="10879" xr:uid="{00000000-0005-0000-0000-0000A7280000}"/>
    <cellStyle name="20% - Énfasis5 4 3 4 2" xfId="10880" xr:uid="{00000000-0005-0000-0000-0000A8280000}"/>
    <cellStyle name="20% - Énfasis5 4 3 4 2 2" xfId="10881" xr:uid="{00000000-0005-0000-0000-0000A9280000}"/>
    <cellStyle name="20% - Énfasis5 4 3 4 3" xfId="10882" xr:uid="{00000000-0005-0000-0000-0000AA280000}"/>
    <cellStyle name="20% - Énfasis5 4 3 5" xfId="10883" xr:uid="{00000000-0005-0000-0000-0000AB280000}"/>
    <cellStyle name="20% - Énfasis5 4 3 5 2" xfId="10884" xr:uid="{00000000-0005-0000-0000-0000AC280000}"/>
    <cellStyle name="20% - Énfasis5 4 3 6" xfId="10885" xr:uid="{00000000-0005-0000-0000-0000AD280000}"/>
    <cellStyle name="20% - Énfasis5 4 4" xfId="10886" xr:uid="{00000000-0005-0000-0000-0000AE280000}"/>
    <cellStyle name="20% - Énfasis5 4 4 2" xfId="10887" xr:uid="{00000000-0005-0000-0000-0000AF280000}"/>
    <cellStyle name="20% - Énfasis5 4 4 2 2" xfId="10888" xr:uid="{00000000-0005-0000-0000-0000B0280000}"/>
    <cellStyle name="20% - Énfasis5 4 4 2 2 2" xfId="10889" xr:uid="{00000000-0005-0000-0000-0000B1280000}"/>
    <cellStyle name="20% - Énfasis5 4 4 2 3" xfId="10890" xr:uid="{00000000-0005-0000-0000-0000B2280000}"/>
    <cellStyle name="20% - Énfasis5 4 4 3" xfId="10891" xr:uid="{00000000-0005-0000-0000-0000B3280000}"/>
    <cellStyle name="20% - Énfasis5 4 4 3 2" xfId="10892" xr:uid="{00000000-0005-0000-0000-0000B4280000}"/>
    <cellStyle name="20% - Énfasis5 4 4 3 2 2" xfId="10893" xr:uid="{00000000-0005-0000-0000-0000B5280000}"/>
    <cellStyle name="20% - Énfasis5 4 4 3 3" xfId="10894" xr:uid="{00000000-0005-0000-0000-0000B6280000}"/>
    <cellStyle name="20% - Énfasis5 4 4 4" xfId="10895" xr:uid="{00000000-0005-0000-0000-0000B7280000}"/>
    <cellStyle name="20% - Énfasis5 4 4 4 2" xfId="10896" xr:uid="{00000000-0005-0000-0000-0000B8280000}"/>
    <cellStyle name="20% - Énfasis5 4 4 4 2 2" xfId="10897" xr:uid="{00000000-0005-0000-0000-0000B9280000}"/>
    <cellStyle name="20% - Énfasis5 4 4 4 3" xfId="10898" xr:uid="{00000000-0005-0000-0000-0000BA280000}"/>
    <cellStyle name="20% - Énfasis5 4 4 5" xfId="10899" xr:uid="{00000000-0005-0000-0000-0000BB280000}"/>
    <cellStyle name="20% - Énfasis5 4 4 5 2" xfId="10900" xr:uid="{00000000-0005-0000-0000-0000BC280000}"/>
    <cellStyle name="20% - Énfasis5 4 4 6" xfId="10901" xr:uid="{00000000-0005-0000-0000-0000BD280000}"/>
    <cellStyle name="20% - Énfasis5 4 5" xfId="10902" xr:uid="{00000000-0005-0000-0000-0000BE280000}"/>
    <cellStyle name="20% - Énfasis5 4 5 2" xfId="10903" xr:uid="{00000000-0005-0000-0000-0000BF280000}"/>
    <cellStyle name="20% - Énfasis5 4 5 2 2" xfId="10904" xr:uid="{00000000-0005-0000-0000-0000C0280000}"/>
    <cellStyle name="20% - Énfasis5 4 5 2 2 2" xfId="10905" xr:uid="{00000000-0005-0000-0000-0000C1280000}"/>
    <cellStyle name="20% - Énfasis5 4 5 2 3" xfId="10906" xr:uid="{00000000-0005-0000-0000-0000C2280000}"/>
    <cellStyle name="20% - Énfasis5 4 5 3" xfId="10907" xr:uid="{00000000-0005-0000-0000-0000C3280000}"/>
    <cellStyle name="20% - Énfasis5 4 5 3 2" xfId="10908" xr:uid="{00000000-0005-0000-0000-0000C4280000}"/>
    <cellStyle name="20% - Énfasis5 4 5 3 2 2" xfId="10909" xr:uid="{00000000-0005-0000-0000-0000C5280000}"/>
    <cellStyle name="20% - Énfasis5 4 5 3 3" xfId="10910" xr:uid="{00000000-0005-0000-0000-0000C6280000}"/>
    <cellStyle name="20% - Énfasis5 4 5 4" xfId="10911" xr:uid="{00000000-0005-0000-0000-0000C7280000}"/>
    <cellStyle name="20% - Énfasis5 4 5 4 2" xfId="10912" xr:uid="{00000000-0005-0000-0000-0000C8280000}"/>
    <cellStyle name="20% - Énfasis5 4 5 4 2 2" xfId="10913" xr:uid="{00000000-0005-0000-0000-0000C9280000}"/>
    <cellStyle name="20% - Énfasis5 4 5 4 3" xfId="10914" xr:uid="{00000000-0005-0000-0000-0000CA280000}"/>
    <cellStyle name="20% - Énfasis5 4 5 5" xfId="10915" xr:uid="{00000000-0005-0000-0000-0000CB280000}"/>
    <cellStyle name="20% - Énfasis5 4 5 5 2" xfId="10916" xr:uid="{00000000-0005-0000-0000-0000CC280000}"/>
    <cellStyle name="20% - Énfasis5 4 5 6" xfId="10917" xr:uid="{00000000-0005-0000-0000-0000CD280000}"/>
    <cellStyle name="20% - Énfasis5 4 6" xfId="10918" xr:uid="{00000000-0005-0000-0000-0000CE280000}"/>
    <cellStyle name="20% - Énfasis5 4 6 2" xfId="10919" xr:uid="{00000000-0005-0000-0000-0000CF280000}"/>
    <cellStyle name="20% - Énfasis5 4 6 2 2" xfId="10920" xr:uid="{00000000-0005-0000-0000-0000D0280000}"/>
    <cellStyle name="20% - Énfasis5 4 6 2 2 2" xfId="10921" xr:uid="{00000000-0005-0000-0000-0000D1280000}"/>
    <cellStyle name="20% - Énfasis5 4 6 2 3" xfId="10922" xr:uid="{00000000-0005-0000-0000-0000D2280000}"/>
    <cellStyle name="20% - Énfasis5 4 6 3" xfId="10923" xr:uid="{00000000-0005-0000-0000-0000D3280000}"/>
    <cellStyle name="20% - Énfasis5 4 6 3 2" xfId="10924" xr:uid="{00000000-0005-0000-0000-0000D4280000}"/>
    <cellStyle name="20% - Énfasis5 4 6 3 2 2" xfId="10925" xr:uid="{00000000-0005-0000-0000-0000D5280000}"/>
    <cellStyle name="20% - Énfasis5 4 6 3 3" xfId="10926" xr:uid="{00000000-0005-0000-0000-0000D6280000}"/>
    <cellStyle name="20% - Énfasis5 4 6 4" xfId="10927" xr:uid="{00000000-0005-0000-0000-0000D7280000}"/>
    <cellStyle name="20% - Énfasis5 4 6 4 2" xfId="10928" xr:uid="{00000000-0005-0000-0000-0000D8280000}"/>
    <cellStyle name="20% - Énfasis5 4 6 4 2 2" xfId="10929" xr:uid="{00000000-0005-0000-0000-0000D9280000}"/>
    <cellStyle name="20% - Énfasis5 4 6 4 3" xfId="10930" xr:uid="{00000000-0005-0000-0000-0000DA280000}"/>
    <cellStyle name="20% - Énfasis5 4 6 5" xfId="10931" xr:uid="{00000000-0005-0000-0000-0000DB280000}"/>
    <cellStyle name="20% - Énfasis5 4 6 5 2" xfId="10932" xr:uid="{00000000-0005-0000-0000-0000DC280000}"/>
    <cellStyle name="20% - Énfasis5 4 6 6" xfId="10933" xr:uid="{00000000-0005-0000-0000-0000DD280000}"/>
    <cellStyle name="20% - Énfasis5 4 7" xfId="10934" xr:uid="{00000000-0005-0000-0000-0000DE280000}"/>
    <cellStyle name="20% - Énfasis5 4 7 2" xfId="10935" xr:uid="{00000000-0005-0000-0000-0000DF280000}"/>
    <cellStyle name="20% - Énfasis5 4 7 2 2" xfId="10936" xr:uid="{00000000-0005-0000-0000-0000E0280000}"/>
    <cellStyle name="20% - Énfasis5 4 7 3" xfId="10937" xr:uid="{00000000-0005-0000-0000-0000E1280000}"/>
    <cellStyle name="20% - Énfasis5 4 8" xfId="10938" xr:uid="{00000000-0005-0000-0000-0000E2280000}"/>
    <cellStyle name="20% - Énfasis5 4 8 2" xfId="10939" xr:uid="{00000000-0005-0000-0000-0000E3280000}"/>
    <cellStyle name="20% - Énfasis5 4 8 2 2" xfId="10940" xr:uid="{00000000-0005-0000-0000-0000E4280000}"/>
    <cellStyle name="20% - Énfasis5 4 8 3" xfId="10941" xr:uid="{00000000-0005-0000-0000-0000E5280000}"/>
    <cellStyle name="20% - Énfasis5 4 9" xfId="10942" xr:uid="{00000000-0005-0000-0000-0000E6280000}"/>
    <cellStyle name="20% - Énfasis5 4 9 2" xfId="10943" xr:uid="{00000000-0005-0000-0000-0000E7280000}"/>
    <cellStyle name="20% - Énfasis5 4 9 2 2" xfId="10944" xr:uid="{00000000-0005-0000-0000-0000E8280000}"/>
    <cellStyle name="20% - Énfasis5 4 9 3" xfId="10945" xr:uid="{00000000-0005-0000-0000-0000E9280000}"/>
    <cellStyle name="20% - Énfasis5 40" xfId="10946" xr:uid="{00000000-0005-0000-0000-0000EA280000}"/>
    <cellStyle name="20% - Énfasis5 40 2" xfId="10947" xr:uid="{00000000-0005-0000-0000-0000EB280000}"/>
    <cellStyle name="20% - Énfasis5 40 2 2" xfId="10948" xr:uid="{00000000-0005-0000-0000-0000EC280000}"/>
    <cellStyle name="20% - Énfasis5 40 2 2 2" xfId="10949" xr:uid="{00000000-0005-0000-0000-0000ED280000}"/>
    <cellStyle name="20% - Énfasis5 40 2 2 2 2" xfId="10950" xr:uid="{00000000-0005-0000-0000-0000EE280000}"/>
    <cellStyle name="20% - Énfasis5 40 2 2 3" xfId="10951" xr:uid="{00000000-0005-0000-0000-0000EF280000}"/>
    <cellStyle name="20% - Énfasis5 40 2 3" xfId="10952" xr:uid="{00000000-0005-0000-0000-0000F0280000}"/>
    <cellStyle name="20% - Énfasis5 40 2 3 2" xfId="10953" xr:uid="{00000000-0005-0000-0000-0000F1280000}"/>
    <cellStyle name="20% - Énfasis5 40 2 3 2 2" xfId="10954" xr:uid="{00000000-0005-0000-0000-0000F2280000}"/>
    <cellStyle name="20% - Énfasis5 40 2 3 3" xfId="10955" xr:uid="{00000000-0005-0000-0000-0000F3280000}"/>
    <cellStyle name="20% - Énfasis5 40 2 4" xfId="10956" xr:uid="{00000000-0005-0000-0000-0000F4280000}"/>
    <cellStyle name="20% - Énfasis5 40 2 4 2" xfId="10957" xr:uid="{00000000-0005-0000-0000-0000F5280000}"/>
    <cellStyle name="20% - Énfasis5 40 2 5" xfId="10958" xr:uid="{00000000-0005-0000-0000-0000F6280000}"/>
    <cellStyle name="20% - Énfasis5 40 3" xfId="10959" xr:uid="{00000000-0005-0000-0000-0000F7280000}"/>
    <cellStyle name="20% - Énfasis5 40 3 2" xfId="10960" xr:uid="{00000000-0005-0000-0000-0000F8280000}"/>
    <cellStyle name="20% - Énfasis5 40 3 2 2" xfId="10961" xr:uid="{00000000-0005-0000-0000-0000F9280000}"/>
    <cellStyle name="20% - Énfasis5 40 3 3" xfId="10962" xr:uid="{00000000-0005-0000-0000-0000FA280000}"/>
    <cellStyle name="20% - Énfasis5 40 4" xfId="10963" xr:uid="{00000000-0005-0000-0000-0000FB280000}"/>
    <cellStyle name="20% - Énfasis5 40 4 2" xfId="10964" xr:uid="{00000000-0005-0000-0000-0000FC280000}"/>
    <cellStyle name="20% - Énfasis5 40 4 2 2" xfId="10965" xr:uid="{00000000-0005-0000-0000-0000FD280000}"/>
    <cellStyle name="20% - Énfasis5 40 4 3" xfId="10966" xr:uid="{00000000-0005-0000-0000-0000FE280000}"/>
    <cellStyle name="20% - Énfasis5 40 5" xfId="10967" xr:uid="{00000000-0005-0000-0000-0000FF280000}"/>
    <cellStyle name="20% - Énfasis5 40 5 2" xfId="10968" xr:uid="{00000000-0005-0000-0000-000000290000}"/>
    <cellStyle name="20% - Énfasis5 40 6" xfId="10969" xr:uid="{00000000-0005-0000-0000-000001290000}"/>
    <cellStyle name="20% - Énfasis5 41" xfId="10970" xr:uid="{00000000-0005-0000-0000-000002290000}"/>
    <cellStyle name="20% - Énfasis5 41 2" xfId="10971" xr:uid="{00000000-0005-0000-0000-000003290000}"/>
    <cellStyle name="20% - Énfasis5 41 2 2" xfId="10972" xr:uid="{00000000-0005-0000-0000-000004290000}"/>
    <cellStyle name="20% - Énfasis5 41 2 2 2" xfId="10973" xr:uid="{00000000-0005-0000-0000-000005290000}"/>
    <cellStyle name="20% - Énfasis5 41 2 2 2 2" xfId="10974" xr:uid="{00000000-0005-0000-0000-000006290000}"/>
    <cellStyle name="20% - Énfasis5 41 2 2 3" xfId="10975" xr:uid="{00000000-0005-0000-0000-000007290000}"/>
    <cellStyle name="20% - Énfasis5 41 2 3" xfId="10976" xr:uid="{00000000-0005-0000-0000-000008290000}"/>
    <cellStyle name="20% - Énfasis5 41 2 3 2" xfId="10977" xr:uid="{00000000-0005-0000-0000-000009290000}"/>
    <cellStyle name="20% - Énfasis5 41 2 3 2 2" xfId="10978" xr:uid="{00000000-0005-0000-0000-00000A290000}"/>
    <cellStyle name="20% - Énfasis5 41 2 3 3" xfId="10979" xr:uid="{00000000-0005-0000-0000-00000B290000}"/>
    <cellStyle name="20% - Énfasis5 41 2 4" xfId="10980" xr:uid="{00000000-0005-0000-0000-00000C290000}"/>
    <cellStyle name="20% - Énfasis5 41 2 4 2" xfId="10981" xr:uid="{00000000-0005-0000-0000-00000D290000}"/>
    <cellStyle name="20% - Énfasis5 41 2 5" xfId="10982" xr:uid="{00000000-0005-0000-0000-00000E290000}"/>
    <cellStyle name="20% - Énfasis5 41 3" xfId="10983" xr:uid="{00000000-0005-0000-0000-00000F290000}"/>
    <cellStyle name="20% - Énfasis5 41 3 2" xfId="10984" xr:uid="{00000000-0005-0000-0000-000010290000}"/>
    <cellStyle name="20% - Énfasis5 41 3 2 2" xfId="10985" xr:uid="{00000000-0005-0000-0000-000011290000}"/>
    <cellStyle name="20% - Énfasis5 41 3 3" xfId="10986" xr:uid="{00000000-0005-0000-0000-000012290000}"/>
    <cellStyle name="20% - Énfasis5 41 4" xfId="10987" xr:uid="{00000000-0005-0000-0000-000013290000}"/>
    <cellStyle name="20% - Énfasis5 41 4 2" xfId="10988" xr:uid="{00000000-0005-0000-0000-000014290000}"/>
    <cellStyle name="20% - Énfasis5 41 4 2 2" xfId="10989" xr:uid="{00000000-0005-0000-0000-000015290000}"/>
    <cellStyle name="20% - Énfasis5 41 4 3" xfId="10990" xr:uid="{00000000-0005-0000-0000-000016290000}"/>
    <cellStyle name="20% - Énfasis5 41 5" xfId="10991" xr:uid="{00000000-0005-0000-0000-000017290000}"/>
    <cellStyle name="20% - Énfasis5 41 5 2" xfId="10992" xr:uid="{00000000-0005-0000-0000-000018290000}"/>
    <cellStyle name="20% - Énfasis5 41 6" xfId="10993" xr:uid="{00000000-0005-0000-0000-000019290000}"/>
    <cellStyle name="20% - Énfasis5 42" xfId="10994" xr:uid="{00000000-0005-0000-0000-00001A290000}"/>
    <cellStyle name="20% - Énfasis5 42 2" xfId="10995" xr:uid="{00000000-0005-0000-0000-00001B290000}"/>
    <cellStyle name="20% - Énfasis5 42 2 2" xfId="10996" xr:uid="{00000000-0005-0000-0000-00001C290000}"/>
    <cellStyle name="20% - Énfasis5 42 2 2 2" xfId="10997" xr:uid="{00000000-0005-0000-0000-00001D290000}"/>
    <cellStyle name="20% - Énfasis5 42 2 3" xfId="10998" xr:uid="{00000000-0005-0000-0000-00001E290000}"/>
    <cellStyle name="20% - Énfasis5 42 3" xfId="10999" xr:uid="{00000000-0005-0000-0000-00001F290000}"/>
    <cellStyle name="20% - Énfasis5 42 3 2" xfId="11000" xr:uid="{00000000-0005-0000-0000-000020290000}"/>
    <cellStyle name="20% - Énfasis5 42 3 2 2" xfId="11001" xr:uid="{00000000-0005-0000-0000-000021290000}"/>
    <cellStyle name="20% - Énfasis5 42 3 3" xfId="11002" xr:uid="{00000000-0005-0000-0000-000022290000}"/>
    <cellStyle name="20% - Énfasis5 42 4" xfId="11003" xr:uid="{00000000-0005-0000-0000-000023290000}"/>
    <cellStyle name="20% - Énfasis5 42 4 2" xfId="11004" xr:uid="{00000000-0005-0000-0000-000024290000}"/>
    <cellStyle name="20% - Énfasis5 42 5" xfId="11005" xr:uid="{00000000-0005-0000-0000-000025290000}"/>
    <cellStyle name="20% - Énfasis5 43" xfId="11006" xr:uid="{00000000-0005-0000-0000-000026290000}"/>
    <cellStyle name="20% - Énfasis5 43 2" xfId="11007" xr:uid="{00000000-0005-0000-0000-000027290000}"/>
    <cellStyle name="20% - Énfasis5 43 2 2" xfId="11008" xr:uid="{00000000-0005-0000-0000-000028290000}"/>
    <cellStyle name="20% - Énfasis5 43 2 2 2" xfId="11009" xr:uid="{00000000-0005-0000-0000-000029290000}"/>
    <cellStyle name="20% - Énfasis5 43 2 3" xfId="11010" xr:uid="{00000000-0005-0000-0000-00002A290000}"/>
    <cellStyle name="20% - Énfasis5 43 3" xfId="11011" xr:uid="{00000000-0005-0000-0000-00002B290000}"/>
    <cellStyle name="20% - Énfasis5 43 3 2" xfId="11012" xr:uid="{00000000-0005-0000-0000-00002C290000}"/>
    <cellStyle name="20% - Énfasis5 43 3 2 2" xfId="11013" xr:uid="{00000000-0005-0000-0000-00002D290000}"/>
    <cellStyle name="20% - Énfasis5 43 3 3" xfId="11014" xr:uid="{00000000-0005-0000-0000-00002E290000}"/>
    <cellStyle name="20% - Énfasis5 43 4" xfId="11015" xr:uid="{00000000-0005-0000-0000-00002F290000}"/>
    <cellStyle name="20% - Énfasis5 43 4 2" xfId="11016" xr:uid="{00000000-0005-0000-0000-000030290000}"/>
    <cellStyle name="20% - Énfasis5 43 5" xfId="11017" xr:uid="{00000000-0005-0000-0000-000031290000}"/>
    <cellStyle name="20% - Énfasis5 44" xfId="11018" xr:uid="{00000000-0005-0000-0000-000032290000}"/>
    <cellStyle name="20% - Énfasis5 44 2" xfId="11019" xr:uid="{00000000-0005-0000-0000-000033290000}"/>
    <cellStyle name="20% - Énfasis5 44 2 2" xfId="11020" xr:uid="{00000000-0005-0000-0000-000034290000}"/>
    <cellStyle name="20% - Énfasis5 44 2 2 2" xfId="11021" xr:uid="{00000000-0005-0000-0000-000035290000}"/>
    <cellStyle name="20% - Énfasis5 44 2 3" xfId="11022" xr:uid="{00000000-0005-0000-0000-000036290000}"/>
    <cellStyle name="20% - Énfasis5 44 3" xfId="11023" xr:uid="{00000000-0005-0000-0000-000037290000}"/>
    <cellStyle name="20% - Énfasis5 44 3 2" xfId="11024" xr:uid="{00000000-0005-0000-0000-000038290000}"/>
    <cellStyle name="20% - Énfasis5 44 3 2 2" xfId="11025" xr:uid="{00000000-0005-0000-0000-000039290000}"/>
    <cellStyle name="20% - Énfasis5 44 3 3" xfId="11026" xr:uid="{00000000-0005-0000-0000-00003A290000}"/>
    <cellStyle name="20% - Énfasis5 44 4" xfId="11027" xr:uid="{00000000-0005-0000-0000-00003B290000}"/>
    <cellStyle name="20% - Énfasis5 44 4 2" xfId="11028" xr:uid="{00000000-0005-0000-0000-00003C290000}"/>
    <cellStyle name="20% - Énfasis5 44 5" xfId="11029" xr:uid="{00000000-0005-0000-0000-00003D290000}"/>
    <cellStyle name="20% - Énfasis5 45" xfId="11030" xr:uid="{00000000-0005-0000-0000-00003E290000}"/>
    <cellStyle name="20% - Énfasis5 45 2" xfId="11031" xr:uid="{00000000-0005-0000-0000-00003F290000}"/>
    <cellStyle name="20% - Énfasis5 45 2 2" xfId="11032" xr:uid="{00000000-0005-0000-0000-000040290000}"/>
    <cellStyle name="20% - Énfasis5 45 2 2 2" xfId="11033" xr:uid="{00000000-0005-0000-0000-000041290000}"/>
    <cellStyle name="20% - Énfasis5 45 2 3" xfId="11034" xr:uid="{00000000-0005-0000-0000-000042290000}"/>
    <cellStyle name="20% - Énfasis5 45 3" xfId="11035" xr:uid="{00000000-0005-0000-0000-000043290000}"/>
    <cellStyle name="20% - Énfasis5 45 3 2" xfId="11036" xr:uid="{00000000-0005-0000-0000-000044290000}"/>
    <cellStyle name="20% - Énfasis5 45 3 2 2" xfId="11037" xr:uid="{00000000-0005-0000-0000-000045290000}"/>
    <cellStyle name="20% - Énfasis5 45 3 3" xfId="11038" xr:uid="{00000000-0005-0000-0000-000046290000}"/>
    <cellStyle name="20% - Énfasis5 45 4" xfId="11039" xr:uid="{00000000-0005-0000-0000-000047290000}"/>
    <cellStyle name="20% - Énfasis5 45 4 2" xfId="11040" xr:uid="{00000000-0005-0000-0000-000048290000}"/>
    <cellStyle name="20% - Énfasis5 45 5" xfId="11041" xr:uid="{00000000-0005-0000-0000-000049290000}"/>
    <cellStyle name="20% - Énfasis5 46" xfId="11042" xr:uid="{00000000-0005-0000-0000-00004A290000}"/>
    <cellStyle name="20% - Énfasis5 46 2" xfId="11043" xr:uid="{00000000-0005-0000-0000-00004B290000}"/>
    <cellStyle name="20% - Énfasis5 46 2 2" xfId="11044" xr:uid="{00000000-0005-0000-0000-00004C290000}"/>
    <cellStyle name="20% - Énfasis5 46 2 2 2" xfId="11045" xr:uid="{00000000-0005-0000-0000-00004D290000}"/>
    <cellStyle name="20% - Énfasis5 46 2 3" xfId="11046" xr:uid="{00000000-0005-0000-0000-00004E290000}"/>
    <cellStyle name="20% - Énfasis5 46 3" xfId="11047" xr:uid="{00000000-0005-0000-0000-00004F290000}"/>
    <cellStyle name="20% - Énfasis5 46 3 2" xfId="11048" xr:uid="{00000000-0005-0000-0000-000050290000}"/>
    <cellStyle name="20% - Énfasis5 46 3 2 2" xfId="11049" xr:uid="{00000000-0005-0000-0000-000051290000}"/>
    <cellStyle name="20% - Énfasis5 46 3 3" xfId="11050" xr:uid="{00000000-0005-0000-0000-000052290000}"/>
    <cellStyle name="20% - Énfasis5 46 4" xfId="11051" xr:uid="{00000000-0005-0000-0000-000053290000}"/>
    <cellStyle name="20% - Énfasis5 46 4 2" xfId="11052" xr:uid="{00000000-0005-0000-0000-000054290000}"/>
    <cellStyle name="20% - Énfasis5 46 5" xfId="11053" xr:uid="{00000000-0005-0000-0000-000055290000}"/>
    <cellStyle name="20% - Énfasis5 47" xfId="11054" xr:uid="{00000000-0005-0000-0000-000056290000}"/>
    <cellStyle name="20% - Énfasis5 47 2" xfId="11055" xr:uid="{00000000-0005-0000-0000-000057290000}"/>
    <cellStyle name="20% - Énfasis5 47 2 2" xfId="11056" xr:uid="{00000000-0005-0000-0000-000058290000}"/>
    <cellStyle name="20% - Énfasis5 47 2 2 2" xfId="11057" xr:uid="{00000000-0005-0000-0000-000059290000}"/>
    <cellStyle name="20% - Énfasis5 47 2 3" xfId="11058" xr:uid="{00000000-0005-0000-0000-00005A290000}"/>
    <cellStyle name="20% - Énfasis5 47 3" xfId="11059" xr:uid="{00000000-0005-0000-0000-00005B290000}"/>
    <cellStyle name="20% - Énfasis5 47 3 2" xfId="11060" xr:uid="{00000000-0005-0000-0000-00005C290000}"/>
    <cellStyle name="20% - Énfasis5 47 3 2 2" xfId="11061" xr:uid="{00000000-0005-0000-0000-00005D290000}"/>
    <cellStyle name="20% - Énfasis5 47 3 3" xfId="11062" xr:uid="{00000000-0005-0000-0000-00005E290000}"/>
    <cellStyle name="20% - Énfasis5 47 4" xfId="11063" xr:uid="{00000000-0005-0000-0000-00005F290000}"/>
    <cellStyle name="20% - Énfasis5 47 4 2" xfId="11064" xr:uid="{00000000-0005-0000-0000-000060290000}"/>
    <cellStyle name="20% - Énfasis5 47 5" xfId="11065" xr:uid="{00000000-0005-0000-0000-000061290000}"/>
    <cellStyle name="20% - Énfasis5 48" xfId="11066" xr:uid="{00000000-0005-0000-0000-000062290000}"/>
    <cellStyle name="20% - Énfasis5 48 2" xfId="11067" xr:uid="{00000000-0005-0000-0000-000063290000}"/>
    <cellStyle name="20% - Énfasis5 48 2 2" xfId="11068" xr:uid="{00000000-0005-0000-0000-000064290000}"/>
    <cellStyle name="20% - Énfasis5 48 2 2 2" xfId="11069" xr:uid="{00000000-0005-0000-0000-000065290000}"/>
    <cellStyle name="20% - Énfasis5 48 2 3" xfId="11070" xr:uid="{00000000-0005-0000-0000-000066290000}"/>
    <cellStyle name="20% - Énfasis5 48 3" xfId="11071" xr:uid="{00000000-0005-0000-0000-000067290000}"/>
    <cellStyle name="20% - Énfasis5 48 3 2" xfId="11072" xr:uid="{00000000-0005-0000-0000-000068290000}"/>
    <cellStyle name="20% - Énfasis5 48 3 2 2" xfId="11073" xr:uid="{00000000-0005-0000-0000-000069290000}"/>
    <cellStyle name="20% - Énfasis5 48 3 3" xfId="11074" xr:uid="{00000000-0005-0000-0000-00006A290000}"/>
    <cellStyle name="20% - Énfasis5 48 4" xfId="11075" xr:uid="{00000000-0005-0000-0000-00006B290000}"/>
    <cellStyle name="20% - Énfasis5 48 4 2" xfId="11076" xr:uid="{00000000-0005-0000-0000-00006C290000}"/>
    <cellStyle name="20% - Énfasis5 48 5" xfId="11077" xr:uid="{00000000-0005-0000-0000-00006D290000}"/>
    <cellStyle name="20% - Énfasis5 49" xfId="11078" xr:uid="{00000000-0005-0000-0000-00006E290000}"/>
    <cellStyle name="20% - Énfasis5 49 2" xfId="11079" xr:uid="{00000000-0005-0000-0000-00006F290000}"/>
    <cellStyle name="20% - Énfasis5 49 2 2" xfId="11080" xr:uid="{00000000-0005-0000-0000-000070290000}"/>
    <cellStyle name="20% - Énfasis5 49 3" xfId="11081" xr:uid="{00000000-0005-0000-0000-000071290000}"/>
    <cellStyle name="20% - Énfasis5 5" xfId="11082" xr:uid="{00000000-0005-0000-0000-000072290000}"/>
    <cellStyle name="20% - Énfasis5 5 2" xfId="11083" xr:uid="{00000000-0005-0000-0000-000073290000}"/>
    <cellStyle name="20% - Énfasis5 5 2 2" xfId="11084" xr:uid="{00000000-0005-0000-0000-000074290000}"/>
    <cellStyle name="20% - Énfasis5 5 2 2 2" xfId="11085" xr:uid="{00000000-0005-0000-0000-000075290000}"/>
    <cellStyle name="20% - Énfasis5 5 2 2 2 2" xfId="11086" xr:uid="{00000000-0005-0000-0000-000076290000}"/>
    <cellStyle name="20% - Énfasis5 5 2 2 2 2 2" xfId="11087" xr:uid="{00000000-0005-0000-0000-000077290000}"/>
    <cellStyle name="20% - Énfasis5 5 2 2 2 2 2 2" xfId="11088" xr:uid="{00000000-0005-0000-0000-000078290000}"/>
    <cellStyle name="20% - Énfasis5 5 2 2 2 2 3" xfId="11089" xr:uid="{00000000-0005-0000-0000-000079290000}"/>
    <cellStyle name="20% - Énfasis5 5 2 2 2 3" xfId="11090" xr:uid="{00000000-0005-0000-0000-00007A290000}"/>
    <cellStyle name="20% - Énfasis5 5 2 2 2 3 2" xfId="11091" xr:uid="{00000000-0005-0000-0000-00007B290000}"/>
    <cellStyle name="20% - Énfasis5 5 2 2 2 3 2 2" xfId="11092" xr:uid="{00000000-0005-0000-0000-00007C290000}"/>
    <cellStyle name="20% - Énfasis5 5 2 2 2 3 3" xfId="11093" xr:uid="{00000000-0005-0000-0000-00007D290000}"/>
    <cellStyle name="20% - Énfasis5 5 2 2 2 4" xfId="11094" xr:uid="{00000000-0005-0000-0000-00007E290000}"/>
    <cellStyle name="20% - Énfasis5 5 2 2 2 4 2" xfId="11095" xr:uid="{00000000-0005-0000-0000-00007F290000}"/>
    <cellStyle name="20% - Énfasis5 5 2 2 2 5" xfId="11096" xr:uid="{00000000-0005-0000-0000-000080290000}"/>
    <cellStyle name="20% - Énfasis5 5 2 2 3" xfId="11097" xr:uid="{00000000-0005-0000-0000-000081290000}"/>
    <cellStyle name="20% - Énfasis5 5 2 2 3 2" xfId="11098" xr:uid="{00000000-0005-0000-0000-000082290000}"/>
    <cellStyle name="20% - Énfasis5 5 2 2 3 2 2" xfId="11099" xr:uid="{00000000-0005-0000-0000-000083290000}"/>
    <cellStyle name="20% - Énfasis5 5 2 2 3 3" xfId="11100" xr:uid="{00000000-0005-0000-0000-000084290000}"/>
    <cellStyle name="20% - Énfasis5 5 2 2 4" xfId="11101" xr:uid="{00000000-0005-0000-0000-000085290000}"/>
    <cellStyle name="20% - Énfasis5 5 2 2 4 2" xfId="11102" xr:uid="{00000000-0005-0000-0000-000086290000}"/>
    <cellStyle name="20% - Énfasis5 5 2 2 4 2 2" xfId="11103" xr:uid="{00000000-0005-0000-0000-000087290000}"/>
    <cellStyle name="20% - Énfasis5 5 2 2 4 3" xfId="11104" xr:uid="{00000000-0005-0000-0000-000088290000}"/>
    <cellStyle name="20% - Énfasis5 5 2 2 5" xfId="11105" xr:uid="{00000000-0005-0000-0000-000089290000}"/>
    <cellStyle name="20% - Énfasis5 5 2 2 5 2" xfId="11106" xr:uid="{00000000-0005-0000-0000-00008A290000}"/>
    <cellStyle name="20% - Énfasis5 5 2 2 6" xfId="11107" xr:uid="{00000000-0005-0000-0000-00008B290000}"/>
    <cellStyle name="20% - Énfasis5 5 2 3" xfId="11108" xr:uid="{00000000-0005-0000-0000-00008C290000}"/>
    <cellStyle name="20% - Énfasis5 5 2 3 2" xfId="11109" xr:uid="{00000000-0005-0000-0000-00008D290000}"/>
    <cellStyle name="20% - Énfasis5 5 2 3 2 2" xfId="11110" xr:uid="{00000000-0005-0000-0000-00008E290000}"/>
    <cellStyle name="20% - Énfasis5 5 2 3 2 2 2" xfId="11111" xr:uid="{00000000-0005-0000-0000-00008F290000}"/>
    <cellStyle name="20% - Énfasis5 5 2 3 2 3" xfId="11112" xr:uid="{00000000-0005-0000-0000-000090290000}"/>
    <cellStyle name="20% - Énfasis5 5 2 3 3" xfId="11113" xr:uid="{00000000-0005-0000-0000-000091290000}"/>
    <cellStyle name="20% - Énfasis5 5 2 3 3 2" xfId="11114" xr:uid="{00000000-0005-0000-0000-000092290000}"/>
    <cellStyle name="20% - Énfasis5 5 2 3 3 2 2" xfId="11115" xr:uid="{00000000-0005-0000-0000-000093290000}"/>
    <cellStyle name="20% - Énfasis5 5 2 3 3 3" xfId="11116" xr:uid="{00000000-0005-0000-0000-000094290000}"/>
    <cellStyle name="20% - Énfasis5 5 2 3 4" xfId="11117" xr:uid="{00000000-0005-0000-0000-000095290000}"/>
    <cellStyle name="20% - Énfasis5 5 2 3 4 2" xfId="11118" xr:uid="{00000000-0005-0000-0000-000096290000}"/>
    <cellStyle name="20% - Énfasis5 5 2 3 5" xfId="11119" xr:uid="{00000000-0005-0000-0000-000097290000}"/>
    <cellStyle name="20% - Énfasis5 5 2 4" xfId="11120" xr:uid="{00000000-0005-0000-0000-000098290000}"/>
    <cellStyle name="20% - Énfasis5 5 2 4 2" xfId="11121" xr:uid="{00000000-0005-0000-0000-000099290000}"/>
    <cellStyle name="20% - Énfasis5 5 2 4 2 2" xfId="11122" xr:uid="{00000000-0005-0000-0000-00009A290000}"/>
    <cellStyle name="20% - Énfasis5 5 2 4 3" xfId="11123" xr:uid="{00000000-0005-0000-0000-00009B290000}"/>
    <cellStyle name="20% - Énfasis5 5 2 5" xfId="11124" xr:uid="{00000000-0005-0000-0000-00009C290000}"/>
    <cellStyle name="20% - Énfasis5 5 2 5 2" xfId="11125" xr:uid="{00000000-0005-0000-0000-00009D290000}"/>
    <cellStyle name="20% - Énfasis5 5 2 5 2 2" xfId="11126" xr:uid="{00000000-0005-0000-0000-00009E290000}"/>
    <cellStyle name="20% - Énfasis5 5 2 5 3" xfId="11127" xr:uid="{00000000-0005-0000-0000-00009F290000}"/>
    <cellStyle name="20% - Énfasis5 5 2 6" xfId="11128" xr:uid="{00000000-0005-0000-0000-0000A0290000}"/>
    <cellStyle name="20% - Énfasis5 5 2 6 2" xfId="11129" xr:uid="{00000000-0005-0000-0000-0000A1290000}"/>
    <cellStyle name="20% - Énfasis5 5 2 7" xfId="11130" xr:uid="{00000000-0005-0000-0000-0000A2290000}"/>
    <cellStyle name="20% - Énfasis5 5 3" xfId="11131" xr:uid="{00000000-0005-0000-0000-0000A3290000}"/>
    <cellStyle name="20% - Énfasis5 5 3 2" xfId="11132" xr:uid="{00000000-0005-0000-0000-0000A4290000}"/>
    <cellStyle name="20% - Énfasis5 5 3 2 2" xfId="11133" xr:uid="{00000000-0005-0000-0000-0000A5290000}"/>
    <cellStyle name="20% - Énfasis5 5 3 2 2 2" xfId="11134" xr:uid="{00000000-0005-0000-0000-0000A6290000}"/>
    <cellStyle name="20% - Énfasis5 5 3 2 2 2 2" xfId="11135" xr:uid="{00000000-0005-0000-0000-0000A7290000}"/>
    <cellStyle name="20% - Énfasis5 5 3 2 2 3" xfId="11136" xr:uid="{00000000-0005-0000-0000-0000A8290000}"/>
    <cellStyle name="20% - Énfasis5 5 3 2 3" xfId="11137" xr:uid="{00000000-0005-0000-0000-0000A9290000}"/>
    <cellStyle name="20% - Énfasis5 5 3 2 3 2" xfId="11138" xr:uid="{00000000-0005-0000-0000-0000AA290000}"/>
    <cellStyle name="20% - Énfasis5 5 3 2 3 2 2" xfId="11139" xr:uid="{00000000-0005-0000-0000-0000AB290000}"/>
    <cellStyle name="20% - Énfasis5 5 3 2 3 3" xfId="11140" xr:uid="{00000000-0005-0000-0000-0000AC290000}"/>
    <cellStyle name="20% - Énfasis5 5 3 2 4" xfId="11141" xr:uid="{00000000-0005-0000-0000-0000AD290000}"/>
    <cellStyle name="20% - Énfasis5 5 3 2 4 2" xfId="11142" xr:uid="{00000000-0005-0000-0000-0000AE290000}"/>
    <cellStyle name="20% - Énfasis5 5 3 2 5" xfId="11143" xr:uid="{00000000-0005-0000-0000-0000AF290000}"/>
    <cellStyle name="20% - Énfasis5 5 3 3" xfId="11144" xr:uid="{00000000-0005-0000-0000-0000B0290000}"/>
    <cellStyle name="20% - Énfasis5 5 3 3 2" xfId="11145" xr:uid="{00000000-0005-0000-0000-0000B1290000}"/>
    <cellStyle name="20% - Énfasis5 5 3 3 2 2" xfId="11146" xr:uid="{00000000-0005-0000-0000-0000B2290000}"/>
    <cellStyle name="20% - Énfasis5 5 3 3 3" xfId="11147" xr:uid="{00000000-0005-0000-0000-0000B3290000}"/>
    <cellStyle name="20% - Énfasis5 5 3 4" xfId="11148" xr:uid="{00000000-0005-0000-0000-0000B4290000}"/>
    <cellStyle name="20% - Énfasis5 5 3 4 2" xfId="11149" xr:uid="{00000000-0005-0000-0000-0000B5290000}"/>
    <cellStyle name="20% - Énfasis5 5 3 4 2 2" xfId="11150" xr:uid="{00000000-0005-0000-0000-0000B6290000}"/>
    <cellStyle name="20% - Énfasis5 5 3 4 3" xfId="11151" xr:uid="{00000000-0005-0000-0000-0000B7290000}"/>
    <cellStyle name="20% - Énfasis5 5 3 5" xfId="11152" xr:uid="{00000000-0005-0000-0000-0000B8290000}"/>
    <cellStyle name="20% - Énfasis5 5 3 5 2" xfId="11153" xr:uid="{00000000-0005-0000-0000-0000B9290000}"/>
    <cellStyle name="20% - Énfasis5 5 3 6" xfId="11154" xr:uid="{00000000-0005-0000-0000-0000BA290000}"/>
    <cellStyle name="20% - Énfasis5 5 4" xfId="11155" xr:uid="{00000000-0005-0000-0000-0000BB290000}"/>
    <cellStyle name="20% - Énfasis5 5 4 2" xfId="11156" xr:uid="{00000000-0005-0000-0000-0000BC290000}"/>
    <cellStyle name="20% - Énfasis5 5 4 2 2" xfId="11157" xr:uid="{00000000-0005-0000-0000-0000BD290000}"/>
    <cellStyle name="20% - Énfasis5 5 4 2 2 2" xfId="11158" xr:uid="{00000000-0005-0000-0000-0000BE290000}"/>
    <cellStyle name="20% - Énfasis5 5 4 2 3" xfId="11159" xr:uid="{00000000-0005-0000-0000-0000BF290000}"/>
    <cellStyle name="20% - Énfasis5 5 4 3" xfId="11160" xr:uid="{00000000-0005-0000-0000-0000C0290000}"/>
    <cellStyle name="20% - Énfasis5 5 4 3 2" xfId="11161" xr:uid="{00000000-0005-0000-0000-0000C1290000}"/>
    <cellStyle name="20% - Énfasis5 5 4 3 2 2" xfId="11162" xr:uid="{00000000-0005-0000-0000-0000C2290000}"/>
    <cellStyle name="20% - Énfasis5 5 4 3 3" xfId="11163" xr:uid="{00000000-0005-0000-0000-0000C3290000}"/>
    <cellStyle name="20% - Énfasis5 5 4 4" xfId="11164" xr:uid="{00000000-0005-0000-0000-0000C4290000}"/>
    <cellStyle name="20% - Énfasis5 5 4 4 2" xfId="11165" xr:uid="{00000000-0005-0000-0000-0000C5290000}"/>
    <cellStyle name="20% - Énfasis5 5 4 4 2 2" xfId="11166" xr:uid="{00000000-0005-0000-0000-0000C6290000}"/>
    <cellStyle name="20% - Énfasis5 5 4 4 3" xfId="11167" xr:uid="{00000000-0005-0000-0000-0000C7290000}"/>
    <cellStyle name="20% - Énfasis5 5 4 5" xfId="11168" xr:uid="{00000000-0005-0000-0000-0000C8290000}"/>
    <cellStyle name="20% - Énfasis5 5 4 5 2" xfId="11169" xr:uid="{00000000-0005-0000-0000-0000C9290000}"/>
    <cellStyle name="20% - Énfasis5 5 4 6" xfId="11170" xr:uid="{00000000-0005-0000-0000-0000CA290000}"/>
    <cellStyle name="20% - Énfasis5 5 5" xfId="11171" xr:uid="{00000000-0005-0000-0000-0000CB290000}"/>
    <cellStyle name="20% - Énfasis5 5 5 2" xfId="11172" xr:uid="{00000000-0005-0000-0000-0000CC290000}"/>
    <cellStyle name="20% - Énfasis5 5 5 2 2" xfId="11173" xr:uid="{00000000-0005-0000-0000-0000CD290000}"/>
    <cellStyle name="20% - Énfasis5 5 5 3" xfId="11174" xr:uid="{00000000-0005-0000-0000-0000CE290000}"/>
    <cellStyle name="20% - Énfasis5 5 6" xfId="11175" xr:uid="{00000000-0005-0000-0000-0000CF290000}"/>
    <cellStyle name="20% - Énfasis5 5 6 2" xfId="11176" xr:uid="{00000000-0005-0000-0000-0000D0290000}"/>
    <cellStyle name="20% - Énfasis5 5 6 2 2" xfId="11177" xr:uid="{00000000-0005-0000-0000-0000D1290000}"/>
    <cellStyle name="20% - Énfasis5 5 6 3" xfId="11178" xr:uid="{00000000-0005-0000-0000-0000D2290000}"/>
    <cellStyle name="20% - Énfasis5 5 7" xfId="11179" xr:uid="{00000000-0005-0000-0000-0000D3290000}"/>
    <cellStyle name="20% - Énfasis5 5 7 2" xfId="11180" xr:uid="{00000000-0005-0000-0000-0000D4290000}"/>
    <cellStyle name="20% - Énfasis5 5 7 2 2" xfId="11181" xr:uid="{00000000-0005-0000-0000-0000D5290000}"/>
    <cellStyle name="20% - Énfasis5 5 7 3" xfId="11182" xr:uid="{00000000-0005-0000-0000-0000D6290000}"/>
    <cellStyle name="20% - Énfasis5 5 8" xfId="11183" xr:uid="{00000000-0005-0000-0000-0000D7290000}"/>
    <cellStyle name="20% - Énfasis5 5 8 2" xfId="11184" xr:uid="{00000000-0005-0000-0000-0000D8290000}"/>
    <cellStyle name="20% - Énfasis5 5 9" xfId="11185" xr:uid="{00000000-0005-0000-0000-0000D9290000}"/>
    <cellStyle name="20% - Énfasis5 50" xfId="11186" xr:uid="{00000000-0005-0000-0000-0000DA290000}"/>
    <cellStyle name="20% - Énfasis5 50 2" xfId="11187" xr:uid="{00000000-0005-0000-0000-0000DB290000}"/>
    <cellStyle name="20% - Énfasis5 50 2 2" xfId="11188" xr:uid="{00000000-0005-0000-0000-0000DC290000}"/>
    <cellStyle name="20% - Énfasis5 50 3" xfId="11189" xr:uid="{00000000-0005-0000-0000-0000DD290000}"/>
    <cellStyle name="20% - Énfasis5 51" xfId="11190" xr:uid="{00000000-0005-0000-0000-0000DE290000}"/>
    <cellStyle name="20% - Énfasis5 51 2" xfId="11191" xr:uid="{00000000-0005-0000-0000-0000DF290000}"/>
    <cellStyle name="20% - Énfasis5 51 2 2" xfId="11192" xr:uid="{00000000-0005-0000-0000-0000E0290000}"/>
    <cellStyle name="20% - Énfasis5 51 3" xfId="11193" xr:uid="{00000000-0005-0000-0000-0000E1290000}"/>
    <cellStyle name="20% - Énfasis5 52" xfId="11194" xr:uid="{00000000-0005-0000-0000-0000E2290000}"/>
    <cellStyle name="20% - Énfasis5 52 2" xfId="11195" xr:uid="{00000000-0005-0000-0000-0000E3290000}"/>
    <cellStyle name="20% - Énfasis5 52 2 2" xfId="11196" xr:uid="{00000000-0005-0000-0000-0000E4290000}"/>
    <cellStyle name="20% - Énfasis5 52 3" xfId="11197" xr:uid="{00000000-0005-0000-0000-0000E5290000}"/>
    <cellStyle name="20% - Énfasis5 53" xfId="11198" xr:uid="{00000000-0005-0000-0000-0000E6290000}"/>
    <cellStyle name="20% - Énfasis5 53 2" xfId="11199" xr:uid="{00000000-0005-0000-0000-0000E7290000}"/>
    <cellStyle name="20% - Énfasis5 53 2 2" xfId="11200" xr:uid="{00000000-0005-0000-0000-0000E8290000}"/>
    <cellStyle name="20% - Énfasis5 53 3" xfId="11201" xr:uid="{00000000-0005-0000-0000-0000E9290000}"/>
    <cellStyle name="20% - Énfasis5 54" xfId="11202" xr:uid="{00000000-0005-0000-0000-0000EA290000}"/>
    <cellStyle name="20% - Énfasis5 54 2" xfId="11203" xr:uid="{00000000-0005-0000-0000-0000EB290000}"/>
    <cellStyle name="20% - Énfasis5 54 2 2" xfId="11204" xr:uid="{00000000-0005-0000-0000-0000EC290000}"/>
    <cellStyle name="20% - Énfasis5 54 3" xfId="11205" xr:uid="{00000000-0005-0000-0000-0000ED290000}"/>
    <cellStyle name="20% - Énfasis5 55" xfId="11206" xr:uid="{00000000-0005-0000-0000-0000EE290000}"/>
    <cellStyle name="20% - Énfasis5 55 2" xfId="11207" xr:uid="{00000000-0005-0000-0000-0000EF290000}"/>
    <cellStyle name="20% - Énfasis5 55 2 2" xfId="11208" xr:uid="{00000000-0005-0000-0000-0000F0290000}"/>
    <cellStyle name="20% - Énfasis5 55 3" xfId="11209" xr:uid="{00000000-0005-0000-0000-0000F1290000}"/>
    <cellStyle name="20% - Énfasis5 56" xfId="11210" xr:uid="{00000000-0005-0000-0000-0000F2290000}"/>
    <cellStyle name="20% - Énfasis5 56 2" xfId="11211" xr:uid="{00000000-0005-0000-0000-0000F3290000}"/>
    <cellStyle name="20% - Énfasis5 56 2 2" xfId="11212" xr:uid="{00000000-0005-0000-0000-0000F4290000}"/>
    <cellStyle name="20% - Énfasis5 56 3" xfId="11213" xr:uid="{00000000-0005-0000-0000-0000F5290000}"/>
    <cellStyle name="20% - Énfasis5 57" xfId="11214" xr:uid="{00000000-0005-0000-0000-0000F6290000}"/>
    <cellStyle name="20% - Énfasis5 57 2" xfId="11215" xr:uid="{00000000-0005-0000-0000-0000F7290000}"/>
    <cellStyle name="20% - Énfasis5 57 2 2" xfId="11216" xr:uid="{00000000-0005-0000-0000-0000F8290000}"/>
    <cellStyle name="20% - Énfasis5 57 3" xfId="11217" xr:uid="{00000000-0005-0000-0000-0000F9290000}"/>
    <cellStyle name="20% - Énfasis5 58" xfId="11218" xr:uid="{00000000-0005-0000-0000-0000FA290000}"/>
    <cellStyle name="20% - Énfasis5 58 2" xfId="11219" xr:uid="{00000000-0005-0000-0000-0000FB290000}"/>
    <cellStyle name="20% - Énfasis5 58 2 2" xfId="11220" xr:uid="{00000000-0005-0000-0000-0000FC290000}"/>
    <cellStyle name="20% - Énfasis5 58 3" xfId="11221" xr:uid="{00000000-0005-0000-0000-0000FD290000}"/>
    <cellStyle name="20% - Énfasis5 59" xfId="11222" xr:uid="{00000000-0005-0000-0000-0000FE290000}"/>
    <cellStyle name="20% - Énfasis5 59 2" xfId="11223" xr:uid="{00000000-0005-0000-0000-0000FF290000}"/>
    <cellStyle name="20% - Énfasis5 59 2 2" xfId="11224" xr:uid="{00000000-0005-0000-0000-0000002A0000}"/>
    <cellStyle name="20% - Énfasis5 59 3" xfId="11225" xr:uid="{00000000-0005-0000-0000-0000012A0000}"/>
    <cellStyle name="20% - Énfasis5 6" xfId="11226" xr:uid="{00000000-0005-0000-0000-0000022A0000}"/>
    <cellStyle name="20% - Énfasis5 6 2" xfId="11227" xr:uid="{00000000-0005-0000-0000-0000032A0000}"/>
    <cellStyle name="20% - Énfasis5 6 2 2" xfId="11228" xr:uid="{00000000-0005-0000-0000-0000042A0000}"/>
    <cellStyle name="20% - Énfasis5 6 2 2 2" xfId="11229" xr:uid="{00000000-0005-0000-0000-0000052A0000}"/>
    <cellStyle name="20% - Énfasis5 6 2 2 2 2" xfId="11230" xr:uid="{00000000-0005-0000-0000-0000062A0000}"/>
    <cellStyle name="20% - Énfasis5 6 2 2 2 2 2" xfId="11231" xr:uid="{00000000-0005-0000-0000-0000072A0000}"/>
    <cellStyle name="20% - Énfasis5 6 2 2 2 2 2 2" xfId="11232" xr:uid="{00000000-0005-0000-0000-0000082A0000}"/>
    <cellStyle name="20% - Énfasis5 6 2 2 2 2 3" xfId="11233" xr:uid="{00000000-0005-0000-0000-0000092A0000}"/>
    <cellStyle name="20% - Énfasis5 6 2 2 2 3" xfId="11234" xr:uid="{00000000-0005-0000-0000-00000A2A0000}"/>
    <cellStyle name="20% - Énfasis5 6 2 2 2 3 2" xfId="11235" xr:uid="{00000000-0005-0000-0000-00000B2A0000}"/>
    <cellStyle name="20% - Énfasis5 6 2 2 2 3 2 2" xfId="11236" xr:uid="{00000000-0005-0000-0000-00000C2A0000}"/>
    <cellStyle name="20% - Énfasis5 6 2 2 2 3 3" xfId="11237" xr:uid="{00000000-0005-0000-0000-00000D2A0000}"/>
    <cellStyle name="20% - Énfasis5 6 2 2 2 4" xfId="11238" xr:uid="{00000000-0005-0000-0000-00000E2A0000}"/>
    <cellStyle name="20% - Énfasis5 6 2 2 2 4 2" xfId="11239" xr:uid="{00000000-0005-0000-0000-00000F2A0000}"/>
    <cellStyle name="20% - Énfasis5 6 2 2 2 5" xfId="11240" xr:uid="{00000000-0005-0000-0000-0000102A0000}"/>
    <cellStyle name="20% - Énfasis5 6 2 2 3" xfId="11241" xr:uid="{00000000-0005-0000-0000-0000112A0000}"/>
    <cellStyle name="20% - Énfasis5 6 2 2 3 2" xfId="11242" xr:uid="{00000000-0005-0000-0000-0000122A0000}"/>
    <cellStyle name="20% - Énfasis5 6 2 2 3 2 2" xfId="11243" xr:uid="{00000000-0005-0000-0000-0000132A0000}"/>
    <cellStyle name="20% - Énfasis5 6 2 2 3 3" xfId="11244" xr:uid="{00000000-0005-0000-0000-0000142A0000}"/>
    <cellStyle name="20% - Énfasis5 6 2 2 4" xfId="11245" xr:uid="{00000000-0005-0000-0000-0000152A0000}"/>
    <cellStyle name="20% - Énfasis5 6 2 2 4 2" xfId="11246" xr:uid="{00000000-0005-0000-0000-0000162A0000}"/>
    <cellStyle name="20% - Énfasis5 6 2 2 4 2 2" xfId="11247" xr:uid="{00000000-0005-0000-0000-0000172A0000}"/>
    <cellStyle name="20% - Énfasis5 6 2 2 4 3" xfId="11248" xr:uid="{00000000-0005-0000-0000-0000182A0000}"/>
    <cellStyle name="20% - Énfasis5 6 2 2 5" xfId="11249" xr:uid="{00000000-0005-0000-0000-0000192A0000}"/>
    <cellStyle name="20% - Énfasis5 6 2 2 5 2" xfId="11250" xr:uid="{00000000-0005-0000-0000-00001A2A0000}"/>
    <cellStyle name="20% - Énfasis5 6 2 2 6" xfId="11251" xr:uid="{00000000-0005-0000-0000-00001B2A0000}"/>
    <cellStyle name="20% - Énfasis5 6 2 3" xfId="11252" xr:uid="{00000000-0005-0000-0000-00001C2A0000}"/>
    <cellStyle name="20% - Énfasis5 6 2 3 2" xfId="11253" xr:uid="{00000000-0005-0000-0000-00001D2A0000}"/>
    <cellStyle name="20% - Énfasis5 6 2 3 2 2" xfId="11254" xr:uid="{00000000-0005-0000-0000-00001E2A0000}"/>
    <cellStyle name="20% - Énfasis5 6 2 3 2 2 2" xfId="11255" xr:uid="{00000000-0005-0000-0000-00001F2A0000}"/>
    <cellStyle name="20% - Énfasis5 6 2 3 2 3" xfId="11256" xr:uid="{00000000-0005-0000-0000-0000202A0000}"/>
    <cellStyle name="20% - Énfasis5 6 2 3 3" xfId="11257" xr:uid="{00000000-0005-0000-0000-0000212A0000}"/>
    <cellStyle name="20% - Énfasis5 6 2 3 3 2" xfId="11258" xr:uid="{00000000-0005-0000-0000-0000222A0000}"/>
    <cellStyle name="20% - Énfasis5 6 2 3 3 2 2" xfId="11259" xr:uid="{00000000-0005-0000-0000-0000232A0000}"/>
    <cellStyle name="20% - Énfasis5 6 2 3 3 3" xfId="11260" xr:uid="{00000000-0005-0000-0000-0000242A0000}"/>
    <cellStyle name="20% - Énfasis5 6 2 3 4" xfId="11261" xr:uid="{00000000-0005-0000-0000-0000252A0000}"/>
    <cellStyle name="20% - Énfasis5 6 2 3 4 2" xfId="11262" xr:uid="{00000000-0005-0000-0000-0000262A0000}"/>
    <cellStyle name="20% - Énfasis5 6 2 3 5" xfId="11263" xr:uid="{00000000-0005-0000-0000-0000272A0000}"/>
    <cellStyle name="20% - Énfasis5 6 2 4" xfId="11264" xr:uid="{00000000-0005-0000-0000-0000282A0000}"/>
    <cellStyle name="20% - Énfasis5 6 2 4 2" xfId="11265" xr:uid="{00000000-0005-0000-0000-0000292A0000}"/>
    <cellStyle name="20% - Énfasis5 6 2 4 2 2" xfId="11266" xr:uid="{00000000-0005-0000-0000-00002A2A0000}"/>
    <cellStyle name="20% - Énfasis5 6 2 4 3" xfId="11267" xr:uid="{00000000-0005-0000-0000-00002B2A0000}"/>
    <cellStyle name="20% - Énfasis5 6 2 5" xfId="11268" xr:uid="{00000000-0005-0000-0000-00002C2A0000}"/>
    <cellStyle name="20% - Énfasis5 6 2 5 2" xfId="11269" xr:uid="{00000000-0005-0000-0000-00002D2A0000}"/>
    <cellStyle name="20% - Énfasis5 6 2 5 2 2" xfId="11270" xr:uid="{00000000-0005-0000-0000-00002E2A0000}"/>
    <cellStyle name="20% - Énfasis5 6 2 5 3" xfId="11271" xr:uid="{00000000-0005-0000-0000-00002F2A0000}"/>
    <cellStyle name="20% - Énfasis5 6 2 6" xfId="11272" xr:uid="{00000000-0005-0000-0000-0000302A0000}"/>
    <cellStyle name="20% - Énfasis5 6 2 6 2" xfId="11273" xr:uid="{00000000-0005-0000-0000-0000312A0000}"/>
    <cellStyle name="20% - Énfasis5 6 2 7" xfId="11274" xr:uid="{00000000-0005-0000-0000-0000322A0000}"/>
    <cellStyle name="20% - Énfasis5 6 3" xfId="11275" xr:uid="{00000000-0005-0000-0000-0000332A0000}"/>
    <cellStyle name="20% - Énfasis5 6 3 2" xfId="11276" xr:uid="{00000000-0005-0000-0000-0000342A0000}"/>
    <cellStyle name="20% - Énfasis5 6 3 2 2" xfId="11277" xr:uid="{00000000-0005-0000-0000-0000352A0000}"/>
    <cellStyle name="20% - Énfasis5 6 3 2 2 2" xfId="11278" xr:uid="{00000000-0005-0000-0000-0000362A0000}"/>
    <cellStyle name="20% - Énfasis5 6 3 2 2 2 2" xfId="11279" xr:uid="{00000000-0005-0000-0000-0000372A0000}"/>
    <cellStyle name="20% - Énfasis5 6 3 2 2 3" xfId="11280" xr:uid="{00000000-0005-0000-0000-0000382A0000}"/>
    <cellStyle name="20% - Énfasis5 6 3 2 3" xfId="11281" xr:uid="{00000000-0005-0000-0000-0000392A0000}"/>
    <cellStyle name="20% - Énfasis5 6 3 2 3 2" xfId="11282" xr:uid="{00000000-0005-0000-0000-00003A2A0000}"/>
    <cellStyle name="20% - Énfasis5 6 3 2 3 2 2" xfId="11283" xr:uid="{00000000-0005-0000-0000-00003B2A0000}"/>
    <cellStyle name="20% - Énfasis5 6 3 2 3 3" xfId="11284" xr:uid="{00000000-0005-0000-0000-00003C2A0000}"/>
    <cellStyle name="20% - Énfasis5 6 3 2 4" xfId="11285" xr:uid="{00000000-0005-0000-0000-00003D2A0000}"/>
    <cellStyle name="20% - Énfasis5 6 3 2 4 2" xfId="11286" xr:uid="{00000000-0005-0000-0000-00003E2A0000}"/>
    <cellStyle name="20% - Énfasis5 6 3 2 5" xfId="11287" xr:uid="{00000000-0005-0000-0000-00003F2A0000}"/>
    <cellStyle name="20% - Énfasis5 6 3 3" xfId="11288" xr:uid="{00000000-0005-0000-0000-0000402A0000}"/>
    <cellStyle name="20% - Énfasis5 6 3 3 2" xfId="11289" xr:uid="{00000000-0005-0000-0000-0000412A0000}"/>
    <cellStyle name="20% - Énfasis5 6 3 3 2 2" xfId="11290" xr:uid="{00000000-0005-0000-0000-0000422A0000}"/>
    <cellStyle name="20% - Énfasis5 6 3 3 3" xfId="11291" xr:uid="{00000000-0005-0000-0000-0000432A0000}"/>
    <cellStyle name="20% - Énfasis5 6 3 4" xfId="11292" xr:uid="{00000000-0005-0000-0000-0000442A0000}"/>
    <cellStyle name="20% - Énfasis5 6 3 4 2" xfId="11293" xr:uid="{00000000-0005-0000-0000-0000452A0000}"/>
    <cellStyle name="20% - Énfasis5 6 3 4 2 2" xfId="11294" xr:uid="{00000000-0005-0000-0000-0000462A0000}"/>
    <cellStyle name="20% - Énfasis5 6 3 4 3" xfId="11295" xr:uid="{00000000-0005-0000-0000-0000472A0000}"/>
    <cellStyle name="20% - Énfasis5 6 3 5" xfId="11296" xr:uid="{00000000-0005-0000-0000-0000482A0000}"/>
    <cellStyle name="20% - Énfasis5 6 3 5 2" xfId="11297" xr:uid="{00000000-0005-0000-0000-0000492A0000}"/>
    <cellStyle name="20% - Énfasis5 6 3 6" xfId="11298" xr:uid="{00000000-0005-0000-0000-00004A2A0000}"/>
    <cellStyle name="20% - Énfasis5 6 4" xfId="11299" xr:uid="{00000000-0005-0000-0000-00004B2A0000}"/>
    <cellStyle name="20% - Énfasis5 6 4 2" xfId="11300" xr:uid="{00000000-0005-0000-0000-00004C2A0000}"/>
    <cellStyle name="20% - Énfasis5 6 4 2 2" xfId="11301" xr:uid="{00000000-0005-0000-0000-00004D2A0000}"/>
    <cellStyle name="20% - Énfasis5 6 4 2 2 2" xfId="11302" xr:uid="{00000000-0005-0000-0000-00004E2A0000}"/>
    <cellStyle name="20% - Énfasis5 6 4 2 3" xfId="11303" xr:uid="{00000000-0005-0000-0000-00004F2A0000}"/>
    <cellStyle name="20% - Énfasis5 6 4 3" xfId="11304" xr:uid="{00000000-0005-0000-0000-0000502A0000}"/>
    <cellStyle name="20% - Énfasis5 6 4 3 2" xfId="11305" xr:uid="{00000000-0005-0000-0000-0000512A0000}"/>
    <cellStyle name="20% - Énfasis5 6 4 3 2 2" xfId="11306" xr:uid="{00000000-0005-0000-0000-0000522A0000}"/>
    <cellStyle name="20% - Énfasis5 6 4 3 3" xfId="11307" xr:uid="{00000000-0005-0000-0000-0000532A0000}"/>
    <cellStyle name="20% - Énfasis5 6 4 4" xfId="11308" xr:uid="{00000000-0005-0000-0000-0000542A0000}"/>
    <cellStyle name="20% - Énfasis5 6 4 4 2" xfId="11309" xr:uid="{00000000-0005-0000-0000-0000552A0000}"/>
    <cellStyle name="20% - Énfasis5 6 4 5" xfId="11310" xr:uid="{00000000-0005-0000-0000-0000562A0000}"/>
    <cellStyle name="20% - Énfasis5 6 5" xfId="11311" xr:uid="{00000000-0005-0000-0000-0000572A0000}"/>
    <cellStyle name="20% - Énfasis5 6 5 2" xfId="11312" xr:uid="{00000000-0005-0000-0000-0000582A0000}"/>
    <cellStyle name="20% - Énfasis5 6 5 2 2" xfId="11313" xr:uid="{00000000-0005-0000-0000-0000592A0000}"/>
    <cellStyle name="20% - Énfasis5 6 5 3" xfId="11314" xr:uid="{00000000-0005-0000-0000-00005A2A0000}"/>
    <cellStyle name="20% - Énfasis5 6 6" xfId="11315" xr:uid="{00000000-0005-0000-0000-00005B2A0000}"/>
    <cellStyle name="20% - Énfasis5 6 6 2" xfId="11316" xr:uid="{00000000-0005-0000-0000-00005C2A0000}"/>
    <cellStyle name="20% - Énfasis5 6 6 2 2" xfId="11317" xr:uid="{00000000-0005-0000-0000-00005D2A0000}"/>
    <cellStyle name="20% - Énfasis5 6 6 3" xfId="11318" xr:uid="{00000000-0005-0000-0000-00005E2A0000}"/>
    <cellStyle name="20% - Énfasis5 6 7" xfId="11319" xr:uid="{00000000-0005-0000-0000-00005F2A0000}"/>
    <cellStyle name="20% - Énfasis5 6 7 2" xfId="11320" xr:uid="{00000000-0005-0000-0000-0000602A0000}"/>
    <cellStyle name="20% - Énfasis5 6 8" xfId="11321" xr:uid="{00000000-0005-0000-0000-0000612A0000}"/>
    <cellStyle name="20% - Énfasis5 60" xfId="11322" xr:uid="{00000000-0005-0000-0000-0000622A0000}"/>
    <cellStyle name="20% - Énfasis5 60 2" xfId="11323" xr:uid="{00000000-0005-0000-0000-0000632A0000}"/>
    <cellStyle name="20% - Énfasis5 60 2 2" xfId="11324" xr:uid="{00000000-0005-0000-0000-0000642A0000}"/>
    <cellStyle name="20% - Énfasis5 60 3" xfId="11325" xr:uid="{00000000-0005-0000-0000-0000652A0000}"/>
    <cellStyle name="20% - Énfasis5 61" xfId="11326" xr:uid="{00000000-0005-0000-0000-0000662A0000}"/>
    <cellStyle name="20% - Énfasis5 61 2" xfId="11327" xr:uid="{00000000-0005-0000-0000-0000672A0000}"/>
    <cellStyle name="20% - Énfasis5 61 2 2" xfId="11328" xr:uid="{00000000-0005-0000-0000-0000682A0000}"/>
    <cellStyle name="20% - Énfasis5 61 3" xfId="11329" xr:uid="{00000000-0005-0000-0000-0000692A0000}"/>
    <cellStyle name="20% - Énfasis5 62" xfId="11330" xr:uid="{00000000-0005-0000-0000-00006A2A0000}"/>
    <cellStyle name="20% - Énfasis5 62 2" xfId="11331" xr:uid="{00000000-0005-0000-0000-00006B2A0000}"/>
    <cellStyle name="20% - Énfasis5 62 2 2" xfId="11332" xr:uid="{00000000-0005-0000-0000-00006C2A0000}"/>
    <cellStyle name="20% - Énfasis5 62 3" xfId="11333" xr:uid="{00000000-0005-0000-0000-00006D2A0000}"/>
    <cellStyle name="20% - Énfasis5 63" xfId="11334" xr:uid="{00000000-0005-0000-0000-00006E2A0000}"/>
    <cellStyle name="20% - Énfasis5 63 2" xfId="11335" xr:uid="{00000000-0005-0000-0000-00006F2A0000}"/>
    <cellStyle name="20% - Énfasis5 63 2 2" xfId="11336" xr:uid="{00000000-0005-0000-0000-0000702A0000}"/>
    <cellStyle name="20% - Énfasis5 63 3" xfId="11337" xr:uid="{00000000-0005-0000-0000-0000712A0000}"/>
    <cellStyle name="20% - Énfasis5 64" xfId="11338" xr:uid="{00000000-0005-0000-0000-0000722A0000}"/>
    <cellStyle name="20% - Énfasis5 64 2" xfId="11339" xr:uid="{00000000-0005-0000-0000-0000732A0000}"/>
    <cellStyle name="20% - Énfasis5 64 2 2" xfId="11340" xr:uid="{00000000-0005-0000-0000-0000742A0000}"/>
    <cellStyle name="20% - Énfasis5 64 3" xfId="11341" xr:uid="{00000000-0005-0000-0000-0000752A0000}"/>
    <cellStyle name="20% - Énfasis5 65" xfId="11342" xr:uid="{00000000-0005-0000-0000-0000762A0000}"/>
    <cellStyle name="20% - Énfasis5 65 2" xfId="11343" xr:uid="{00000000-0005-0000-0000-0000772A0000}"/>
    <cellStyle name="20% - Énfasis5 65 2 2" xfId="11344" xr:uid="{00000000-0005-0000-0000-0000782A0000}"/>
    <cellStyle name="20% - Énfasis5 65 3" xfId="11345" xr:uid="{00000000-0005-0000-0000-0000792A0000}"/>
    <cellStyle name="20% - Énfasis5 66" xfId="11346" xr:uid="{00000000-0005-0000-0000-00007A2A0000}"/>
    <cellStyle name="20% - Énfasis5 66 2" xfId="11347" xr:uid="{00000000-0005-0000-0000-00007B2A0000}"/>
    <cellStyle name="20% - Énfasis5 66 2 2" xfId="11348" xr:uid="{00000000-0005-0000-0000-00007C2A0000}"/>
    <cellStyle name="20% - Énfasis5 66 3" xfId="11349" xr:uid="{00000000-0005-0000-0000-00007D2A0000}"/>
    <cellStyle name="20% - Énfasis5 67" xfId="11350" xr:uid="{00000000-0005-0000-0000-00007E2A0000}"/>
    <cellStyle name="20% - Énfasis5 67 2" xfId="11351" xr:uid="{00000000-0005-0000-0000-00007F2A0000}"/>
    <cellStyle name="20% - Énfasis5 67 2 2" xfId="11352" xr:uid="{00000000-0005-0000-0000-0000802A0000}"/>
    <cellStyle name="20% - Énfasis5 67 3" xfId="11353" xr:uid="{00000000-0005-0000-0000-0000812A0000}"/>
    <cellStyle name="20% - Énfasis5 68" xfId="11354" xr:uid="{00000000-0005-0000-0000-0000822A0000}"/>
    <cellStyle name="20% - Énfasis5 68 2" xfId="11355" xr:uid="{00000000-0005-0000-0000-0000832A0000}"/>
    <cellStyle name="20% - Énfasis5 68 2 2" xfId="11356" xr:uid="{00000000-0005-0000-0000-0000842A0000}"/>
    <cellStyle name="20% - Énfasis5 68 3" xfId="11357" xr:uid="{00000000-0005-0000-0000-0000852A0000}"/>
    <cellStyle name="20% - Énfasis5 69" xfId="11358" xr:uid="{00000000-0005-0000-0000-0000862A0000}"/>
    <cellStyle name="20% - Énfasis5 69 2" xfId="11359" xr:uid="{00000000-0005-0000-0000-0000872A0000}"/>
    <cellStyle name="20% - Énfasis5 69 2 2" xfId="11360" xr:uid="{00000000-0005-0000-0000-0000882A0000}"/>
    <cellStyle name="20% - Énfasis5 69 3" xfId="11361" xr:uid="{00000000-0005-0000-0000-0000892A0000}"/>
    <cellStyle name="20% - Énfasis5 7" xfId="11362" xr:uid="{00000000-0005-0000-0000-00008A2A0000}"/>
    <cellStyle name="20% - Énfasis5 7 2" xfId="11363" xr:uid="{00000000-0005-0000-0000-00008B2A0000}"/>
    <cellStyle name="20% - Énfasis5 7 2 2" xfId="11364" xr:uid="{00000000-0005-0000-0000-00008C2A0000}"/>
    <cellStyle name="20% - Énfasis5 7 2 2 2" xfId="11365" xr:uid="{00000000-0005-0000-0000-00008D2A0000}"/>
    <cellStyle name="20% - Énfasis5 7 2 2 2 2" xfId="11366" xr:uid="{00000000-0005-0000-0000-00008E2A0000}"/>
    <cellStyle name="20% - Énfasis5 7 2 2 2 2 2" xfId="11367" xr:uid="{00000000-0005-0000-0000-00008F2A0000}"/>
    <cellStyle name="20% - Énfasis5 7 2 2 2 2 2 2" xfId="11368" xr:uid="{00000000-0005-0000-0000-0000902A0000}"/>
    <cellStyle name="20% - Énfasis5 7 2 2 2 2 3" xfId="11369" xr:uid="{00000000-0005-0000-0000-0000912A0000}"/>
    <cellStyle name="20% - Énfasis5 7 2 2 2 3" xfId="11370" xr:uid="{00000000-0005-0000-0000-0000922A0000}"/>
    <cellStyle name="20% - Énfasis5 7 2 2 2 3 2" xfId="11371" xr:uid="{00000000-0005-0000-0000-0000932A0000}"/>
    <cellStyle name="20% - Énfasis5 7 2 2 2 3 2 2" xfId="11372" xr:uid="{00000000-0005-0000-0000-0000942A0000}"/>
    <cellStyle name="20% - Énfasis5 7 2 2 2 3 3" xfId="11373" xr:uid="{00000000-0005-0000-0000-0000952A0000}"/>
    <cellStyle name="20% - Énfasis5 7 2 2 2 4" xfId="11374" xr:uid="{00000000-0005-0000-0000-0000962A0000}"/>
    <cellStyle name="20% - Énfasis5 7 2 2 2 4 2" xfId="11375" xr:uid="{00000000-0005-0000-0000-0000972A0000}"/>
    <cellStyle name="20% - Énfasis5 7 2 2 2 5" xfId="11376" xr:uid="{00000000-0005-0000-0000-0000982A0000}"/>
    <cellStyle name="20% - Énfasis5 7 2 2 3" xfId="11377" xr:uid="{00000000-0005-0000-0000-0000992A0000}"/>
    <cellStyle name="20% - Énfasis5 7 2 2 3 2" xfId="11378" xr:uid="{00000000-0005-0000-0000-00009A2A0000}"/>
    <cellStyle name="20% - Énfasis5 7 2 2 3 2 2" xfId="11379" xr:uid="{00000000-0005-0000-0000-00009B2A0000}"/>
    <cellStyle name="20% - Énfasis5 7 2 2 3 3" xfId="11380" xr:uid="{00000000-0005-0000-0000-00009C2A0000}"/>
    <cellStyle name="20% - Énfasis5 7 2 2 4" xfId="11381" xr:uid="{00000000-0005-0000-0000-00009D2A0000}"/>
    <cellStyle name="20% - Énfasis5 7 2 2 4 2" xfId="11382" xr:uid="{00000000-0005-0000-0000-00009E2A0000}"/>
    <cellStyle name="20% - Énfasis5 7 2 2 4 2 2" xfId="11383" xr:uid="{00000000-0005-0000-0000-00009F2A0000}"/>
    <cellStyle name="20% - Énfasis5 7 2 2 4 3" xfId="11384" xr:uid="{00000000-0005-0000-0000-0000A02A0000}"/>
    <cellStyle name="20% - Énfasis5 7 2 2 5" xfId="11385" xr:uid="{00000000-0005-0000-0000-0000A12A0000}"/>
    <cellStyle name="20% - Énfasis5 7 2 2 5 2" xfId="11386" xr:uid="{00000000-0005-0000-0000-0000A22A0000}"/>
    <cellStyle name="20% - Énfasis5 7 2 2 6" xfId="11387" xr:uid="{00000000-0005-0000-0000-0000A32A0000}"/>
    <cellStyle name="20% - Énfasis5 7 2 3" xfId="11388" xr:uid="{00000000-0005-0000-0000-0000A42A0000}"/>
    <cellStyle name="20% - Énfasis5 7 2 3 2" xfId="11389" xr:uid="{00000000-0005-0000-0000-0000A52A0000}"/>
    <cellStyle name="20% - Énfasis5 7 2 3 2 2" xfId="11390" xr:uid="{00000000-0005-0000-0000-0000A62A0000}"/>
    <cellStyle name="20% - Énfasis5 7 2 3 2 2 2" xfId="11391" xr:uid="{00000000-0005-0000-0000-0000A72A0000}"/>
    <cellStyle name="20% - Énfasis5 7 2 3 2 3" xfId="11392" xr:uid="{00000000-0005-0000-0000-0000A82A0000}"/>
    <cellStyle name="20% - Énfasis5 7 2 3 3" xfId="11393" xr:uid="{00000000-0005-0000-0000-0000A92A0000}"/>
    <cellStyle name="20% - Énfasis5 7 2 3 3 2" xfId="11394" xr:uid="{00000000-0005-0000-0000-0000AA2A0000}"/>
    <cellStyle name="20% - Énfasis5 7 2 3 3 2 2" xfId="11395" xr:uid="{00000000-0005-0000-0000-0000AB2A0000}"/>
    <cellStyle name="20% - Énfasis5 7 2 3 3 3" xfId="11396" xr:uid="{00000000-0005-0000-0000-0000AC2A0000}"/>
    <cellStyle name="20% - Énfasis5 7 2 3 4" xfId="11397" xr:uid="{00000000-0005-0000-0000-0000AD2A0000}"/>
    <cellStyle name="20% - Énfasis5 7 2 3 4 2" xfId="11398" xr:uid="{00000000-0005-0000-0000-0000AE2A0000}"/>
    <cellStyle name="20% - Énfasis5 7 2 3 5" xfId="11399" xr:uid="{00000000-0005-0000-0000-0000AF2A0000}"/>
    <cellStyle name="20% - Énfasis5 7 2 4" xfId="11400" xr:uid="{00000000-0005-0000-0000-0000B02A0000}"/>
    <cellStyle name="20% - Énfasis5 7 2 4 2" xfId="11401" xr:uid="{00000000-0005-0000-0000-0000B12A0000}"/>
    <cellStyle name="20% - Énfasis5 7 2 4 2 2" xfId="11402" xr:uid="{00000000-0005-0000-0000-0000B22A0000}"/>
    <cellStyle name="20% - Énfasis5 7 2 4 3" xfId="11403" xr:uid="{00000000-0005-0000-0000-0000B32A0000}"/>
    <cellStyle name="20% - Énfasis5 7 2 5" xfId="11404" xr:uid="{00000000-0005-0000-0000-0000B42A0000}"/>
    <cellStyle name="20% - Énfasis5 7 2 5 2" xfId="11405" xr:uid="{00000000-0005-0000-0000-0000B52A0000}"/>
    <cellStyle name="20% - Énfasis5 7 2 5 2 2" xfId="11406" xr:uid="{00000000-0005-0000-0000-0000B62A0000}"/>
    <cellStyle name="20% - Énfasis5 7 2 5 3" xfId="11407" xr:uid="{00000000-0005-0000-0000-0000B72A0000}"/>
    <cellStyle name="20% - Énfasis5 7 2 6" xfId="11408" xr:uid="{00000000-0005-0000-0000-0000B82A0000}"/>
    <cellStyle name="20% - Énfasis5 7 2 6 2" xfId="11409" xr:uid="{00000000-0005-0000-0000-0000B92A0000}"/>
    <cellStyle name="20% - Énfasis5 7 2 7" xfId="11410" xr:uid="{00000000-0005-0000-0000-0000BA2A0000}"/>
    <cellStyle name="20% - Énfasis5 7 3" xfId="11411" xr:uid="{00000000-0005-0000-0000-0000BB2A0000}"/>
    <cellStyle name="20% - Énfasis5 7 3 2" xfId="11412" xr:uid="{00000000-0005-0000-0000-0000BC2A0000}"/>
    <cellStyle name="20% - Énfasis5 7 3 2 2" xfId="11413" xr:uid="{00000000-0005-0000-0000-0000BD2A0000}"/>
    <cellStyle name="20% - Énfasis5 7 3 2 2 2" xfId="11414" xr:uid="{00000000-0005-0000-0000-0000BE2A0000}"/>
    <cellStyle name="20% - Énfasis5 7 3 2 2 2 2" xfId="11415" xr:uid="{00000000-0005-0000-0000-0000BF2A0000}"/>
    <cellStyle name="20% - Énfasis5 7 3 2 2 3" xfId="11416" xr:uid="{00000000-0005-0000-0000-0000C02A0000}"/>
    <cellStyle name="20% - Énfasis5 7 3 2 3" xfId="11417" xr:uid="{00000000-0005-0000-0000-0000C12A0000}"/>
    <cellStyle name="20% - Énfasis5 7 3 2 3 2" xfId="11418" xr:uid="{00000000-0005-0000-0000-0000C22A0000}"/>
    <cellStyle name="20% - Énfasis5 7 3 2 3 2 2" xfId="11419" xr:uid="{00000000-0005-0000-0000-0000C32A0000}"/>
    <cellStyle name="20% - Énfasis5 7 3 2 3 3" xfId="11420" xr:uid="{00000000-0005-0000-0000-0000C42A0000}"/>
    <cellStyle name="20% - Énfasis5 7 3 2 4" xfId="11421" xr:uid="{00000000-0005-0000-0000-0000C52A0000}"/>
    <cellStyle name="20% - Énfasis5 7 3 2 4 2" xfId="11422" xr:uid="{00000000-0005-0000-0000-0000C62A0000}"/>
    <cellStyle name="20% - Énfasis5 7 3 2 5" xfId="11423" xr:uid="{00000000-0005-0000-0000-0000C72A0000}"/>
    <cellStyle name="20% - Énfasis5 7 3 3" xfId="11424" xr:uid="{00000000-0005-0000-0000-0000C82A0000}"/>
    <cellStyle name="20% - Énfasis5 7 3 3 2" xfId="11425" xr:uid="{00000000-0005-0000-0000-0000C92A0000}"/>
    <cellStyle name="20% - Énfasis5 7 3 3 2 2" xfId="11426" xr:uid="{00000000-0005-0000-0000-0000CA2A0000}"/>
    <cellStyle name="20% - Énfasis5 7 3 3 3" xfId="11427" xr:uid="{00000000-0005-0000-0000-0000CB2A0000}"/>
    <cellStyle name="20% - Énfasis5 7 3 4" xfId="11428" xr:uid="{00000000-0005-0000-0000-0000CC2A0000}"/>
    <cellStyle name="20% - Énfasis5 7 3 4 2" xfId="11429" xr:uid="{00000000-0005-0000-0000-0000CD2A0000}"/>
    <cellStyle name="20% - Énfasis5 7 3 4 2 2" xfId="11430" xr:uid="{00000000-0005-0000-0000-0000CE2A0000}"/>
    <cellStyle name="20% - Énfasis5 7 3 4 3" xfId="11431" xr:uid="{00000000-0005-0000-0000-0000CF2A0000}"/>
    <cellStyle name="20% - Énfasis5 7 3 5" xfId="11432" xr:uid="{00000000-0005-0000-0000-0000D02A0000}"/>
    <cellStyle name="20% - Énfasis5 7 3 5 2" xfId="11433" xr:uid="{00000000-0005-0000-0000-0000D12A0000}"/>
    <cellStyle name="20% - Énfasis5 7 3 6" xfId="11434" xr:uid="{00000000-0005-0000-0000-0000D22A0000}"/>
    <cellStyle name="20% - Énfasis5 7 4" xfId="11435" xr:uid="{00000000-0005-0000-0000-0000D32A0000}"/>
    <cellStyle name="20% - Énfasis5 7 4 2" xfId="11436" xr:uid="{00000000-0005-0000-0000-0000D42A0000}"/>
    <cellStyle name="20% - Énfasis5 7 4 2 2" xfId="11437" xr:uid="{00000000-0005-0000-0000-0000D52A0000}"/>
    <cellStyle name="20% - Énfasis5 7 4 2 2 2" xfId="11438" xr:uid="{00000000-0005-0000-0000-0000D62A0000}"/>
    <cellStyle name="20% - Énfasis5 7 4 2 3" xfId="11439" xr:uid="{00000000-0005-0000-0000-0000D72A0000}"/>
    <cellStyle name="20% - Énfasis5 7 4 3" xfId="11440" xr:uid="{00000000-0005-0000-0000-0000D82A0000}"/>
    <cellStyle name="20% - Énfasis5 7 4 3 2" xfId="11441" xr:uid="{00000000-0005-0000-0000-0000D92A0000}"/>
    <cellStyle name="20% - Énfasis5 7 4 3 2 2" xfId="11442" xr:uid="{00000000-0005-0000-0000-0000DA2A0000}"/>
    <cellStyle name="20% - Énfasis5 7 4 3 3" xfId="11443" xr:uid="{00000000-0005-0000-0000-0000DB2A0000}"/>
    <cellStyle name="20% - Énfasis5 7 4 4" xfId="11444" xr:uid="{00000000-0005-0000-0000-0000DC2A0000}"/>
    <cellStyle name="20% - Énfasis5 7 4 4 2" xfId="11445" xr:uid="{00000000-0005-0000-0000-0000DD2A0000}"/>
    <cellStyle name="20% - Énfasis5 7 4 5" xfId="11446" xr:uid="{00000000-0005-0000-0000-0000DE2A0000}"/>
    <cellStyle name="20% - Énfasis5 7 5" xfId="11447" xr:uid="{00000000-0005-0000-0000-0000DF2A0000}"/>
    <cellStyle name="20% - Énfasis5 7 5 2" xfId="11448" xr:uid="{00000000-0005-0000-0000-0000E02A0000}"/>
    <cellStyle name="20% - Énfasis5 7 5 2 2" xfId="11449" xr:uid="{00000000-0005-0000-0000-0000E12A0000}"/>
    <cellStyle name="20% - Énfasis5 7 5 3" xfId="11450" xr:uid="{00000000-0005-0000-0000-0000E22A0000}"/>
    <cellStyle name="20% - Énfasis5 7 6" xfId="11451" xr:uid="{00000000-0005-0000-0000-0000E32A0000}"/>
    <cellStyle name="20% - Énfasis5 7 6 2" xfId="11452" xr:uid="{00000000-0005-0000-0000-0000E42A0000}"/>
    <cellStyle name="20% - Énfasis5 7 6 2 2" xfId="11453" xr:uid="{00000000-0005-0000-0000-0000E52A0000}"/>
    <cellStyle name="20% - Énfasis5 7 6 3" xfId="11454" xr:uid="{00000000-0005-0000-0000-0000E62A0000}"/>
    <cellStyle name="20% - Énfasis5 7 7" xfId="11455" xr:uid="{00000000-0005-0000-0000-0000E72A0000}"/>
    <cellStyle name="20% - Énfasis5 7 7 2" xfId="11456" xr:uid="{00000000-0005-0000-0000-0000E82A0000}"/>
    <cellStyle name="20% - Énfasis5 7 8" xfId="11457" xr:uid="{00000000-0005-0000-0000-0000E92A0000}"/>
    <cellStyle name="20% - Énfasis5 70" xfId="11458" xr:uid="{00000000-0005-0000-0000-0000EA2A0000}"/>
    <cellStyle name="20% - Énfasis5 70 2" xfId="11459" xr:uid="{00000000-0005-0000-0000-0000EB2A0000}"/>
    <cellStyle name="20% - Énfasis5 70 2 2" xfId="11460" xr:uid="{00000000-0005-0000-0000-0000EC2A0000}"/>
    <cellStyle name="20% - Énfasis5 70 3" xfId="11461" xr:uid="{00000000-0005-0000-0000-0000ED2A0000}"/>
    <cellStyle name="20% - Énfasis5 71" xfId="11462" xr:uid="{00000000-0005-0000-0000-0000EE2A0000}"/>
    <cellStyle name="20% - Énfasis5 71 2" xfId="11463" xr:uid="{00000000-0005-0000-0000-0000EF2A0000}"/>
    <cellStyle name="20% - Énfasis5 71 2 2" xfId="11464" xr:uid="{00000000-0005-0000-0000-0000F02A0000}"/>
    <cellStyle name="20% - Énfasis5 71 3" xfId="11465" xr:uid="{00000000-0005-0000-0000-0000F12A0000}"/>
    <cellStyle name="20% - Énfasis5 72" xfId="11466" xr:uid="{00000000-0005-0000-0000-0000F22A0000}"/>
    <cellStyle name="20% - Énfasis5 72 2" xfId="11467" xr:uid="{00000000-0005-0000-0000-0000F32A0000}"/>
    <cellStyle name="20% - Énfasis5 72 2 2" xfId="11468" xr:uid="{00000000-0005-0000-0000-0000F42A0000}"/>
    <cellStyle name="20% - Énfasis5 72 3" xfId="11469" xr:uid="{00000000-0005-0000-0000-0000F52A0000}"/>
    <cellStyle name="20% - Énfasis5 73" xfId="11470" xr:uid="{00000000-0005-0000-0000-0000F62A0000}"/>
    <cellStyle name="20% - Énfasis5 73 2" xfId="11471" xr:uid="{00000000-0005-0000-0000-0000F72A0000}"/>
    <cellStyle name="20% - Énfasis5 74" xfId="11472" xr:uid="{00000000-0005-0000-0000-0000F82A0000}"/>
    <cellStyle name="20% - Énfasis5 75" xfId="11473" xr:uid="{00000000-0005-0000-0000-0000F92A0000}"/>
    <cellStyle name="20% - Énfasis5 76" xfId="11474" xr:uid="{00000000-0005-0000-0000-0000FA2A0000}"/>
    <cellStyle name="20% - Énfasis5 77" xfId="11475" xr:uid="{00000000-0005-0000-0000-0000FB2A0000}"/>
    <cellStyle name="20% - Énfasis5 78" xfId="11476" xr:uid="{00000000-0005-0000-0000-0000FC2A0000}"/>
    <cellStyle name="20% - Énfasis5 79" xfId="11477" xr:uid="{00000000-0005-0000-0000-0000FD2A0000}"/>
    <cellStyle name="20% - Énfasis5 8" xfId="11478" xr:uid="{00000000-0005-0000-0000-0000FE2A0000}"/>
    <cellStyle name="20% - Énfasis5 8 2" xfId="11479" xr:uid="{00000000-0005-0000-0000-0000FF2A0000}"/>
    <cellStyle name="20% - Énfasis5 8 2 2" xfId="11480" xr:uid="{00000000-0005-0000-0000-0000002B0000}"/>
    <cellStyle name="20% - Énfasis5 8 2 2 2" xfId="11481" xr:uid="{00000000-0005-0000-0000-0000012B0000}"/>
    <cellStyle name="20% - Énfasis5 8 2 2 2 2" xfId="11482" xr:uid="{00000000-0005-0000-0000-0000022B0000}"/>
    <cellStyle name="20% - Énfasis5 8 2 2 2 2 2" xfId="11483" xr:uid="{00000000-0005-0000-0000-0000032B0000}"/>
    <cellStyle name="20% - Énfasis5 8 2 2 2 3" xfId="11484" xr:uid="{00000000-0005-0000-0000-0000042B0000}"/>
    <cellStyle name="20% - Énfasis5 8 2 2 3" xfId="11485" xr:uid="{00000000-0005-0000-0000-0000052B0000}"/>
    <cellStyle name="20% - Énfasis5 8 2 2 3 2" xfId="11486" xr:uid="{00000000-0005-0000-0000-0000062B0000}"/>
    <cellStyle name="20% - Énfasis5 8 2 2 3 2 2" xfId="11487" xr:uid="{00000000-0005-0000-0000-0000072B0000}"/>
    <cellStyle name="20% - Énfasis5 8 2 2 3 3" xfId="11488" xr:uid="{00000000-0005-0000-0000-0000082B0000}"/>
    <cellStyle name="20% - Énfasis5 8 2 2 4" xfId="11489" xr:uid="{00000000-0005-0000-0000-0000092B0000}"/>
    <cellStyle name="20% - Énfasis5 8 2 2 4 2" xfId="11490" xr:uid="{00000000-0005-0000-0000-00000A2B0000}"/>
    <cellStyle name="20% - Énfasis5 8 2 2 5" xfId="11491" xr:uid="{00000000-0005-0000-0000-00000B2B0000}"/>
    <cellStyle name="20% - Énfasis5 8 2 3" xfId="11492" xr:uid="{00000000-0005-0000-0000-00000C2B0000}"/>
    <cellStyle name="20% - Énfasis5 8 2 3 2" xfId="11493" xr:uid="{00000000-0005-0000-0000-00000D2B0000}"/>
    <cellStyle name="20% - Énfasis5 8 2 3 2 2" xfId="11494" xr:uid="{00000000-0005-0000-0000-00000E2B0000}"/>
    <cellStyle name="20% - Énfasis5 8 2 3 3" xfId="11495" xr:uid="{00000000-0005-0000-0000-00000F2B0000}"/>
    <cellStyle name="20% - Énfasis5 8 2 4" xfId="11496" xr:uid="{00000000-0005-0000-0000-0000102B0000}"/>
    <cellStyle name="20% - Énfasis5 8 2 4 2" xfId="11497" xr:uid="{00000000-0005-0000-0000-0000112B0000}"/>
    <cellStyle name="20% - Énfasis5 8 2 4 2 2" xfId="11498" xr:uid="{00000000-0005-0000-0000-0000122B0000}"/>
    <cellStyle name="20% - Énfasis5 8 2 4 3" xfId="11499" xr:uid="{00000000-0005-0000-0000-0000132B0000}"/>
    <cellStyle name="20% - Énfasis5 8 2 5" xfId="11500" xr:uid="{00000000-0005-0000-0000-0000142B0000}"/>
    <cellStyle name="20% - Énfasis5 8 2 5 2" xfId="11501" xr:uid="{00000000-0005-0000-0000-0000152B0000}"/>
    <cellStyle name="20% - Énfasis5 8 2 6" xfId="11502" xr:uid="{00000000-0005-0000-0000-0000162B0000}"/>
    <cellStyle name="20% - Énfasis5 8 3" xfId="11503" xr:uid="{00000000-0005-0000-0000-0000172B0000}"/>
    <cellStyle name="20% - Énfasis5 8 3 2" xfId="11504" xr:uid="{00000000-0005-0000-0000-0000182B0000}"/>
    <cellStyle name="20% - Énfasis5 8 3 2 2" xfId="11505" xr:uid="{00000000-0005-0000-0000-0000192B0000}"/>
    <cellStyle name="20% - Énfasis5 8 3 2 2 2" xfId="11506" xr:uid="{00000000-0005-0000-0000-00001A2B0000}"/>
    <cellStyle name="20% - Énfasis5 8 3 2 3" xfId="11507" xr:uid="{00000000-0005-0000-0000-00001B2B0000}"/>
    <cellStyle name="20% - Énfasis5 8 3 3" xfId="11508" xr:uid="{00000000-0005-0000-0000-00001C2B0000}"/>
    <cellStyle name="20% - Énfasis5 8 3 3 2" xfId="11509" xr:uid="{00000000-0005-0000-0000-00001D2B0000}"/>
    <cellStyle name="20% - Énfasis5 8 3 3 2 2" xfId="11510" xr:uid="{00000000-0005-0000-0000-00001E2B0000}"/>
    <cellStyle name="20% - Énfasis5 8 3 3 3" xfId="11511" xr:uid="{00000000-0005-0000-0000-00001F2B0000}"/>
    <cellStyle name="20% - Énfasis5 8 3 4" xfId="11512" xr:uid="{00000000-0005-0000-0000-0000202B0000}"/>
    <cellStyle name="20% - Énfasis5 8 3 4 2" xfId="11513" xr:uid="{00000000-0005-0000-0000-0000212B0000}"/>
    <cellStyle name="20% - Énfasis5 8 3 4 2 2" xfId="11514" xr:uid="{00000000-0005-0000-0000-0000222B0000}"/>
    <cellStyle name="20% - Énfasis5 8 3 4 3" xfId="11515" xr:uid="{00000000-0005-0000-0000-0000232B0000}"/>
    <cellStyle name="20% - Énfasis5 8 3 5" xfId="11516" xr:uid="{00000000-0005-0000-0000-0000242B0000}"/>
    <cellStyle name="20% - Énfasis5 8 3 5 2" xfId="11517" xr:uid="{00000000-0005-0000-0000-0000252B0000}"/>
    <cellStyle name="20% - Énfasis5 8 3 6" xfId="11518" xr:uid="{00000000-0005-0000-0000-0000262B0000}"/>
    <cellStyle name="20% - Énfasis5 8 4" xfId="11519" xr:uid="{00000000-0005-0000-0000-0000272B0000}"/>
    <cellStyle name="20% - Énfasis5 8 4 2" xfId="11520" xr:uid="{00000000-0005-0000-0000-0000282B0000}"/>
    <cellStyle name="20% - Énfasis5 8 4 2 2" xfId="11521" xr:uid="{00000000-0005-0000-0000-0000292B0000}"/>
    <cellStyle name="20% - Énfasis5 8 4 3" xfId="11522" xr:uid="{00000000-0005-0000-0000-00002A2B0000}"/>
    <cellStyle name="20% - Énfasis5 8 5" xfId="11523" xr:uid="{00000000-0005-0000-0000-00002B2B0000}"/>
    <cellStyle name="20% - Énfasis5 8 5 2" xfId="11524" xr:uid="{00000000-0005-0000-0000-00002C2B0000}"/>
    <cellStyle name="20% - Énfasis5 8 5 2 2" xfId="11525" xr:uid="{00000000-0005-0000-0000-00002D2B0000}"/>
    <cellStyle name="20% - Énfasis5 8 5 3" xfId="11526" xr:uid="{00000000-0005-0000-0000-00002E2B0000}"/>
    <cellStyle name="20% - Énfasis5 8 6" xfId="11527" xr:uid="{00000000-0005-0000-0000-00002F2B0000}"/>
    <cellStyle name="20% - Énfasis5 8 6 2" xfId="11528" xr:uid="{00000000-0005-0000-0000-0000302B0000}"/>
    <cellStyle name="20% - Énfasis5 8 6 2 2" xfId="11529" xr:uid="{00000000-0005-0000-0000-0000312B0000}"/>
    <cellStyle name="20% - Énfasis5 8 6 3" xfId="11530" xr:uid="{00000000-0005-0000-0000-0000322B0000}"/>
    <cellStyle name="20% - Énfasis5 8 7" xfId="11531" xr:uid="{00000000-0005-0000-0000-0000332B0000}"/>
    <cellStyle name="20% - Énfasis5 8 7 2" xfId="11532" xr:uid="{00000000-0005-0000-0000-0000342B0000}"/>
    <cellStyle name="20% - Énfasis5 8 8" xfId="11533" xr:uid="{00000000-0005-0000-0000-0000352B0000}"/>
    <cellStyle name="20% - Énfasis5 80" xfId="11534" xr:uid="{00000000-0005-0000-0000-0000362B0000}"/>
    <cellStyle name="20% - Énfasis5 81" xfId="11535" xr:uid="{00000000-0005-0000-0000-0000372B0000}"/>
    <cellStyle name="20% - Énfasis5 82" xfId="11536" xr:uid="{00000000-0005-0000-0000-0000382B0000}"/>
    <cellStyle name="20% - Énfasis5 83" xfId="11537" xr:uid="{00000000-0005-0000-0000-0000392B0000}"/>
    <cellStyle name="20% - Énfasis5 9" xfId="11538" xr:uid="{00000000-0005-0000-0000-00003A2B0000}"/>
    <cellStyle name="20% - Énfasis5 9 2" xfId="11539" xr:uid="{00000000-0005-0000-0000-00003B2B0000}"/>
    <cellStyle name="20% - Énfasis5 9 2 2" xfId="11540" xr:uid="{00000000-0005-0000-0000-00003C2B0000}"/>
    <cellStyle name="20% - Énfasis5 9 2 2 2" xfId="11541" xr:uid="{00000000-0005-0000-0000-00003D2B0000}"/>
    <cellStyle name="20% - Énfasis5 9 2 2 2 2" xfId="11542" xr:uid="{00000000-0005-0000-0000-00003E2B0000}"/>
    <cellStyle name="20% - Énfasis5 9 2 2 2 2 2" xfId="11543" xr:uid="{00000000-0005-0000-0000-00003F2B0000}"/>
    <cellStyle name="20% - Énfasis5 9 2 2 2 3" xfId="11544" xr:uid="{00000000-0005-0000-0000-0000402B0000}"/>
    <cellStyle name="20% - Énfasis5 9 2 2 3" xfId="11545" xr:uid="{00000000-0005-0000-0000-0000412B0000}"/>
    <cellStyle name="20% - Énfasis5 9 2 2 3 2" xfId="11546" xr:uid="{00000000-0005-0000-0000-0000422B0000}"/>
    <cellStyle name="20% - Énfasis5 9 2 2 3 2 2" xfId="11547" xr:uid="{00000000-0005-0000-0000-0000432B0000}"/>
    <cellStyle name="20% - Énfasis5 9 2 2 3 3" xfId="11548" xr:uid="{00000000-0005-0000-0000-0000442B0000}"/>
    <cellStyle name="20% - Énfasis5 9 2 2 4" xfId="11549" xr:uid="{00000000-0005-0000-0000-0000452B0000}"/>
    <cellStyle name="20% - Énfasis5 9 2 2 4 2" xfId="11550" xr:uid="{00000000-0005-0000-0000-0000462B0000}"/>
    <cellStyle name="20% - Énfasis5 9 2 2 5" xfId="11551" xr:uid="{00000000-0005-0000-0000-0000472B0000}"/>
    <cellStyle name="20% - Énfasis5 9 2 3" xfId="11552" xr:uid="{00000000-0005-0000-0000-0000482B0000}"/>
    <cellStyle name="20% - Énfasis5 9 2 3 2" xfId="11553" xr:uid="{00000000-0005-0000-0000-0000492B0000}"/>
    <cellStyle name="20% - Énfasis5 9 2 3 2 2" xfId="11554" xr:uid="{00000000-0005-0000-0000-00004A2B0000}"/>
    <cellStyle name="20% - Énfasis5 9 2 3 3" xfId="11555" xr:uid="{00000000-0005-0000-0000-00004B2B0000}"/>
    <cellStyle name="20% - Énfasis5 9 2 4" xfId="11556" xr:uid="{00000000-0005-0000-0000-00004C2B0000}"/>
    <cellStyle name="20% - Énfasis5 9 2 4 2" xfId="11557" xr:uid="{00000000-0005-0000-0000-00004D2B0000}"/>
    <cellStyle name="20% - Énfasis5 9 2 4 2 2" xfId="11558" xr:uid="{00000000-0005-0000-0000-00004E2B0000}"/>
    <cellStyle name="20% - Énfasis5 9 2 4 3" xfId="11559" xr:uid="{00000000-0005-0000-0000-00004F2B0000}"/>
    <cellStyle name="20% - Énfasis5 9 2 5" xfId="11560" xr:uid="{00000000-0005-0000-0000-0000502B0000}"/>
    <cellStyle name="20% - Énfasis5 9 2 5 2" xfId="11561" xr:uid="{00000000-0005-0000-0000-0000512B0000}"/>
    <cellStyle name="20% - Énfasis5 9 2 6" xfId="11562" xr:uid="{00000000-0005-0000-0000-0000522B0000}"/>
    <cellStyle name="20% - Énfasis5 9 3" xfId="11563" xr:uid="{00000000-0005-0000-0000-0000532B0000}"/>
    <cellStyle name="20% - Énfasis5 9 3 2" xfId="11564" xr:uid="{00000000-0005-0000-0000-0000542B0000}"/>
    <cellStyle name="20% - Énfasis5 9 3 2 2" xfId="11565" xr:uid="{00000000-0005-0000-0000-0000552B0000}"/>
    <cellStyle name="20% - Énfasis5 9 3 2 2 2" xfId="11566" xr:uid="{00000000-0005-0000-0000-0000562B0000}"/>
    <cellStyle name="20% - Énfasis5 9 3 2 3" xfId="11567" xr:uid="{00000000-0005-0000-0000-0000572B0000}"/>
    <cellStyle name="20% - Énfasis5 9 3 3" xfId="11568" xr:uid="{00000000-0005-0000-0000-0000582B0000}"/>
    <cellStyle name="20% - Énfasis5 9 3 3 2" xfId="11569" xr:uid="{00000000-0005-0000-0000-0000592B0000}"/>
    <cellStyle name="20% - Énfasis5 9 3 3 2 2" xfId="11570" xr:uid="{00000000-0005-0000-0000-00005A2B0000}"/>
    <cellStyle name="20% - Énfasis5 9 3 3 3" xfId="11571" xr:uid="{00000000-0005-0000-0000-00005B2B0000}"/>
    <cellStyle name="20% - Énfasis5 9 3 4" xfId="11572" xr:uid="{00000000-0005-0000-0000-00005C2B0000}"/>
    <cellStyle name="20% - Énfasis5 9 3 4 2" xfId="11573" xr:uid="{00000000-0005-0000-0000-00005D2B0000}"/>
    <cellStyle name="20% - Énfasis5 9 3 5" xfId="11574" xr:uid="{00000000-0005-0000-0000-00005E2B0000}"/>
    <cellStyle name="20% - Énfasis5 9 4" xfId="11575" xr:uid="{00000000-0005-0000-0000-00005F2B0000}"/>
    <cellStyle name="20% - Énfasis5 9 4 2" xfId="11576" xr:uid="{00000000-0005-0000-0000-0000602B0000}"/>
    <cellStyle name="20% - Énfasis5 9 4 2 2" xfId="11577" xr:uid="{00000000-0005-0000-0000-0000612B0000}"/>
    <cellStyle name="20% - Énfasis5 9 4 3" xfId="11578" xr:uid="{00000000-0005-0000-0000-0000622B0000}"/>
    <cellStyle name="20% - Énfasis5 9 5" xfId="11579" xr:uid="{00000000-0005-0000-0000-0000632B0000}"/>
    <cellStyle name="20% - Énfasis5 9 5 2" xfId="11580" xr:uid="{00000000-0005-0000-0000-0000642B0000}"/>
    <cellStyle name="20% - Énfasis5 9 5 2 2" xfId="11581" xr:uid="{00000000-0005-0000-0000-0000652B0000}"/>
    <cellStyle name="20% - Énfasis5 9 5 3" xfId="11582" xr:uid="{00000000-0005-0000-0000-0000662B0000}"/>
    <cellStyle name="20% - Énfasis5 9 6" xfId="11583" xr:uid="{00000000-0005-0000-0000-0000672B0000}"/>
    <cellStyle name="20% - Énfasis5 9 6 2" xfId="11584" xr:uid="{00000000-0005-0000-0000-0000682B0000}"/>
    <cellStyle name="20% - Énfasis5 9 7" xfId="11585" xr:uid="{00000000-0005-0000-0000-0000692B0000}"/>
    <cellStyle name="20% - Énfasis6 10" xfId="11586" xr:uid="{00000000-0005-0000-0000-00006A2B0000}"/>
    <cellStyle name="20% - Énfasis6 10 2" xfId="11587" xr:uid="{00000000-0005-0000-0000-00006B2B0000}"/>
    <cellStyle name="20% - Énfasis6 10 2 2" xfId="11588" xr:uid="{00000000-0005-0000-0000-00006C2B0000}"/>
    <cellStyle name="20% - Énfasis6 10 2 2 2" xfId="11589" xr:uid="{00000000-0005-0000-0000-00006D2B0000}"/>
    <cellStyle name="20% - Énfasis6 10 2 2 2 2" xfId="11590" xr:uid="{00000000-0005-0000-0000-00006E2B0000}"/>
    <cellStyle name="20% - Énfasis6 10 2 2 2 2 2" xfId="11591" xr:uid="{00000000-0005-0000-0000-00006F2B0000}"/>
    <cellStyle name="20% - Énfasis6 10 2 2 2 3" xfId="11592" xr:uid="{00000000-0005-0000-0000-0000702B0000}"/>
    <cellStyle name="20% - Énfasis6 10 2 2 3" xfId="11593" xr:uid="{00000000-0005-0000-0000-0000712B0000}"/>
    <cellStyle name="20% - Énfasis6 10 2 2 3 2" xfId="11594" xr:uid="{00000000-0005-0000-0000-0000722B0000}"/>
    <cellStyle name="20% - Énfasis6 10 2 2 3 2 2" xfId="11595" xr:uid="{00000000-0005-0000-0000-0000732B0000}"/>
    <cellStyle name="20% - Énfasis6 10 2 2 3 3" xfId="11596" xr:uid="{00000000-0005-0000-0000-0000742B0000}"/>
    <cellStyle name="20% - Énfasis6 10 2 2 4" xfId="11597" xr:uid="{00000000-0005-0000-0000-0000752B0000}"/>
    <cellStyle name="20% - Énfasis6 10 2 2 4 2" xfId="11598" xr:uid="{00000000-0005-0000-0000-0000762B0000}"/>
    <cellStyle name="20% - Énfasis6 10 2 2 5" xfId="11599" xr:uid="{00000000-0005-0000-0000-0000772B0000}"/>
    <cellStyle name="20% - Énfasis6 10 2 3" xfId="11600" xr:uid="{00000000-0005-0000-0000-0000782B0000}"/>
    <cellStyle name="20% - Énfasis6 10 2 3 2" xfId="11601" xr:uid="{00000000-0005-0000-0000-0000792B0000}"/>
    <cellStyle name="20% - Énfasis6 10 2 3 2 2" xfId="11602" xr:uid="{00000000-0005-0000-0000-00007A2B0000}"/>
    <cellStyle name="20% - Énfasis6 10 2 3 3" xfId="11603" xr:uid="{00000000-0005-0000-0000-00007B2B0000}"/>
    <cellStyle name="20% - Énfasis6 10 2 4" xfId="11604" xr:uid="{00000000-0005-0000-0000-00007C2B0000}"/>
    <cellStyle name="20% - Énfasis6 10 2 4 2" xfId="11605" xr:uid="{00000000-0005-0000-0000-00007D2B0000}"/>
    <cellStyle name="20% - Énfasis6 10 2 4 2 2" xfId="11606" xr:uid="{00000000-0005-0000-0000-00007E2B0000}"/>
    <cellStyle name="20% - Énfasis6 10 2 4 3" xfId="11607" xr:uid="{00000000-0005-0000-0000-00007F2B0000}"/>
    <cellStyle name="20% - Énfasis6 10 2 5" xfId="11608" xr:uid="{00000000-0005-0000-0000-0000802B0000}"/>
    <cellStyle name="20% - Énfasis6 10 2 5 2" xfId="11609" xr:uid="{00000000-0005-0000-0000-0000812B0000}"/>
    <cellStyle name="20% - Énfasis6 10 2 6" xfId="11610" xr:uid="{00000000-0005-0000-0000-0000822B0000}"/>
    <cellStyle name="20% - Énfasis6 10 3" xfId="11611" xr:uid="{00000000-0005-0000-0000-0000832B0000}"/>
    <cellStyle name="20% - Énfasis6 10 3 2" xfId="11612" xr:uid="{00000000-0005-0000-0000-0000842B0000}"/>
    <cellStyle name="20% - Énfasis6 10 3 2 2" xfId="11613" xr:uid="{00000000-0005-0000-0000-0000852B0000}"/>
    <cellStyle name="20% - Énfasis6 10 3 2 2 2" xfId="11614" xr:uid="{00000000-0005-0000-0000-0000862B0000}"/>
    <cellStyle name="20% - Énfasis6 10 3 2 3" xfId="11615" xr:uid="{00000000-0005-0000-0000-0000872B0000}"/>
    <cellStyle name="20% - Énfasis6 10 3 3" xfId="11616" xr:uid="{00000000-0005-0000-0000-0000882B0000}"/>
    <cellStyle name="20% - Énfasis6 10 3 3 2" xfId="11617" xr:uid="{00000000-0005-0000-0000-0000892B0000}"/>
    <cellStyle name="20% - Énfasis6 10 3 3 2 2" xfId="11618" xr:uid="{00000000-0005-0000-0000-00008A2B0000}"/>
    <cellStyle name="20% - Énfasis6 10 3 3 3" xfId="11619" xr:uid="{00000000-0005-0000-0000-00008B2B0000}"/>
    <cellStyle name="20% - Énfasis6 10 3 4" xfId="11620" xr:uid="{00000000-0005-0000-0000-00008C2B0000}"/>
    <cellStyle name="20% - Énfasis6 10 3 4 2" xfId="11621" xr:uid="{00000000-0005-0000-0000-00008D2B0000}"/>
    <cellStyle name="20% - Énfasis6 10 3 5" xfId="11622" xr:uid="{00000000-0005-0000-0000-00008E2B0000}"/>
    <cellStyle name="20% - Énfasis6 10 4" xfId="11623" xr:uid="{00000000-0005-0000-0000-00008F2B0000}"/>
    <cellStyle name="20% - Énfasis6 10 4 2" xfId="11624" xr:uid="{00000000-0005-0000-0000-0000902B0000}"/>
    <cellStyle name="20% - Énfasis6 10 4 2 2" xfId="11625" xr:uid="{00000000-0005-0000-0000-0000912B0000}"/>
    <cellStyle name="20% - Énfasis6 10 4 3" xfId="11626" xr:uid="{00000000-0005-0000-0000-0000922B0000}"/>
    <cellStyle name="20% - Énfasis6 10 5" xfId="11627" xr:uid="{00000000-0005-0000-0000-0000932B0000}"/>
    <cellStyle name="20% - Énfasis6 10 5 2" xfId="11628" xr:uid="{00000000-0005-0000-0000-0000942B0000}"/>
    <cellStyle name="20% - Énfasis6 10 5 2 2" xfId="11629" xr:uid="{00000000-0005-0000-0000-0000952B0000}"/>
    <cellStyle name="20% - Énfasis6 10 5 3" xfId="11630" xr:uid="{00000000-0005-0000-0000-0000962B0000}"/>
    <cellStyle name="20% - Énfasis6 10 6" xfId="11631" xr:uid="{00000000-0005-0000-0000-0000972B0000}"/>
    <cellStyle name="20% - Énfasis6 10 6 2" xfId="11632" xr:uid="{00000000-0005-0000-0000-0000982B0000}"/>
    <cellStyle name="20% - Énfasis6 10 7" xfId="11633" xr:uid="{00000000-0005-0000-0000-0000992B0000}"/>
    <cellStyle name="20% - Énfasis6 11" xfId="11634" xr:uid="{00000000-0005-0000-0000-00009A2B0000}"/>
    <cellStyle name="20% - Énfasis6 11 2" xfId="11635" xr:uid="{00000000-0005-0000-0000-00009B2B0000}"/>
    <cellStyle name="20% - Énfasis6 11 2 2" xfId="11636" xr:uid="{00000000-0005-0000-0000-00009C2B0000}"/>
    <cellStyle name="20% - Énfasis6 11 2 2 2" xfId="11637" xr:uid="{00000000-0005-0000-0000-00009D2B0000}"/>
    <cellStyle name="20% - Énfasis6 11 2 2 2 2" xfId="11638" xr:uid="{00000000-0005-0000-0000-00009E2B0000}"/>
    <cellStyle name="20% - Énfasis6 11 2 2 2 2 2" xfId="11639" xr:uid="{00000000-0005-0000-0000-00009F2B0000}"/>
    <cellStyle name="20% - Énfasis6 11 2 2 2 3" xfId="11640" xr:uid="{00000000-0005-0000-0000-0000A02B0000}"/>
    <cellStyle name="20% - Énfasis6 11 2 2 3" xfId="11641" xr:uid="{00000000-0005-0000-0000-0000A12B0000}"/>
    <cellStyle name="20% - Énfasis6 11 2 2 3 2" xfId="11642" xr:uid="{00000000-0005-0000-0000-0000A22B0000}"/>
    <cellStyle name="20% - Énfasis6 11 2 2 3 2 2" xfId="11643" xr:uid="{00000000-0005-0000-0000-0000A32B0000}"/>
    <cellStyle name="20% - Énfasis6 11 2 2 3 3" xfId="11644" xr:uid="{00000000-0005-0000-0000-0000A42B0000}"/>
    <cellStyle name="20% - Énfasis6 11 2 2 4" xfId="11645" xr:uid="{00000000-0005-0000-0000-0000A52B0000}"/>
    <cellStyle name="20% - Énfasis6 11 2 2 4 2" xfId="11646" xr:uid="{00000000-0005-0000-0000-0000A62B0000}"/>
    <cellStyle name="20% - Énfasis6 11 2 2 5" xfId="11647" xr:uid="{00000000-0005-0000-0000-0000A72B0000}"/>
    <cellStyle name="20% - Énfasis6 11 2 3" xfId="11648" xr:uid="{00000000-0005-0000-0000-0000A82B0000}"/>
    <cellStyle name="20% - Énfasis6 11 2 3 2" xfId="11649" xr:uid="{00000000-0005-0000-0000-0000A92B0000}"/>
    <cellStyle name="20% - Énfasis6 11 2 3 2 2" xfId="11650" xr:uid="{00000000-0005-0000-0000-0000AA2B0000}"/>
    <cellStyle name="20% - Énfasis6 11 2 3 3" xfId="11651" xr:uid="{00000000-0005-0000-0000-0000AB2B0000}"/>
    <cellStyle name="20% - Énfasis6 11 2 4" xfId="11652" xr:uid="{00000000-0005-0000-0000-0000AC2B0000}"/>
    <cellStyle name="20% - Énfasis6 11 2 4 2" xfId="11653" xr:uid="{00000000-0005-0000-0000-0000AD2B0000}"/>
    <cellStyle name="20% - Énfasis6 11 2 4 2 2" xfId="11654" xr:uid="{00000000-0005-0000-0000-0000AE2B0000}"/>
    <cellStyle name="20% - Énfasis6 11 2 4 3" xfId="11655" xr:uid="{00000000-0005-0000-0000-0000AF2B0000}"/>
    <cellStyle name="20% - Énfasis6 11 2 5" xfId="11656" xr:uid="{00000000-0005-0000-0000-0000B02B0000}"/>
    <cellStyle name="20% - Énfasis6 11 2 5 2" xfId="11657" xr:uid="{00000000-0005-0000-0000-0000B12B0000}"/>
    <cellStyle name="20% - Énfasis6 11 2 6" xfId="11658" xr:uid="{00000000-0005-0000-0000-0000B22B0000}"/>
    <cellStyle name="20% - Énfasis6 11 3" xfId="11659" xr:uid="{00000000-0005-0000-0000-0000B32B0000}"/>
    <cellStyle name="20% - Énfasis6 11 3 2" xfId="11660" xr:uid="{00000000-0005-0000-0000-0000B42B0000}"/>
    <cellStyle name="20% - Énfasis6 11 3 2 2" xfId="11661" xr:uid="{00000000-0005-0000-0000-0000B52B0000}"/>
    <cellStyle name="20% - Énfasis6 11 3 2 2 2" xfId="11662" xr:uid="{00000000-0005-0000-0000-0000B62B0000}"/>
    <cellStyle name="20% - Énfasis6 11 3 2 3" xfId="11663" xr:uid="{00000000-0005-0000-0000-0000B72B0000}"/>
    <cellStyle name="20% - Énfasis6 11 3 3" xfId="11664" xr:uid="{00000000-0005-0000-0000-0000B82B0000}"/>
    <cellStyle name="20% - Énfasis6 11 3 3 2" xfId="11665" xr:uid="{00000000-0005-0000-0000-0000B92B0000}"/>
    <cellStyle name="20% - Énfasis6 11 3 3 2 2" xfId="11666" xr:uid="{00000000-0005-0000-0000-0000BA2B0000}"/>
    <cellStyle name="20% - Énfasis6 11 3 3 3" xfId="11667" xr:uid="{00000000-0005-0000-0000-0000BB2B0000}"/>
    <cellStyle name="20% - Énfasis6 11 3 4" xfId="11668" xr:uid="{00000000-0005-0000-0000-0000BC2B0000}"/>
    <cellStyle name="20% - Énfasis6 11 3 4 2" xfId="11669" xr:uid="{00000000-0005-0000-0000-0000BD2B0000}"/>
    <cellStyle name="20% - Énfasis6 11 3 5" xfId="11670" xr:uid="{00000000-0005-0000-0000-0000BE2B0000}"/>
    <cellStyle name="20% - Énfasis6 11 4" xfId="11671" xr:uid="{00000000-0005-0000-0000-0000BF2B0000}"/>
    <cellStyle name="20% - Énfasis6 11 4 2" xfId="11672" xr:uid="{00000000-0005-0000-0000-0000C02B0000}"/>
    <cellStyle name="20% - Énfasis6 11 4 2 2" xfId="11673" xr:uid="{00000000-0005-0000-0000-0000C12B0000}"/>
    <cellStyle name="20% - Énfasis6 11 4 3" xfId="11674" xr:uid="{00000000-0005-0000-0000-0000C22B0000}"/>
    <cellStyle name="20% - Énfasis6 11 5" xfId="11675" xr:uid="{00000000-0005-0000-0000-0000C32B0000}"/>
    <cellStyle name="20% - Énfasis6 11 5 2" xfId="11676" xr:uid="{00000000-0005-0000-0000-0000C42B0000}"/>
    <cellStyle name="20% - Énfasis6 11 5 2 2" xfId="11677" xr:uid="{00000000-0005-0000-0000-0000C52B0000}"/>
    <cellStyle name="20% - Énfasis6 11 5 3" xfId="11678" xr:uid="{00000000-0005-0000-0000-0000C62B0000}"/>
    <cellStyle name="20% - Énfasis6 11 6" xfId="11679" xr:uid="{00000000-0005-0000-0000-0000C72B0000}"/>
    <cellStyle name="20% - Énfasis6 11 6 2" xfId="11680" xr:uid="{00000000-0005-0000-0000-0000C82B0000}"/>
    <cellStyle name="20% - Énfasis6 11 7" xfId="11681" xr:uid="{00000000-0005-0000-0000-0000C92B0000}"/>
    <cellStyle name="20% - Énfasis6 12" xfId="11682" xr:uid="{00000000-0005-0000-0000-0000CA2B0000}"/>
    <cellStyle name="20% - Énfasis6 12 2" xfId="11683" xr:uid="{00000000-0005-0000-0000-0000CB2B0000}"/>
    <cellStyle name="20% - Énfasis6 12 2 2" xfId="11684" xr:uid="{00000000-0005-0000-0000-0000CC2B0000}"/>
    <cellStyle name="20% - Énfasis6 12 2 2 2" xfId="11685" xr:uid="{00000000-0005-0000-0000-0000CD2B0000}"/>
    <cellStyle name="20% - Énfasis6 12 2 2 2 2" xfId="11686" xr:uid="{00000000-0005-0000-0000-0000CE2B0000}"/>
    <cellStyle name="20% - Énfasis6 12 2 2 2 2 2" xfId="11687" xr:uid="{00000000-0005-0000-0000-0000CF2B0000}"/>
    <cellStyle name="20% - Énfasis6 12 2 2 2 3" xfId="11688" xr:uid="{00000000-0005-0000-0000-0000D02B0000}"/>
    <cellStyle name="20% - Énfasis6 12 2 2 3" xfId="11689" xr:uid="{00000000-0005-0000-0000-0000D12B0000}"/>
    <cellStyle name="20% - Énfasis6 12 2 2 3 2" xfId="11690" xr:uid="{00000000-0005-0000-0000-0000D22B0000}"/>
    <cellStyle name="20% - Énfasis6 12 2 2 3 2 2" xfId="11691" xr:uid="{00000000-0005-0000-0000-0000D32B0000}"/>
    <cellStyle name="20% - Énfasis6 12 2 2 3 3" xfId="11692" xr:uid="{00000000-0005-0000-0000-0000D42B0000}"/>
    <cellStyle name="20% - Énfasis6 12 2 2 4" xfId="11693" xr:uid="{00000000-0005-0000-0000-0000D52B0000}"/>
    <cellStyle name="20% - Énfasis6 12 2 2 4 2" xfId="11694" xr:uid="{00000000-0005-0000-0000-0000D62B0000}"/>
    <cellStyle name="20% - Énfasis6 12 2 2 5" xfId="11695" xr:uid="{00000000-0005-0000-0000-0000D72B0000}"/>
    <cellStyle name="20% - Énfasis6 12 2 3" xfId="11696" xr:uid="{00000000-0005-0000-0000-0000D82B0000}"/>
    <cellStyle name="20% - Énfasis6 12 2 3 2" xfId="11697" xr:uid="{00000000-0005-0000-0000-0000D92B0000}"/>
    <cellStyle name="20% - Énfasis6 12 2 3 2 2" xfId="11698" xr:uid="{00000000-0005-0000-0000-0000DA2B0000}"/>
    <cellStyle name="20% - Énfasis6 12 2 3 3" xfId="11699" xr:uid="{00000000-0005-0000-0000-0000DB2B0000}"/>
    <cellStyle name="20% - Énfasis6 12 2 4" xfId="11700" xr:uid="{00000000-0005-0000-0000-0000DC2B0000}"/>
    <cellStyle name="20% - Énfasis6 12 2 4 2" xfId="11701" xr:uid="{00000000-0005-0000-0000-0000DD2B0000}"/>
    <cellStyle name="20% - Énfasis6 12 2 4 2 2" xfId="11702" xr:uid="{00000000-0005-0000-0000-0000DE2B0000}"/>
    <cellStyle name="20% - Énfasis6 12 2 4 3" xfId="11703" xr:uid="{00000000-0005-0000-0000-0000DF2B0000}"/>
    <cellStyle name="20% - Énfasis6 12 2 5" xfId="11704" xr:uid="{00000000-0005-0000-0000-0000E02B0000}"/>
    <cellStyle name="20% - Énfasis6 12 2 5 2" xfId="11705" xr:uid="{00000000-0005-0000-0000-0000E12B0000}"/>
    <cellStyle name="20% - Énfasis6 12 2 6" xfId="11706" xr:uid="{00000000-0005-0000-0000-0000E22B0000}"/>
    <cellStyle name="20% - Énfasis6 12 3" xfId="11707" xr:uid="{00000000-0005-0000-0000-0000E32B0000}"/>
    <cellStyle name="20% - Énfasis6 12 3 2" xfId="11708" xr:uid="{00000000-0005-0000-0000-0000E42B0000}"/>
    <cellStyle name="20% - Énfasis6 12 3 2 2" xfId="11709" xr:uid="{00000000-0005-0000-0000-0000E52B0000}"/>
    <cellStyle name="20% - Énfasis6 12 3 2 2 2" xfId="11710" xr:uid="{00000000-0005-0000-0000-0000E62B0000}"/>
    <cellStyle name="20% - Énfasis6 12 3 2 3" xfId="11711" xr:uid="{00000000-0005-0000-0000-0000E72B0000}"/>
    <cellStyle name="20% - Énfasis6 12 3 3" xfId="11712" xr:uid="{00000000-0005-0000-0000-0000E82B0000}"/>
    <cellStyle name="20% - Énfasis6 12 3 3 2" xfId="11713" xr:uid="{00000000-0005-0000-0000-0000E92B0000}"/>
    <cellStyle name="20% - Énfasis6 12 3 3 2 2" xfId="11714" xr:uid="{00000000-0005-0000-0000-0000EA2B0000}"/>
    <cellStyle name="20% - Énfasis6 12 3 3 3" xfId="11715" xr:uid="{00000000-0005-0000-0000-0000EB2B0000}"/>
    <cellStyle name="20% - Énfasis6 12 3 4" xfId="11716" xr:uid="{00000000-0005-0000-0000-0000EC2B0000}"/>
    <cellStyle name="20% - Énfasis6 12 3 4 2" xfId="11717" xr:uid="{00000000-0005-0000-0000-0000ED2B0000}"/>
    <cellStyle name="20% - Énfasis6 12 3 5" xfId="11718" xr:uid="{00000000-0005-0000-0000-0000EE2B0000}"/>
    <cellStyle name="20% - Énfasis6 12 4" xfId="11719" xr:uid="{00000000-0005-0000-0000-0000EF2B0000}"/>
    <cellStyle name="20% - Énfasis6 12 4 2" xfId="11720" xr:uid="{00000000-0005-0000-0000-0000F02B0000}"/>
    <cellStyle name="20% - Énfasis6 12 4 2 2" xfId="11721" xr:uid="{00000000-0005-0000-0000-0000F12B0000}"/>
    <cellStyle name="20% - Énfasis6 12 4 3" xfId="11722" xr:uid="{00000000-0005-0000-0000-0000F22B0000}"/>
    <cellStyle name="20% - Énfasis6 12 5" xfId="11723" xr:uid="{00000000-0005-0000-0000-0000F32B0000}"/>
    <cellStyle name="20% - Énfasis6 12 5 2" xfId="11724" xr:uid="{00000000-0005-0000-0000-0000F42B0000}"/>
    <cellStyle name="20% - Énfasis6 12 5 2 2" xfId="11725" xr:uid="{00000000-0005-0000-0000-0000F52B0000}"/>
    <cellStyle name="20% - Énfasis6 12 5 3" xfId="11726" xr:uid="{00000000-0005-0000-0000-0000F62B0000}"/>
    <cellStyle name="20% - Énfasis6 12 6" xfId="11727" xr:uid="{00000000-0005-0000-0000-0000F72B0000}"/>
    <cellStyle name="20% - Énfasis6 12 6 2" xfId="11728" xr:uid="{00000000-0005-0000-0000-0000F82B0000}"/>
    <cellStyle name="20% - Énfasis6 12 7" xfId="11729" xr:uid="{00000000-0005-0000-0000-0000F92B0000}"/>
    <cellStyle name="20% - Énfasis6 13" xfId="11730" xr:uid="{00000000-0005-0000-0000-0000FA2B0000}"/>
    <cellStyle name="20% - Énfasis6 13 2" xfId="11731" xr:uid="{00000000-0005-0000-0000-0000FB2B0000}"/>
    <cellStyle name="20% - Énfasis6 13 2 2" xfId="11732" xr:uid="{00000000-0005-0000-0000-0000FC2B0000}"/>
    <cellStyle name="20% - Énfasis6 13 2 2 2" xfId="11733" xr:uid="{00000000-0005-0000-0000-0000FD2B0000}"/>
    <cellStyle name="20% - Énfasis6 13 2 2 2 2" xfId="11734" xr:uid="{00000000-0005-0000-0000-0000FE2B0000}"/>
    <cellStyle name="20% - Énfasis6 13 2 2 2 2 2" xfId="11735" xr:uid="{00000000-0005-0000-0000-0000FF2B0000}"/>
    <cellStyle name="20% - Énfasis6 13 2 2 2 3" xfId="11736" xr:uid="{00000000-0005-0000-0000-0000002C0000}"/>
    <cellStyle name="20% - Énfasis6 13 2 2 3" xfId="11737" xr:uid="{00000000-0005-0000-0000-0000012C0000}"/>
    <cellStyle name="20% - Énfasis6 13 2 2 3 2" xfId="11738" xr:uid="{00000000-0005-0000-0000-0000022C0000}"/>
    <cellStyle name="20% - Énfasis6 13 2 2 3 2 2" xfId="11739" xr:uid="{00000000-0005-0000-0000-0000032C0000}"/>
    <cellStyle name="20% - Énfasis6 13 2 2 3 3" xfId="11740" xr:uid="{00000000-0005-0000-0000-0000042C0000}"/>
    <cellStyle name="20% - Énfasis6 13 2 2 4" xfId="11741" xr:uid="{00000000-0005-0000-0000-0000052C0000}"/>
    <cellStyle name="20% - Énfasis6 13 2 2 4 2" xfId="11742" xr:uid="{00000000-0005-0000-0000-0000062C0000}"/>
    <cellStyle name="20% - Énfasis6 13 2 2 5" xfId="11743" xr:uid="{00000000-0005-0000-0000-0000072C0000}"/>
    <cellStyle name="20% - Énfasis6 13 2 3" xfId="11744" xr:uid="{00000000-0005-0000-0000-0000082C0000}"/>
    <cellStyle name="20% - Énfasis6 13 2 3 2" xfId="11745" xr:uid="{00000000-0005-0000-0000-0000092C0000}"/>
    <cellStyle name="20% - Énfasis6 13 2 3 2 2" xfId="11746" xr:uid="{00000000-0005-0000-0000-00000A2C0000}"/>
    <cellStyle name="20% - Énfasis6 13 2 3 3" xfId="11747" xr:uid="{00000000-0005-0000-0000-00000B2C0000}"/>
    <cellStyle name="20% - Énfasis6 13 2 4" xfId="11748" xr:uid="{00000000-0005-0000-0000-00000C2C0000}"/>
    <cellStyle name="20% - Énfasis6 13 2 4 2" xfId="11749" xr:uid="{00000000-0005-0000-0000-00000D2C0000}"/>
    <cellStyle name="20% - Énfasis6 13 2 4 2 2" xfId="11750" xr:uid="{00000000-0005-0000-0000-00000E2C0000}"/>
    <cellStyle name="20% - Énfasis6 13 2 4 3" xfId="11751" xr:uid="{00000000-0005-0000-0000-00000F2C0000}"/>
    <cellStyle name="20% - Énfasis6 13 2 5" xfId="11752" xr:uid="{00000000-0005-0000-0000-0000102C0000}"/>
    <cellStyle name="20% - Énfasis6 13 2 5 2" xfId="11753" xr:uid="{00000000-0005-0000-0000-0000112C0000}"/>
    <cellStyle name="20% - Énfasis6 13 2 6" xfId="11754" xr:uid="{00000000-0005-0000-0000-0000122C0000}"/>
    <cellStyle name="20% - Énfasis6 13 3" xfId="11755" xr:uid="{00000000-0005-0000-0000-0000132C0000}"/>
    <cellStyle name="20% - Énfasis6 13 3 2" xfId="11756" xr:uid="{00000000-0005-0000-0000-0000142C0000}"/>
    <cellStyle name="20% - Énfasis6 13 3 2 2" xfId="11757" xr:uid="{00000000-0005-0000-0000-0000152C0000}"/>
    <cellStyle name="20% - Énfasis6 13 3 2 2 2" xfId="11758" xr:uid="{00000000-0005-0000-0000-0000162C0000}"/>
    <cellStyle name="20% - Énfasis6 13 3 2 3" xfId="11759" xr:uid="{00000000-0005-0000-0000-0000172C0000}"/>
    <cellStyle name="20% - Énfasis6 13 3 3" xfId="11760" xr:uid="{00000000-0005-0000-0000-0000182C0000}"/>
    <cellStyle name="20% - Énfasis6 13 3 3 2" xfId="11761" xr:uid="{00000000-0005-0000-0000-0000192C0000}"/>
    <cellStyle name="20% - Énfasis6 13 3 3 2 2" xfId="11762" xr:uid="{00000000-0005-0000-0000-00001A2C0000}"/>
    <cellStyle name="20% - Énfasis6 13 3 3 3" xfId="11763" xr:uid="{00000000-0005-0000-0000-00001B2C0000}"/>
    <cellStyle name="20% - Énfasis6 13 3 4" xfId="11764" xr:uid="{00000000-0005-0000-0000-00001C2C0000}"/>
    <cellStyle name="20% - Énfasis6 13 3 4 2" xfId="11765" xr:uid="{00000000-0005-0000-0000-00001D2C0000}"/>
    <cellStyle name="20% - Énfasis6 13 3 5" xfId="11766" xr:uid="{00000000-0005-0000-0000-00001E2C0000}"/>
    <cellStyle name="20% - Énfasis6 13 4" xfId="11767" xr:uid="{00000000-0005-0000-0000-00001F2C0000}"/>
    <cellStyle name="20% - Énfasis6 13 4 2" xfId="11768" xr:uid="{00000000-0005-0000-0000-0000202C0000}"/>
    <cellStyle name="20% - Énfasis6 13 4 2 2" xfId="11769" xr:uid="{00000000-0005-0000-0000-0000212C0000}"/>
    <cellStyle name="20% - Énfasis6 13 4 3" xfId="11770" xr:uid="{00000000-0005-0000-0000-0000222C0000}"/>
    <cellStyle name="20% - Énfasis6 13 5" xfId="11771" xr:uid="{00000000-0005-0000-0000-0000232C0000}"/>
    <cellStyle name="20% - Énfasis6 13 5 2" xfId="11772" xr:uid="{00000000-0005-0000-0000-0000242C0000}"/>
    <cellStyle name="20% - Énfasis6 13 5 2 2" xfId="11773" xr:uid="{00000000-0005-0000-0000-0000252C0000}"/>
    <cellStyle name="20% - Énfasis6 13 5 3" xfId="11774" xr:uid="{00000000-0005-0000-0000-0000262C0000}"/>
    <cellStyle name="20% - Énfasis6 13 6" xfId="11775" xr:uid="{00000000-0005-0000-0000-0000272C0000}"/>
    <cellStyle name="20% - Énfasis6 13 6 2" xfId="11776" xr:uid="{00000000-0005-0000-0000-0000282C0000}"/>
    <cellStyle name="20% - Énfasis6 13 7" xfId="11777" xr:uid="{00000000-0005-0000-0000-0000292C0000}"/>
    <cellStyle name="20% - Énfasis6 14" xfId="11778" xr:uid="{00000000-0005-0000-0000-00002A2C0000}"/>
    <cellStyle name="20% - Énfasis6 14 2" xfId="11779" xr:uid="{00000000-0005-0000-0000-00002B2C0000}"/>
    <cellStyle name="20% - Énfasis6 14 2 2" xfId="11780" xr:uid="{00000000-0005-0000-0000-00002C2C0000}"/>
    <cellStyle name="20% - Énfasis6 14 2 2 2" xfId="11781" xr:uid="{00000000-0005-0000-0000-00002D2C0000}"/>
    <cellStyle name="20% - Énfasis6 14 2 2 2 2" xfId="11782" xr:uid="{00000000-0005-0000-0000-00002E2C0000}"/>
    <cellStyle name="20% - Énfasis6 14 2 2 3" xfId="11783" xr:uid="{00000000-0005-0000-0000-00002F2C0000}"/>
    <cellStyle name="20% - Énfasis6 14 2 3" xfId="11784" xr:uid="{00000000-0005-0000-0000-0000302C0000}"/>
    <cellStyle name="20% - Énfasis6 14 2 3 2" xfId="11785" xr:uid="{00000000-0005-0000-0000-0000312C0000}"/>
    <cellStyle name="20% - Énfasis6 14 2 3 2 2" xfId="11786" xr:uid="{00000000-0005-0000-0000-0000322C0000}"/>
    <cellStyle name="20% - Énfasis6 14 2 3 3" xfId="11787" xr:uid="{00000000-0005-0000-0000-0000332C0000}"/>
    <cellStyle name="20% - Énfasis6 14 2 4" xfId="11788" xr:uid="{00000000-0005-0000-0000-0000342C0000}"/>
    <cellStyle name="20% - Énfasis6 14 2 4 2" xfId="11789" xr:uid="{00000000-0005-0000-0000-0000352C0000}"/>
    <cellStyle name="20% - Énfasis6 14 2 5" xfId="11790" xr:uid="{00000000-0005-0000-0000-0000362C0000}"/>
    <cellStyle name="20% - Énfasis6 14 3" xfId="11791" xr:uid="{00000000-0005-0000-0000-0000372C0000}"/>
    <cellStyle name="20% - Énfasis6 14 3 2" xfId="11792" xr:uid="{00000000-0005-0000-0000-0000382C0000}"/>
    <cellStyle name="20% - Énfasis6 14 3 2 2" xfId="11793" xr:uid="{00000000-0005-0000-0000-0000392C0000}"/>
    <cellStyle name="20% - Énfasis6 14 3 3" xfId="11794" xr:uid="{00000000-0005-0000-0000-00003A2C0000}"/>
    <cellStyle name="20% - Énfasis6 14 4" xfId="11795" xr:uid="{00000000-0005-0000-0000-00003B2C0000}"/>
    <cellStyle name="20% - Énfasis6 14 4 2" xfId="11796" xr:uid="{00000000-0005-0000-0000-00003C2C0000}"/>
    <cellStyle name="20% - Énfasis6 14 4 2 2" xfId="11797" xr:uid="{00000000-0005-0000-0000-00003D2C0000}"/>
    <cellStyle name="20% - Énfasis6 14 4 3" xfId="11798" xr:uid="{00000000-0005-0000-0000-00003E2C0000}"/>
    <cellStyle name="20% - Énfasis6 14 5" xfId="11799" xr:uid="{00000000-0005-0000-0000-00003F2C0000}"/>
    <cellStyle name="20% - Énfasis6 14 5 2" xfId="11800" xr:uid="{00000000-0005-0000-0000-0000402C0000}"/>
    <cellStyle name="20% - Énfasis6 14 6" xfId="11801" xr:uid="{00000000-0005-0000-0000-0000412C0000}"/>
    <cellStyle name="20% - Énfasis6 15" xfId="11802" xr:uid="{00000000-0005-0000-0000-0000422C0000}"/>
    <cellStyle name="20% - Énfasis6 15 2" xfId="11803" xr:uid="{00000000-0005-0000-0000-0000432C0000}"/>
    <cellStyle name="20% - Énfasis6 15 2 2" xfId="11804" xr:uid="{00000000-0005-0000-0000-0000442C0000}"/>
    <cellStyle name="20% - Énfasis6 15 2 2 2" xfId="11805" xr:uid="{00000000-0005-0000-0000-0000452C0000}"/>
    <cellStyle name="20% - Énfasis6 15 2 2 2 2" xfId="11806" xr:uid="{00000000-0005-0000-0000-0000462C0000}"/>
    <cellStyle name="20% - Énfasis6 15 2 2 3" xfId="11807" xr:uid="{00000000-0005-0000-0000-0000472C0000}"/>
    <cellStyle name="20% - Énfasis6 15 2 3" xfId="11808" xr:uid="{00000000-0005-0000-0000-0000482C0000}"/>
    <cellStyle name="20% - Énfasis6 15 2 3 2" xfId="11809" xr:uid="{00000000-0005-0000-0000-0000492C0000}"/>
    <cellStyle name="20% - Énfasis6 15 2 3 2 2" xfId="11810" xr:uid="{00000000-0005-0000-0000-00004A2C0000}"/>
    <cellStyle name="20% - Énfasis6 15 2 3 3" xfId="11811" xr:uid="{00000000-0005-0000-0000-00004B2C0000}"/>
    <cellStyle name="20% - Énfasis6 15 2 4" xfId="11812" xr:uid="{00000000-0005-0000-0000-00004C2C0000}"/>
    <cellStyle name="20% - Énfasis6 15 2 4 2" xfId="11813" xr:uid="{00000000-0005-0000-0000-00004D2C0000}"/>
    <cellStyle name="20% - Énfasis6 15 2 5" xfId="11814" xr:uid="{00000000-0005-0000-0000-00004E2C0000}"/>
    <cellStyle name="20% - Énfasis6 15 3" xfId="11815" xr:uid="{00000000-0005-0000-0000-00004F2C0000}"/>
    <cellStyle name="20% - Énfasis6 15 3 2" xfId="11816" xr:uid="{00000000-0005-0000-0000-0000502C0000}"/>
    <cellStyle name="20% - Énfasis6 15 3 2 2" xfId="11817" xr:uid="{00000000-0005-0000-0000-0000512C0000}"/>
    <cellStyle name="20% - Énfasis6 15 3 3" xfId="11818" xr:uid="{00000000-0005-0000-0000-0000522C0000}"/>
    <cellStyle name="20% - Énfasis6 15 4" xfId="11819" xr:uid="{00000000-0005-0000-0000-0000532C0000}"/>
    <cellStyle name="20% - Énfasis6 15 4 2" xfId="11820" xr:uid="{00000000-0005-0000-0000-0000542C0000}"/>
    <cellStyle name="20% - Énfasis6 15 4 2 2" xfId="11821" xr:uid="{00000000-0005-0000-0000-0000552C0000}"/>
    <cellStyle name="20% - Énfasis6 15 4 3" xfId="11822" xr:uid="{00000000-0005-0000-0000-0000562C0000}"/>
    <cellStyle name="20% - Énfasis6 15 5" xfId="11823" xr:uid="{00000000-0005-0000-0000-0000572C0000}"/>
    <cellStyle name="20% - Énfasis6 15 5 2" xfId="11824" xr:uid="{00000000-0005-0000-0000-0000582C0000}"/>
    <cellStyle name="20% - Énfasis6 15 6" xfId="11825" xr:uid="{00000000-0005-0000-0000-0000592C0000}"/>
    <cellStyle name="20% - Énfasis6 16" xfId="11826" xr:uid="{00000000-0005-0000-0000-00005A2C0000}"/>
    <cellStyle name="20% - Énfasis6 16 2" xfId="11827" xr:uid="{00000000-0005-0000-0000-00005B2C0000}"/>
    <cellStyle name="20% - Énfasis6 16 2 2" xfId="11828" xr:uid="{00000000-0005-0000-0000-00005C2C0000}"/>
    <cellStyle name="20% - Énfasis6 16 2 2 2" xfId="11829" xr:uid="{00000000-0005-0000-0000-00005D2C0000}"/>
    <cellStyle name="20% - Énfasis6 16 2 2 2 2" xfId="11830" xr:uid="{00000000-0005-0000-0000-00005E2C0000}"/>
    <cellStyle name="20% - Énfasis6 16 2 2 3" xfId="11831" xr:uid="{00000000-0005-0000-0000-00005F2C0000}"/>
    <cellStyle name="20% - Énfasis6 16 2 3" xfId="11832" xr:uid="{00000000-0005-0000-0000-0000602C0000}"/>
    <cellStyle name="20% - Énfasis6 16 2 3 2" xfId="11833" xr:uid="{00000000-0005-0000-0000-0000612C0000}"/>
    <cellStyle name="20% - Énfasis6 16 2 3 2 2" xfId="11834" xr:uid="{00000000-0005-0000-0000-0000622C0000}"/>
    <cellStyle name="20% - Énfasis6 16 2 3 3" xfId="11835" xr:uid="{00000000-0005-0000-0000-0000632C0000}"/>
    <cellStyle name="20% - Énfasis6 16 2 4" xfId="11836" xr:uid="{00000000-0005-0000-0000-0000642C0000}"/>
    <cellStyle name="20% - Énfasis6 16 2 4 2" xfId="11837" xr:uid="{00000000-0005-0000-0000-0000652C0000}"/>
    <cellStyle name="20% - Énfasis6 16 2 5" xfId="11838" xr:uid="{00000000-0005-0000-0000-0000662C0000}"/>
    <cellStyle name="20% - Énfasis6 16 3" xfId="11839" xr:uid="{00000000-0005-0000-0000-0000672C0000}"/>
    <cellStyle name="20% - Énfasis6 16 3 2" xfId="11840" xr:uid="{00000000-0005-0000-0000-0000682C0000}"/>
    <cellStyle name="20% - Énfasis6 16 3 2 2" xfId="11841" xr:uid="{00000000-0005-0000-0000-0000692C0000}"/>
    <cellStyle name="20% - Énfasis6 16 3 3" xfId="11842" xr:uid="{00000000-0005-0000-0000-00006A2C0000}"/>
    <cellStyle name="20% - Énfasis6 16 4" xfId="11843" xr:uid="{00000000-0005-0000-0000-00006B2C0000}"/>
    <cellStyle name="20% - Énfasis6 16 4 2" xfId="11844" xr:uid="{00000000-0005-0000-0000-00006C2C0000}"/>
    <cellStyle name="20% - Énfasis6 16 4 2 2" xfId="11845" xr:uid="{00000000-0005-0000-0000-00006D2C0000}"/>
    <cellStyle name="20% - Énfasis6 16 4 3" xfId="11846" xr:uid="{00000000-0005-0000-0000-00006E2C0000}"/>
    <cellStyle name="20% - Énfasis6 16 5" xfId="11847" xr:uid="{00000000-0005-0000-0000-00006F2C0000}"/>
    <cellStyle name="20% - Énfasis6 16 5 2" xfId="11848" xr:uid="{00000000-0005-0000-0000-0000702C0000}"/>
    <cellStyle name="20% - Énfasis6 16 6" xfId="11849" xr:uid="{00000000-0005-0000-0000-0000712C0000}"/>
    <cellStyle name="20% - Énfasis6 17" xfId="11850" xr:uid="{00000000-0005-0000-0000-0000722C0000}"/>
    <cellStyle name="20% - Énfasis6 17 2" xfId="11851" xr:uid="{00000000-0005-0000-0000-0000732C0000}"/>
    <cellStyle name="20% - Énfasis6 17 2 2" xfId="11852" xr:uid="{00000000-0005-0000-0000-0000742C0000}"/>
    <cellStyle name="20% - Énfasis6 17 2 2 2" xfId="11853" xr:uid="{00000000-0005-0000-0000-0000752C0000}"/>
    <cellStyle name="20% - Énfasis6 17 2 2 2 2" xfId="11854" xr:uid="{00000000-0005-0000-0000-0000762C0000}"/>
    <cellStyle name="20% - Énfasis6 17 2 2 3" xfId="11855" xr:uid="{00000000-0005-0000-0000-0000772C0000}"/>
    <cellStyle name="20% - Énfasis6 17 2 3" xfId="11856" xr:uid="{00000000-0005-0000-0000-0000782C0000}"/>
    <cellStyle name="20% - Énfasis6 17 2 3 2" xfId="11857" xr:uid="{00000000-0005-0000-0000-0000792C0000}"/>
    <cellStyle name="20% - Énfasis6 17 2 3 2 2" xfId="11858" xr:uid="{00000000-0005-0000-0000-00007A2C0000}"/>
    <cellStyle name="20% - Énfasis6 17 2 3 3" xfId="11859" xr:uid="{00000000-0005-0000-0000-00007B2C0000}"/>
    <cellStyle name="20% - Énfasis6 17 2 4" xfId="11860" xr:uid="{00000000-0005-0000-0000-00007C2C0000}"/>
    <cellStyle name="20% - Énfasis6 17 2 4 2" xfId="11861" xr:uid="{00000000-0005-0000-0000-00007D2C0000}"/>
    <cellStyle name="20% - Énfasis6 17 2 5" xfId="11862" xr:uid="{00000000-0005-0000-0000-00007E2C0000}"/>
    <cellStyle name="20% - Énfasis6 17 3" xfId="11863" xr:uid="{00000000-0005-0000-0000-00007F2C0000}"/>
    <cellStyle name="20% - Énfasis6 17 3 2" xfId="11864" xr:uid="{00000000-0005-0000-0000-0000802C0000}"/>
    <cellStyle name="20% - Énfasis6 17 3 2 2" xfId="11865" xr:uid="{00000000-0005-0000-0000-0000812C0000}"/>
    <cellStyle name="20% - Énfasis6 17 3 3" xfId="11866" xr:uid="{00000000-0005-0000-0000-0000822C0000}"/>
    <cellStyle name="20% - Énfasis6 17 4" xfId="11867" xr:uid="{00000000-0005-0000-0000-0000832C0000}"/>
    <cellStyle name="20% - Énfasis6 17 4 2" xfId="11868" xr:uid="{00000000-0005-0000-0000-0000842C0000}"/>
    <cellStyle name="20% - Énfasis6 17 4 2 2" xfId="11869" xr:uid="{00000000-0005-0000-0000-0000852C0000}"/>
    <cellStyle name="20% - Énfasis6 17 4 3" xfId="11870" xr:uid="{00000000-0005-0000-0000-0000862C0000}"/>
    <cellStyle name="20% - Énfasis6 17 5" xfId="11871" xr:uid="{00000000-0005-0000-0000-0000872C0000}"/>
    <cellStyle name="20% - Énfasis6 17 5 2" xfId="11872" xr:uid="{00000000-0005-0000-0000-0000882C0000}"/>
    <cellStyle name="20% - Énfasis6 17 6" xfId="11873" xr:uid="{00000000-0005-0000-0000-0000892C0000}"/>
    <cellStyle name="20% - Énfasis6 18" xfId="11874" xr:uid="{00000000-0005-0000-0000-00008A2C0000}"/>
    <cellStyle name="20% - Énfasis6 18 2" xfId="11875" xr:uid="{00000000-0005-0000-0000-00008B2C0000}"/>
    <cellStyle name="20% - Énfasis6 18 2 2" xfId="11876" xr:uid="{00000000-0005-0000-0000-00008C2C0000}"/>
    <cellStyle name="20% - Énfasis6 18 2 2 2" xfId="11877" xr:uid="{00000000-0005-0000-0000-00008D2C0000}"/>
    <cellStyle name="20% - Énfasis6 18 2 2 2 2" xfId="11878" xr:uid="{00000000-0005-0000-0000-00008E2C0000}"/>
    <cellStyle name="20% - Énfasis6 18 2 2 3" xfId="11879" xr:uid="{00000000-0005-0000-0000-00008F2C0000}"/>
    <cellStyle name="20% - Énfasis6 18 2 3" xfId="11880" xr:uid="{00000000-0005-0000-0000-0000902C0000}"/>
    <cellStyle name="20% - Énfasis6 18 2 3 2" xfId="11881" xr:uid="{00000000-0005-0000-0000-0000912C0000}"/>
    <cellStyle name="20% - Énfasis6 18 2 3 2 2" xfId="11882" xr:uid="{00000000-0005-0000-0000-0000922C0000}"/>
    <cellStyle name="20% - Énfasis6 18 2 3 3" xfId="11883" xr:uid="{00000000-0005-0000-0000-0000932C0000}"/>
    <cellStyle name="20% - Énfasis6 18 2 4" xfId="11884" xr:uid="{00000000-0005-0000-0000-0000942C0000}"/>
    <cellStyle name="20% - Énfasis6 18 2 4 2" xfId="11885" xr:uid="{00000000-0005-0000-0000-0000952C0000}"/>
    <cellStyle name="20% - Énfasis6 18 2 5" xfId="11886" xr:uid="{00000000-0005-0000-0000-0000962C0000}"/>
    <cellStyle name="20% - Énfasis6 18 3" xfId="11887" xr:uid="{00000000-0005-0000-0000-0000972C0000}"/>
    <cellStyle name="20% - Énfasis6 18 3 2" xfId="11888" xr:uid="{00000000-0005-0000-0000-0000982C0000}"/>
    <cellStyle name="20% - Énfasis6 18 3 2 2" xfId="11889" xr:uid="{00000000-0005-0000-0000-0000992C0000}"/>
    <cellStyle name="20% - Énfasis6 18 3 3" xfId="11890" xr:uid="{00000000-0005-0000-0000-00009A2C0000}"/>
    <cellStyle name="20% - Énfasis6 18 4" xfId="11891" xr:uid="{00000000-0005-0000-0000-00009B2C0000}"/>
    <cellStyle name="20% - Énfasis6 18 4 2" xfId="11892" xr:uid="{00000000-0005-0000-0000-00009C2C0000}"/>
    <cellStyle name="20% - Énfasis6 18 4 2 2" xfId="11893" xr:uid="{00000000-0005-0000-0000-00009D2C0000}"/>
    <cellStyle name="20% - Énfasis6 18 4 3" xfId="11894" xr:uid="{00000000-0005-0000-0000-00009E2C0000}"/>
    <cellStyle name="20% - Énfasis6 18 5" xfId="11895" xr:uid="{00000000-0005-0000-0000-00009F2C0000}"/>
    <cellStyle name="20% - Énfasis6 18 5 2" xfId="11896" xr:uid="{00000000-0005-0000-0000-0000A02C0000}"/>
    <cellStyle name="20% - Énfasis6 18 6" xfId="11897" xr:uid="{00000000-0005-0000-0000-0000A12C0000}"/>
    <cellStyle name="20% - Énfasis6 19" xfId="11898" xr:uid="{00000000-0005-0000-0000-0000A22C0000}"/>
    <cellStyle name="20% - Énfasis6 19 2" xfId="11899" xr:uid="{00000000-0005-0000-0000-0000A32C0000}"/>
    <cellStyle name="20% - Énfasis6 19 2 2" xfId="11900" xr:uid="{00000000-0005-0000-0000-0000A42C0000}"/>
    <cellStyle name="20% - Énfasis6 19 2 2 2" xfId="11901" xr:uid="{00000000-0005-0000-0000-0000A52C0000}"/>
    <cellStyle name="20% - Énfasis6 19 2 2 2 2" xfId="11902" xr:uid="{00000000-0005-0000-0000-0000A62C0000}"/>
    <cellStyle name="20% - Énfasis6 19 2 2 3" xfId="11903" xr:uid="{00000000-0005-0000-0000-0000A72C0000}"/>
    <cellStyle name="20% - Énfasis6 19 2 3" xfId="11904" xr:uid="{00000000-0005-0000-0000-0000A82C0000}"/>
    <cellStyle name="20% - Énfasis6 19 2 3 2" xfId="11905" xr:uid="{00000000-0005-0000-0000-0000A92C0000}"/>
    <cellStyle name="20% - Énfasis6 19 2 3 2 2" xfId="11906" xr:uid="{00000000-0005-0000-0000-0000AA2C0000}"/>
    <cellStyle name="20% - Énfasis6 19 2 3 3" xfId="11907" xr:uid="{00000000-0005-0000-0000-0000AB2C0000}"/>
    <cellStyle name="20% - Énfasis6 19 2 4" xfId="11908" xr:uid="{00000000-0005-0000-0000-0000AC2C0000}"/>
    <cellStyle name="20% - Énfasis6 19 2 4 2" xfId="11909" xr:uid="{00000000-0005-0000-0000-0000AD2C0000}"/>
    <cellStyle name="20% - Énfasis6 19 2 5" xfId="11910" xr:uid="{00000000-0005-0000-0000-0000AE2C0000}"/>
    <cellStyle name="20% - Énfasis6 19 3" xfId="11911" xr:uid="{00000000-0005-0000-0000-0000AF2C0000}"/>
    <cellStyle name="20% - Énfasis6 19 3 2" xfId="11912" xr:uid="{00000000-0005-0000-0000-0000B02C0000}"/>
    <cellStyle name="20% - Énfasis6 19 3 2 2" xfId="11913" xr:uid="{00000000-0005-0000-0000-0000B12C0000}"/>
    <cellStyle name="20% - Énfasis6 19 3 3" xfId="11914" xr:uid="{00000000-0005-0000-0000-0000B22C0000}"/>
    <cellStyle name="20% - Énfasis6 19 4" xfId="11915" xr:uid="{00000000-0005-0000-0000-0000B32C0000}"/>
    <cellStyle name="20% - Énfasis6 19 4 2" xfId="11916" xr:uid="{00000000-0005-0000-0000-0000B42C0000}"/>
    <cellStyle name="20% - Énfasis6 19 4 2 2" xfId="11917" xr:uid="{00000000-0005-0000-0000-0000B52C0000}"/>
    <cellStyle name="20% - Énfasis6 19 4 3" xfId="11918" xr:uid="{00000000-0005-0000-0000-0000B62C0000}"/>
    <cellStyle name="20% - Énfasis6 19 5" xfId="11919" xr:uid="{00000000-0005-0000-0000-0000B72C0000}"/>
    <cellStyle name="20% - Énfasis6 19 5 2" xfId="11920" xr:uid="{00000000-0005-0000-0000-0000B82C0000}"/>
    <cellStyle name="20% - Énfasis6 19 6" xfId="11921" xr:uid="{00000000-0005-0000-0000-0000B92C0000}"/>
    <cellStyle name="20% - Énfasis6 2" xfId="22" xr:uid="{00000000-0005-0000-0000-0000BA2C0000}"/>
    <cellStyle name="20% - Énfasis6 2 10" xfId="11922" xr:uid="{00000000-0005-0000-0000-0000BB2C0000}"/>
    <cellStyle name="20% - Énfasis6 2 10 2" xfId="11923" xr:uid="{00000000-0005-0000-0000-0000BC2C0000}"/>
    <cellStyle name="20% - Énfasis6 2 10 2 2" xfId="11924" xr:uid="{00000000-0005-0000-0000-0000BD2C0000}"/>
    <cellStyle name="20% - Énfasis6 2 10 2 2 2" xfId="11925" xr:uid="{00000000-0005-0000-0000-0000BE2C0000}"/>
    <cellStyle name="20% - Énfasis6 2 10 2 3" xfId="11926" xr:uid="{00000000-0005-0000-0000-0000BF2C0000}"/>
    <cellStyle name="20% - Énfasis6 2 10 3" xfId="11927" xr:uid="{00000000-0005-0000-0000-0000C02C0000}"/>
    <cellStyle name="20% - Énfasis6 2 10 3 2" xfId="11928" xr:uid="{00000000-0005-0000-0000-0000C12C0000}"/>
    <cellStyle name="20% - Énfasis6 2 10 3 2 2" xfId="11929" xr:uid="{00000000-0005-0000-0000-0000C22C0000}"/>
    <cellStyle name="20% - Énfasis6 2 10 3 3" xfId="11930" xr:uid="{00000000-0005-0000-0000-0000C32C0000}"/>
    <cellStyle name="20% - Énfasis6 2 10 4" xfId="11931" xr:uid="{00000000-0005-0000-0000-0000C42C0000}"/>
    <cellStyle name="20% - Énfasis6 2 10 4 2" xfId="11932" xr:uid="{00000000-0005-0000-0000-0000C52C0000}"/>
    <cellStyle name="20% - Énfasis6 2 10 4 2 2" xfId="11933" xr:uid="{00000000-0005-0000-0000-0000C62C0000}"/>
    <cellStyle name="20% - Énfasis6 2 10 4 3" xfId="11934" xr:uid="{00000000-0005-0000-0000-0000C72C0000}"/>
    <cellStyle name="20% - Énfasis6 2 10 5" xfId="11935" xr:uid="{00000000-0005-0000-0000-0000C82C0000}"/>
    <cellStyle name="20% - Énfasis6 2 10 5 2" xfId="11936" xr:uid="{00000000-0005-0000-0000-0000C92C0000}"/>
    <cellStyle name="20% - Énfasis6 2 10 6" xfId="11937" xr:uid="{00000000-0005-0000-0000-0000CA2C0000}"/>
    <cellStyle name="20% - Énfasis6 2 11" xfId="11938" xr:uid="{00000000-0005-0000-0000-0000CB2C0000}"/>
    <cellStyle name="20% - Énfasis6 2 11 2" xfId="11939" xr:uid="{00000000-0005-0000-0000-0000CC2C0000}"/>
    <cellStyle name="20% - Énfasis6 2 11 2 2" xfId="11940" xr:uid="{00000000-0005-0000-0000-0000CD2C0000}"/>
    <cellStyle name="20% - Énfasis6 2 11 2 2 2" xfId="11941" xr:uid="{00000000-0005-0000-0000-0000CE2C0000}"/>
    <cellStyle name="20% - Énfasis6 2 11 2 3" xfId="11942" xr:uid="{00000000-0005-0000-0000-0000CF2C0000}"/>
    <cellStyle name="20% - Énfasis6 2 11 3" xfId="11943" xr:uid="{00000000-0005-0000-0000-0000D02C0000}"/>
    <cellStyle name="20% - Énfasis6 2 11 3 2" xfId="11944" xr:uid="{00000000-0005-0000-0000-0000D12C0000}"/>
    <cellStyle name="20% - Énfasis6 2 11 3 2 2" xfId="11945" xr:uid="{00000000-0005-0000-0000-0000D22C0000}"/>
    <cellStyle name="20% - Énfasis6 2 11 3 3" xfId="11946" xr:uid="{00000000-0005-0000-0000-0000D32C0000}"/>
    <cellStyle name="20% - Énfasis6 2 11 4" xfId="11947" xr:uid="{00000000-0005-0000-0000-0000D42C0000}"/>
    <cellStyle name="20% - Énfasis6 2 11 4 2" xfId="11948" xr:uid="{00000000-0005-0000-0000-0000D52C0000}"/>
    <cellStyle name="20% - Énfasis6 2 11 4 2 2" xfId="11949" xr:uid="{00000000-0005-0000-0000-0000D62C0000}"/>
    <cellStyle name="20% - Énfasis6 2 11 4 3" xfId="11950" xr:uid="{00000000-0005-0000-0000-0000D72C0000}"/>
    <cellStyle name="20% - Énfasis6 2 11 5" xfId="11951" xr:uid="{00000000-0005-0000-0000-0000D82C0000}"/>
    <cellStyle name="20% - Énfasis6 2 11 5 2" xfId="11952" xr:uid="{00000000-0005-0000-0000-0000D92C0000}"/>
    <cellStyle name="20% - Énfasis6 2 11 6" xfId="11953" xr:uid="{00000000-0005-0000-0000-0000DA2C0000}"/>
    <cellStyle name="20% - Énfasis6 2 12" xfId="11954" xr:uid="{00000000-0005-0000-0000-0000DB2C0000}"/>
    <cellStyle name="20% - Énfasis6 2 12 2" xfId="11955" xr:uid="{00000000-0005-0000-0000-0000DC2C0000}"/>
    <cellStyle name="20% - Énfasis6 2 12 2 2" xfId="11956" xr:uid="{00000000-0005-0000-0000-0000DD2C0000}"/>
    <cellStyle name="20% - Énfasis6 2 12 2 2 2" xfId="11957" xr:uid="{00000000-0005-0000-0000-0000DE2C0000}"/>
    <cellStyle name="20% - Énfasis6 2 12 2 3" xfId="11958" xr:uid="{00000000-0005-0000-0000-0000DF2C0000}"/>
    <cellStyle name="20% - Énfasis6 2 12 3" xfId="11959" xr:uid="{00000000-0005-0000-0000-0000E02C0000}"/>
    <cellStyle name="20% - Énfasis6 2 12 3 2" xfId="11960" xr:uid="{00000000-0005-0000-0000-0000E12C0000}"/>
    <cellStyle name="20% - Énfasis6 2 12 3 2 2" xfId="11961" xr:uid="{00000000-0005-0000-0000-0000E22C0000}"/>
    <cellStyle name="20% - Énfasis6 2 12 3 3" xfId="11962" xr:uid="{00000000-0005-0000-0000-0000E32C0000}"/>
    <cellStyle name="20% - Énfasis6 2 12 4" xfId="11963" xr:uid="{00000000-0005-0000-0000-0000E42C0000}"/>
    <cellStyle name="20% - Énfasis6 2 12 4 2" xfId="11964" xr:uid="{00000000-0005-0000-0000-0000E52C0000}"/>
    <cellStyle name="20% - Énfasis6 2 12 4 2 2" xfId="11965" xr:uid="{00000000-0005-0000-0000-0000E62C0000}"/>
    <cellStyle name="20% - Énfasis6 2 12 4 3" xfId="11966" xr:uid="{00000000-0005-0000-0000-0000E72C0000}"/>
    <cellStyle name="20% - Énfasis6 2 12 5" xfId="11967" xr:uid="{00000000-0005-0000-0000-0000E82C0000}"/>
    <cellStyle name="20% - Énfasis6 2 12 5 2" xfId="11968" xr:uid="{00000000-0005-0000-0000-0000E92C0000}"/>
    <cellStyle name="20% - Énfasis6 2 12 6" xfId="11969" xr:uid="{00000000-0005-0000-0000-0000EA2C0000}"/>
    <cellStyle name="20% - Énfasis6 2 13" xfId="11970" xr:uid="{00000000-0005-0000-0000-0000EB2C0000}"/>
    <cellStyle name="20% - Énfasis6 2 13 2" xfId="11971" xr:uid="{00000000-0005-0000-0000-0000EC2C0000}"/>
    <cellStyle name="20% - Énfasis6 2 13 2 2" xfId="11972" xr:uid="{00000000-0005-0000-0000-0000ED2C0000}"/>
    <cellStyle name="20% - Énfasis6 2 13 2 2 2" xfId="11973" xr:uid="{00000000-0005-0000-0000-0000EE2C0000}"/>
    <cellStyle name="20% - Énfasis6 2 13 2 3" xfId="11974" xr:uid="{00000000-0005-0000-0000-0000EF2C0000}"/>
    <cellStyle name="20% - Énfasis6 2 13 3" xfId="11975" xr:uid="{00000000-0005-0000-0000-0000F02C0000}"/>
    <cellStyle name="20% - Énfasis6 2 13 3 2" xfId="11976" xr:uid="{00000000-0005-0000-0000-0000F12C0000}"/>
    <cellStyle name="20% - Énfasis6 2 13 3 2 2" xfId="11977" xr:uid="{00000000-0005-0000-0000-0000F22C0000}"/>
    <cellStyle name="20% - Énfasis6 2 13 3 3" xfId="11978" xr:uid="{00000000-0005-0000-0000-0000F32C0000}"/>
    <cellStyle name="20% - Énfasis6 2 13 4" xfId="11979" xr:uid="{00000000-0005-0000-0000-0000F42C0000}"/>
    <cellStyle name="20% - Énfasis6 2 13 4 2" xfId="11980" xr:uid="{00000000-0005-0000-0000-0000F52C0000}"/>
    <cellStyle name="20% - Énfasis6 2 13 4 2 2" xfId="11981" xr:uid="{00000000-0005-0000-0000-0000F62C0000}"/>
    <cellStyle name="20% - Énfasis6 2 13 4 3" xfId="11982" xr:uid="{00000000-0005-0000-0000-0000F72C0000}"/>
    <cellStyle name="20% - Énfasis6 2 13 5" xfId="11983" xr:uid="{00000000-0005-0000-0000-0000F82C0000}"/>
    <cellStyle name="20% - Énfasis6 2 13 5 2" xfId="11984" xr:uid="{00000000-0005-0000-0000-0000F92C0000}"/>
    <cellStyle name="20% - Énfasis6 2 13 6" xfId="11985" xr:uid="{00000000-0005-0000-0000-0000FA2C0000}"/>
    <cellStyle name="20% - Énfasis6 2 14" xfId="11986" xr:uid="{00000000-0005-0000-0000-0000FB2C0000}"/>
    <cellStyle name="20% - Énfasis6 2 14 2" xfId="11987" xr:uid="{00000000-0005-0000-0000-0000FC2C0000}"/>
    <cellStyle name="20% - Énfasis6 2 14 2 2" xfId="11988" xr:uid="{00000000-0005-0000-0000-0000FD2C0000}"/>
    <cellStyle name="20% - Énfasis6 2 14 2 2 2" xfId="11989" xr:uid="{00000000-0005-0000-0000-0000FE2C0000}"/>
    <cellStyle name="20% - Énfasis6 2 14 2 3" xfId="11990" xr:uid="{00000000-0005-0000-0000-0000FF2C0000}"/>
    <cellStyle name="20% - Énfasis6 2 14 3" xfId="11991" xr:uid="{00000000-0005-0000-0000-0000002D0000}"/>
    <cellStyle name="20% - Énfasis6 2 14 3 2" xfId="11992" xr:uid="{00000000-0005-0000-0000-0000012D0000}"/>
    <cellStyle name="20% - Énfasis6 2 14 3 2 2" xfId="11993" xr:uid="{00000000-0005-0000-0000-0000022D0000}"/>
    <cellStyle name="20% - Énfasis6 2 14 3 3" xfId="11994" xr:uid="{00000000-0005-0000-0000-0000032D0000}"/>
    <cellStyle name="20% - Énfasis6 2 14 4" xfId="11995" xr:uid="{00000000-0005-0000-0000-0000042D0000}"/>
    <cellStyle name="20% - Énfasis6 2 14 4 2" xfId="11996" xr:uid="{00000000-0005-0000-0000-0000052D0000}"/>
    <cellStyle name="20% - Énfasis6 2 14 4 2 2" xfId="11997" xr:uid="{00000000-0005-0000-0000-0000062D0000}"/>
    <cellStyle name="20% - Énfasis6 2 14 4 3" xfId="11998" xr:uid="{00000000-0005-0000-0000-0000072D0000}"/>
    <cellStyle name="20% - Énfasis6 2 14 5" xfId="11999" xr:uid="{00000000-0005-0000-0000-0000082D0000}"/>
    <cellStyle name="20% - Énfasis6 2 14 5 2" xfId="12000" xr:uid="{00000000-0005-0000-0000-0000092D0000}"/>
    <cellStyle name="20% - Énfasis6 2 14 6" xfId="12001" xr:uid="{00000000-0005-0000-0000-00000A2D0000}"/>
    <cellStyle name="20% - Énfasis6 2 15" xfId="12002" xr:uid="{00000000-0005-0000-0000-00000B2D0000}"/>
    <cellStyle name="20% - Énfasis6 2 15 2" xfId="12003" xr:uid="{00000000-0005-0000-0000-00000C2D0000}"/>
    <cellStyle name="20% - Énfasis6 2 15 2 2" xfId="12004" xr:uid="{00000000-0005-0000-0000-00000D2D0000}"/>
    <cellStyle name="20% - Énfasis6 2 15 2 2 2" xfId="12005" xr:uid="{00000000-0005-0000-0000-00000E2D0000}"/>
    <cellStyle name="20% - Énfasis6 2 15 2 3" xfId="12006" xr:uid="{00000000-0005-0000-0000-00000F2D0000}"/>
    <cellStyle name="20% - Énfasis6 2 15 3" xfId="12007" xr:uid="{00000000-0005-0000-0000-0000102D0000}"/>
    <cellStyle name="20% - Énfasis6 2 15 3 2" xfId="12008" xr:uid="{00000000-0005-0000-0000-0000112D0000}"/>
    <cellStyle name="20% - Énfasis6 2 15 3 2 2" xfId="12009" xr:uid="{00000000-0005-0000-0000-0000122D0000}"/>
    <cellStyle name="20% - Énfasis6 2 15 3 3" xfId="12010" xr:uid="{00000000-0005-0000-0000-0000132D0000}"/>
    <cellStyle name="20% - Énfasis6 2 15 4" xfId="12011" xr:uid="{00000000-0005-0000-0000-0000142D0000}"/>
    <cellStyle name="20% - Énfasis6 2 15 4 2" xfId="12012" xr:uid="{00000000-0005-0000-0000-0000152D0000}"/>
    <cellStyle name="20% - Énfasis6 2 15 4 2 2" xfId="12013" xr:uid="{00000000-0005-0000-0000-0000162D0000}"/>
    <cellStyle name="20% - Énfasis6 2 15 4 3" xfId="12014" xr:uid="{00000000-0005-0000-0000-0000172D0000}"/>
    <cellStyle name="20% - Énfasis6 2 15 5" xfId="12015" xr:uid="{00000000-0005-0000-0000-0000182D0000}"/>
    <cellStyle name="20% - Énfasis6 2 15 5 2" xfId="12016" xr:uid="{00000000-0005-0000-0000-0000192D0000}"/>
    <cellStyle name="20% - Énfasis6 2 15 6" xfId="12017" xr:uid="{00000000-0005-0000-0000-00001A2D0000}"/>
    <cellStyle name="20% - Énfasis6 2 16" xfId="12018" xr:uid="{00000000-0005-0000-0000-00001B2D0000}"/>
    <cellStyle name="20% - Énfasis6 2 16 2" xfId="12019" xr:uid="{00000000-0005-0000-0000-00001C2D0000}"/>
    <cellStyle name="20% - Énfasis6 2 16 2 2" xfId="12020" xr:uid="{00000000-0005-0000-0000-00001D2D0000}"/>
    <cellStyle name="20% - Énfasis6 2 16 3" xfId="12021" xr:uid="{00000000-0005-0000-0000-00001E2D0000}"/>
    <cellStyle name="20% - Énfasis6 2 17" xfId="12022" xr:uid="{00000000-0005-0000-0000-00001F2D0000}"/>
    <cellStyle name="20% - Énfasis6 2 17 2" xfId="12023" xr:uid="{00000000-0005-0000-0000-0000202D0000}"/>
    <cellStyle name="20% - Énfasis6 2 17 2 2" xfId="12024" xr:uid="{00000000-0005-0000-0000-0000212D0000}"/>
    <cellStyle name="20% - Énfasis6 2 17 3" xfId="12025" xr:uid="{00000000-0005-0000-0000-0000222D0000}"/>
    <cellStyle name="20% - Énfasis6 2 18" xfId="12026" xr:uid="{00000000-0005-0000-0000-0000232D0000}"/>
    <cellStyle name="20% - Énfasis6 2 18 2" xfId="12027" xr:uid="{00000000-0005-0000-0000-0000242D0000}"/>
    <cellStyle name="20% - Énfasis6 2 18 2 2" xfId="12028" xr:uid="{00000000-0005-0000-0000-0000252D0000}"/>
    <cellStyle name="20% - Énfasis6 2 18 3" xfId="12029" xr:uid="{00000000-0005-0000-0000-0000262D0000}"/>
    <cellStyle name="20% - Énfasis6 2 19" xfId="12030" xr:uid="{00000000-0005-0000-0000-0000272D0000}"/>
    <cellStyle name="20% - Énfasis6 2 19 2" xfId="12031" xr:uid="{00000000-0005-0000-0000-0000282D0000}"/>
    <cellStyle name="20% - Énfasis6 2 2" xfId="12032" xr:uid="{00000000-0005-0000-0000-0000292D0000}"/>
    <cellStyle name="20% - Énfasis6 2 2 2" xfId="12033" xr:uid="{00000000-0005-0000-0000-00002A2D0000}"/>
    <cellStyle name="20% - Énfasis6 2 2 2 2" xfId="12034" xr:uid="{00000000-0005-0000-0000-00002B2D0000}"/>
    <cellStyle name="20% - Énfasis6 2 2 2 2 2" xfId="12035" xr:uid="{00000000-0005-0000-0000-00002C2D0000}"/>
    <cellStyle name="20% - Énfasis6 2 2 2 2 2 2" xfId="12036" xr:uid="{00000000-0005-0000-0000-00002D2D0000}"/>
    <cellStyle name="20% - Énfasis6 2 2 2 2 2 2 2" xfId="12037" xr:uid="{00000000-0005-0000-0000-00002E2D0000}"/>
    <cellStyle name="20% - Énfasis6 2 2 2 2 2 2 2 2" xfId="12038" xr:uid="{00000000-0005-0000-0000-00002F2D0000}"/>
    <cellStyle name="20% - Énfasis6 2 2 2 2 2 2 3" xfId="12039" xr:uid="{00000000-0005-0000-0000-0000302D0000}"/>
    <cellStyle name="20% - Énfasis6 2 2 2 2 2 3" xfId="12040" xr:uid="{00000000-0005-0000-0000-0000312D0000}"/>
    <cellStyle name="20% - Énfasis6 2 2 2 2 2 3 2" xfId="12041" xr:uid="{00000000-0005-0000-0000-0000322D0000}"/>
    <cellStyle name="20% - Énfasis6 2 2 2 2 2 3 2 2" xfId="12042" xr:uid="{00000000-0005-0000-0000-0000332D0000}"/>
    <cellStyle name="20% - Énfasis6 2 2 2 2 2 3 3" xfId="12043" xr:uid="{00000000-0005-0000-0000-0000342D0000}"/>
    <cellStyle name="20% - Énfasis6 2 2 2 2 2 4" xfId="12044" xr:uid="{00000000-0005-0000-0000-0000352D0000}"/>
    <cellStyle name="20% - Énfasis6 2 2 2 2 2 4 2" xfId="12045" xr:uid="{00000000-0005-0000-0000-0000362D0000}"/>
    <cellStyle name="20% - Énfasis6 2 2 2 2 2 5" xfId="12046" xr:uid="{00000000-0005-0000-0000-0000372D0000}"/>
    <cellStyle name="20% - Énfasis6 2 2 2 2 3" xfId="12047" xr:uid="{00000000-0005-0000-0000-0000382D0000}"/>
    <cellStyle name="20% - Énfasis6 2 2 2 2 3 2" xfId="12048" xr:uid="{00000000-0005-0000-0000-0000392D0000}"/>
    <cellStyle name="20% - Énfasis6 2 2 2 2 3 2 2" xfId="12049" xr:uid="{00000000-0005-0000-0000-00003A2D0000}"/>
    <cellStyle name="20% - Énfasis6 2 2 2 2 3 3" xfId="12050" xr:uid="{00000000-0005-0000-0000-00003B2D0000}"/>
    <cellStyle name="20% - Énfasis6 2 2 2 2 4" xfId="12051" xr:uid="{00000000-0005-0000-0000-00003C2D0000}"/>
    <cellStyle name="20% - Énfasis6 2 2 2 2 4 2" xfId="12052" xr:uid="{00000000-0005-0000-0000-00003D2D0000}"/>
    <cellStyle name="20% - Énfasis6 2 2 2 2 4 2 2" xfId="12053" xr:uid="{00000000-0005-0000-0000-00003E2D0000}"/>
    <cellStyle name="20% - Énfasis6 2 2 2 2 4 3" xfId="12054" xr:uid="{00000000-0005-0000-0000-00003F2D0000}"/>
    <cellStyle name="20% - Énfasis6 2 2 2 2 5" xfId="12055" xr:uid="{00000000-0005-0000-0000-0000402D0000}"/>
    <cellStyle name="20% - Énfasis6 2 2 2 2 5 2" xfId="12056" xr:uid="{00000000-0005-0000-0000-0000412D0000}"/>
    <cellStyle name="20% - Énfasis6 2 2 2 2 6" xfId="12057" xr:uid="{00000000-0005-0000-0000-0000422D0000}"/>
    <cellStyle name="20% - Énfasis6 2 2 2 3" xfId="12058" xr:uid="{00000000-0005-0000-0000-0000432D0000}"/>
    <cellStyle name="20% - Énfasis6 2 2 2 3 2" xfId="12059" xr:uid="{00000000-0005-0000-0000-0000442D0000}"/>
    <cellStyle name="20% - Énfasis6 2 2 2 3 2 2" xfId="12060" xr:uid="{00000000-0005-0000-0000-0000452D0000}"/>
    <cellStyle name="20% - Énfasis6 2 2 2 3 2 2 2" xfId="12061" xr:uid="{00000000-0005-0000-0000-0000462D0000}"/>
    <cellStyle name="20% - Énfasis6 2 2 2 3 2 3" xfId="12062" xr:uid="{00000000-0005-0000-0000-0000472D0000}"/>
    <cellStyle name="20% - Énfasis6 2 2 2 3 3" xfId="12063" xr:uid="{00000000-0005-0000-0000-0000482D0000}"/>
    <cellStyle name="20% - Énfasis6 2 2 2 3 3 2" xfId="12064" xr:uid="{00000000-0005-0000-0000-0000492D0000}"/>
    <cellStyle name="20% - Énfasis6 2 2 2 3 3 2 2" xfId="12065" xr:uid="{00000000-0005-0000-0000-00004A2D0000}"/>
    <cellStyle name="20% - Énfasis6 2 2 2 3 3 3" xfId="12066" xr:uid="{00000000-0005-0000-0000-00004B2D0000}"/>
    <cellStyle name="20% - Énfasis6 2 2 2 3 4" xfId="12067" xr:uid="{00000000-0005-0000-0000-00004C2D0000}"/>
    <cellStyle name="20% - Énfasis6 2 2 2 3 4 2" xfId="12068" xr:uid="{00000000-0005-0000-0000-00004D2D0000}"/>
    <cellStyle name="20% - Énfasis6 2 2 2 3 5" xfId="12069" xr:uid="{00000000-0005-0000-0000-00004E2D0000}"/>
    <cellStyle name="20% - Énfasis6 2 2 2 4" xfId="12070" xr:uid="{00000000-0005-0000-0000-00004F2D0000}"/>
    <cellStyle name="20% - Énfasis6 2 2 2 4 2" xfId="12071" xr:uid="{00000000-0005-0000-0000-0000502D0000}"/>
    <cellStyle name="20% - Énfasis6 2 2 2 4 2 2" xfId="12072" xr:uid="{00000000-0005-0000-0000-0000512D0000}"/>
    <cellStyle name="20% - Énfasis6 2 2 2 4 3" xfId="12073" xr:uid="{00000000-0005-0000-0000-0000522D0000}"/>
    <cellStyle name="20% - Énfasis6 2 2 2 5" xfId="12074" xr:uid="{00000000-0005-0000-0000-0000532D0000}"/>
    <cellStyle name="20% - Énfasis6 2 2 2 5 2" xfId="12075" xr:uid="{00000000-0005-0000-0000-0000542D0000}"/>
    <cellStyle name="20% - Énfasis6 2 2 2 5 2 2" xfId="12076" xr:uid="{00000000-0005-0000-0000-0000552D0000}"/>
    <cellStyle name="20% - Énfasis6 2 2 2 5 3" xfId="12077" xr:uid="{00000000-0005-0000-0000-0000562D0000}"/>
    <cellStyle name="20% - Énfasis6 2 2 2 6" xfId="12078" xr:uid="{00000000-0005-0000-0000-0000572D0000}"/>
    <cellStyle name="20% - Énfasis6 2 2 2 6 2" xfId="12079" xr:uid="{00000000-0005-0000-0000-0000582D0000}"/>
    <cellStyle name="20% - Énfasis6 2 2 2 7" xfId="12080" xr:uid="{00000000-0005-0000-0000-0000592D0000}"/>
    <cellStyle name="20% - Énfasis6 2 2 3" xfId="12081" xr:uid="{00000000-0005-0000-0000-00005A2D0000}"/>
    <cellStyle name="20% - Énfasis6 2 2 3 2" xfId="12082" xr:uid="{00000000-0005-0000-0000-00005B2D0000}"/>
    <cellStyle name="20% - Énfasis6 2 2 3 2 2" xfId="12083" xr:uid="{00000000-0005-0000-0000-00005C2D0000}"/>
    <cellStyle name="20% - Énfasis6 2 2 3 2 2 2" xfId="12084" xr:uid="{00000000-0005-0000-0000-00005D2D0000}"/>
    <cellStyle name="20% - Énfasis6 2 2 3 2 2 2 2" xfId="12085" xr:uid="{00000000-0005-0000-0000-00005E2D0000}"/>
    <cellStyle name="20% - Énfasis6 2 2 3 2 2 3" xfId="12086" xr:uid="{00000000-0005-0000-0000-00005F2D0000}"/>
    <cellStyle name="20% - Énfasis6 2 2 3 2 3" xfId="12087" xr:uid="{00000000-0005-0000-0000-0000602D0000}"/>
    <cellStyle name="20% - Énfasis6 2 2 3 2 3 2" xfId="12088" xr:uid="{00000000-0005-0000-0000-0000612D0000}"/>
    <cellStyle name="20% - Énfasis6 2 2 3 2 3 2 2" xfId="12089" xr:uid="{00000000-0005-0000-0000-0000622D0000}"/>
    <cellStyle name="20% - Énfasis6 2 2 3 2 3 3" xfId="12090" xr:uid="{00000000-0005-0000-0000-0000632D0000}"/>
    <cellStyle name="20% - Énfasis6 2 2 3 2 4" xfId="12091" xr:uid="{00000000-0005-0000-0000-0000642D0000}"/>
    <cellStyle name="20% - Énfasis6 2 2 3 2 4 2" xfId="12092" xr:uid="{00000000-0005-0000-0000-0000652D0000}"/>
    <cellStyle name="20% - Énfasis6 2 2 3 2 5" xfId="12093" xr:uid="{00000000-0005-0000-0000-0000662D0000}"/>
    <cellStyle name="20% - Énfasis6 2 2 3 3" xfId="12094" xr:uid="{00000000-0005-0000-0000-0000672D0000}"/>
    <cellStyle name="20% - Énfasis6 2 2 3 3 2" xfId="12095" xr:uid="{00000000-0005-0000-0000-0000682D0000}"/>
    <cellStyle name="20% - Énfasis6 2 2 3 3 2 2" xfId="12096" xr:uid="{00000000-0005-0000-0000-0000692D0000}"/>
    <cellStyle name="20% - Énfasis6 2 2 3 3 3" xfId="12097" xr:uid="{00000000-0005-0000-0000-00006A2D0000}"/>
    <cellStyle name="20% - Énfasis6 2 2 3 4" xfId="12098" xr:uid="{00000000-0005-0000-0000-00006B2D0000}"/>
    <cellStyle name="20% - Énfasis6 2 2 3 4 2" xfId="12099" xr:uid="{00000000-0005-0000-0000-00006C2D0000}"/>
    <cellStyle name="20% - Énfasis6 2 2 3 4 2 2" xfId="12100" xr:uid="{00000000-0005-0000-0000-00006D2D0000}"/>
    <cellStyle name="20% - Énfasis6 2 2 3 4 3" xfId="12101" xr:uid="{00000000-0005-0000-0000-00006E2D0000}"/>
    <cellStyle name="20% - Énfasis6 2 2 3 5" xfId="12102" xr:uid="{00000000-0005-0000-0000-00006F2D0000}"/>
    <cellStyle name="20% - Énfasis6 2 2 3 5 2" xfId="12103" xr:uid="{00000000-0005-0000-0000-0000702D0000}"/>
    <cellStyle name="20% - Énfasis6 2 2 3 6" xfId="12104" xr:uid="{00000000-0005-0000-0000-0000712D0000}"/>
    <cellStyle name="20% - Énfasis6 2 2 4" xfId="12105" xr:uid="{00000000-0005-0000-0000-0000722D0000}"/>
    <cellStyle name="20% - Énfasis6 2 2 4 2" xfId="12106" xr:uid="{00000000-0005-0000-0000-0000732D0000}"/>
    <cellStyle name="20% - Énfasis6 2 2 4 2 2" xfId="12107" xr:uid="{00000000-0005-0000-0000-0000742D0000}"/>
    <cellStyle name="20% - Énfasis6 2 2 4 2 2 2" xfId="12108" xr:uid="{00000000-0005-0000-0000-0000752D0000}"/>
    <cellStyle name="20% - Énfasis6 2 2 4 2 3" xfId="12109" xr:uid="{00000000-0005-0000-0000-0000762D0000}"/>
    <cellStyle name="20% - Énfasis6 2 2 4 3" xfId="12110" xr:uid="{00000000-0005-0000-0000-0000772D0000}"/>
    <cellStyle name="20% - Énfasis6 2 2 4 3 2" xfId="12111" xr:uid="{00000000-0005-0000-0000-0000782D0000}"/>
    <cellStyle name="20% - Énfasis6 2 2 4 3 2 2" xfId="12112" xr:uid="{00000000-0005-0000-0000-0000792D0000}"/>
    <cellStyle name="20% - Énfasis6 2 2 4 3 3" xfId="12113" xr:uid="{00000000-0005-0000-0000-00007A2D0000}"/>
    <cellStyle name="20% - Énfasis6 2 2 4 4" xfId="12114" xr:uid="{00000000-0005-0000-0000-00007B2D0000}"/>
    <cellStyle name="20% - Énfasis6 2 2 4 4 2" xfId="12115" xr:uid="{00000000-0005-0000-0000-00007C2D0000}"/>
    <cellStyle name="20% - Énfasis6 2 2 4 5" xfId="12116" xr:uid="{00000000-0005-0000-0000-00007D2D0000}"/>
    <cellStyle name="20% - Énfasis6 2 2 5" xfId="12117" xr:uid="{00000000-0005-0000-0000-00007E2D0000}"/>
    <cellStyle name="20% - Énfasis6 2 2 5 2" xfId="12118" xr:uid="{00000000-0005-0000-0000-00007F2D0000}"/>
    <cellStyle name="20% - Énfasis6 2 2 5 2 2" xfId="12119" xr:uid="{00000000-0005-0000-0000-0000802D0000}"/>
    <cellStyle name="20% - Énfasis6 2 2 5 3" xfId="12120" xr:uid="{00000000-0005-0000-0000-0000812D0000}"/>
    <cellStyle name="20% - Énfasis6 2 2 6" xfId="12121" xr:uid="{00000000-0005-0000-0000-0000822D0000}"/>
    <cellStyle name="20% - Énfasis6 2 2 6 2" xfId="12122" xr:uid="{00000000-0005-0000-0000-0000832D0000}"/>
    <cellStyle name="20% - Énfasis6 2 2 6 2 2" xfId="12123" xr:uid="{00000000-0005-0000-0000-0000842D0000}"/>
    <cellStyle name="20% - Énfasis6 2 2 6 3" xfId="12124" xr:uid="{00000000-0005-0000-0000-0000852D0000}"/>
    <cellStyle name="20% - Énfasis6 2 2 7" xfId="12125" xr:uid="{00000000-0005-0000-0000-0000862D0000}"/>
    <cellStyle name="20% - Énfasis6 2 2 7 2" xfId="12126" xr:uid="{00000000-0005-0000-0000-0000872D0000}"/>
    <cellStyle name="20% - Énfasis6 2 2 8" xfId="12127" xr:uid="{00000000-0005-0000-0000-0000882D0000}"/>
    <cellStyle name="20% - Énfasis6 2 20" xfId="12128" xr:uid="{00000000-0005-0000-0000-0000892D0000}"/>
    <cellStyle name="20% - Énfasis6 2 21" xfId="12129" xr:uid="{00000000-0005-0000-0000-00008A2D0000}"/>
    <cellStyle name="20% - Énfasis6 2 3" xfId="12130" xr:uid="{00000000-0005-0000-0000-00008B2D0000}"/>
    <cellStyle name="20% - Énfasis6 2 3 2" xfId="12131" xr:uid="{00000000-0005-0000-0000-00008C2D0000}"/>
    <cellStyle name="20% - Énfasis6 2 3 2 2" xfId="12132" xr:uid="{00000000-0005-0000-0000-00008D2D0000}"/>
    <cellStyle name="20% - Énfasis6 2 3 2 2 2" xfId="12133" xr:uid="{00000000-0005-0000-0000-00008E2D0000}"/>
    <cellStyle name="20% - Énfasis6 2 3 2 2 2 2" xfId="12134" xr:uid="{00000000-0005-0000-0000-00008F2D0000}"/>
    <cellStyle name="20% - Énfasis6 2 3 2 2 2 2 2" xfId="12135" xr:uid="{00000000-0005-0000-0000-0000902D0000}"/>
    <cellStyle name="20% - Énfasis6 2 3 2 2 2 3" xfId="12136" xr:uid="{00000000-0005-0000-0000-0000912D0000}"/>
    <cellStyle name="20% - Énfasis6 2 3 2 2 3" xfId="12137" xr:uid="{00000000-0005-0000-0000-0000922D0000}"/>
    <cellStyle name="20% - Énfasis6 2 3 2 2 3 2" xfId="12138" xr:uid="{00000000-0005-0000-0000-0000932D0000}"/>
    <cellStyle name="20% - Énfasis6 2 3 2 2 3 2 2" xfId="12139" xr:uid="{00000000-0005-0000-0000-0000942D0000}"/>
    <cellStyle name="20% - Énfasis6 2 3 2 2 3 3" xfId="12140" xr:uid="{00000000-0005-0000-0000-0000952D0000}"/>
    <cellStyle name="20% - Énfasis6 2 3 2 2 4" xfId="12141" xr:uid="{00000000-0005-0000-0000-0000962D0000}"/>
    <cellStyle name="20% - Énfasis6 2 3 2 2 4 2" xfId="12142" xr:uid="{00000000-0005-0000-0000-0000972D0000}"/>
    <cellStyle name="20% - Énfasis6 2 3 2 2 5" xfId="12143" xr:uid="{00000000-0005-0000-0000-0000982D0000}"/>
    <cellStyle name="20% - Énfasis6 2 3 2 3" xfId="12144" xr:uid="{00000000-0005-0000-0000-0000992D0000}"/>
    <cellStyle name="20% - Énfasis6 2 3 2 3 2" xfId="12145" xr:uid="{00000000-0005-0000-0000-00009A2D0000}"/>
    <cellStyle name="20% - Énfasis6 2 3 2 3 2 2" xfId="12146" xr:uid="{00000000-0005-0000-0000-00009B2D0000}"/>
    <cellStyle name="20% - Énfasis6 2 3 2 3 3" xfId="12147" xr:uid="{00000000-0005-0000-0000-00009C2D0000}"/>
    <cellStyle name="20% - Énfasis6 2 3 2 4" xfId="12148" xr:uid="{00000000-0005-0000-0000-00009D2D0000}"/>
    <cellStyle name="20% - Énfasis6 2 3 2 4 2" xfId="12149" xr:uid="{00000000-0005-0000-0000-00009E2D0000}"/>
    <cellStyle name="20% - Énfasis6 2 3 2 4 2 2" xfId="12150" xr:uid="{00000000-0005-0000-0000-00009F2D0000}"/>
    <cellStyle name="20% - Énfasis6 2 3 2 4 3" xfId="12151" xr:uid="{00000000-0005-0000-0000-0000A02D0000}"/>
    <cellStyle name="20% - Énfasis6 2 3 2 5" xfId="12152" xr:uid="{00000000-0005-0000-0000-0000A12D0000}"/>
    <cellStyle name="20% - Énfasis6 2 3 2 5 2" xfId="12153" xr:uid="{00000000-0005-0000-0000-0000A22D0000}"/>
    <cellStyle name="20% - Énfasis6 2 3 2 6" xfId="12154" xr:uid="{00000000-0005-0000-0000-0000A32D0000}"/>
    <cellStyle name="20% - Énfasis6 2 3 3" xfId="12155" xr:uid="{00000000-0005-0000-0000-0000A42D0000}"/>
    <cellStyle name="20% - Énfasis6 2 3 3 2" xfId="12156" xr:uid="{00000000-0005-0000-0000-0000A52D0000}"/>
    <cellStyle name="20% - Énfasis6 2 3 3 2 2" xfId="12157" xr:uid="{00000000-0005-0000-0000-0000A62D0000}"/>
    <cellStyle name="20% - Énfasis6 2 3 3 2 2 2" xfId="12158" xr:uid="{00000000-0005-0000-0000-0000A72D0000}"/>
    <cellStyle name="20% - Énfasis6 2 3 3 2 3" xfId="12159" xr:uid="{00000000-0005-0000-0000-0000A82D0000}"/>
    <cellStyle name="20% - Énfasis6 2 3 3 3" xfId="12160" xr:uid="{00000000-0005-0000-0000-0000A92D0000}"/>
    <cellStyle name="20% - Énfasis6 2 3 3 3 2" xfId="12161" xr:uid="{00000000-0005-0000-0000-0000AA2D0000}"/>
    <cellStyle name="20% - Énfasis6 2 3 3 3 2 2" xfId="12162" xr:uid="{00000000-0005-0000-0000-0000AB2D0000}"/>
    <cellStyle name="20% - Énfasis6 2 3 3 3 3" xfId="12163" xr:uid="{00000000-0005-0000-0000-0000AC2D0000}"/>
    <cellStyle name="20% - Énfasis6 2 3 3 4" xfId="12164" xr:uid="{00000000-0005-0000-0000-0000AD2D0000}"/>
    <cellStyle name="20% - Énfasis6 2 3 3 4 2" xfId="12165" xr:uid="{00000000-0005-0000-0000-0000AE2D0000}"/>
    <cellStyle name="20% - Énfasis6 2 3 3 5" xfId="12166" xr:uid="{00000000-0005-0000-0000-0000AF2D0000}"/>
    <cellStyle name="20% - Énfasis6 2 3 4" xfId="12167" xr:uid="{00000000-0005-0000-0000-0000B02D0000}"/>
    <cellStyle name="20% - Énfasis6 2 3 4 2" xfId="12168" xr:uid="{00000000-0005-0000-0000-0000B12D0000}"/>
    <cellStyle name="20% - Énfasis6 2 3 4 2 2" xfId="12169" xr:uid="{00000000-0005-0000-0000-0000B22D0000}"/>
    <cellStyle name="20% - Énfasis6 2 3 4 3" xfId="12170" xr:uid="{00000000-0005-0000-0000-0000B32D0000}"/>
    <cellStyle name="20% - Énfasis6 2 3 5" xfId="12171" xr:uid="{00000000-0005-0000-0000-0000B42D0000}"/>
    <cellStyle name="20% - Énfasis6 2 3 5 2" xfId="12172" xr:uid="{00000000-0005-0000-0000-0000B52D0000}"/>
    <cellStyle name="20% - Énfasis6 2 3 5 2 2" xfId="12173" xr:uid="{00000000-0005-0000-0000-0000B62D0000}"/>
    <cellStyle name="20% - Énfasis6 2 3 5 3" xfId="12174" xr:uid="{00000000-0005-0000-0000-0000B72D0000}"/>
    <cellStyle name="20% - Énfasis6 2 3 6" xfId="12175" xr:uid="{00000000-0005-0000-0000-0000B82D0000}"/>
    <cellStyle name="20% - Énfasis6 2 3 6 2" xfId="12176" xr:uid="{00000000-0005-0000-0000-0000B92D0000}"/>
    <cellStyle name="20% - Énfasis6 2 3 7" xfId="12177" xr:uid="{00000000-0005-0000-0000-0000BA2D0000}"/>
    <cellStyle name="20% - Énfasis6 2 4" xfId="12178" xr:uid="{00000000-0005-0000-0000-0000BB2D0000}"/>
    <cellStyle name="20% - Énfasis6 2 4 2" xfId="12179" xr:uid="{00000000-0005-0000-0000-0000BC2D0000}"/>
    <cellStyle name="20% - Énfasis6 2 4 2 2" xfId="12180" xr:uid="{00000000-0005-0000-0000-0000BD2D0000}"/>
    <cellStyle name="20% - Énfasis6 2 4 2 2 2" xfId="12181" xr:uid="{00000000-0005-0000-0000-0000BE2D0000}"/>
    <cellStyle name="20% - Énfasis6 2 4 2 2 2 2" xfId="12182" xr:uid="{00000000-0005-0000-0000-0000BF2D0000}"/>
    <cellStyle name="20% - Énfasis6 2 4 2 2 3" xfId="12183" xr:uid="{00000000-0005-0000-0000-0000C02D0000}"/>
    <cellStyle name="20% - Énfasis6 2 4 2 3" xfId="12184" xr:uid="{00000000-0005-0000-0000-0000C12D0000}"/>
    <cellStyle name="20% - Énfasis6 2 4 2 3 2" xfId="12185" xr:uid="{00000000-0005-0000-0000-0000C22D0000}"/>
    <cellStyle name="20% - Énfasis6 2 4 2 3 2 2" xfId="12186" xr:uid="{00000000-0005-0000-0000-0000C32D0000}"/>
    <cellStyle name="20% - Énfasis6 2 4 2 3 3" xfId="12187" xr:uid="{00000000-0005-0000-0000-0000C42D0000}"/>
    <cellStyle name="20% - Énfasis6 2 4 2 4" xfId="12188" xr:uid="{00000000-0005-0000-0000-0000C52D0000}"/>
    <cellStyle name="20% - Énfasis6 2 4 2 4 2" xfId="12189" xr:uid="{00000000-0005-0000-0000-0000C62D0000}"/>
    <cellStyle name="20% - Énfasis6 2 4 2 5" xfId="12190" xr:uid="{00000000-0005-0000-0000-0000C72D0000}"/>
    <cellStyle name="20% - Énfasis6 2 4 3" xfId="12191" xr:uid="{00000000-0005-0000-0000-0000C82D0000}"/>
    <cellStyle name="20% - Énfasis6 2 4 3 2" xfId="12192" xr:uid="{00000000-0005-0000-0000-0000C92D0000}"/>
    <cellStyle name="20% - Énfasis6 2 4 3 2 2" xfId="12193" xr:uid="{00000000-0005-0000-0000-0000CA2D0000}"/>
    <cellStyle name="20% - Énfasis6 2 4 3 3" xfId="12194" xr:uid="{00000000-0005-0000-0000-0000CB2D0000}"/>
    <cellStyle name="20% - Énfasis6 2 4 4" xfId="12195" xr:uid="{00000000-0005-0000-0000-0000CC2D0000}"/>
    <cellStyle name="20% - Énfasis6 2 4 4 2" xfId="12196" xr:uid="{00000000-0005-0000-0000-0000CD2D0000}"/>
    <cellStyle name="20% - Énfasis6 2 4 4 2 2" xfId="12197" xr:uid="{00000000-0005-0000-0000-0000CE2D0000}"/>
    <cellStyle name="20% - Énfasis6 2 4 4 3" xfId="12198" xr:uid="{00000000-0005-0000-0000-0000CF2D0000}"/>
    <cellStyle name="20% - Énfasis6 2 4 5" xfId="12199" xr:uid="{00000000-0005-0000-0000-0000D02D0000}"/>
    <cellStyle name="20% - Énfasis6 2 4 5 2" xfId="12200" xr:uid="{00000000-0005-0000-0000-0000D12D0000}"/>
    <cellStyle name="20% - Énfasis6 2 4 6" xfId="12201" xr:uid="{00000000-0005-0000-0000-0000D22D0000}"/>
    <cellStyle name="20% - Énfasis6 2 5" xfId="12202" xr:uid="{00000000-0005-0000-0000-0000D32D0000}"/>
    <cellStyle name="20% - Énfasis6 2 5 2" xfId="12203" xr:uid="{00000000-0005-0000-0000-0000D42D0000}"/>
    <cellStyle name="20% - Énfasis6 2 5 2 2" xfId="12204" xr:uid="{00000000-0005-0000-0000-0000D52D0000}"/>
    <cellStyle name="20% - Énfasis6 2 5 2 2 2" xfId="12205" xr:uid="{00000000-0005-0000-0000-0000D62D0000}"/>
    <cellStyle name="20% - Énfasis6 2 5 2 3" xfId="12206" xr:uid="{00000000-0005-0000-0000-0000D72D0000}"/>
    <cellStyle name="20% - Énfasis6 2 5 3" xfId="12207" xr:uid="{00000000-0005-0000-0000-0000D82D0000}"/>
    <cellStyle name="20% - Énfasis6 2 5 3 2" xfId="12208" xr:uid="{00000000-0005-0000-0000-0000D92D0000}"/>
    <cellStyle name="20% - Énfasis6 2 5 3 2 2" xfId="12209" xr:uid="{00000000-0005-0000-0000-0000DA2D0000}"/>
    <cellStyle name="20% - Énfasis6 2 5 3 3" xfId="12210" xr:uid="{00000000-0005-0000-0000-0000DB2D0000}"/>
    <cellStyle name="20% - Énfasis6 2 5 4" xfId="12211" xr:uid="{00000000-0005-0000-0000-0000DC2D0000}"/>
    <cellStyle name="20% - Énfasis6 2 5 4 2" xfId="12212" xr:uid="{00000000-0005-0000-0000-0000DD2D0000}"/>
    <cellStyle name="20% - Énfasis6 2 5 4 2 2" xfId="12213" xr:uid="{00000000-0005-0000-0000-0000DE2D0000}"/>
    <cellStyle name="20% - Énfasis6 2 5 4 3" xfId="12214" xr:uid="{00000000-0005-0000-0000-0000DF2D0000}"/>
    <cellStyle name="20% - Énfasis6 2 5 5" xfId="12215" xr:uid="{00000000-0005-0000-0000-0000E02D0000}"/>
    <cellStyle name="20% - Énfasis6 2 5 5 2" xfId="12216" xr:uid="{00000000-0005-0000-0000-0000E12D0000}"/>
    <cellStyle name="20% - Énfasis6 2 5 6" xfId="12217" xr:uid="{00000000-0005-0000-0000-0000E22D0000}"/>
    <cellStyle name="20% - Énfasis6 2 6" xfId="12218" xr:uid="{00000000-0005-0000-0000-0000E32D0000}"/>
    <cellStyle name="20% - Énfasis6 2 6 2" xfId="12219" xr:uid="{00000000-0005-0000-0000-0000E42D0000}"/>
    <cellStyle name="20% - Énfasis6 2 6 2 2" xfId="12220" xr:uid="{00000000-0005-0000-0000-0000E52D0000}"/>
    <cellStyle name="20% - Énfasis6 2 6 2 2 2" xfId="12221" xr:uid="{00000000-0005-0000-0000-0000E62D0000}"/>
    <cellStyle name="20% - Énfasis6 2 6 2 3" xfId="12222" xr:uid="{00000000-0005-0000-0000-0000E72D0000}"/>
    <cellStyle name="20% - Énfasis6 2 6 3" xfId="12223" xr:uid="{00000000-0005-0000-0000-0000E82D0000}"/>
    <cellStyle name="20% - Énfasis6 2 6 3 2" xfId="12224" xr:uid="{00000000-0005-0000-0000-0000E92D0000}"/>
    <cellStyle name="20% - Énfasis6 2 6 3 2 2" xfId="12225" xr:uid="{00000000-0005-0000-0000-0000EA2D0000}"/>
    <cellStyle name="20% - Énfasis6 2 6 3 3" xfId="12226" xr:uid="{00000000-0005-0000-0000-0000EB2D0000}"/>
    <cellStyle name="20% - Énfasis6 2 6 4" xfId="12227" xr:uid="{00000000-0005-0000-0000-0000EC2D0000}"/>
    <cellStyle name="20% - Énfasis6 2 6 4 2" xfId="12228" xr:uid="{00000000-0005-0000-0000-0000ED2D0000}"/>
    <cellStyle name="20% - Énfasis6 2 6 4 2 2" xfId="12229" xr:uid="{00000000-0005-0000-0000-0000EE2D0000}"/>
    <cellStyle name="20% - Énfasis6 2 6 4 3" xfId="12230" xr:uid="{00000000-0005-0000-0000-0000EF2D0000}"/>
    <cellStyle name="20% - Énfasis6 2 6 5" xfId="12231" xr:uid="{00000000-0005-0000-0000-0000F02D0000}"/>
    <cellStyle name="20% - Énfasis6 2 6 5 2" xfId="12232" xr:uid="{00000000-0005-0000-0000-0000F12D0000}"/>
    <cellStyle name="20% - Énfasis6 2 6 6" xfId="12233" xr:uid="{00000000-0005-0000-0000-0000F22D0000}"/>
    <cellStyle name="20% - Énfasis6 2 7" xfId="12234" xr:uid="{00000000-0005-0000-0000-0000F32D0000}"/>
    <cellStyle name="20% - Énfasis6 2 7 2" xfId="12235" xr:uid="{00000000-0005-0000-0000-0000F42D0000}"/>
    <cellStyle name="20% - Énfasis6 2 7 2 2" xfId="12236" xr:uid="{00000000-0005-0000-0000-0000F52D0000}"/>
    <cellStyle name="20% - Énfasis6 2 7 2 2 2" xfId="12237" xr:uid="{00000000-0005-0000-0000-0000F62D0000}"/>
    <cellStyle name="20% - Énfasis6 2 7 2 3" xfId="12238" xr:uid="{00000000-0005-0000-0000-0000F72D0000}"/>
    <cellStyle name="20% - Énfasis6 2 7 3" xfId="12239" xr:uid="{00000000-0005-0000-0000-0000F82D0000}"/>
    <cellStyle name="20% - Énfasis6 2 7 3 2" xfId="12240" xr:uid="{00000000-0005-0000-0000-0000F92D0000}"/>
    <cellStyle name="20% - Énfasis6 2 7 3 2 2" xfId="12241" xr:uid="{00000000-0005-0000-0000-0000FA2D0000}"/>
    <cellStyle name="20% - Énfasis6 2 7 3 3" xfId="12242" xr:uid="{00000000-0005-0000-0000-0000FB2D0000}"/>
    <cellStyle name="20% - Énfasis6 2 7 4" xfId="12243" xr:uid="{00000000-0005-0000-0000-0000FC2D0000}"/>
    <cellStyle name="20% - Énfasis6 2 7 4 2" xfId="12244" xr:uid="{00000000-0005-0000-0000-0000FD2D0000}"/>
    <cellStyle name="20% - Énfasis6 2 7 4 2 2" xfId="12245" xr:uid="{00000000-0005-0000-0000-0000FE2D0000}"/>
    <cellStyle name="20% - Énfasis6 2 7 4 3" xfId="12246" xr:uid="{00000000-0005-0000-0000-0000FF2D0000}"/>
    <cellStyle name="20% - Énfasis6 2 7 5" xfId="12247" xr:uid="{00000000-0005-0000-0000-0000002E0000}"/>
    <cellStyle name="20% - Énfasis6 2 7 5 2" xfId="12248" xr:uid="{00000000-0005-0000-0000-0000012E0000}"/>
    <cellStyle name="20% - Énfasis6 2 7 6" xfId="12249" xr:uid="{00000000-0005-0000-0000-0000022E0000}"/>
    <cellStyle name="20% - Énfasis6 2 8" xfId="12250" xr:uid="{00000000-0005-0000-0000-0000032E0000}"/>
    <cellStyle name="20% - Énfasis6 2 8 2" xfId="12251" xr:uid="{00000000-0005-0000-0000-0000042E0000}"/>
    <cellStyle name="20% - Énfasis6 2 8 2 2" xfId="12252" xr:uid="{00000000-0005-0000-0000-0000052E0000}"/>
    <cellStyle name="20% - Énfasis6 2 8 2 2 2" xfId="12253" xr:uid="{00000000-0005-0000-0000-0000062E0000}"/>
    <cellStyle name="20% - Énfasis6 2 8 2 3" xfId="12254" xr:uid="{00000000-0005-0000-0000-0000072E0000}"/>
    <cellStyle name="20% - Énfasis6 2 8 3" xfId="12255" xr:uid="{00000000-0005-0000-0000-0000082E0000}"/>
    <cellStyle name="20% - Énfasis6 2 8 3 2" xfId="12256" xr:uid="{00000000-0005-0000-0000-0000092E0000}"/>
    <cellStyle name="20% - Énfasis6 2 8 3 2 2" xfId="12257" xr:uid="{00000000-0005-0000-0000-00000A2E0000}"/>
    <cellStyle name="20% - Énfasis6 2 8 3 3" xfId="12258" xr:uid="{00000000-0005-0000-0000-00000B2E0000}"/>
    <cellStyle name="20% - Énfasis6 2 8 4" xfId="12259" xr:uid="{00000000-0005-0000-0000-00000C2E0000}"/>
    <cellStyle name="20% - Énfasis6 2 8 4 2" xfId="12260" xr:uid="{00000000-0005-0000-0000-00000D2E0000}"/>
    <cellStyle name="20% - Énfasis6 2 8 4 2 2" xfId="12261" xr:uid="{00000000-0005-0000-0000-00000E2E0000}"/>
    <cellStyle name="20% - Énfasis6 2 8 4 3" xfId="12262" xr:uid="{00000000-0005-0000-0000-00000F2E0000}"/>
    <cellStyle name="20% - Énfasis6 2 8 5" xfId="12263" xr:uid="{00000000-0005-0000-0000-0000102E0000}"/>
    <cellStyle name="20% - Énfasis6 2 8 5 2" xfId="12264" xr:uid="{00000000-0005-0000-0000-0000112E0000}"/>
    <cellStyle name="20% - Énfasis6 2 8 6" xfId="12265" xr:uid="{00000000-0005-0000-0000-0000122E0000}"/>
    <cellStyle name="20% - Énfasis6 2 9" xfId="12266" xr:uid="{00000000-0005-0000-0000-0000132E0000}"/>
    <cellStyle name="20% - Énfasis6 2 9 2" xfId="12267" xr:uid="{00000000-0005-0000-0000-0000142E0000}"/>
    <cellStyle name="20% - Énfasis6 2 9 2 2" xfId="12268" xr:uid="{00000000-0005-0000-0000-0000152E0000}"/>
    <cellStyle name="20% - Énfasis6 2 9 2 2 2" xfId="12269" xr:uid="{00000000-0005-0000-0000-0000162E0000}"/>
    <cellStyle name="20% - Énfasis6 2 9 2 3" xfId="12270" xr:uid="{00000000-0005-0000-0000-0000172E0000}"/>
    <cellStyle name="20% - Énfasis6 2 9 3" xfId="12271" xr:uid="{00000000-0005-0000-0000-0000182E0000}"/>
    <cellStyle name="20% - Énfasis6 2 9 3 2" xfId="12272" xr:uid="{00000000-0005-0000-0000-0000192E0000}"/>
    <cellStyle name="20% - Énfasis6 2 9 3 2 2" xfId="12273" xr:uid="{00000000-0005-0000-0000-00001A2E0000}"/>
    <cellStyle name="20% - Énfasis6 2 9 3 3" xfId="12274" xr:uid="{00000000-0005-0000-0000-00001B2E0000}"/>
    <cellStyle name="20% - Énfasis6 2 9 4" xfId="12275" xr:uid="{00000000-0005-0000-0000-00001C2E0000}"/>
    <cellStyle name="20% - Énfasis6 2 9 4 2" xfId="12276" xr:uid="{00000000-0005-0000-0000-00001D2E0000}"/>
    <cellStyle name="20% - Énfasis6 2 9 4 2 2" xfId="12277" xr:uid="{00000000-0005-0000-0000-00001E2E0000}"/>
    <cellStyle name="20% - Énfasis6 2 9 4 3" xfId="12278" xr:uid="{00000000-0005-0000-0000-00001F2E0000}"/>
    <cellStyle name="20% - Énfasis6 2 9 5" xfId="12279" xr:uid="{00000000-0005-0000-0000-0000202E0000}"/>
    <cellStyle name="20% - Énfasis6 2 9 5 2" xfId="12280" xr:uid="{00000000-0005-0000-0000-0000212E0000}"/>
    <cellStyle name="20% - Énfasis6 2 9 6" xfId="12281" xr:uid="{00000000-0005-0000-0000-0000222E0000}"/>
    <cellStyle name="20% - Énfasis6 20" xfId="12282" xr:uid="{00000000-0005-0000-0000-0000232E0000}"/>
    <cellStyle name="20% - Énfasis6 20 2" xfId="12283" xr:uid="{00000000-0005-0000-0000-0000242E0000}"/>
    <cellStyle name="20% - Énfasis6 20 2 2" xfId="12284" xr:uid="{00000000-0005-0000-0000-0000252E0000}"/>
    <cellStyle name="20% - Énfasis6 20 2 2 2" xfId="12285" xr:uid="{00000000-0005-0000-0000-0000262E0000}"/>
    <cellStyle name="20% - Énfasis6 20 2 2 2 2" xfId="12286" xr:uid="{00000000-0005-0000-0000-0000272E0000}"/>
    <cellStyle name="20% - Énfasis6 20 2 2 3" xfId="12287" xr:uid="{00000000-0005-0000-0000-0000282E0000}"/>
    <cellStyle name="20% - Énfasis6 20 2 3" xfId="12288" xr:uid="{00000000-0005-0000-0000-0000292E0000}"/>
    <cellStyle name="20% - Énfasis6 20 2 3 2" xfId="12289" xr:uid="{00000000-0005-0000-0000-00002A2E0000}"/>
    <cellStyle name="20% - Énfasis6 20 2 3 2 2" xfId="12290" xr:uid="{00000000-0005-0000-0000-00002B2E0000}"/>
    <cellStyle name="20% - Énfasis6 20 2 3 3" xfId="12291" xr:uid="{00000000-0005-0000-0000-00002C2E0000}"/>
    <cellStyle name="20% - Énfasis6 20 2 4" xfId="12292" xr:uid="{00000000-0005-0000-0000-00002D2E0000}"/>
    <cellStyle name="20% - Énfasis6 20 2 4 2" xfId="12293" xr:uid="{00000000-0005-0000-0000-00002E2E0000}"/>
    <cellStyle name="20% - Énfasis6 20 2 5" xfId="12294" xr:uid="{00000000-0005-0000-0000-00002F2E0000}"/>
    <cellStyle name="20% - Énfasis6 20 3" xfId="12295" xr:uid="{00000000-0005-0000-0000-0000302E0000}"/>
    <cellStyle name="20% - Énfasis6 20 3 2" xfId="12296" xr:uid="{00000000-0005-0000-0000-0000312E0000}"/>
    <cellStyle name="20% - Énfasis6 20 3 2 2" xfId="12297" xr:uid="{00000000-0005-0000-0000-0000322E0000}"/>
    <cellStyle name="20% - Énfasis6 20 3 3" xfId="12298" xr:uid="{00000000-0005-0000-0000-0000332E0000}"/>
    <cellStyle name="20% - Énfasis6 20 4" xfId="12299" xr:uid="{00000000-0005-0000-0000-0000342E0000}"/>
    <cellStyle name="20% - Énfasis6 20 4 2" xfId="12300" xr:uid="{00000000-0005-0000-0000-0000352E0000}"/>
    <cellStyle name="20% - Énfasis6 20 4 2 2" xfId="12301" xr:uid="{00000000-0005-0000-0000-0000362E0000}"/>
    <cellStyle name="20% - Énfasis6 20 4 3" xfId="12302" xr:uid="{00000000-0005-0000-0000-0000372E0000}"/>
    <cellStyle name="20% - Énfasis6 20 5" xfId="12303" xr:uid="{00000000-0005-0000-0000-0000382E0000}"/>
    <cellStyle name="20% - Énfasis6 20 5 2" xfId="12304" xr:uid="{00000000-0005-0000-0000-0000392E0000}"/>
    <cellStyle name="20% - Énfasis6 20 6" xfId="12305" xr:uid="{00000000-0005-0000-0000-00003A2E0000}"/>
    <cellStyle name="20% - Énfasis6 21" xfId="12306" xr:uid="{00000000-0005-0000-0000-00003B2E0000}"/>
    <cellStyle name="20% - Énfasis6 21 2" xfId="12307" xr:uid="{00000000-0005-0000-0000-00003C2E0000}"/>
    <cellStyle name="20% - Énfasis6 21 2 2" xfId="12308" xr:uid="{00000000-0005-0000-0000-00003D2E0000}"/>
    <cellStyle name="20% - Énfasis6 21 2 2 2" xfId="12309" xr:uid="{00000000-0005-0000-0000-00003E2E0000}"/>
    <cellStyle name="20% - Énfasis6 21 2 2 2 2" xfId="12310" xr:uid="{00000000-0005-0000-0000-00003F2E0000}"/>
    <cellStyle name="20% - Énfasis6 21 2 2 3" xfId="12311" xr:uid="{00000000-0005-0000-0000-0000402E0000}"/>
    <cellStyle name="20% - Énfasis6 21 2 3" xfId="12312" xr:uid="{00000000-0005-0000-0000-0000412E0000}"/>
    <cellStyle name="20% - Énfasis6 21 2 3 2" xfId="12313" xr:uid="{00000000-0005-0000-0000-0000422E0000}"/>
    <cellStyle name="20% - Énfasis6 21 2 3 2 2" xfId="12314" xr:uid="{00000000-0005-0000-0000-0000432E0000}"/>
    <cellStyle name="20% - Énfasis6 21 2 3 3" xfId="12315" xr:uid="{00000000-0005-0000-0000-0000442E0000}"/>
    <cellStyle name="20% - Énfasis6 21 2 4" xfId="12316" xr:uid="{00000000-0005-0000-0000-0000452E0000}"/>
    <cellStyle name="20% - Énfasis6 21 2 4 2" xfId="12317" xr:uid="{00000000-0005-0000-0000-0000462E0000}"/>
    <cellStyle name="20% - Énfasis6 21 2 5" xfId="12318" xr:uid="{00000000-0005-0000-0000-0000472E0000}"/>
    <cellStyle name="20% - Énfasis6 21 3" xfId="12319" xr:uid="{00000000-0005-0000-0000-0000482E0000}"/>
    <cellStyle name="20% - Énfasis6 21 3 2" xfId="12320" xr:uid="{00000000-0005-0000-0000-0000492E0000}"/>
    <cellStyle name="20% - Énfasis6 21 3 2 2" xfId="12321" xr:uid="{00000000-0005-0000-0000-00004A2E0000}"/>
    <cellStyle name="20% - Énfasis6 21 3 3" xfId="12322" xr:uid="{00000000-0005-0000-0000-00004B2E0000}"/>
    <cellStyle name="20% - Énfasis6 21 4" xfId="12323" xr:uid="{00000000-0005-0000-0000-00004C2E0000}"/>
    <cellStyle name="20% - Énfasis6 21 4 2" xfId="12324" xr:uid="{00000000-0005-0000-0000-00004D2E0000}"/>
    <cellStyle name="20% - Énfasis6 21 4 2 2" xfId="12325" xr:uid="{00000000-0005-0000-0000-00004E2E0000}"/>
    <cellStyle name="20% - Énfasis6 21 4 3" xfId="12326" xr:uid="{00000000-0005-0000-0000-00004F2E0000}"/>
    <cellStyle name="20% - Énfasis6 21 5" xfId="12327" xr:uid="{00000000-0005-0000-0000-0000502E0000}"/>
    <cellStyle name="20% - Énfasis6 21 5 2" xfId="12328" xr:uid="{00000000-0005-0000-0000-0000512E0000}"/>
    <cellStyle name="20% - Énfasis6 21 6" xfId="12329" xr:uid="{00000000-0005-0000-0000-0000522E0000}"/>
    <cellStyle name="20% - Énfasis6 22" xfId="12330" xr:uid="{00000000-0005-0000-0000-0000532E0000}"/>
    <cellStyle name="20% - Énfasis6 22 2" xfId="12331" xr:uid="{00000000-0005-0000-0000-0000542E0000}"/>
    <cellStyle name="20% - Énfasis6 22 2 2" xfId="12332" xr:uid="{00000000-0005-0000-0000-0000552E0000}"/>
    <cellStyle name="20% - Énfasis6 22 2 2 2" xfId="12333" xr:uid="{00000000-0005-0000-0000-0000562E0000}"/>
    <cellStyle name="20% - Énfasis6 22 2 2 2 2" xfId="12334" xr:uid="{00000000-0005-0000-0000-0000572E0000}"/>
    <cellStyle name="20% - Énfasis6 22 2 2 3" xfId="12335" xr:uid="{00000000-0005-0000-0000-0000582E0000}"/>
    <cellStyle name="20% - Énfasis6 22 2 3" xfId="12336" xr:uid="{00000000-0005-0000-0000-0000592E0000}"/>
    <cellStyle name="20% - Énfasis6 22 2 3 2" xfId="12337" xr:uid="{00000000-0005-0000-0000-00005A2E0000}"/>
    <cellStyle name="20% - Énfasis6 22 2 3 2 2" xfId="12338" xr:uid="{00000000-0005-0000-0000-00005B2E0000}"/>
    <cellStyle name="20% - Énfasis6 22 2 3 3" xfId="12339" xr:uid="{00000000-0005-0000-0000-00005C2E0000}"/>
    <cellStyle name="20% - Énfasis6 22 2 4" xfId="12340" xr:uid="{00000000-0005-0000-0000-00005D2E0000}"/>
    <cellStyle name="20% - Énfasis6 22 2 4 2" xfId="12341" xr:uid="{00000000-0005-0000-0000-00005E2E0000}"/>
    <cellStyle name="20% - Énfasis6 22 2 5" xfId="12342" xr:uid="{00000000-0005-0000-0000-00005F2E0000}"/>
    <cellStyle name="20% - Énfasis6 22 3" xfId="12343" xr:uid="{00000000-0005-0000-0000-0000602E0000}"/>
    <cellStyle name="20% - Énfasis6 22 3 2" xfId="12344" xr:uid="{00000000-0005-0000-0000-0000612E0000}"/>
    <cellStyle name="20% - Énfasis6 22 3 2 2" xfId="12345" xr:uid="{00000000-0005-0000-0000-0000622E0000}"/>
    <cellStyle name="20% - Énfasis6 22 3 3" xfId="12346" xr:uid="{00000000-0005-0000-0000-0000632E0000}"/>
    <cellStyle name="20% - Énfasis6 22 4" xfId="12347" xr:uid="{00000000-0005-0000-0000-0000642E0000}"/>
    <cellStyle name="20% - Énfasis6 22 4 2" xfId="12348" xr:uid="{00000000-0005-0000-0000-0000652E0000}"/>
    <cellStyle name="20% - Énfasis6 22 4 2 2" xfId="12349" xr:uid="{00000000-0005-0000-0000-0000662E0000}"/>
    <cellStyle name="20% - Énfasis6 22 4 3" xfId="12350" xr:uid="{00000000-0005-0000-0000-0000672E0000}"/>
    <cellStyle name="20% - Énfasis6 22 5" xfId="12351" xr:uid="{00000000-0005-0000-0000-0000682E0000}"/>
    <cellStyle name="20% - Énfasis6 22 5 2" xfId="12352" xr:uid="{00000000-0005-0000-0000-0000692E0000}"/>
    <cellStyle name="20% - Énfasis6 22 6" xfId="12353" xr:uid="{00000000-0005-0000-0000-00006A2E0000}"/>
    <cellStyle name="20% - Énfasis6 23" xfId="12354" xr:uid="{00000000-0005-0000-0000-00006B2E0000}"/>
    <cellStyle name="20% - Énfasis6 23 2" xfId="12355" xr:uid="{00000000-0005-0000-0000-00006C2E0000}"/>
    <cellStyle name="20% - Énfasis6 23 2 2" xfId="12356" xr:uid="{00000000-0005-0000-0000-00006D2E0000}"/>
    <cellStyle name="20% - Énfasis6 23 2 2 2" xfId="12357" xr:uid="{00000000-0005-0000-0000-00006E2E0000}"/>
    <cellStyle name="20% - Énfasis6 23 2 2 2 2" xfId="12358" xr:uid="{00000000-0005-0000-0000-00006F2E0000}"/>
    <cellStyle name="20% - Énfasis6 23 2 2 3" xfId="12359" xr:uid="{00000000-0005-0000-0000-0000702E0000}"/>
    <cellStyle name="20% - Énfasis6 23 2 3" xfId="12360" xr:uid="{00000000-0005-0000-0000-0000712E0000}"/>
    <cellStyle name="20% - Énfasis6 23 2 3 2" xfId="12361" xr:uid="{00000000-0005-0000-0000-0000722E0000}"/>
    <cellStyle name="20% - Énfasis6 23 2 3 2 2" xfId="12362" xr:uid="{00000000-0005-0000-0000-0000732E0000}"/>
    <cellStyle name="20% - Énfasis6 23 2 3 3" xfId="12363" xr:uid="{00000000-0005-0000-0000-0000742E0000}"/>
    <cellStyle name="20% - Énfasis6 23 2 4" xfId="12364" xr:uid="{00000000-0005-0000-0000-0000752E0000}"/>
    <cellStyle name="20% - Énfasis6 23 2 4 2" xfId="12365" xr:uid="{00000000-0005-0000-0000-0000762E0000}"/>
    <cellStyle name="20% - Énfasis6 23 2 5" xfId="12366" xr:uid="{00000000-0005-0000-0000-0000772E0000}"/>
    <cellStyle name="20% - Énfasis6 23 3" xfId="12367" xr:uid="{00000000-0005-0000-0000-0000782E0000}"/>
    <cellStyle name="20% - Énfasis6 23 3 2" xfId="12368" xr:uid="{00000000-0005-0000-0000-0000792E0000}"/>
    <cellStyle name="20% - Énfasis6 23 3 2 2" xfId="12369" xr:uid="{00000000-0005-0000-0000-00007A2E0000}"/>
    <cellStyle name="20% - Énfasis6 23 3 3" xfId="12370" xr:uid="{00000000-0005-0000-0000-00007B2E0000}"/>
    <cellStyle name="20% - Énfasis6 23 4" xfId="12371" xr:uid="{00000000-0005-0000-0000-00007C2E0000}"/>
    <cellStyle name="20% - Énfasis6 23 4 2" xfId="12372" xr:uid="{00000000-0005-0000-0000-00007D2E0000}"/>
    <cellStyle name="20% - Énfasis6 23 4 2 2" xfId="12373" xr:uid="{00000000-0005-0000-0000-00007E2E0000}"/>
    <cellStyle name="20% - Énfasis6 23 4 3" xfId="12374" xr:uid="{00000000-0005-0000-0000-00007F2E0000}"/>
    <cellStyle name="20% - Énfasis6 23 5" xfId="12375" xr:uid="{00000000-0005-0000-0000-0000802E0000}"/>
    <cellStyle name="20% - Énfasis6 23 5 2" xfId="12376" xr:uid="{00000000-0005-0000-0000-0000812E0000}"/>
    <cellStyle name="20% - Énfasis6 23 6" xfId="12377" xr:uid="{00000000-0005-0000-0000-0000822E0000}"/>
    <cellStyle name="20% - Énfasis6 24" xfId="12378" xr:uid="{00000000-0005-0000-0000-0000832E0000}"/>
    <cellStyle name="20% - Énfasis6 24 2" xfId="12379" xr:uid="{00000000-0005-0000-0000-0000842E0000}"/>
    <cellStyle name="20% - Énfasis6 24 2 2" xfId="12380" xr:uid="{00000000-0005-0000-0000-0000852E0000}"/>
    <cellStyle name="20% - Énfasis6 24 2 2 2" xfId="12381" xr:uid="{00000000-0005-0000-0000-0000862E0000}"/>
    <cellStyle name="20% - Énfasis6 24 2 2 2 2" xfId="12382" xr:uid="{00000000-0005-0000-0000-0000872E0000}"/>
    <cellStyle name="20% - Énfasis6 24 2 2 3" xfId="12383" xr:uid="{00000000-0005-0000-0000-0000882E0000}"/>
    <cellStyle name="20% - Énfasis6 24 2 3" xfId="12384" xr:uid="{00000000-0005-0000-0000-0000892E0000}"/>
    <cellStyle name="20% - Énfasis6 24 2 3 2" xfId="12385" xr:uid="{00000000-0005-0000-0000-00008A2E0000}"/>
    <cellStyle name="20% - Énfasis6 24 2 3 2 2" xfId="12386" xr:uid="{00000000-0005-0000-0000-00008B2E0000}"/>
    <cellStyle name="20% - Énfasis6 24 2 3 3" xfId="12387" xr:uid="{00000000-0005-0000-0000-00008C2E0000}"/>
    <cellStyle name="20% - Énfasis6 24 2 4" xfId="12388" xr:uid="{00000000-0005-0000-0000-00008D2E0000}"/>
    <cellStyle name="20% - Énfasis6 24 2 4 2" xfId="12389" xr:uid="{00000000-0005-0000-0000-00008E2E0000}"/>
    <cellStyle name="20% - Énfasis6 24 2 5" xfId="12390" xr:uid="{00000000-0005-0000-0000-00008F2E0000}"/>
    <cellStyle name="20% - Énfasis6 24 3" xfId="12391" xr:uid="{00000000-0005-0000-0000-0000902E0000}"/>
    <cellStyle name="20% - Énfasis6 24 3 2" xfId="12392" xr:uid="{00000000-0005-0000-0000-0000912E0000}"/>
    <cellStyle name="20% - Énfasis6 24 3 2 2" xfId="12393" xr:uid="{00000000-0005-0000-0000-0000922E0000}"/>
    <cellStyle name="20% - Énfasis6 24 3 3" xfId="12394" xr:uid="{00000000-0005-0000-0000-0000932E0000}"/>
    <cellStyle name="20% - Énfasis6 24 4" xfId="12395" xr:uid="{00000000-0005-0000-0000-0000942E0000}"/>
    <cellStyle name="20% - Énfasis6 24 4 2" xfId="12396" xr:uid="{00000000-0005-0000-0000-0000952E0000}"/>
    <cellStyle name="20% - Énfasis6 24 4 2 2" xfId="12397" xr:uid="{00000000-0005-0000-0000-0000962E0000}"/>
    <cellStyle name="20% - Énfasis6 24 4 3" xfId="12398" xr:uid="{00000000-0005-0000-0000-0000972E0000}"/>
    <cellStyle name="20% - Énfasis6 24 5" xfId="12399" xr:uid="{00000000-0005-0000-0000-0000982E0000}"/>
    <cellStyle name="20% - Énfasis6 24 5 2" xfId="12400" xr:uid="{00000000-0005-0000-0000-0000992E0000}"/>
    <cellStyle name="20% - Énfasis6 24 6" xfId="12401" xr:uid="{00000000-0005-0000-0000-00009A2E0000}"/>
    <cellStyle name="20% - Énfasis6 25" xfId="12402" xr:uid="{00000000-0005-0000-0000-00009B2E0000}"/>
    <cellStyle name="20% - Énfasis6 25 2" xfId="12403" xr:uid="{00000000-0005-0000-0000-00009C2E0000}"/>
    <cellStyle name="20% - Énfasis6 25 2 2" xfId="12404" xr:uid="{00000000-0005-0000-0000-00009D2E0000}"/>
    <cellStyle name="20% - Énfasis6 25 2 2 2" xfId="12405" xr:uid="{00000000-0005-0000-0000-00009E2E0000}"/>
    <cellStyle name="20% - Énfasis6 25 2 2 2 2" xfId="12406" xr:uid="{00000000-0005-0000-0000-00009F2E0000}"/>
    <cellStyle name="20% - Énfasis6 25 2 2 3" xfId="12407" xr:uid="{00000000-0005-0000-0000-0000A02E0000}"/>
    <cellStyle name="20% - Énfasis6 25 2 3" xfId="12408" xr:uid="{00000000-0005-0000-0000-0000A12E0000}"/>
    <cellStyle name="20% - Énfasis6 25 2 3 2" xfId="12409" xr:uid="{00000000-0005-0000-0000-0000A22E0000}"/>
    <cellStyle name="20% - Énfasis6 25 2 3 2 2" xfId="12410" xr:uid="{00000000-0005-0000-0000-0000A32E0000}"/>
    <cellStyle name="20% - Énfasis6 25 2 3 3" xfId="12411" xr:uid="{00000000-0005-0000-0000-0000A42E0000}"/>
    <cellStyle name="20% - Énfasis6 25 2 4" xfId="12412" xr:uid="{00000000-0005-0000-0000-0000A52E0000}"/>
    <cellStyle name="20% - Énfasis6 25 2 4 2" xfId="12413" xr:uid="{00000000-0005-0000-0000-0000A62E0000}"/>
    <cellStyle name="20% - Énfasis6 25 2 5" xfId="12414" xr:uid="{00000000-0005-0000-0000-0000A72E0000}"/>
    <cellStyle name="20% - Énfasis6 25 3" xfId="12415" xr:uid="{00000000-0005-0000-0000-0000A82E0000}"/>
    <cellStyle name="20% - Énfasis6 25 3 2" xfId="12416" xr:uid="{00000000-0005-0000-0000-0000A92E0000}"/>
    <cellStyle name="20% - Énfasis6 25 3 2 2" xfId="12417" xr:uid="{00000000-0005-0000-0000-0000AA2E0000}"/>
    <cellStyle name="20% - Énfasis6 25 3 3" xfId="12418" xr:uid="{00000000-0005-0000-0000-0000AB2E0000}"/>
    <cellStyle name="20% - Énfasis6 25 4" xfId="12419" xr:uid="{00000000-0005-0000-0000-0000AC2E0000}"/>
    <cellStyle name="20% - Énfasis6 25 4 2" xfId="12420" xr:uid="{00000000-0005-0000-0000-0000AD2E0000}"/>
    <cellStyle name="20% - Énfasis6 25 4 2 2" xfId="12421" xr:uid="{00000000-0005-0000-0000-0000AE2E0000}"/>
    <cellStyle name="20% - Énfasis6 25 4 3" xfId="12422" xr:uid="{00000000-0005-0000-0000-0000AF2E0000}"/>
    <cellStyle name="20% - Énfasis6 25 5" xfId="12423" xr:uid="{00000000-0005-0000-0000-0000B02E0000}"/>
    <cellStyle name="20% - Énfasis6 25 5 2" xfId="12424" xr:uid="{00000000-0005-0000-0000-0000B12E0000}"/>
    <cellStyle name="20% - Énfasis6 25 6" xfId="12425" xr:uid="{00000000-0005-0000-0000-0000B22E0000}"/>
    <cellStyle name="20% - Énfasis6 26" xfId="12426" xr:uid="{00000000-0005-0000-0000-0000B32E0000}"/>
    <cellStyle name="20% - Énfasis6 26 2" xfId="12427" xr:uid="{00000000-0005-0000-0000-0000B42E0000}"/>
    <cellStyle name="20% - Énfasis6 26 2 2" xfId="12428" xr:uid="{00000000-0005-0000-0000-0000B52E0000}"/>
    <cellStyle name="20% - Énfasis6 26 2 2 2" xfId="12429" xr:uid="{00000000-0005-0000-0000-0000B62E0000}"/>
    <cellStyle name="20% - Énfasis6 26 2 2 2 2" xfId="12430" xr:uid="{00000000-0005-0000-0000-0000B72E0000}"/>
    <cellStyle name="20% - Énfasis6 26 2 2 3" xfId="12431" xr:uid="{00000000-0005-0000-0000-0000B82E0000}"/>
    <cellStyle name="20% - Énfasis6 26 2 3" xfId="12432" xr:uid="{00000000-0005-0000-0000-0000B92E0000}"/>
    <cellStyle name="20% - Énfasis6 26 2 3 2" xfId="12433" xr:uid="{00000000-0005-0000-0000-0000BA2E0000}"/>
    <cellStyle name="20% - Énfasis6 26 2 3 2 2" xfId="12434" xr:uid="{00000000-0005-0000-0000-0000BB2E0000}"/>
    <cellStyle name="20% - Énfasis6 26 2 3 3" xfId="12435" xr:uid="{00000000-0005-0000-0000-0000BC2E0000}"/>
    <cellStyle name="20% - Énfasis6 26 2 4" xfId="12436" xr:uid="{00000000-0005-0000-0000-0000BD2E0000}"/>
    <cellStyle name="20% - Énfasis6 26 2 4 2" xfId="12437" xr:uid="{00000000-0005-0000-0000-0000BE2E0000}"/>
    <cellStyle name="20% - Énfasis6 26 2 5" xfId="12438" xr:uid="{00000000-0005-0000-0000-0000BF2E0000}"/>
    <cellStyle name="20% - Énfasis6 26 3" xfId="12439" xr:uid="{00000000-0005-0000-0000-0000C02E0000}"/>
    <cellStyle name="20% - Énfasis6 26 3 2" xfId="12440" xr:uid="{00000000-0005-0000-0000-0000C12E0000}"/>
    <cellStyle name="20% - Énfasis6 26 3 2 2" xfId="12441" xr:uid="{00000000-0005-0000-0000-0000C22E0000}"/>
    <cellStyle name="20% - Énfasis6 26 3 3" xfId="12442" xr:uid="{00000000-0005-0000-0000-0000C32E0000}"/>
    <cellStyle name="20% - Énfasis6 26 4" xfId="12443" xr:uid="{00000000-0005-0000-0000-0000C42E0000}"/>
    <cellStyle name="20% - Énfasis6 26 4 2" xfId="12444" xr:uid="{00000000-0005-0000-0000-0000C52E0000}"/>
    <cellStyle name="20% - Énfasis6 26 4 2 2" xfId="12445" xr:uid="{00000000-0005-0000-0000-0000C62E0000}"/>
    <cellStyle name="20% - Énfasis6 26 4 3" xfId="12446" xr:uid="{00000000-0005-0000-0000-0000C72E0000}"/>
    <cellStyle name="20% - Énfasis6 26 5" xfId="12447" xr:uid="{00000000-0005-0000-0000-0000C82E0000}"/>
    <cellStyle name="20% - Énfasis6 26 5 2" xfId="12448" xr:uid="{00000000-0005-0000-0000-0000C92E0000}"/>
    <cellStyle name="20% - Énfasis6 26 6" xfId="12449" xr:uid="{00000000-0005-0000-0000-0000CA2E0000}"/>
    <cellStyle name="20% - Énfasis6 27" xfId="12450" xr:uid="{00000000-0005-0000-0000-0000CB2E0000}"/>
    <cellStyle name="20% - Énfasis6 27 2" xfId="12451" xr:uid="{00000000-0005-0000-0000-0000CC2E0000}"/>
    <cellStyle name="20% - Énfasis6 27 2 2" xfId="12452" xr:uid="{00000000-0005-0000-0000-0000CD2E0000}"/>
    <cellStyle name="20% - Énfasis6 27 2 2 2" xfId="12453" xr:uid="{00000000-0005-0000-0000-0000CE2E0000}"/>
    <cellStyle name="20% - Énfasis6 27 2 2 2 2" xfId="12454" xr:uid="{00000000-0005-0000-0000-0000CF2E0000}"/>
    <cellStyle name="20% - Énfasis6 27 2 2 3" xfId="12455" xr:uid="{00000000-0005-0000-0000-0000D02E0000}"/>
    <cellStyle name="20% - Énfasis6 27 2 3" xfId="12456" xr:uid="{00000000-0005-0000-0000-0000D12E0000}"/>
    <cellStyle name="20% - Énfasis6 27 2 3 2" xfId="12457" xr:uid="{00000000-0005-0000-0000-0000D22E0000}"/>
    <cellStyle name="20% - Énfasis6 27 2 3 2 2" xfId="12458" xr:uid="{00000000-0005-0000-0000-0000D32E0000}"/>
    <cellStyle name="20% - Énfasis6 27 2 3 3" xfId="12459" xr:uid="{00000000-0005-0000-0000-0000D42E0000}"/>
    <cellStyle name="20% - Énfasis6 27 2 4" xfId="12460" xr:uid="{00000000-0005-0000-0000-0000D52E0000}"/>
    <cellStyle name="20% - Énfasis6 27 2 4 2" xfId="12461" xr:uid="{00000000-0005-0000-0000-0000D62E0000}"/>
    <cellStyle name="20% - Énfasis6 27 2 5" xfId="12462" xr:uid="{00000000-0005-0000-0000-0000D72E0000}"/>
    <cellStyle name="20% - Énfasis6 27 3" xfId="12463" xr:uid="{00000000-0005-0000-0000-0000D82E0000}"/>
    <cellStyle name="20% - Énfasis6 27 3 2" xfId="12464" xr:uid="{00000000-0005-0000-0000-0000D92E0000}"/>
    <cellStyle name="20% - Énfasis6 27 3 2 2" xfId="12465" xr:uid="{00000000-0005-0000-0000-0000DA2E0000}"/>
    <cellStyle name="20% - Énfasis6 27 3 3" xfId="12466" xr:uid="{00000000-0005-0000-0000-0000DB2E0000}"/>
    <cellStyle name="20% - Énfasis6 27 4" xfId="12467" xr:uid="{00000000-0005-0000-0000-0000DC2E0000}"/>
    <cellStyle name="20% - Énfasis6 27 4 2" xfId="12468" xr:uid="{00000000-0005-0000-0000-0000DD2E0000}"/>
    <cellStyle name="20% - Énfasis6 27 4 2 2" xfId="12469" xr:uid="{00000000-0005-0000-0000-0000DE2E0000}"/>
    <cellStyle name="20% - Énfasis6 27 4 3" xfId="12470" xr:uid="{00000000-0005-0000-0000-0000DF2E0000}"/>
    <cellStyle name="20% - Énfasis6 27 5" xfId="12471" xr:uid="{00000000-0005-0000-0000-0000E02E0000}"/>
    <cellStyle name="20% - Énfasis6 27 5 2" xfId="12472" xr:uid="{00000000-0005-0000-0000-0000E12E0000}"/>
    <cellStyle name="20% - Énfasis6 27 6" xfId="12473" xr:uid="{00000000-0005-0000-0000-0000E22E0000}"/>
    <cellStyle name="20% - Énfasis6 28" xfId="12474" xr:uid="{00000000-0005-0000-0000-0000E32E0000}"/>
    <cellStyle name="20% - Énfasis6 28 2" xfId="12475" xr:uid="{00000000-0005-0000-0000-0000E42E0000}"/>
    <cellStyle name="20% - Énfasis6 28 2 2" xfId="12476" xr:uid="{00000000-0005-0000-0000-0000E52E0000}"/>
    <cellStyle name="20% - Énfasis6 28 2 2 2" xfId="12477" xr:uid="{00000000-0005-0000-0000-0000E62E0000}"/>
    <cellStyle name="20% - Énfasis6 28 2 2 2 2" xfId="12478" xr:uid="{00000000-0005-0000-0000-0000E72E0000}"/>
    <cellStyle name="20% - Énfasis6 28 2 2 3" xfId="12479" xr:uid="{00000000-0005-0000-0000-0000E82E0000}"/>
    <cellStyle name="20% - Énfasis6 28 2 3" xfId="12480" xr:uid="{00000000-0005-0000-0000-0000E92E0000}"/>
    <cellStyle name="20% - Énfasis6 28 2 3 2" xfId="12481" xr:uid="{00000000-0005-0000-0000-0000EA2E0000}"/>
    <cellStyle name="20% - Énfasis6 28 2 3 2 2" xfId="12482" xr:uid="{00000000-0005-0000-0000-0000EB2E0000}"/>
    <cellStyle name="20% - Énfasis6 28 2 3 3" xfId="12483" xr:uid="{00000000-0005-0000-0000-0000EC2E0000}"/>
    <cellStyle name="20% - Énfasis6 28 2 4" xfId="12484" xr:uid="{00000000-0005-0000-0000-0000ED2E0000}"/>
    <cellStyle name="20% - Énfasis6 28 2 4 2" xfId="12485" xr:uid="{00000000-0005-0000-0000-0000EE2E0000}"/>
    <cellStyle name="20% - Énfasis6 28 2 5" xfId="12486" xr:uid="{00000000-0005-0000-0000-0000EF2E0000}"/>
    <cellStyle name="20% - Énfasis6 28 3" xfId="12487" xr:uid="{00000000-0005-0000-0000-0000F02E0000}"/>
    <cellStyle name="20% - Énfasis6 28 3 2" xfId="12488" xr:uid="{00000000-0005-0000-0000-0000F12E0000}"/>
    <cellStyle name="20% - Énfasis6 28 3 2 2" xfId="12489" xr:uid="{00000000-0005-0000-0000-0000F22E0000}"/>
    <cellStyle name="20% - Énfasis6 28 3 3" xfId="12490" xr:uid="{00000000-0005-0000-0000-0000F32E0000}"/>
    <cellStyle name="20% - Énfasis6 28 4" xfId="12491" xr:uid="{00000000-0005-0000-0000-0000F42E0000}"/>
    <cellStyle name="20% - Énfasis6 28 4 2" xfId="12492" xr:uid="{00000000-0005-0000-0000-0000F52E0000}"/>
    <cellStyle name="20% - Énfasis6 28 4 2 2" xfId="12493" xr:uid="{00000000-0005-0000-0000-0000F62E0000}"/>
    <cellStyle name="20% - Énfasis6 28 4 3" xfId="12494" xr:uid="{00000000-0005-0000-0000-0000F72E0000}"/>
    <cellStyle name="20% - Énfasis6 28 5" xfId="12495" xr:uid="{00000000-0005-0000-0000-0000F82E0000}"/>
    <cellStyle name="20% - Énfasis6 28 5 2" xfId="12496" xr:uid="{00000000-0005-0000-0000-0000F92E0000}"/>
    <cellStyle name="20% - Énfasis6 28 6" xfId="12497" xr:uid="{00000000-0005-0000-0000-0000FA2E0000}"/>
    <cellStyle name="20% - Énfasis6 29" xfId="12498" xr:uid="{00000000-0005-0000-0000-0000FB2E0000}"/>
    <cellStyle name="20% - Énfasis6 29 2" xfId="12499" xr:uid="{00000000-0005-0000-0000-0000FC2E0000}"/>
    <cellStyle name="20% - Énfasis6 29 2 2" xfId="12500" xr:uid="{00000000-0005-0000-0000-0000FD2E0000}"/>
    <cellStyle name="20% - Énfasis6 29 2 2 2" xfId="12501" xr:uid="{00000000-0005-0000-0000-0000FE2E0000}"/>
    <cellStyle name="20% - Énfasis6 29 2 2 2 2" xfId="12502" xr:uid="{00000000-0005-0000-0000-0000FF2E0000}"/>
    <cellStyle name="20% - Énfasis6 29 2 2 3" xfId="12503" xr:uid="{00000000-0005-0000-0000-0000002F0000}"/>
    <cellStyle name="20% - Énfasis6 29 2 3" xfId="12504" xr:uid="{00000000-0005-0000-0000-0000012F0000}"/>
    <cellStyle name="20% - Énfasis6 29 2 3 2" xfId="12505" xr:uid="{00000000-0005-0000-0000-0000022F0000}"/>
    <cellStyle name="20% - Énfasis6 29 2 3 2 2" xfId="12506" xr:uid="{00000000-0005-0000-0000-0000032F0000}"/>
    <cellStyle name="20% - Énfasis6 29 2 3 3" xfId="12507" xr:uid="{00000000-0005-0000-0000-0000042F0000}"/>
    <cellStyle name="20% - Énfasis6 29 2 4" xfId="12508" xr:uid="{00000000-0005-0000-0000-0000052F0000}"/>
    <cellStyle name="20% - Énfasis6 29 2 4 2" xfId="12509" xr:uid="{00000000-0005-0000-0000-0000062F0000}"/>
    <cellStyle name="20% - Énfasis6 29 2 5" xfId="12510" xr:uid="{00000000-0005-0000-0000-0000072F0000}"/>
    <cellStyle name="20% - Énfasis6 29 3" xfId="12511" xr:uid="{00000000-0005-0000-0000-0000082F0000}"/>
    <cellStyle name="20% - Énfasis6 29 3 2" xfId="12512" xr:uid="{00000000-0005-0000-0000-0000092F0000}"/>
    <cellStyle name="20% - Énfasis6 29 3 2 2" xfId="12513" xr:uid="{00000000-0005-0000-0000-00000A2F0000}"/>
    <cellStyle name="20% - Énfasis6 29 3 3" xfId="12514" xr:uid="{00000000-0005-0000-0000-00000B2F0000}"/>
    <cellStyle name="20% - Énfasis6 29 4" xfId="12515" xr:uid="{00000000-0005-0000-0000-00000C2F0000}"/>
    <cellStyle name="20% - Énfasis6 29 4 2" xfId="12516" xr:uid="{00000000-0005-0000-0000-00000D2F0000}"/>
    <cellStyle name="20% - Énfasis6 29 4 2 2" xfId="12517" xr:uid="{00000000-0005-0000-0000-00000E2F0000}"/>
    <cellStyle name="20% - Énfasis6 29 4 3" xfId="12518" xr:uid="{00000000-0005-0000-0000-00000F2F0000}"/>
    <cellStyle name="20% - Énfasis6 29 5" xfId="12519" xr:uid="{00000000-0005-0000-0000-0000102F0000}"/>
    <cellStyle name="20% - Énfasis6 29 5 2" xfId="12520" xr:uid="{00000000-0005-0000-0000-0000112F0000}"/>
    <cellStyle name="20% - Énfasis6 29 6" xfId="12521" xr:uid="{00000000-0005-0000-0000-0000122F0000}"/>
    <cellStyle name="20% - Énfasis6 3" xfId="12522" xr:uid="{00000000-0005-0000-0000-0000132F0000}"/>
    <cellStyle name="20% - Énfasis6 3 10" xfId="12523" xr:uid="{00000000-0005-0000-0000-0000142F0000}"/>
    <cellStyle name="20% - Énfasis6 3 10 2" xfId="12524" xr:uid="{00000000-0005-0000-0000-0000152F0000}"/>
    <cellStyle name="20% - Énfasis6 3 10 2 2" xfId="12525" xr:uid="{00000000-0005-0000-0000-0000162F0000}"/>
    <cellStyle name="20% - Énfasis6 3 10 2 2 2" xfId="12526" xr:uid="{00000000-0005-0000-0000-0000172F0000}"/>
    <cellStyle name="20% - Énfasis6 3 10 2 3" xfId="12527" xr:uid="{00000000-0005-0000-0000-0000182F0000}"/>
    <cellStyle name="20% - Énfasis6 3 10 3" xfId="12528" xr:uid="{00000000-0005-0000-0000-0000192F0000}"/>
    <cellStyle name="20% - Énfasis6 3 10 3 2" xfId="12529" xr:uid="{00000000-0005-0000-0000-00001A2F0000}"/>
    <cellStyle name="20% - Énfasis6 3 10 3 2 2" xfId="12530" xr:uid="{00000000-0005-0000-0000-00001B2F0000}"/>
    <cellStyle name="20% - Énfasis6 3 10 3 3" xfId="12531" xr:uid="{00000000-0005-0000-0000-00001C2F0000}"/>
    <cellStyle name="20% - Énfasis6 3 10 4" xfId="12532" xr:uid="{00000000-0005-0000-0000-00001D2F0000}"/>
    <cellStyle name="20% - Énfasis6 3 10 4 2" xfId="12533" xr:uid="{00000000-0005-0000-0000-00001E2F0000}"/>
    <cellStyle name="20% - Énfasis6 3 10 4 2 2" xfId="12534" xr:uid="{00000000-0005-0000-0000-00001F2F0000}"/>
    <cellStyle name="20% - Énfasis6 3 10 4 3" xfId="12535" xr:uid="{00000000-0005-0000-0000-0000202F0000}"/>
    <cellStyle name="20% - Énfasis6 3 10 5" xfId="12536" xr:uid="{00000000-0005-0000-0000-0000212F0000}"/>
    <cellStyle name="20% - Énfasis6 3 10 5 2" xfId="12537" xr:uid="{00000000-0005-0000-0000-0000222F0000}"/>
    <cellStyle name="20% - Énfasis6 3 10 6" xfId="12538" xr:uid="{00000000-0005-0000-0000-0000232F0000}"/>
    <cellStyle name="20% - Énfasis6 3 11" xfId="12539" xr:uid="{00000000-0005-0000-0000-0000242F0000}"/>
    <cellStyle name="20% - Énfasis6 3 11 2" xfId="12540" xr:uid="{00000000-0005-0000-0000-0000252F0000}"/>
    <cellStyle name="20% - Énfasis6 3 11 2 2" xfId="12541" xr:uid="{00000000-0005-0000-0000-0000262F0000}"/>
    <cellStyle name="20% - Énfasis6 3 11 2 2 2" xfId="12542" xr:uid="{00000000-0005-0000-0000-0000272F0000}"/>
    <cellStyle name="20% - Énfasis6 3 11 2 3" xfId="12543" xr:uid="{00000000-0005-0000-0000-0000282F0000}"/>
    <cellStyle name="20% - Énfasis6 3 11 3" xfId="12544" xr:uid="{00000000-0005-0000-0000-0000292F0000}"/>
    <cellStyle name="20% - Énfasis6 3 11 3 2" xfId="12545" xr:uid="{00000000-0005-0000-0000-00002A2F0000}"/>
    <cellStyle name="20% - Énfasis6 3 11 3 2 2" xfId="12546" xr:uid="{00000000-0005-0000-0000-00002B2F0000}"/>
    <cellStyle name="20% - Énfasis6 3 11 3 3" xfId="12547" xr:uid="{00000000-0005-0000-0000-00002C2F0000}"/>
    <cellStyle name="20% - Énfasis6 3 11 4" xfId="12548" xr:uid="{00000000-0005-0000-0000-00002D2F0000}"/>
    <cellStyle name="20% - Énfasis6 3 11 4 2" xfId="12549" xr:uid="{00000000-0005-0000-0000-00002E2F0000}"/>
    <cellStyle name="20% - Énfasis6 3 11 4 2 2" xfId="12550" xr:uid="{00000000-0005-0000-0000-00002F2F0000}"/>
    <cellStyle name="20% - Énfasis6 3 11 4 3" xfId="12551" xr:uid="{00000000-0005-0000-0000-0000302F0000}"/>
    <cellStyle name="20% - Énfasis6 3 11 5" xfId="12552" xr:uid="{00000000-0005-0000-0000-0000312F0000}"/>
    <cellStyle name="20% - Énfasis6 3 11 5 2" xfId="12553" xr:uid="{00000000-0005-0000-0000-0000322F0000}"/>
    <cellStyle name="20% - Énfasis6 3 11 6" xfId="12554" xr:uid="{00000000-0005-0000-0000-0000332F0000}"/>
    <cellStyle name="20% - Énfasis6 3 12" xfId="12555" xr:uid="{00000000-0005-0000-0000-0000342F0000}"/>
    <cellStyle name="20% - Énfasis6 3 12 2" xfId="12556" xr:uid="{00000000-0005-0000-0000-0000352F0000}"/>
    <cellStyle name="20% - Énfasis6 3 12 2 2" xfId="12557" xr:uid="{00000000-0005-0000-0000-0000362F0000}"/>
    <cellStyle name="20% - Énfasis6 3 12 2 2 2" xfId="12558" xr:uid="{00000000-0005-0000-0000-0000372F0000}"/>
    <cellStyle name="20% - Énfasis6 3 12 2 3" xfId="12559" xr:uid="{00000000-0005-0000-0000-0000382F0000}"/>
    <cellStyle name="20% - Énfasis6 3 12 3" xfId="12560" xr:uid="{00000000-0005-0000-0000-0000392F0000}"/>
    <cellStyle name="20% - Énfasis6 3 12 3 2" xfId="12561" xr:uid="{00000000-0005-0000-0000-00003A2F0000}"/>
    <cellStyle name="20% - Énfasis6 3 12 3 2 2" xfId="12562" xr:uid="{00000000-0005-0000-0000-00003B2F0000}"/>
    <cellStyle name="20% - Énfasis6 3 12 3 3" xfId="12563" xr:uid="{00000000-0005-0000-0000-00003C2F0000}"/>
    <cellStyle name="20% - Énfasis6 3 12 4" xfId="12564" xr:uid="{00000000-0005-0000-0000-00003D2F0000}"/>
    <cellStyle name="20% - Énfasis6 3 12 4 2" xfId="12565" xr:uid="{00000000-0005-0000-0000-00003E2F0000}"/>
    <cellStyle name="20% - Énfasis6 3 12 4 2 2" xfId="12566" xr:uid="{00000000-0005-0000-0000-00003F2F0000}"/>
    <cellStyle name="20% - Énfasis6 3 12 4 3" xfId="12567" xr:uid="{00000000-0005-0000-0000-0000402F0000}"/>
    <cellStyle name="20% - Énfasis6 3 12 5" xfId="12568" xr:uid="{00000000-0005-0000-0000-0000412F0000}"/>
    <cellStyle name="20% - Énfasis6 3 12 5 2" xfId="12569" xr:uid="{00000000-0005-0000-0000-0000422F0000}"/>
    <cellStyle name="20% - Énfasis6 3 12 6" xfId="12570" xr:uid="{00000000-0005-0000-0000-0000432F0000}"/>
    <cellStyle name="20% - Énfasis6 3 13" xfId="12571" xr:uid="{00000000-0005-0000-0000-0000442F0000}"/>
    <cellStyle name="20% - Énfasis6 3 13 2" xfId="12572" xr:uid="{00000000-0005-0000-0000-0000452F0000}"/>
    <cellStyle name="20% - Énfasis6 3 13 2 2" xfId="12573" xr:uid="{00000000-0005-0000-0000-0000462F0000}"/>
    <cellStyle name="20% - Énfasis6 3 13 2 2 2" xfId="12574" xr:uid="{00000000-0005-0000-0000-0000472F0000}"/>
    <cellStyle name="20% - Énfasis6 3 13 2 3" xfId="12575" xr:uid="{00000000-0005-0000-0000-0000482F0000}"/>
    <cellStyle name="20% - Énfasis6 3 13 3" xfId="12576" xr:uid="{00000000-0005-0000-0000-0000492F0000}"/>
    <cellStyle name="20% - Énfasis6 3 13 3 2" xfId="12577" xr:uid="{00000000-0005-0000-0000-00004A2F0000}"/>
    <cellStyle name="20% - Énfasis6 3 13 3 2 2" xfId="12578" xr:uid="{00000000-0005-0000-0000-00004B2F0000}"/>
    <cellStyle name="20% - Énfasis6 3 13 3 3" xfId="12579" xr:uid="{00000000-0005-0000-0000-00004C2F0000}"/>
    <cellStyle name="20% - Énfasis6 3 13 4" xfId="12580" xr:uid="{00000000-0005-0000-0000-00004D2F0000}"/>
    <cellStyle name="20% - Énfasis6 3 13 4 2" xfId="12581" xr:uid="{00000000-0005-0000-0000-00004E2F0000}"/>
    <cellStyle name="20% - Énfasis6 3 13 4 2 2" xfId="12582" xr:uid="{00000000-0005-0000-0000-00004F2F0000}"/>
    <cellStyle name="20% - Énfasis6 3 13 4 3" xfId="12583" xr:uid="{00000000-0005-0000-0000-0000502F0000}"/>
    <cellStyle name="20% - Énfasis6 3 13 5" xfId="12584" xr:uid="{00000000-0005-0000-0000-0000512F0000}"/>
    <cellStyle name="20% - Énfasis6 3 13 5 2" xfId="12585" xr:uid="{00000000-0005-0000-0000-0000522F0000}"/>
    <cellStyle name="20% - Énfasis6 3 13 6" xfId="12586" xr:uid="{00000000-0005-0000-0000-0000532F0000}"/>
    <cellStyle name="20% - Énfasis6 3 14" xfId="12587" xr:uid="{00000000-0005-0000-0000-0000542F0000}"/>
    <cellStyle name="20% - Énfasis6 3 14 2" xfId="12588" xr:uid="{00000000-0005-0000-0000-0000552F0000}"/>
    <cellStyle name="20% - Énfasis6 3 14 2 2" xfId="12589" xr:uid="{00000000-0005-0000-0000-0000562F0000}"/>
    <cellStyle name="20% - Énfasis6 3 14 2 2 2" xfId="12590" xr:uid="{00000000-0005-0000-0000-0000572F0000}"/>
    <cellStyle name="20% - Énfasis6 3 14 2 3" xfId="12591" xr:uid="{00000000-0005-0000-0000-0000582F0000}"/>
    <cellStyle name="20% - Énfasis6 3 14 3" xfId="12592" xr:uid="{00000000-0005-0000-0000-0000592F0000}"/>
    <cellStyle name="20% - Énfasis6 3 14 3 2" xfId="12593" xr:uid="{00000000-0005-0000-0000-00005A2F0000}"/>
    <cellStyle name="20% - Énfasis6 3 14 3 2 2" xfId="12594" xr:uid="{00000000-0005-0000-0000-00005B2F0000}"/>
    <cellStyle name="20% - Énfasis6 3 14 3 3" xfId="12595" xr:uid="{00000000-0005-0000-0000-00005C2F0000}"/>
    <cellStyle name="20% - Énfasis6 3 14 4" xfId="12596" xr:uid="{00000000-0005-0000-0000-00005D2F0000}"/>
    <cellStyle name="20% - Énfasis6 3 14 4 2" xfId="12597" xr:uid="{00000000-0005-0000-0000-00005E2F0000}"/>
    <cellStyle name="20% - Énfasis6 3 14 4 2 2" xfId="12598" xr:uid="{00000000-0005-0000-0000-00005F2F0000}"/>
    <cellStyle name="20% - Énfasis6 3 14 4 3" xfId="12599" xr:uid="{00000000-0005-0000-0000-0000602F0000}"/>
    <cellStyle name="20% - Énfasis6 3 14 5" xfId="12600" xr:uid="{00000000-0005-0000-0000-0000612F0000}"/>
    <cellStyle name="20% - Énfasis6 3 14 5 2" xfId="12601" xr:uid="{00000000-0005-0000-0000-0000622F0000}"/>
    <cellStyle name="20% - Énfasis6 3 14 6" xfId="12602" xr:uid="{00000000-0005-0000-0000-0000632F0000}"/>
    <cellStyle name="20% - Énfasis6 3 15" xfId="12603" xr:uid="{00000000-0005-0000-0000-0000642F0000}"/>
    <cellStyle name="20% - Énfasis6 3 15 2" xfId="12604" xr:uid="{00000000-0005-0000-0000-0000652F0000}"/>
    <cellStyle name="20% - Énfasis6 3 15 2 2" xfId="12605" xr:uid="{00000000-0005-0000-0000-0000662F0000}"/>
    <cellStyle name="20% - Énfasis6 3 15 3" xfId="12606" xr:uid="{00000000-0005-0000-0000-0000672F0000}"/>
    <cellStyle name="20% - Énfasis6 3 16" xfId="12607" xr:uid="{00000000-0005-0000-0000-0000682F0000}"/>
    <cellStyle name="20% - Énfasis6 3 16 2" xfId="12608" xr:uid="{00000000-0005-0000-0000-0000692F0000}"/>
    <cellStyle name="20% - Énfasis6 3 16 2 2" xfId="12609" xr:uid="{00000000-0005-0000-0000-00006A2F0000}"/>
    <cellStyle name="20% - Énfasis6 3 16 3" xfId="12610" xr:uid="{00000000-0005-0000-0000-00006B2F0000}"/>
    <cellStyle name="20% - Énfasis6 3 17" xfId="12611" xr:uid="{00000000-0005-0000-0000-00006C2F0000}"/>
    <cellStyle name="20% - Énfasis6 3 17 2" xfId="12612" xr:uid="{00000000-0005-0000-0000-00006D2F0000}"/>
    <cellStyle name="20% - Énfasis6 3 17 2 2" xfId="12613" xr:uid="{00000000-0005-0000-0000-00006E2F0000}"/>
    <cellStyle name="20% - Énfasis6 3 17 3" xfId="12614" xr:uid="{00000000-0005-0000-0000-00006F2F0000}"/>
    <cellStyle name="20% - Énfasis6 3 18" xfId="12615" xr:uid="{00000000-0005-0000-0000-0000702F0000}"/>
    <cellStyle name="20% - Énfasis6 3 18 2" xfId="12616" xr:uid="{00000000-0005-0000-0000-0000712F0000}"/>
    <cellStyle name="20% - Énfasis6 3 19" xfId="12617" xr:uid="{00000000-0005-0000-0000-0000722F0000}"/>
    <cellStyle name="20% - Énfasis6 3 2" xfId="12618" xr:uid="{00000000-0005-0000-0000-0000732F0000}"/>
    <cellStyle name="20% - Énfasis6 3 2 2" xfId="12619" xr:uid="{00000000-0005-0000-0000-0000742F0000}"/>
    <cellStyle name="20% - Énfasis6 3 2 2 2" xfId="12620" xr:uid="{00000000-0005-0000-0000-0000752F0000}"/>
    <cellStyle name="20% - Énfasis6 3 2 2 2 2" xfId="12621" xr:uid="{00000000-0005-0000-0000-0000762F0000}"/>
    <cellStyle name="20% - Énfasis6 3 2 2 2 2 2" xfId="12622" xr:uid="{00000000-0005-0000-0000-0000772F0000}"/>
    <cellStyle name="20% - Énfasis6 3 2 2 2 2 2 2" xfId="12623" xr:uid="{00000000-0005-0000-0000-0000782F0000}"/>
    <cellStyle name="20% - Énfasis6 3 2 2 2 2 3" xfId="12624" xr:uid="{00000000-0005-0000-0000-0000792F0000}"/>
    <cellStyle name="20% - Énfasis6 3 2 2 2 3" xfId="12625" xr:uid="{00000000-0005-0000-0000-00007A2F0000}"/>
    <cellStyle name="20% - Énfasis6 3 2 2 2 3 2" xfId="12626" xr:uid="{00000000-0005-0000-0000-00007B2F0000}"/>
    <cellStyle name="20% - Énfasis6 3 2 2 2 3 2 2" xfId="12627" xr:uid="{00000000-0005-0000-0000-00007C2F0000}"/>
    <cellStyle name="20% - Énfasis6 3 2 2 2 3 3" xfId="12628" xr:uid="{00000000-0005-0000-0000-00007D2F0000}"/>
    <cellStyle name="20% - Énfasis6 3 2 2 2 4" xfId="12629" xr:uid="{00000000-0005-0000-0000-00007E2F0000}"/>
    <cellStyle name="20% - Énfasis6 3 2 2 2 4 2" xfId="12630" xr:uid="{00000000-0005-0000-0000-00007F2F0000}"/>
    <cellStyle name="20% - Énfasis6 3 2 2 2 5" xfId="12631" xr:uid="{00000000-0005-0000-0000-0000802F0000}"/>
    <cellStyle name="20% - Énfasis6 3 2 2 3" xfId="12632" xr:uid="{00000000-0005-0000-0000-0000812F0000}"/>
    <cellStyle name="20% - Énfasis6 3 2 2 3 2" xfId="12633" xr:uid="{00000000-0005-0000-0000-0000822F0000}"/>
    <cellStyle name="20% - Énfasis6 3 2 2 3 2 2" xfId="12634" xr:uid="{00000000-0005-0000-0000-0000832F0000}"/>
    <cellStyle name="20% - Énfasis6 3 2 2 3 3" xfId="12635" xr:uid="{00000000-0005-0000-0000-0000842F0000}"/>
    <cellStyle name="20% - Énfasis6 3 2 2 4" xfId="12636" xr:uid="{00000000-0005-0000-0000-0000852F0000}"/>
    <cellStyle name="20% - Énfasis6 3 2 2 4 2" xfId="12637" xr:uid="{00000000-0005-0000-0000-0000862F0000}"/>
    <cellStyle name="20% - Énfasis6 3 2 2 4 2 2" xfId="12638" xr:uid="{00000000-0005-0000-0000-0000872F0000}"/>
    <cellStyle name="20% - Énfasis6 3 2 2 4 3" xfId="12639" xr:uid="{00000000-0005-0000-0000-0000882F0000}"/>
    <cellStyle name="20% - Énfasis6 3 2 2 5" xfId="12640" xr:uid="{00000000-0005-0000-0000-0000892F0000}"/>
    <cellStyle name="20% - Énfasis6 3 2 2 5 2" xfId="12641" xr:uid="{00000000-0005-0000-0000-00008A2F0000}"/>
    <cellStyle name="20% - Énfasis6 3 2 2 6" xfId="12642" xr:uid="{00000000-0005-0000-0000-00008B2F0000}"/>
    <cellStyle name="20% - Énfasis6 3 2 3" xfId="12643" xr:uid="{00000000-0005-0000-0000-00008C2F0000}"/>
    <cellStyle name="20% - Énfasis6 3 2 3 2" xfId="12644" xr:uid="{00000000-0005-0000-0000-00008D2F0000}"/>
    <cellStyle name="20% - Énfasis6 3 2 3 2 2" xfId="12645" xr:uid="{00000000-0005-0000-0000-00008E2F0000}"/>
    <cellStyle name="20% - Énfasis6 3 2 3 2 2 2" xfId="12646" xr:uid="{00000000-0005-0000-0000-00008F2F0000}"/>
    <cellStyle name="20% - Énfasis6 3 2 3 2 3" xfId="12647" xr:uid="{00000000-0005-0000-0000-0000902F0000}"/>
    <cellStyle name="20% - Énfasis6 3 2 3 3" xfId="12648" xr:uid="{00000000-0005-0000-0000-0000912F0000}"/>
    <cellStyle name="20% - Énfasis6 3 2 3 3 2" xfId="12649" xr:uid="{00000000-0005-0000-0000-0000922F0000}"/>
    <cellStyle name="20% - Énfasis6 3 2 3 3 2 2" xfId="12650" xr:uid="{00000000-0005-0000-0000-0000932F0000}"/>
    <cellStyle name="20% - Énfasis6 3 2 3 3 3" xfId="12651" xr:uid="{00000000-0005-0000-0000-0000942F0000}"/>
    <cellStyle name="20% - Énfasis6 3 2 3 4" xfId="12652" xr:uid="{00000000-0005-0000-0000-0000952F0000}"/>
    <cellStyle name="20% - Énfasis6 3 2 3 4 2" xfId="12653" xr:uid="{00000000-0005-0000-0000-0000962F0000}"/>
    <cellStyle name="20% - Énfasis6 3 2 3 5" xfId="12654" xr:uid="{00000000-0005-0000-0000-0000972F0000}"/>
    <cellStyle name="20% - Énfasis6 3 2 4" xfId="12655" xr:uid="{00000000-0005-0000-0000-0000982F0000}"/>
    <cellStyle name="20% - Énfasis6 3 2 4 2" xfId="12656" xr:uid="{00000000-0005-0000-0000-0000992F0000}"/>
    <cellStyle name="20% - Énfasis6 3 2 4 2 2" xfId="12657" xr:uid="{00000000-0005-0000-0000-00009A2F0000}"/>
    <cellStyle name="20% - Énfasis6 3 2 4 3" xfId="12658" xr:uid="{00000000-0005-0000-0000-00009B2F0000}"/>
    <cellStyle name="20% - Énfasis6 3 2 5" xfId="12659" xr:uid="{00000000-0005-0000-0000-00009C2F0000}"/>
    <cellStyle name="20% - Énfasis6 3 2 5 2" xfId="12660" xr:uid="{00000000-0005-0000-0000-00009D2F0000}"/>
    <cellStyle name="20% - Énfasis6 3 2 5 2 2" xfId="12661" xr:uid="{00000000-0005-0000-0000-00009E2F0000}"/>
    <cellStyle name="20% - Énfasis6 3 2 5 3" xfId="12662" xr:uid="{00000000-0005-0000-0000-00009F2F0000}"/>
    <cellStyle name="20% - Énfasis6 3 2 6" xfId="12663" xr:uid="{00000000-0005-0000-0000-0000A02F0000}"/>
    <cellStyle name="20% - Énfasis6 3 2 6 2" xfId="12664" xr:uid="{00000000-0005-0000-0000-0000A12F0000}"/>
    <cellStyle name="20% - Énfasis6 3 2 7" xfId="12665" xr:uid="{00000000-0005-0000-0000-0000A22F0000}"/>
    <cellStyle name="20% - Énfasis6 3 3" xfId="12666" xr:uid="{00000000-0005-0000-0000-0000A32F0000}"/>
    <cellStyle name="20% - Énfasis6 3 3 2" xfId="12667" xr:uid="{00000000-0005-0000-0000-0000A42F0000}"/>
    <cellStyle name="20% - Énfasis6 3 3 2 2" xfId="12668" xr:uid="{00000000-0005-0000-0000-0000A52F0000}"/>
    <cellStyle name="20% - Énfasis6 3 3 2 2 2" xfId="12669" xr:uid="{00000000-0005-0000-0000-0000A62F0000}"/>
    <cellStyle name="20% - Énfasis6 3 3 2 2 2 2" xfId="12670" xr:uid="{00000000-0005-0000-0000-0000A72F0000}"/>
    <cellStyle name="20% - Énfasis6 3 3 2 2 3" xfId="12671" xr:uid="{00000000-0005-0000-0000-0000A82F0000}"/>
    <cellStyle name="20% - Énfasis6 3 3 2 3" xfId="12672" xr:uid="{00000000-0005-0000-0000-0000A92F0000}"/>
    <cellStyle name="20% - Énfasis6 3 3 2 3 2" xfId="12673" xr:uid="{00000000-0005-0000-0000-0000AA2F0000}"/>
    <cellStyle name="20% - Énfasis6 3 3 2 3 2 2" xfId="12674" xr:uid="{00000000-0005-0000-0000-0000AB2F0000}"/>
    <cellStyle name="20% - Énfasis6 3 3 2 3 3" xfId="12675" xr:uid="{00000000-0005-0000-0000-0000AC2F0000}"/>
    <cellStyle name="20% - Énfasis6 3 3 2 4" xfId="12676" xr:uid="{00000000-0005-0000-0000-0000AD2F0000}"/>
    <cellStyle name="20% - Énfasis6 3 3 2 4 2" xfId="12677" xr:uid="{00000000-0005-0000-0000-0000AE2F0000}"/>
    <cellStyle name="20% - Énfasis6 3 3 2 5" xfId="12678" xr:uid="{00000000-0005-0000-0000-0000AF2F0000}"/>
    <cellStyle name="20% - Énfasis6 3 3 3" xfId="12679" xr:uid="{00000000-0005-0000-0000-0000B02F0000}"/>
    <cellStyle name="20% - Énfasis6 3 3 3 2" xfId="12680" xr:uid="{00000000-0005-0000-0000-0000B12F0000}"/>
    <cellStyle name="20% - Énfasis6 3 3 3 2 2" xfId="12681" xr:uid="{00000000-0005-0000-0000-0000B22F0000}"/>
    <cellStyle name="20% - Énfasis6 3 3 3 3" xfId="12682" xr:uid="{00000000-0005-0000-0000-0000B32F0000}"/>
    <cellStyle name="20% - Énfasis6 3 3 4" xfId="12683" xr:uid="{00000000-0005-0000-0000-0000B42F0000}"/>
    <cellStyle name="20% - Énfasis6 3 3 4 2" xfId="12684" xr:uid="{00000000-0005-0000-0000-0000B52F0000}"/>
    <cellStyle name="20% - Énfasis6 3 3 4 2 2" xfId="12685" xr:uid="{00000000-0005-0000-0000-0000B62F0000}"/>
    <cellStyle name="20% - Énfasis6 3 3 4 3" xfId="12686" xr:uid="{00000000-0005-0000-0000-0000B72F0000}"/>
    <cellStyle name="20% - Énfasis6 3 3 5" xfId="12687" xr:uid="{00000000-0005-0000-0000-0000B82F0000}"/>
    <cellStyle name="20% - Énfasis6 3 3 5 2" xfId="12688" xr:uid="{00000000-0005-0000-0000-0000B92F0000}"/>
    <cellStyle name="20% - Énfasis6 3 3 6" xfId="12689" xr:uid="{00000000-0005-0000-0000-0000BA2F0000}"/>
    <cellStyle name="20% - Énfasis6 3 4" xfId="12690" xr:uid="{00000000-0005-0000-0000-0000BB2F0000}"/>
    <cellStyle name="20% - Énfasis6 3 4 2" xfId="12691" xr:uid="{00000000-0005-0000-0000-0000BC2F0000}"/>
    <cellStyle name="20% - Énfasis6 3 4 2 2" xfId="12692" xr:uid="{00000000-0005-0000-0000-0000BD2F0000}"/>
    <cellStyle name="20% - Énfasis6 3 4 2 2 2" xfId="12693" xr:uid="{00000000-0005-0000-0000-0000BE2F0000}"/>
    <cellStyle name="20% - Énfasis6 3 4 2 3" xfId="12694" xr:uid="{00000000-0005-0000-0000-0000BF2F0000}"/>
    <cellStyle name="20% - Énfasis6 3 4 3" xfId="12695" xr:uid="{00000000-0005-0000-0000-0000C02F0000}"/>
    <cellStyle name="20% - Énfasis6 3 4 3 2" xfId="12696" xr:uid="{00000000-0005-0000-0000-0000C12F0000}"/>
    <cellStyle name="20% - Énfasis6 3 4 3 2 2" xfId="12697" xr:uid="{00000000-0005-0000-0000-0000C22F0000}"/>
    <cellStyle name="20% - Énfasis6 3 4 3 3" xfId="12698" xr:uid="{00000000-0005-0000-0000-0000C32F0000}"/>
    <cellStyle name="20% - Énfasis6 3 4 4" xfId="12699" xr:uid="{00000000-0005-0000-0000-0000C42F0000}"/>
    <cellStyle name="20% - Énfasis6 3 4 4 2" xfId="12700" xr:uid="{00000000-0005-0000-0000-0000C52F0000}"/>
    <cellStyle name="20% - Énfasis6 3 4 4 2 2" xfId="12701" xr:uid="{00000000-0005-0000-0000-0000C62F0000}"/>
    <cellStyle name="20% - Énfasis6 3 4 4 3" xfId="12702" xr:uid="{00000000-0005-0000-0000-0000C72F0000}"/>
    <cellStyle name="20% - Énfasis6 3 4 5" xfId="12703" xr:uid="{00000000-0005-0000-0000-0000C82F0000}"/>
    <cellStyle name="20% - Énfasis6 3 4 5 2" xfId="12704" xr:uid="{00000000-0005-0000-0000-0000C92F0000}"/>
    <cellStyle name="20% - Énfasis6 3 4 6" xfId="12705" xr:uid="{00000000-0005-0000-0000-0000CA2F0000}"/>
    <cellStyle name="20% - Énfasis6 3 5" xfId="12706" xr:uid="{00000000-0005-0000-0000-0000CB2F0000}"/>
    <cellStyle name="20% - Énfasis6 3 5 2" xfId="12707" xr:uid="{00000000-0005-0000-0000-0000CC2F0000}"/>
    <cellStyle name="20% - Énfasis6 3 5 2 2" xfId="12708" xr:uid="{00000000-0005-0000-0000-0000CD2F0000}"/>
    <cellStyle name="20% - Énfasis6 3 5 2 2 2" xfId="12709" xr:uid="{00000000-0005-0000-0000-0000CE2F0000}"/>
    <cellStyle name="20% - Énfasis6 3 5 2 3" xfId="12710" xr:uid="{00000000-0005-0000-0000-0000CF2F0000}"/>
    <cellStyle name="20% - Énfasis6 3 5 3" xfId="12711" xr:uid="{00000000-0005-0000-0000-0000D02F0000}"/>
    <cellStyle name="20% - Énfasis6 3 5 3 2" xfId="12712" xr:uid="{00000000-0005-0000-0000-0000D12F0000}"/>
    <cellStyle name="20% - Énfasis6 3 5 3 2 2" xfId="12713" xr:uid="{00000000-0005-0000-0000-0000D22F0000}"/>
    <cellStyle name="20% - Énfasis6 3 5 3 3" xfId="12714" xr:uid="{00000000-0005-0000-0000-0000D32F0000}"/>
    <cellStyle name="20% - Énfasis6 3 5 4" xfId="12715" xr:uid="{00000000-0005-0000-0000-0000D42F0000}"/>
    <cellStyle name="20% - Énfasis6 3 5 4 2" xfId="12716" xr:uid="{00000000-0005-0000-0000-0000D52F0000}"/>
    <cellStyle name="20% - Énfasis6 3 5 4 2 2" xfId="12717" xr:uid="{00000000-0005-0000-0000-0000D62F0000}"/>
    <cellStyle name="20% - Énfasis6 3 5 4 3" xfId="12718" xr:uid="{00000000-0005-0000-0000-0000D72F0000}"/>
    <cellStyle name="20% - Énfasis6 3 5 5" xfId="12719" xr:uid="{00000000-0005-0000-0000-0000D82F0000}"/>
    <cellStyle name="20% - Énfasis6 3 5 5 2" xfId="12720" xr:uid="{00000000-0005-0000-0000-0000D92F0000}"/>
    <cellStyle name="20% - Énfasis6 3 5 6" xfId="12721" xr:uid="{00000000-0005-0000-0000-0000DA2F0000}"/>
    <cellStyle name="20% - Énfasis6 3 6" xfId="12722" xr:uid="{00000000-0005-0000-0000-0000DB2F0000}"/>
    <cellStyle name="20% - Énfasis6 3 6 2" xfId="12723" xr:uid="{00000000-0005-0000-0000-0000DC2F0000}"/>
    <cellStyle name="20% - Énfasis6 3 6 2 2" xfId="12724" xr:uid="{00000000-0005-0000-0000-0000DD2F0000}"/>
    <cellStyle name="20% - Énfasis6 3 6 2 2 2" xfId="12725" xr:uid="{00000000-0005-0000-0000-0000DE2F0000}"/>
    <cellStyle name="20% - Énfasis6 3 6 2 3" xfId="12726" xr:uid="{00000000-0005-0000-0000-0000DF2F0000}"/>
    <cellStyle name="20% - Énfasis6 3 6 3" xfId="12727" xr:uid="{00000000-0005-0000-0000-0000E02F0000}"/>
    <cellStyle name="20% - Énfasis6 3 6 3 2" xfId="12728" xr:uid="{00000000-0005-0000-0000-0000E12F0000}"/>
    <cellStyle name="20% - Énfasis6 3 6 3 2 2" xfId="12729" xr:uid="{00000000-0005-0000-0000-0000E22F0000}"/>
    <cellStyle name="20% - Énfasis6 3 6 3 3" xfId="12730" xr:uid="{00000000-0005-0000-0000-0000E32F0000}"/>
    <cellStyle name="20% - Énfasis6 3 6 4" xfId="12731" xr:uid="{00000000-0005-0000-0000-0000E42F0000}"/>
    <cellStyle name="20% - Énfasis6 3 6 4 2" xfId="12732" xr:uid="{00000000-0005-0000-0000-0000E52F0000}"/>
    <cellStyle name="20% - Énfasis6 3 6 4 2 2" xfId="12733" xr:uid="{00000000-0005-0000-0000-0000E62F0000}"/>
    <cellStyle name="20% - Énfasis6 3 6 4 3" xfId="12734" xr:uid="{00000000-0005-0000-0000-0000E72F0000}"/>
    <cellStyle name="20% - Énfasis6 3 6 5" xfId="12735" xr:uid="{00000000-0005-0000-0000-0000E82F0000}"/>
    <cellStyle name="20% - Énfasis6 3 6 5 2" xfId="12736" xr:uid="{00000000-0005-0000-0000-0000E92F0000}"/>
    <cellStyle name="20% - Énfasis6 3 6 6" xfId="12737" xr:uid="{00000000-0005-0000-0000-0000EA2F0000}"/>
    <cellStyle name="20% - Énfasis6 3 7" xfId="12738" xr:uid="{00000000-0005-0000-0000-0000EB2F0000}"/>
    <cellStyle name="20% - Énfasis6 3 7 2" xfId="12739" xr:uid="{00000000-0005-0000-0000-0000EC2F0000}"/>
    <cellStyle name="20% - Énfasis6 3 7 2 2" xfId="12740" xr:uid="{00000000-0005-0000-0000-0000ED2F0000}"/>
    <cellStyle name="20% - Énfasis6 3 7 2 2 2" xfId="12741" xr:uid="{00000000-0005-0000-0000-0000EE2F0000}"/>
    <cellStyle name="20% - Énfasis6 3 7 2 3" xfId="12742" xr:uid="{00000000-0005-0000-0000-0000EF2F0000}"/>
    <cellStyle name="20% - Énfasis6 3 7 3" xfId="12743" xr:uid="{00000000-0005-0000-0000-0000F02F0000}"/>
    <cellStyle name="20% - Énfasis6 3 7 3 2" xfId="12744" xr:uid="{00000000-0005-0000-0000-0000F12F0000}"/>
    <cellStyle name="20% - Énfasis6 3 7 3 2 2" xfId="12745" xr:uid="{00000000-0005-0000-0000-0000F22F0000}"/>
    <cellStyle name="20% - Énfasis6 3 7 3 3" xfId="12746" xr:uid="{00000000-0005-0000-0000-0000F32F0000}"/>
    <cellStyle name="20% - Énfasis6 3 7 4" xfId="12747" xr:uid="{00000000-0005-0000-0000-0000F42F0000}"/>
    <cellStyle name="20% - Énfasis6 3 7 4 2" xfId="12748" xr:uid="{00000000-0005-0000-0000-0000F52F0000}"/>
    <cellStyle name="20% - Énfasis6 3 7 4 2 2" xfId="12749" xr:uid="{00000000-0005-0000-0000-0000F62F0000}"/>
    <cellStyle name="20% - Énfasis6 3 7 4 3" xfId="12750" xr:uid="{00000000-0005-0000-0000-0000F72F0000}"/>
    <cellStyle name="20% - Énfasis6 3 7 5" xfId="12751" xr:uid="{00000000-0005-0000-0000-0000F82F0000}"/>
    <cellStyle name="20% - Énfasis6 3 7 5 2" xfId="12752" xr:uid="{00000000-0005-0000-0000-0000F92F0000}"/>
    <cellStyle name="20% - Énfasis6 3 7 6" xfId="12753" xr:uid="{00000000-0005-0000-0000-0000FA2F0000}"/>
    <cellStyle name="20% - Énfasis6 3 8" xfId="12754" xr:uid="{00000000-0005-0000-0000-0000FB2F0000}"/>
    <cellStyle name="20% - Énfasis6 3 8 2" xfId="12755" xr:uid="{00000000-0005-0000-0000-0000FC2F0000}"/>
    <cellStyle name="20% - Énfasis6 3 8 2 2" xfId="12756" xr:uid="{00000000-0005-0000-0000-0000FD2F0000}"/>
    <cellStyle name="20% - Énfasis6 3 8 2 2 2" xfId="12757" xr:uid="{00000000-0005-0000-0000-0000FE2F0000}"/>
    <cellStyle name="20% - Énfasis6 3 8 2 3" xfId="12758" xr:uid="{00000000-0005-0000-0000-0000FF2F0000}"/>
    <cellStyle name="20% - Énfasis6 3 8 3" xfId="12759" xr:uid="{00000000-0005-0000-0000-000000300000}"/>
    <cellStyle name="20% - Énfasis6 3 8 3 2" xfId="12760" xr:uid="{00000000-0005-0000-0000-000001300000}"/>
    <cellStyle name="20% - Énfasis6 3 8 3 2 2" xfId="12761" xr:uid="{00000000-0005-0000-0000-000002300000}"/>
    <cellStyle name="20% - Énfasis6 3 8 3 3" xfId="12762" xr:uid="{00000000-0005-0000-0000-000003300000}"/>
    <cellStyle name="20% - Énfasis6 3 8 4" xfId="12763" xr:uid="{00000000-0005-0000-0000-000004300000}"/>
    <cellStyle name="20% - Énfasis6 3 8 4 2" xfId="12764" xr:uid="{00000000-0005-0000-0000-000005300000}"/>
    <cellStyle name="20% - Énfasis6 3 8 4 2 2" xfId="12765" xr:uid="{00000000-0005-0000-0000-000006300000}"/>
    <cellStyle name="20% - Énfasis6 3 8 4 3" xfId="12766" xr:uid="{00000000-0005-0000-0000-000007300000}"/>
    <cellStyle name="20% - Énfasis6 3 8 5" xfId="12767" xr:uid="{00000000-0005-0000-0000-000008300000}"/>
    <cellStyle name="20% - Énfasis6 3 8 5 2" xfId="12768" xr:uid="{00000000-0005-0000-0000-000009300000}"/>
    <cellStyle name="20% - Énfasis6 3 8 6" xfId="12769" xr:uid="{00000000-0005-0000-0000-00000A300000}"/>
    <cellStyle name="20% - Énfasis6 3 9" xfId="12770" xr:uid="{00000000-0005-0000-0000-00000B300000}"/>
    <cellStyle name="20% - Énfasis6 3 9 2" xfId="12771" xr:uid="{00000000-0005-0000-0000-00000C300000}"/>
    <cellStyle name="20% - Énfasis6 3 9 2 2" xfId="12772" xr:uid="{00000000-0005-0000-0000-00000D300000}"/>
    <cellStyle name="20% - Énfasis6 3 9 2 2 2" xfId="12773" xr:uid="{00000000-0005-0000-0000-00000E300000}"/>
    <cellStyle name="20% - Énfasis6 3 9 2 3" xfId="12774" xr:uid="{00000000-0005-0000-0000-00000F300000}"/>
    <cellStyle name="20% - Énfasis6 3 9 3" xfId="12775" xr:uid="{00000000-0005-0000-0000-000010300000}"/>
    <cellStyle name="20% - Énfasis6 3 9 3 2" xfId="12776" xr:uid="{00000000-0005-0000-0000-000011300000}"/>
    <cellStyle name="20% - Énfasis6 3 9 3 2 2" xfId="12777" xr:uid="{00000000-0005-0000-0000-000012300000}"/>
    <cellStyle name="20% - Énfasis6 3 9 3 3" xfId="12778" xr:uid="{00000000-0005-0000-0000-000013300000}"/>
    <cellStyle name="20% - Énfasis6 3 9 4" xfId="12779" xr:uid="{00000000-0005-0000-0000-000014300000}"/>
    <cellStyle name="20% - Énfasis6 3 9 4 2" xfId="12780" xr:uid="{00000000-0005-0000-0000-000015300000}"/>
    <cellStyle name="20% - Énfasis6 3 9 4 2 2" xfId="12781" xr:uid="{00000000-0005-0000-0000-000016300000}"/>
    <cellStyle name="20% - Énfasis6 3 9 4 3" xfId="12782" xr:uid="{00000000-0005-0000-0000-000017300000}"/>
    <cellStyle name="20% - Énfasis6 3 9 5" xfId="12783" xr:uid="{00000000-0005-0000-0000-000018300000}"/>
    <cellStyle name="20% - Énfasis6 3 9 5 2" xfId="12784" xr:uid="{00000000-0005-0000-0000-000019300000}"/>
    <cellStyle name="20% - Énfasis6 3 9 6" xfId="12785" xr:uid="{00000000-0005-0000-0000-00001A300000}"/>
    <cellStyle name="20% - Énfasis6 30" xfId="12786" xr:uid="{00000000-0005-0000-0000-00001B300000}"/>
    <cellStyle name="20% - Énfasis6 30 2" xfId="12787" xr:uid="{00000000-0005-0000-0000-00001C300000}"/>
    <cellStyle name="20% - Énfasis6 30 2 2" xfId="12788" xr:uid="{00000000-0005-0000-0000-00001D300000}"/>
    <cellStyle name="20% - Énfasis6 30 2 2 2" xfId="12789" xr:uid="{00000000-0005-0000-0000-00001E300000}"/>
    <cellStyle name="20% - Énfasis6 30 2 2 2 2" xfId="12790" xr:uid="{00000000-0005-0000-0000-00001F300000}"/>
    <cellStyle name="20% - Énfasis6 30 2 2 3" xfId="12791" xr:uid="{00000000-0005-0000-0000-000020300000}"/>
    <cellStyle name="20% - Énfasis6 30 2 3" xfId="12792" xr:uid="{00000000-0005-0000-0000-000021300000}"/>
    <cellStyle name="20% - Énfasis6 30 2 3 2" xfId="12793" xr:uid="{00000000-0005-0000-0000-000022300000}"/>
    <cellStyle name="20% - Énfasis6 30 2 3 2 2" xfId="12794" xr:uid="{00000000-0005-0000-0000-000023300000}"/>
    <cellStyle name="20% - Énfasis6 30 2 3 3" xfId="12795" xr:uid="{00000000-0005-0000-0000-000024300000}"/>
    <cellStyle name="20% - Énfasis6 30 2 4" xfId="12796" xr:uid="{00000000-0005-0000-0000-000025300000}"/>
    <cellStyle name="20% - Énfasis6 30 2 4 2" xfId="12797" xr:uid="{00000000-0005-0000-0000-000026300000}"/>
    <cellStyle name="20% - Énfasis6 30 2 5" xfId="12798" xr:uid="{00000000-0005-0000-0000-000027300000}"/>
    <cellStyle name="20% - Énfasis6 30 3" xfId="12799" xr:uid="{00000000-0005-0000-0000-000028300000}"/>
    <cellStyle name="20% - Énfasis6 30 3 2" xfId="12800" xr:uid="{00000000-0005-0000-0000-000029300000}"/>
    <cellStyle name="20% - Énfasis6 30 3 2 2" xfId="12801" xr:uid="{00000000-0005-0000-0000-00002A300000}"/>
    <cellStyle name="20% - Énfasis6 30 3 3" xfId="12802" xr:uid="{00000000-0005-0000-0000-00002B300000}"/>
    <cellStyle name="20% - Énfasis6 30 4" xfId="12803" xr:uid="{00000000-0005-0000-0000-00002C300000}"/>
    <cellStyle name="20% - Énfasis6 30 4 2" xfId="12804" xr:uid="{00000000-0005-0000-0000-00002D300000}"/>
    <cellStyle name="20% - Énfasis6 30 4 2 2" xfId="12805" xr:uid="{00000000-0005-0000-0000-00002E300000}"/>
    <cellStyle name="20% - Énfasis6 30 4 3" xfId="12806" xr:uid="{00000000-0005-0000-0000-00002F300000}"/>
    <cellStyle name="20% - Énfasis6 30 5" xfId="12807" xr:uid="{00000000-0005-0000-0000-000030300000}"/>
    <cellStyle name="20% - Énfasis6 30 5 2" xfId="12808" xr:uid="{00000000-0005-0000-0000-000031300000}"/>
    <cellStyle name="20% - Énfasis6 30 6" xfId="12809" xr:uid="{00000000-0005-0000-0000-000032300000}"/>
    <cellStyle name="20% - Énfasis6 31" xfId="12810" xr:uid="{00000000-0005-0000-0000-000033300000}"/>
    <cellStyle name="20% - Énfasis6 31 2" xfId="12811" xr:uid="{00000000-0005-0000-0000-000034300000}"/>
    <cellStyle name="20% - Énfasis6 31 2 2" xfId="12812" xr:uid="{00000000-0005-0000-0000-000035300000}"/>
    <cellStyle name="20% - Énfasis6 31 2 2 2" xfId="12813" xr:uid="{00000000-0005-0000-0000-000036300000}"/>
    <cellStyle name="20% - Énfasis6 31 2 2 2 2" xfId="12814" xr:uid="{00000000-0005-0000-0000-000037300000}"/>
    <cellStyle name="20% - Énfasis6 31 2 2 3" xfId="12815" xr:uid="{00000000-0005-0000-0000-000038300000}"/>
    <cellStyle name="20% - Énfasis6 31 2 3" xfId="12816" xr:uid="{00000000-0005-0000-0000-000039300000}"/>
    <cellStyle name="20% - Énfasis6 31 2 3 2" xfId="12817" xr:uid="{00000000-0005-0000-0000-00003A300000}"/>
    <cellStyle name="20% - Énfasis6 31 2 3 2 2" xfId="12818" xr:uid="{00000000-0005-0000-0000-00003B300000}"/>
    <cellStyle name="20% - Énfasis6 31 2 3 3" xfId="12819" xr:uid="{00000000-0005-0000-0000-00003C300000}"/>
    <cellStyle name="20% - Énfasis6 31 2 4" xfId="12820" xr:uid="{00000000-0005-0000-0000-00003D300000}"/>
    <cellStyle name="20% - Énfasis6 31 2 4 2" xfId="12821" xr:uid="{00000000-0005-0000-0000-00003E300000}"/>
    <cellStyle name="20% - Énfasis6 31 2 5" xfId="12822" xr:uid="{00000000-0005-0000-0000-00003F300000}"/>
    <cellStyle name="20% - Énfasis6 31 3" xfId="12823" xr:uid="{00000000-0005-0000-0000-000040300000}"/>
    <cellStyle name="20% - Énfasis6 31 3 2" xfId="12824" xr:uid="{00000000-0005-0000-0000-000041300000}"/>
    <cellStyle name="20% - Énfasis6 31 3 2 2" xfId="12825" xr:uid="{00000000-0005-0000-0000-000042300000}"/>
    <cellStyle name="20% - Énfasis6 31 3 3" xfId="12826" xr:uid="{00000000-0005-0000-0000-000043300000}"/>
    <cellStyle name="20% - Énfasis6 31 4" xfId="12827" xr:uid="{00000000-0005-0000-0000-000044300000}"/>
    <cellStyle name="20% - Énfasis6 31 4 2" xfId="12828" xr:uid="{00000000-0005-0000-0000-000045300000}"/>
    <cellStyle name="20% - Énfasis6 31 4 2 2" xfId="12829" xr:uid="{00000000-0005-0000-0000-000046300000}"/>
    <cellStyle name="20% - Énfasis6 31 4 3" xfId="12830" xr:uid="{00000000-0005-0000-0000-000047300000}"/>
    <cellStyle name="20% - Énfasis6 31 5" xfId="12831" xr:uid="{00000000-0005-0000-0000-000048300000}"/>
    <cellStyle name="20% - Énfasis6 31 5 2" xfId="12832" xr:uid="{00000000-0005-0000-0000-000049300000}"/>
    <cellStyle name="20% - Énfasis6 31 6" xfId="12833" xr:uid="{00000000-0005-0000-0000-00004A300000}"/>
    <cellStyle name="20% - Énfasis6 32" xfId="12834" xr:uid="{00000000-0005-0000-0000-00004B300000}"/>
    <cellStyle name="20% - Énfasis6 32 2" xfId="12835" xr:uid="{00000000-0005-0000-0000-00004C300000}"/>
    <cellStyle name="20% - Énfasis6 32 2 2" xfId="12836" xr:uid="{00000000-0005-0000-0000-00004D300000}"/>
    <cellStyle name="20% - Énfasis6 32 2 2 2" xfId="12837" xr:uid="{00000000-0005-0000-0000-00004E300000}"/>
    <cellStyle name="20% - Énfasis6 32 2 2 2 2" xfId="12838" xr:uid="{00000000-0005-0000-0000-00004F300000}"/>
    <cellStyle name="20% - Énfasis6 32 2 2 3" xfId="12839" xr:uid="{00000000-0005-0000-0000-000050300000}"/>
    <cellStyle name="20% - Énfasis6 32 2 3" xfId="12840" xr:uid="{00000000-0005-0000-0000-000051300000}"/>
    <cellStyle name="20% - Énfasis6 32 2 3 2" xfId="12841" xr:uid="{00000000-0005-0000-0000-000052300000}"/>
    <cellStyle name="20% - Énfasis6 32 2 3 2 2" xfId="12842" xr:uid="{00000000-0005-0000-0000-000053300000}"/>
    <cellStyle name="20% - Énfasis6 32 2 3 3" xfId="12843" xr:uid="{00000000-0005-0000-0000-000054300000}"/>
    <cellStyle name="20% - Énfasis6 32 2 4" xfId="12844" xr:uid="{00000000-0005-0000-0000-000055300000}"/>
    <cellStyle name="20% - Énfasis6 32 2 4 2" xfId="12845" xr:uid="{00000000-0005-0000-0000-000056300000}"/>
    <cellStyle name="20% - Énfasis6 32 2 5" xfId="12846" xr:uid="{00000000-0005-0000-0000-000057300000}"/>
    <cellStyle name="20% - Énfasis6 32 3" xfId="12847" xr:uid="{00000000-0005-0000-0000-000058300000}"/>
    <cellStyle name="20% - Énfasis6 32 3 2" xfId="12848" xr:uid="{00000000-0005-0000-0000-000059300000}"/>
    <cellStyle name="20% - Énfasis6 32 3 2 2" xfId="12849" xr:uid="{00000000-0005-0000-0000-00005A300000}"/>
    <cellStyle name="20% - Énfasis6 32 3 3" xfId="12850" xr:uid="{00000000-0005-0000-0000-00005B300000}"/>
    <cellStyle name="20% - Énfasis6 32 4" xfId="12851" xr:uid="{00000000-0005-0000-0000-00005C300000}"/>
    <cellStyle name="20% - Énfasis6 32 4 2" xfId="12852" xr:uid="{00000000-0005-0000-0000-00005D300000}"/>
    <cellStyle name="20% - Énfasis6 32 4 2 2" xfId="12853" xr:uid="{00000000-0005-0000-0000-00005E300000}"/>
    <cellStyle name="20% - Énfasis6 32 4 3" xfId="12854" xr:uid="{00000000-0005-0000-0000-00005F300000}"/>
    <cellStyle name="20% - Énfasis6 32 5" xfId="12855" xr:uid="{00000000-0005-0000-0000-000060300000}"/>
    <cellStyle name="20% - Énfasis6 32 5 2" xfId="12856" xr:uid="{00000000-0005-0000-0000-000061300000}"/>
    <cellStyle name="20% - Énfasis6 32 6" xfId="12857" xr:uid="{00000000-0005-0000-0000-000062300000}"/>
    <cellStyle name="20% - Énfasis6 33" xfId="12858" xr:uid="{00000000-0005-0000-0000-000063300000}"/>
    <cellStyle name="20% - Énfasis6 33 2" xfId="12859" xr:uid="{00000000-0005-0000-0000-000064300000}"/>
    <cellStyle name="20% - Énfasis6 33 2 2" xfId="12860" xr:uid="{00000000-0005-0000-0000-000065300000}"/>
    <cellStyle name="20% - Énfasis6 33 2 2 2" xfId="12861" xr:uid="{00000000-0005-0000-0000-000066300000}"/>
    <cellStyle name="20% - Énfasis6 33 2 2 2 2" xfId="12862" xr:uid="{00000000-0005-0000-0000-000067300000}"/>
    <cellStyle name="20% - Énfasis6 33 2 2 3" xfId="12863" xr:uid="{00000000-0005-0000-0000-000068300000}"/>
    <cellStyle name="20% - Énfasis6 33 2 3" xfId="12864" xr:uid="{00000000-0005-0000-0000-000069300000}"/>
    <cellStyle name="20% - Énfasis6 33 2 3 2" xfId="12865" xr:uid="{00000000-0005-0000-0000-00006A300000}"/>
    <cellStyle name="20% - Énfasis6 33 2 3 2 2" xfId="12866" xr:uid="{00000000-0005-0000-0000-00006B300000}"/>
    <cellStyle name="20% - Énfasis6 33 2 3 3" xfId="12867" xr:uid="{00000000-0005-0000-0000-00006C300000}"/>
    <cellStyle name="20% - Énfasis6 33 2 4" xfId="12868" xr:uid="{00000000-0005-0000-0000-00006D300000}"/>
    <cellStyle name="20% - Énfasis6 33 2 4 2" xfId="12869" xr:uid="{00000000-0005-0000-0000-00006E300000}"/>
    <cellStyle name="20% - Énfasis6 33 2 5" xfId="12870" xr:uid="{00000000-0005-0000-0000-00006F300000}"/>
    <cellStyle name="20% - Énfasis6 33 3" xfId="12871" xr:uid="{00000000-0005-0000-0000-000070300000}"/>
    <cellStyle name="20% - Énfasis6 33 3 2" xfId="12872" xr:uid="{00000000-0005-0000-0000-000071300000}"/>
    <cellStyle name="20% - Énfasis6 33 3 2 2" xfId="12873" xr:uid="{00000000-0005-0000-0000-000072300000}"/>
    <cellStyle name="20% - Énfasis6 33 3 3" xfId="12874" xr:uid="{00000000-0005-0000-0000-000073300000}"/>
    <cellStyle name="20% - Énfasis6 33 4" xfId="12875" xr:uid="{00000000-0005-0000-0000-000074300000}"/>
    <cellStyle name="20% - Énfasis6 33 4 2" xfId="12876" xr:uid="{00000000-0005-0000-0000-000075300000}"/>
    <cellStyle name="20% - Énfasis6 33 4 2 2" xfId="12877" xr:uid="{00000000-0005-0000-0000-000076300000}"/>
    <cellStyle name="20% - Énfasis6 33 4 3" xfId="12878" xr:uid="{00000000-0005-0000-0000-000077300000}"/>
    <cellStyle name="20% - Énfasis6 33 5" xfId="12879" xr:uid="{00000000-0005-0000-0000-000078300000}"/>
    <cellStyle name="20% - Énfasis6 33 5 2" xfId="12880" xr:uid="{00000000-0005-0000-0000-000079300000}"/>
    <cellStyle name="20% - Énfasis6 33 6" xfId="12881" xr:uid="{00000000-0005-0000-0000-00007A300000}"/>
    <cellStyle name="20% - Énfasis6 34" xfId="12882" xr:uid="{00000000-0005-0000-0000-00007B300000}"/>
    <cellStyle name="20% - Énfasis6 34 2" xfId="12883" xr:uid="{00000000-0005-0000-0000-00007C300000}"/>
    <cellStyle name="20% - Énfasis6 34 2 2" xfId="12884" xr:uid="{00000000-0005-0000-0000-00007D300000}"/>
    <cellStyle name="20% - Énfasis6 34 2 2 2" xfId="12885" xr:uid="{00000000-0005-0000-0000-00007E300000}"/>
    <cellStyle name="20% - Énfasis6 34 2 2 2 2" xfId="12886" xr:uid="{00000000-0005-0000-0000-00007F300000}"/>
    <cellStyle name="20% - Énfasis6 34 2 2 3" xfId="12887" xr:uid="{00000000-0005-0000-0000-000080300000}"/>
    <cellStyle name="20% - Énfasis6 34 2 3" xfId="12888" xr:uid="{00000000-0005-0000-0000-000081300000}"/>
    <cellStyle name="20% - Énfasis6 34 2 3 2" xfId="12889" xr:uid="{00000000-0005-0000-0000-000082300000}"/>
    <cellStyle name="20% - Énfasis6 34 2 3 2 2" xfId="12890" xr:uid="{00000000-0005-0000-0000-000083300000}"/>
    <cellStyle name="20% - Énfasis6 34 2 3 3" xfId="12891" xr:uid="{00000000-0005-0000-0000-000084300000}"/>
    <cellStyle name="20% - Énfasis6 34 2 4" xfId="12892" xr:uid="{00000000-0005-0000-0000-000085300000}"/>
    <cellStyle name="20% - Énfasis6 34 2 4 2" xfId="12893" xr:uid="{00000000-0005-0000-0000-000086300000}"/>
    <cellStyle name="20% - Énfasis6 34 2 5" xfId="12894" xr:uid="{00000000-0005-0000-0000-000087300000}"/>
    <cellStyle name="20% - Énfasis6 34 3" xfId="12895" xr:uid="{00000000-0005-0000-0000-000088300000}"/>
    <cellStyle name="20% - Énfasis6 34 3 2" xfId="12896" xr:uid="{00000000-0005-0000-0000-000089300000}"/>
    <cellStyle name="20% - Énfasis6 34 3 2 2" xfId="12897" xr:uid="{00000000-0005-0000-0000-00008A300000}"/>
    <cellStyle name="20% - Énfasis6 34 3 3" xfId="12898" xr:uid="{00000000-0005-0000-0000-00008B300000}"/>
    <cellStyle name="20% - Énfasis6 34 4" xfId="12899" xr:uid="{00000000-0005-0000-0000-00008C300000}"/>
    <cellStyle name="20% - Énfasis6 34 4 2" xfId="12900" xr:uid="{00000000-0005-0000-0000-00008D300000}"/>
    <cellStyle name="20% - Énfasis6 34 4 2 2" xfId="12901" xr:uid="{00000000-0005-0000-0000-00008E300000}"/>
    <cellStyle name="20% - Énfasis6 34 4 3" xfId="12902" xr:uid="{00000000-0005-0000-0000-00008F300000}"/>
    <cellStyle name="20% - Énfasis6 34 5" xfId="12903" xr:uid="{00000000-0005-0000-0000-000090300000}"/>
    <cellStyle name="20% - Énfasis6 34 5 2" xfId="12904" xr:uid="{00000000-0005-0000-0000-000091300000}"/>
    <cellStyle name="20% - Énfasis6 34 6" xfId="12905" xr:uid="{00000000-0005-0000-0000-000092300000}"/>
    <cellStyle name="20% - Énfasis6 35" xfId="12906" xr:uid="{00000000-0005-0000-0000-000093300000}"/>
    <cellStyle name="20% - Énfasis6 35 2" xfId="12907" xr:uid="{00000000-0005-0000-0000-000094300000}"/>
    <cellStyle name="20% - Énfasis6 35 2 2" xfId="12908" xr:uid="{00000000-0005-0000-0000-000095300000}"/>
    <cellStyle name="20% - Énfasis6 35 2 2 2" xfId="12909" xr:uid="{00000000-0005-0000-0000-000096300000}"/>
    <cellStyle name="20% - Énfasis6 35 2 2 2 2" xfId="12910" xr:uid="{00000000-0005-0000-0000-000097300000}"/>
    <cellStyle name="20% - Énfasis6 35 2 2 3" xfId="12911" xr:uid="{00000000-0005-0000-0000-000098300000}"/>
    <cellStyle name="20% - Énfasis6 35 2 3" xfId="12912" xr:uid="{00000000-0005-0000-0000-000099300000}"/>
    <cellStyle name="20% - Énfasis6 35 2 3 2" xfId="12913" xr:uid="{00000000-0005-0000-0000-00009A300000}"/>
    <cellStyle name="20% - Énfasis6 35 2 3 2 2" xfId="12914" xr:uid="{00000000-0005-0000-0000-00009B300000}"/>
    <cellStyle name="20% - Énfasis6 35 2 3 3" xfId="12915" xr:uid="{00000000-0005-0000-0000-00009C300000}"/>
    <cellStyle name="20% - Énfasis6 35 2 4" xfId="12916" xr:uid="{00000000-0005-0000-0000-00009D300000}"/>
    <cellStyle name="20% - Énfasis6 35 2 4 2" xfId="12917" xr:uid="{00000000-0005-0000-0000-00009E300000}"/>
    <cellStyle name="20% - Énfasis6 35 2 5" xfId="12918" xr:uid="{00000000-0005-0000-0000-00009F300000}"/>
    <cellStyle name="20% - Énfasis6 35 3" xfId="12919" xr:uid="{00000000-0005-0000-0000-0000A0300000}"/>
    <cellStyle name="20% - Énfasis6 35 3 2" xfId="12920" xr:uid="{00000000-0005-0000-0000-0000A1300000}"/>
    <cellStyle name="20% - Énfasis6 35 3 2 2" xfId="12921" xr:uid="{00000000-0005-0000-0000-0000A2300000}"/>
    <cellStyle name="20% - Énfasis6 35 3 3" xfId="12922" xr:uid="{00000000-0005-0000-0000-0000A3300000}"/>
    <cellStyle name="20% - Énfasis6 35 4" xfId="12923" xr:uid="{00000000-0005-0000-0000-0000A4300000}"/>
    <cellStyle name="20% - Énfasis6 35 4 2" xfId="12924" xr:uid="{00000000-0005-0000-0000-0000A5300000}"/>
    <cellStyle name="20% - Énfasis6 35 4 2 2" xfId="12925" xr:uid="{00000000-0005-0000-0000-0000A6300000}"/>
    <cellStyle name="20% - Énfasis6 35 4 3" xfId="12926" xr:uid="{00000000-0005-0000-0000-0000A7300000}"/>
    <cellStyle name="20% - Énfasis6 35 5" xfId="12927" xr:uid="{00000000-0005-0000-0000-0000A8300000}"/>
    <cellStyle name="20% - Énfasis6 35 5 2" xfId="12928" xr:uid="{00000000-0005-0000-0000-0000A9300000}"/>
    <cellStyle name="20% - Énfasis6 35 6" xfId="12929" xr:uid="{00000000-0005-0000-0000-0000AA300000}"/>
    <cellStyle name="20% - Énfasis6 36" xfId="12930" xr:uid="{00000000-0005-0000-0000-0000AB300000}"/>
    <cellStyle name="20% - Énfasis6 36 2" xfId="12931" xr:uid="{00000000-0005-0000-0000-0000AC300000}"/>
    <cellStyle name="20% - Énfasis6 36 2 2" xfId="12932" xr:uid="{00000000-0005-0000-0000-0000AD300000}"/>
    <cellStyle name="20% - Énfasis6 36 2 2 2" xfId="12933" xr:uid="{00000000-0005-0000-0000-0000AE300000}"/>
    <cellStyle name="20% - Énfasis6 36 2 2 2 2" xfId="12934" xr:uid="{00000000-0005-0000-0000-0000AF300000}"/>
    <cellStyle name="20% - Énfasis6 36 2 2 3" xfId="12935" xr:uid="{00000000-0005-0000-0000-0000B0300000}"/>
    <cellStyle name="20% - Énfasis6 36 2 3" xfId="12936" xr:uid="{00000000-0005-0000-0000-0000B1300000}"/>
    <cellStyle name="20% - Énfasis6 36 2 3 2" xfId="12937" xr:uid="{00000000-0005-0000-0000-0000B2300000}"/>
    <cellStyle name="20% - Énfasis6 36 2 3 2 2" xfId="12938" xr:uid="{00000000-0005-0000-0000-0000B3300000}"/>
    <cellStyle name="20% - Énfasis6 36 2 3 3" xfId="12939" xr:uid="{00000000-0005-0000-0000-0000B4300000}"/>
    <cellStyle name="20% - Énfasis6 36 2 4" xfId="12940" xr:uid="{00000000-0005-0000-0000-0000B5300000}"/>
    <cellStyle name="20% - Énfasis6 36 2 4 2" xfId="12941" xr:uid="{00000000-0005-0000-0000-0000B6300000}"/>
    <cellStyle name="20% - Énfasis6 36 2 5" xfId="12942" xr:uid="{00000000-0005-0000-0000-0000B7300000}"/>
    <cellStyle name="20% - Énfasis6 36 3" xfId="12943" xr:uid="{00000000-0005-0000-0000-0000B8300000}"/>
    <cellStyle name="20% - Énfasis6 36 3 2" xfId="12944" xr:uid="{00000000-0005-0000-0000-0000B9300000}"/>
    <cellStyle name="20% - Énfasis6 36 3 2 2" xfId="12945" xr:uid="{00000000-0005-0000-0000-0000BA300000}"/>
    <cellStyle name="20% - Énfasis6 36 3 3" xfId="12946" xr:uid="{00000000-0005-0000-0000-0000BB300000}"/>
    <cellStyle name="20% - Énfasis6 36 4" xfId="12947" xr:uid="{00000000-0005-0000-0000-0000BC300000}"/>
    <cellStyle name="20% - Énfasis6 36 4 2" xfId="12948" xr:uid="{00000000-0005-0000-0000-0000BD300000}"/>
    <cellStyle name="20% - Énfasis6 36 4 2 2" xfId="12949" xr:uid="{00000000-0005-0000-0000-0000BE300000}"/>
    <cellStyle name="20% - Énfasis6 36 4 3" xfId="12950" xr:uid="{00000000-0005-0000-0000-0000BF300000}"/>
    <cellStyle name="20% - Énfasis6 36 5" xfId="12951" xr:uid="{00000000-0005-0000-0000-0000C0300000}"/>
    <cellStyle name="20% - Énfasis6 36 5 2" xfId="12952" xr:uid="{00000000-0005-0000-0000-0000C1300000}"/>
    <cellStyle name="20% - Énfasis6 36 6" xfId="12953" xr:uid="{00000000-0005-0000-0000-0000C2300000}"/>
    <cellStyle name="20% - Énfasis6 37" xfId="12954" xr:uid="{00000000-0005-0000-0000-0000C3300000}"/>
    <cellStyle name="20% - Énfasis6 37 2" xfId="12955" xr:uid="{00000000-0005-0000-0000-0000C4300000}"/>
    <cellStyle name="20% - Énfasis6 37 2 2" xfId="12956" xr:uid="{00000000-0005-0000-0000-0000C5300000}"/>
    <cellStyle name="20% - Énfasis6 37 2 2 2" xfId="12957" xr:uid="{00000000-0005-0000-0000-0000C6300000}"/>
    <cellStyle name="20% - Énfasis6 37 2 2 2 2" xfId="12958" xr:uid="{00000000-0005-0000-0000-0000C7300000}"/>
    <cellStyle name="20% - Énfasis6 37 2 2 3" xfId="12959" xr:uid="{00000000-0005-0000-0000-0000C8300000}"/>
    <cellStyle name="20% - Énfasis6 37 2 3" xfId="12960" xr:uid="{00000000-0005-0000-0000-0000C9300000}"/>
    <cellStyle name="20% - Énfasis6 37 2 3 2" xfId="12961" xr:uid="{00000000-0005-0000-0000-0000CA300000}"/>
    <cellStyle name="20% - Énfasis6 37 2 3 2 2" xfId="12962" xr:uid="{00000000-0005-0000-0000-0000CB300000}"/>
    <cellStyle name="20% - Énfasis6 37 2 3 3" xfId="12963" xr:uid="{00000000-0005-0000-0000-0000CC300000}"/>
    <cellStyle name="20% - Énfasis6 37 2 4" xfId="12964" xr:uid="{00000000-0005-0000-0000-0000CD300000}"/>
    <cellStyle name="20% - Énfasis6 37 2 4 2" xfId="12965" xr:uid="{00000000-0005-0000-0000-0000CE300000}"/>
    <cellStyle name="20% - Énfasis6 37 2 5" xfId="12966" xr:uid="{00000000-0005-0000-0000-0000CF300000}"/>
    <cellStyle name="20% - Énfasis6 37 3" xfId="12967" xr:uid="{00000000-0005-0000-0000-0000D0300000}"/>
    <cellStyle name="20% - Énfasis6 37 3 2" xfId="12968" xr:uid="{00000000-0005-0000-0000-0000D1300000}"/>
    <cellStyle name="20% - Énfasis6 37 3 2 2" xfId="12969" xr:uid="{00000000-0005-0000-0000-0000D2300000}"/>
    <cellStyle name="20% - Énfasis6 37 3 3" xfId="12970" xr:uid="{00000000-0005-0000-0000-0000D3300000}"/>
    <cellStyle name="20% - Énfasis6 37 4" xfId="12971" xr:uid="{00000000-0005-0000-0000-0000D4300000}"/>
    <cellStyle name="20% - Énfasis6 37 4 2" xfId="12972" xr:uid="{00000000-0005-0000-0000-0000D5300000}"/>
    <cellStyle name="20% - Énfasis6 37 4 2 2" xfId="12973" xr:uid="{00000000-0005-0000-0000-0000D6300000}"/>
    <cellStyle name="20% - Énfasis6 37 4 3" xfId="12974" xr:uid="{00000000-0005-0000-0000-0000D7300000}"/>
    <cellStyle name="20% - Énfasis6 37 5" xfId="12975" xr:uid="{00000000-0005-0000-0000-0000D8300000}"/>
    <cellStyle name="20% - Énfasis6 37 5 2" xfId="12976" xr:uid="{00000000-0005-0000-0000-0000D9300000}"/>
    <cellStyle name="20% - Énfasis6 37 6" xfId="12977" xr:uid="{00000000-0005-0000-0000-0000DA300000}"/>
    <cellStyle name="20% - Énfasis6 38" xfId="12978" xr:uid="{00000000-0005-0000-0000-0000DB300000}"/>
    <cellStyle name="20% - Énfasis6 38 2" xfId="12979" xr:uid="{00000000-0005-0000-0000-0000DC300000}"/>
    <cellStyle name="20% - Énfasis6 38 2 2" xfId="12980" xr:uid="{00000000-0005-0000-0000-0000DD300000}"/>
    <cellStyle name="20% - Énfasis6 38 2 2 2" xfId="12981" xr:uid="{00000000-0005-0000-0000-0000DE300000}"/>
    <cellStyle name="20% - Énfasis6 38 2 2 2 2" xfId="12982" xr:uid="{00000000-0005-0000-0000-0000DF300000}"/>
    <cellStyle name="20% - Énfasis6 38 2 2 3" xfId="12983" xr:uid="{00000000-0005-0000-0000-0000E0300000}"/>
    <cellStyle name="20% - Énfasis6 38 2 3" xfId="12984" xr:uid="{00000000-0005-0000-0000-0000E1300000}"/>
    <cellStyle name="20% - Énfasis6 38 2 3 2" xfId="12985" xr:uid="{00000000-0005-0000-0000-0000E2300000}"/>
    <cellStyle name="20% - Énfasis6 38 2 3 2 2" xfId="12986" xr:uid="{00000000-0005-0000-0000-0000E3300000}"/>
    <cellStyle name="20% - Énfasis6 38 2 3 3" xfId="12987" xr:uid="{00000000-0005-0000-0000-0000E4300000}"/>
    <cellStyle name="20% - Énfasis6 38 2 4" xfId="12988" xr:uid="{00000000-0005-0000-0000-0000E5300000}"/>
    <cellStyle name="20% - Énfasis6 38 2 4 2" xfId="12989" xr:uid="{00000000-0005-0000-0000-0000E6300000}"/>
    <cellStyle name="20% - Énfasis6 38 2 5" xfId="12990" xr:uid="{00000000-0005-0000-0000-0000E7300000}"/>
    <cellStyle name="20% - Énfasis6 38 3" xfId="12991" xr:uid="{00000000-0005-0000-0000-0000E8300000}"/>
    <cellStyle name="20% - Énfasis6 38 3 2" xfId="12992" xr:uid="{00000000-0005-0000-0000-0000E9300000}"/>
    <cellStyle name="20% - Énfasis6 38 3 2 2" xfId="12993" xr:uid="{00000000-0005-0000-0000-0000EA300000}"/>
    <cellStyle name="20% - Énfasis6 38 3 3" xfId="12994" xr:uid="{00000000-0005-0000-0000-0000EB300000}"/>
    <cellStyle name="20% - Énfasis6 38 4" xfId="12995" xr:uid="{00000000-0005-0000-0000-0000EC300000}"/>
    <cellStyle name="20% - Énfasis6 38 4 2" xfId="12996" xr:uid="{00000000-0005-0000-0000-0000ED300000}"/>
    <cellStyle name="20% - Énfasis6 38 4 2 2" xfId="12997" xr:uid="{00000000-0005-0000-0000-0000EE300000}"/>
    <cellStyle name="20% - Énfasis6 38 4 3" xfId="12998" xr:uid="{00000000-0005-0000-0000-0000EF300000}"/>
    <cellStyle name="20% - Énfasis6 38 5" xfId="12999" xr:uid="{00000000-0005-0000-0000-0000F0300000}"/>
    <cellStyle name="20% - Énfasis6 38 5 2" xfId="13000" xr:uid="{00000000-0005-0000-0000-0000F1300000}"/>
    <cellStyle name="20% - Énfasis6 38 6" xfId="13001" xr:uid="{00000000-0005-0000-0000-0000F2300000}"/>
    <cellStyle name="20% - Énfasis6 39" xfId="13002" xr:uid="{00000000-0005-0000-0000-0000F3300000}"/>
    <cellStyle name="20% - Énfasis6 39 2" xfId="13003" xr:uid="{00000000-0005-0000-0000-0000F4300000}"/>
    <cellStyle name="20% - Énfasis6 39 2 2" xfId="13004" xr:uid="{00000000-0005-0000-0000-0000F5300000}"/>
    <cellStyle name="20% - Énfasis6 39 2 2 2" xfId="13005" xr:uid="{00000000-0005-0000-0000-0000F6300000}"/>
    <cellStyle name="20% - Énfasis6 39 2 2 2 2" xfId="13006" xr:uid="{00000000-0005-0000-0000-0000F7300000}"/>
    <cellStyle name="20% - Énfasis6 39 2 2 3" xfId="13007" xr:uid="{00000000-0005-0000-0000-0000F8300000}"/>
    <cellStyle name="20% - Énfasis6 39 2 3" xfId="13008" xr:uid="{00000000-0005-0000-0000-0000F9300000}"/>
    <cellStyle name="20% - Énfasis6 39 2 3 2" xfId="13009" xr:uid="{00000000-0005-0000-0000-0000FA300000}"/>
    <cellStyle name="20% - Énfasis6 39 2 3 2 2" xfId="13010" xr:uid="{00000000-0005-0000-0000-0000FB300000}"/>
    <cellStyle name="20% - Énfasis6 39 2 3 3" xfId="13011" xr:uid="{00000000-0005-0000-0000-0000FC300000}"/>
    <cellStyle name="20% - Énfasis6 39 2 4" xfId="13012" xr:uid="{00000000-0005-0000-0000-0000FD300000}"/>
    <cellStyle name="20% - Énfasis6 39 2 4 2" xfId="13013" xr:uid="{00000000-0005-0000-0000-0000FE300000}"/>
    <cellStyle name="20% - Énfasis6 39 2 5" xfId="13014" xr:uid="{00000000-0005-0000-0000-0000FF300000}"/>
    <cellStyle name="20% - Énfasis6 39 3" xfId="13015" xr:uid="{00000000-0005-0000-0000-000000310000}"/>
    <cellStyle name="20% - Énfasis6 39 3 2" xfId="13016" xr:uid="{00000000-0005-0000-0000-000001310000}"/>
    <cellStyle name="20% - Énfasis6 39 3 2 2" xfId="13017" xr:uid="{00000000-0005-0000-0000-000002310000}"/>
    <cellStyle name="20% - Énfasis6 39 3 3" xfId="13018" xr:uid="{00000000-0005-0000-0000-000003310000}"/>
    <cellStyle name="20% - Énfasis6 39 4" xfId="13019" xr:uid="{00000000-0005-0000-0000-000004310000}"/>
    <cellStyle name="20% - Énfasis6 39 4 2" xfId="13020" xr:uid="{00000000-0005-0000-0000-000005310000}"/>
    <cellStyle name="20% - Énfasis6 39 4 2 2" xfId="13021" xr:uid="{00000000-0005-0000-0000-000006310000}"/>
    <cellStyle name="20% - Énfasis6 39 4 3" xfId="13022" xr:uid="{00000000-0005-0000-0000-000007310000}"/>
    <cellStyle name="20% - Énfasis6 39 5" xfId="13023" xr:uid="{00000000-0005-0000-0000-000008310000}"/>
    <cellStyle name="20% - Énfasis6 39 5 2" xfId="13024" xr:uid="{00000000-0005-0000-0000-000009310000}"/>
    <cellStyle name="20% - Énfasis6 39 6" xfId="13025" xr:uid="{00000000-0005-0000-0000-00000A310000}"/>
    <cellStyle name="20% - Énfasis6 4" xfId="13026" xr:uid="{00000000-0005-0000-0000-00000B310000}"/>
    <cellStyle name="20% - Énfasis6 4 10" xfId="13027" xr:uid="{00000000-0005-0000-0000-00000C310000}"/>
    <cellStyle name="20% - Énfasis6 4 10 2" xfId="13028" xr:uid="{00000000-0005-0000-0000-00000D310000}"/>
    <cellStyle name="20% - Énfasis6 4 11" xfId="13029" xr:uid="{00000000-0005-0000-0000-00000E310000}"/>
    <cellStyle name="20% - Énfasis6 4 2" xfId="13030" xr:uid="{00000000-0005-0000-0000-00000F310000}"/>
    <cellStyle name="20% - Énfasis6 4 2 2" xfId="13031" xr:uid="{00000000-0005-0000-0000-000010310000}"/>
    <cellStyle name="20% - Énfasis6 4 2 2 2" xfId="13032" xr:uid="{00000000-0005-0000-0000-000011310000}"/>
    <cellStyle name="20% - Énfasis6 4 2 2 2 2" xfId="13033" xr:uid="{00000000-0005-0000-0000-000012310000}"/>
    <cellStyle name="20% - Énfasis6 4 2 2 2 2 2" xfId="13034" xr:uid="{00000000-0005-0000-0000-000013310000}"/>
    <cellStyle name="20% - Énfasis6 4 2 2 2 2 2 2" xfId="13035" xr:uid="{00000000-0005-0000-0000-000014310000}"/>
    <cellStyle name="20% - Énfasis6 4 2 2 2 2 3" xfId="13036" xr:uid="{00000000-0005-0000-0000-000015310000}"/>
    <cellStyle name="20% - Énfasis6 4 2 2 2 3" xfId="13037" xr:uid="{00000000-0005-0000-0000-000016310000}"/>
    <cellStyle name="20% - Énfasis6 4 2 2 2 3 2" xfId="13038" xr:uid="{00000000-0005-0000-0000-000017310000}"/>
    <cellStyle name="20% - Énfasis6 4 2 2 2 3 2 2" xfId="13039" xr:uid="{00000000-0005-0000-0000-000018310000}"/>
    <cellStyle name="20% - Énfasis6 4 2 2 2 3 3" xfId="13040" xr:uid="{00000000-0005-0000-0000-000019310000}"/>
    <cellStyle name="20% - Énfasis6 4 2 2 2 4" xfId="13041" xr:uid="{00000000-0005-0000-0000-00001A310000}"/>
    <cellStyle name="20% - Énfasis6 4 2 2 2 4 2" xfId="13042" xr:uid="{00000000-0005-0000-0000-00001B310000}"/>
    <cellStyle name="20% - Énfasis6 4 2 2 2 5" xfId="13043" xr:uid="{00000000-0005-0000-0000-00001C310000}"/>
    <cellStyle name="20% - Énfasis6 4 2 2 3" xfId="13044" xr:uid="{00000000-0005-0000-0000-00001D310000}"/>
    <cellStyle name="20% - Énfasis6 4 2 2 3 2" xfId="13045" xr:uid="{00000000-0005-0000-0000-00001E310000}"/>
    <cellStyle name="20% - Énfasis6 4 2 2 3 2 2" xfId="13046" xr:uid="{00000000-0005-0000-0000-00001F310000}"/>
    <cellStyle name="20% - Énfasis6 4 2 2 3 3" xfId="13047" xr:uid="{00000000-0005-0000-0000-000020310000}"/>
    <cellStyle name="20% - Énfasis6 4 2 2 4" xfId="13048" xr:uid="{00000000-0005-0000-0000-000021310000}"/>
    <cellStyle name="20% - Énfasis6 4 2 2 4 2" xfId="13049" xr:uid="{00000000-0005-0000-0000-000022310000}"/>
    <cellStyle name="20% - Énfasis6 4 2 2 4 2 2" xfId="13050" xr:uid="{00000000-0005-0000-0000-000023310000}"/>
    <cellStyle name="20% - Énfasis6 4 2 2 4 3" xfId="13051" xr:uid="{00000000-0005-0000-0000-000024310000}"/>
    <cellStyle name="20% - Énfasis6 4 2 2 5" xfId="13052" xr:uid="{00000000-0005-0000-0000-000025310000}"/>
    <cellStyle name="20% - Énfasis6 4 2 2 5 2" xfId="13053" xr:uid="{00000000-0005-0000-0000-000026310000}"/>
    <cellStyle name="20% - Énfasis6 4 2 2 6" xfId="13054" xr:uid="{00000000-0005-0000-0000-000027310000}"/>
    <cellStyle name="20% - Énfasis6 4 2 3" xfId="13055" xr:uid="{00000000-0005-0000-0000-000028310000}"/>
    <cellStyle name="20% - Énfasis6 4 2 3 2" xfId="13056" xr:uid="{00000000-0005-0000-0000-000029310000}"/>
    <cellStyle name="20% - Énfasis6 4 2 3 2 2" xfId="13057" xr:uid="{00000000-0005-0000-0000-00002A310000}"/>
    <cellStyle name="20% - Énfasis6 4 2 3 2 2 2" xfId="13058" xr:uid="{00000000-0005-0000-0000-00002B310000}"/>
    <cellStyle name="20% - Énfasis6 4 2 3 2 3" xfId="13059" xr:uid="{00000000-0005-0000-0000-00002C310000}"/>
    <cellStyle name="20% - Énfasis6 4 2 3 3" xfId="13060" xr:uid="{00000000-0005-0000-0000-00002D310000}"/>
    <cellStyle name="20% - Énfasis6 4 2 3 3 2" xfId="13061" xr:uid="{00000000-0005-0000-0000-00002E310000}"/>
    <cellStyle name="20% - Énfasis6 4 2 3 3 2 2" xfId="13062" xr:uid="{00000000-0005-0000-0000-00002F310000}"/>
    <cellStyle name="20% - Énfasis6 4 2 3 3 3" xfId="13063" xr:uid="{00000000-0005-0000-0000-000030310000}"/>
    <cellStyle name="20% - Énfasis6 4 2 3 4" xfId="13064" xr:uid="{00000000-0005-0000-0000-000031310000}"/>
    <cellStyle name="20% - Énfasis6 4 2 3 4 2" xfId="13065" xr:uid="{00000000-0005-0000-0000-000032310000}"/>
    <cellStyle name="20% - Énfasis6 4 2 3 5" xfId="13066" xr:uid="{00000000-0005-0000-0000-000033310000}"/>
    <cellStyle name="20% - Énfasis6 4 2 4" xfId="13067" xr:uid="{00000000-0005-0000-0000-000034310000}"/>
    <cellStyle name="20% - Énfasis6 4 2 4 2" xfId="13068" xr:uid="{00000000-0005-0000-0000-000035310000}"/>
    <cellStyle name="20% - Énfasis6 4 2 4 2 2" xfId="13069" xr:uid="{00000000-0005-0000-0000-000036310000}"/>
    <cellStyle name="20% - Énfasis6 4 2 4 3" xfId="13070" xr:uid="{00000000-0005-0000-0000-000037310000}"/>
    <cellStyle name="20% - Énfasis6 4 2 5" xfId="13071" xr:uid="{00000000-0005-0000-0000-000038310000}"/>
    <cellStyle name="20% - Énfasis6 4 2 5 2" xfId="13072" xr:uid="{00000000-0005-0000-0000-000039310000}"/>
    <cellStyle name="20% - Énfasis6 4 2 5 2 2" xfId="13073" xr:uid="{00000000-0005-0000-0000-00003A310000}"/>
    <cellStyle name="20% - Énfasis6 4 2 5 3" xfId="13074" xr:uid="{00000000-0005-0000-0000-00003B310000}"/>
    <cellStyle name="20% - Énfasis6 4 2 6" xfId="13075" xr:uid="{00000000-0005-0000-0000-00003C310000}"/>
    <cellStyle name="20% - Énfasis6 4 2 6 2" xfId="13076" xr:uid="{00000000-0005-0000-0000-00003D310000}"/>
    <cellStyle name="20% - Énfasis6 4 2 7" xfId="13077" xr:uid="{00000000-0005-0000-0000-00003E310000}"/>
    <cellStyle name="20% - Énfasis6 4 3" xfId="13078" xr:uid="{00000000-0005-0000-0000-00003F310000}"/>
    <cellStyle name="20% - Énfasis6 4 3 2" xfId="13079" xr:uid="{00000000-0005-0000-0000-000040310000}"/>
    <cellStyle name="20% - Énfasis6 4 3 2 2" xfId="13080" xr:uid="{00000000-0005-0000-0000-000041310000}"/>
    <cellStyle name="20% - Énfasis6 4 3 2 2 2" xfId="13081" xr:uid="{00000000-0005-0000-0000-000042310000}"/>
    <cellStyle name="20% - Énfasis6 4 3 2 2 2 2" xfId="13082" xr:uid="{00000000-0005-0000-0000-000043310000}"/>
    <cellStyle name="20% - Énfasis6 4 3 2 2 3" xfId="13083" xr:uid="{00000000-0005-0000-0000-000044310000}"/>
    <cellStyle name="20% - Énfasis6 4 3 2 3" xfId="13084" xr:uid="{00000000-0005-0000-0000-000045310000}"/>
    <cellStyle name="20% - Énfasis6 4 3 2 3 2" xfId="13085" xr:uid="{00000000-0005-0000-0000-000046310000}"/>
    <cellStyle name="20% - Énfasis6 4 3 2 3 2 2" xfId="13086" xr:uid="{00000000-0005-0000-0000-000047310000}"/>
    <cellStyle name="20% - Énfasis6 4 3 2 3 3" xfId="13087" xr:uid="{00000000-0005-0000-0000-000048310000}"/>
    <cellStyle name="20% - Énfasis6 4 3 2 4" xfId="13088" xr:uid="{00000000-0005-0000-0000-000049310000}"/>
    <cellStyle name="20% - Énfasis6 4 3 2 4 2" xfId="13089" xr:uid="{00000000-0005-0000-0000-00004A310000}"/>
    <cellStyle name="20% - Énfasis6 4 3 2 5" xfId="13090" xr:uid="{00000000-0005-0000-0000-00004B310000}"/>
    <cellStyle name="20% - Énfasis6 4 3 3" xfId="13091" xr:uid="{00000000-0005-0000-0000-00004C310000}"/>
    <cellStyle name="20% - Énfasis6 4 3 3 2" xfId="13092" xr:uid="{00000000-0005-0000-0000-00004D310000}"/>
    <cellStyle name="20% - Énfasis6 4 3 3 2 2" xfId="13093" xr:uid="{00000000-0005-0000-0000-00004E310000}"/>
    <cellStyle name="20% - Énfasis6 4 3 3 3" xfId="13094" xr:uid="{00000000-0005-0000-0000-00004F310000}"/>
    <cellStyle name="20% - Énfasis6 4 3 4" xfId="13095" xr:uid="{00000000-0005-0000-0000-000050310000}"/>
    <cellStyle name="20% - Énfasis6 4 3 4 2" xfId="13096" xr:uid="{00000000-0005-0000-0000-000051310000}"/>
    <cellStyle name="20% - Énfasis6 4 3 4 2 2" xfId="13097" xr:uid="{00000000-0005-0000-0000-000052310000}"/>
    <cellStyle name="20% - Énfasis6 4 3 4 3" xfId="13098" xr:uid="{00000000-0005-0000-0000-000053310000}"/>
    <cellStyle name="20% - Énfasis6 4 3 5" xfId="13099" xr:uid="{00000000-0005-0000-0000-000054310000}"/>
    <cellStyle name="20% - Énfasis6 4 3 5 2" xfId="13100" xr:uid="{00000000-0005-0000-0000-000055310000}"/>
    <cellStyle name="20% - Énfasis6 4 3 6" xfId="13101" xr:uid="{00000000-0005-0000-0000-000056310000}"/>
    <cellStyle name="20% - Énfasis6 4 4" xfId="13102" xr:uid="{00000000-0005-0000-0000-000057310000}"/>
    <cellStyle name="20% - Énfasis6 4 4 2" xfId="13103" xr:uid="{00000000-0005-0000-0000-000058310000}"/>
    <cellStyle name="20% - Énfasis6 4 4 2 2" xfId="13104" xr:uid="{00000000-0005-0000-0000-000059310000}"/>
    <cellStyle name="20% - Énfasis6 4 4 2 2 2" xfId="13105" xr:uid="{00000000-0005-0000-0000-00005A310000}"/>
    <cellStyle name="20% - Énfasis6 4 4 2 3" xfId="13106" xr:uid="{00000000-0005-0000-0000-00005B310000}"/>
    <cellStyle name="20% - Énfasis6 4 4 3" xfId="13107" xr:uid="{00000000-0005-0000-0000-00005C310000}"/>
    <cellStyle name="20% - Énfasis6 4 4 3 2" xfId="13108" xr:uid="{00000000-0005-0000-0000-00005D310000}"/>
    <cellStyle name="20% - Énfasis6 4 4 3 2 2" xfId="13109" xr:uid="{00000000-0005-0000-0000-00005E310000}"/>
    <cellStyle name="20% - Énfasis6 4 4 3 3" xfId="13110" xr:uid="{00000000-0005-0000-0000-00005F310000}"/>
    <cellStyle name="20% - Énfasis6 4 4 4" xfId="13111" xr:uid="{00000000-0005-0000-0000-000060310000}"/>
    <cellStyle name="20% - Énfasis6 4 4 4 2" xfId="13112" xr:uid="{00000000-0005-0000-0000-000061310000}"/>
    <cellStyle name="20% - Énfasis6 4 4 4 2 2" xfId="13113" xr:uid="{00000000-0005-0000-0000-000062310000}"/>
    <cellStyle name="20% - Énfasis6 4 4 4 3" xfId="13114" xr:uid="{00000000-0005-0000-0000-000063310000}"/>
    <cellStyle name="20% - Énfasis6 4 4 5" xfId="13115" xr:uid="{00000000-0005-0000-0000-000064310000}"/>
    <cellStyle name="20% - Énfasis6 4 4 5 2" xfId="13116" xr:uid="{00000000-0005-0000-0000-000065310000}"/>
    <cellStyle name="20% - Énfasis6 4 4 6" xfId="13117" xr:uid="{00000000-0005-0000-0000-000066310000}"/>
    <cellStyle name="20% - Énfasis6 4 5" xfId="13118" xr:uid="{00000000-0005-0000-0000-000067310000}"/>
    <cellStyle name="20% - Énfasis6 4 5 2" xfId="13119" xr:uid="{00000000-0005-0000-0000-000068310000}"/>
    <cellStyle name="20% - Énfasis6 4 5 2 2" xfId="13120" xr:uid="{00000000-0005-0000-0000-000069310000}"/>
    <cellStyle name="20% - Énfasis6 4 5 2 2 2" xfId="13121" xr:uid="{00000000-0005-0000-0000-00006A310000}"/>
    <cellStyle name="20% - Énfasis6 4 5 2 3" xfId="13122" xr:uid="{00000000-0005-0000-0000-00006B310000}"/>
    <cellStyle name="20% - Énfasis6 4 5 3" xfId="13123" xr:uid="{00000000-0005-0000-0000-00006C310000}"/>
    <cellStyle name="20% - Énfasis6 4 5 3 2" xfId="13124" xr:uid="{00000000-0005-0000-0000-00006D310000}"/>
    <cellStyle name="20% - Énfasis6 4 5 3 2 2" xfId="13125" xr:uid="{00000000-0005-0000-0000-00006E310000}"/>
    <cellStyle name="20% - Énfasis6 4 5 3 3" xfId="13126" xr:uid="{00000000-0005-0000-0000-00006F310000}"/>
    <cellStyle name="20% - Énfasis6 4 5 4" xfId="13127" xr:uid="{00000000-0005-0000-0000-000070310000}"/>
    <cellStyle name="20% - Énfasis6 4 5 4 2" xfId="13128" xr:uid="{00000000-0005-0000-0000-000071310000}"/>
    <cellStyle name="20% - Énfasis6 4 5 4 2 2" xfId="13129" xr:uid="{00000000-0005-0000-0000-000072310000}"/>
    <cellStyle name="20% - Énfasis6 4 5 4 3" xfId="13130" xr:uid="{00000000-0005-0000-0000-000073310000}"/>
    <cellStyle name="20% - Énfasis6 4 5 5" xfId="13131" xr:uid="{00000000-0005-0000-0000-000074310000}"/>
    <cellStyle name="20% - Énfasis6 4 5 5 2" xfId="13132" xr:uid="{00000000-0005-0000-0000-000075310000}"/>
    <cellStyle name="20% - Énfasis6 4 5 6" xfId="13133" xr:uid="{00000000-0005-0000-0000-000076310000}"/>
    <cellStyle name="20% - Énfasis6 4 6" xfId="13134" xr:uid="{00000000-0005-0000-0000-000077310000}"/>
    <cellStyle name="20% - Énfasis6 4 6 2" xfId="13135" xr:uid="{00000000-0005-0000-0000-000078310000}"/>
    <cellStyle name="20% - Énfasis6 4 6 2 2" xfId="13136" xr:uid="{00000000-0005-0000-0000-000079310000}"/>
    <cellStyle name="20% - Énfasis6 4 6 2 2 2" xfId="13137" xr:uid="{00000000-0005-0000-0000-00007A310000}"/>
    <cellStyle name="20% - Énfasis6 4 6 2 3" xfId="13138" xr:uid="{00000000-0005-0000-0000-00007B310000}"/>
    <cellStyle name="20% - Énfasis6 4 6 3" xfId="13139" xr:uid="{00000000-0005-0000-0000-00007C310000}"/>
    <cellStyle name="20% - Énfasis6 4 6 3 2" xfId="13140" xr:uid="{00000000-0005-0000-0000-00007D310000}"/>
    <cellStyle name="20% - Énfasis6 4 6 3 2 2" xfId="13141" xr:uid="{00000000-0005-0000-0000-00007E310000}"/>
    <cellStyle name="20% - Énfasis6 4 6 3 3" xfId="13142" xr:uid="{00000000-0005-0000-0000-00007F310000}"/>
    <cellStyle name="20% - Énfasis6 4 6 4" xfId="13143" xr:uid="{00000000-0005-0000-0000-000080310000}"/>
    <cellStyle name="20% - Énfasis6 4 6 4 2" xfId="13144" xr:uid="{00000000-0005-0000-0000-000081310000}"/>
    <cellStyle name="20% - Énfasis6 4 6 4 2 2" xfId="13145" xr:uid="{00000000-0005-0000-0000-000082310000}"/>
    <cellStyle name="20% - Énfasis6 4 6 4 3" xfId="13146" xr:uid="{00000000-0005-0000-0000-000083310000}"/>
    <cellStyle name="20% - Énfasis6 4 6 5" xfId="13147" xr:uid="{00000000-0005-0000-0000-000084310000}"/>
    <cellStyle name="20% - Énfasis6 4 6 5 2" xfId="13148" xr:uid="{00000000-0005-0000-0000-000085310000}"/>
    <cellStyle name="20% - Énfasis6 4 6 6" xfId="13149" xr:uid="{00000000-0005-0000-0000-000086310000}"/>
    <cellStyle name="20% - Énfasis6 4 7" xfId="13150" xr:uid="{00000000-0005-0000-0000-000087310000}"/>
    <cellStyle name="20% - Énfasis6 4 7 2" xfId="13151" xr:uid="{00000000-0005-0000-0000-000088310000}"/>
    <cellStyle name="20% - Énfasis6 4 7 2 2" xfId="13152" xr:uid="{00000000-0005-0000-0000-000089310000}"/>
    <cellStyle name="20% - Énfasis6 4 7 3" xfId="13153" xr:uid="{00000000-0005-0000-0000-00008A310000}"/>
    <cellStyle name="20% - Énfasis6 4 8" xfId="13154" xr:uid="{00000000-0005-0000-0000-00008B310000}"/>
    <cellStyle name="20% - Énfasis6 4 8 2" xfId="13155" xr:uid="{00000000-0005-0000-0000-00008C310000}"/>
    <cellStyle name="20% - Énfasis6 4 8 2 2" xfId="13156" xr:uid="{00000000-0005-0000-0000-00008D310000}"/>
    <cellStyle name="20% - Énfasis6 4 8 3" xfId="13157" xr:uid="{00000000-0005-0000-0000-00008E310000}"/>
    <cellStyle name="20% - Énfasis6 4 9" xfId="13158" xr:uid="{00000000-0005-0000-0000-00008F310000}"/>
    <cellStyle name="20% - Énfasis6 4 9 2" xfId="13159" xr:uid="{00000000-0005-0000-0000-000090310000}"/>
    <cellStyle name="20% - Énfasis6 4 9 2 2" xfId="13160" xr:uid="{00000000-0005-0000-0000-000091310000}"/>
    <cellStyle name="20% - Énfasis6 4 9 3" xfId="13161" xr:uid="{00000000-0005-0000-0000-000092310000}"/>
    <cellStyle name="20% - Énfasis6 40" xfId="13162" xr:uid="{00000000-0005-0000-0000-000093310000}"/>
    <cellStyle name="20% - Énfasis6 40 2" xfId="13163" xr:uid="{00000000-0005-0000-0000-000094310000}"/>
    <cellStyle name="20% - Énfasis6 40 2 2" xfId="13164" xr:uid="{00000000-0005-0000-0000-000095310000}"/>
    <cellStyle name="20% - Énfasis6 40 2 2 2" xfId="13165" xr:uid="{00000000-0005-0000-0000-000096310000}"/>
    <cellStyle name="20% - Énfasis6 40 2 2 2 2" xfId="13166" xr:uid="{00000000-0005-0000-0000-000097310000}"/>
    <cellStyle name="20% - Énfasis6 40 2 2 3" xfId="13167" xr:uid="{00000000-0005-0000-0000-000098310000}"/>
    <cellStyle name="20% - Énfasis6 40 2 3" xfId="13168" xr:uid="{00000000-0005-0000-0000-000099310000}"/>
    <cellStyle name="20% - Énfasis6 40 2 3 2" xfId="13169" xr:uid="{00000000-0005-0000-0000-00009A310000}"/>
    <cellStyle name="20% - Énfasis6 40 2 3 2 2" xfId="13170" xr:uid="{00000000-0005-0000-0000-00009B310000}"/>
    <cellStyle name="20% - Énfasis6 40 2 3 3" xfId="13171" xr:uid="{00000000-0005-0000-0000-00009C310000}"/>
    <cellStyle name="20% - Énfasis6 40 2 4" xfId="13172" xr:uid="{00000000-0005-0000-0000-00009D310000}"/>
    <cellStyle name="20% - Énfasis6 40 2 4 2" xfId="13173" xr:uid="{00000000-0005-0000-0000-00009E310000}"/>
    <cellStyle name="20% - Énfasis6 40 2 5" xfId="13174" xr:uid="{00000000-0005-0000-0000-00009F310000}"/>
    <cellStyle name="20% - Énfasis6 40 3" xfId="13175" xr:uid="{00000000-0005-0000-0000-0000A0310000}"/>
    <cellStyle name="20% - Énfasis6 40 3 2" xfId="13176" xr:uid="{00000000-0005-0000-0000-0000A1310000}"/>
    <cellStyle name="20% - Énfasis6 40 3 2 2" xfId="13177" xr:uid="{00000000-0005-0000-0000-0000A2310000}"/>
    <cellStyle name="20% - Énfasis6 40 3 3" xfId="13178" xr:uid="{00000000-0005-0000-0000-0000A3310000}"/>
    <cellStyle name="20% - Énfasis6 40 4" xfId="13179" xr:uid="{00000000-0005-0000-0000-0000A4310000}"/>
    <cellStyle name="20% - Énfasis6 40 4 2" xfId="13180" xr:uid="{00000000-0005-0000-0000-0000A5310000}"/>
    <cellStyle name="20% - Énfasis6 40 4 2 2" xfId="13181" xr:uid="{00000000-0005-0000-0000-0000A6310000}"/>
    <cellStyle name="20% - Énfasis6 40 4 3" xfId="13182" xr:uid="{00000000-0005-0000-0000-0000A7310000}"/>
    <cellStyle name="20% - Énfasis6 40 5" xfId="13183" xr:uid="{00000000-0005-0000-0000-0000A8310000}"/>
    <cellStyle name="20% - Énfasis6 40 5 2" xfId="13184" xr:uid="{00000000-0005-0000-0000-0000A9310000}"/>
    <cellStyle name="20% - Énfasis6 40 6" xfId="13185" xr:uid="{00000000-0005-0000-0000-0000AA310000}"/>
    <cellStyle name="20% - Énfasis6 41" xfId="13186" xr:uid="{00000000-0005-0000-0000-0000AB310000}"/>
    <cellStyle name="20% - Énfasis6 41 2" xfId="13187" xr:uid="{00000000-0005-0000-0000-0000AC310000}"/>
    <cellStyle name="20% - Énfasis6 41 2 2" xfId="13188" xr:uid="{00000000-0005-0000-0000-0000AD310000}"/>
    <cellStyle name="20% - Énfasis6 41 2 2 2" xfId="13189" xr:uid="{00000000-0005-0000-0000-0000AE310000}"/>
    <cellStyle name="20% - Énfasis6 41 2 2 2 2" xfId="13190" xr:uid="{00000000-0005-0000-0000-0000AF310000}"/>
    <cellStyle name="20% - Énfasis6 41 2 2 3" xfId="13191" xr:uid="{00000000-0005-0000-0000-0000B0310000}"/>
    <cellStyle name="20% - Énfasis6 41 2 3" xfId="13192" xr:uid="{00000000-0005-0000-0000-0000B1310000}"/>
    <cellStyle name="20% - Énfasis6 41 2 3 2" xfId="13193" xr:uid="{00000000-0005-0000-0000-0000B2310000}"/>
    <cellStyle name="20% - Énfasis6 41 2 3 2 2" xfId="13194" xr:uid="{00000000-0005-0000-0000-0000B3310000}"/>
    <cellStyle name="20% - Énfasis6 41 2 3 3" xfId="13195" xr:uid="{00000000-0005-0000-0000-0000B4310000}"/>
    <cellStyle name="20% - Énfasis6 41 2 4" xfId="13196" xr:uid="{00000000-0005-0000-0000-0000B5310000}"/>
    <cellStyle name="20% - Énfasis6 41 2 4 2" xfId="13197" xr:uid="{00000000-0005-0000-0000-0000B6310000}"/>
    <cellStyle name="20% - Énfasis6 41 2 5" xfId="13198" xr:uid="{00000000-0005-0000-0000-0000B7310000}"/>
    <cellStyle name="20% - Énfasis6 41 3" xfId="13199" xr:uid="{00000000-0005-0000-0000-0000B8310000}"/>
    <cellStyle name="20% - Énfasis6 41 3 2" xfId="13200" xr:uid="{00000000-0005-0000-0000-0000B9310000}"/>
    <cellStyle name="20% - Énfasis6 41 3 2 2" xfId="13201" xr:uid="{00000000-0005-0000-0000-0000BA310000}"/>
    <cellStyle name="20% - Énfasis6 41 3 3" xfId="13202" xr:uid="{00000000-0005-0000-0000-0000BB310000}"/>
    <cellStyle name="20% - Énfasis6 41 4" xfId="13203" xr:uid="{00000000-0005-0000-0000-0000BC310000}"/>
    <cellStyle name="20% - Énfasis6 41 4 2" xfId="13204" xr:uid="{00000000-0005-0000-0000-0000BD310000}"/>
    <cellStyle name="20% - Énfasis6 41 4 2 2" xfId="13205" xr:uid="{00000000-0005-0000-0000-0000BE310000}"/>
    <cellStyle name="20% - Énfasis6 41 4 3" xfId="13206" xr:uid="{00000000-0005-0000-0000-0000BF310000}"/>
    <cellStyle name="20% - Énfasis6 41 5" xfId="13207" xr:uid="{00000000-0005-0000-0000-0000C0310000}"/>
    <cellStyle name="20% - Énfasis6 41 5 2" xfId="13208" xr:uid="{00000000-0005-0000-0000-0000C1310000}"/>
    <cellStyle name="20% - Énfasis6 41 6" xfId="13209" xr:uid="{00000000-0005-0000-0000-0000C2310000}"/>
    <cellStyle name="20% - Énfasis6 42" xfId="13210" xr:uid="{00000000-0005-0000-0000-0000C3310000}"/>
    <cellStyle name="20% - Énfasis6 42 2" xfId="13211" xr:uid="{00000000-0005-0000-0000-0000C4310000}"/>
    <cellStyle name="20% - Énfasis6 42 2 2" xfId="13212" xr:uid="{00000000-0005-0000-0000-0000C5310000}"/>
    <cellStyle name="20% - Énfasis6 42 2 2 2" xfId="13213" xr:uid="{00000000-0005-0000-0000-0000C6310000}"/>
    <cellStyle name="20% - Énfasis6 42 2 3" xfId="13214" xr:uid="{00000000-0005-0000-0000-0000C7310000}"/>
    <cellStyle name="20% - Énfasis6 42 3" xfId="13215" xr:uid="{00000000-0005-0000-0000-0000C8310000}"/>
    <cellStyle name="20% - Énfasis6 42 3 2" xfId="13216" xr:uid="{00000000-0005-0000-0000-0000C9310000}"/>
    <cellStyle name="20% - Énfasis6 42 3 2 2" xfId="13217" xr:uid="{00000000-0005-0000-0000-0000CA310000}"/>
    <cellStyle name="20% - Énfasis6 42 3 3" xfId="13218" xr:uid="{00000000-0005-0000-0000-0000CB310000}"/>
    <cellStyle name="20% - Énfasis6 42 4" xfId="13219" xr:uid="{00000000-0005-0000-0000-0000CC310000}"/>
    <cellStyle name="20% - Énfasis6 42 4 2" xfId="13220" xr:uid="{00000000-0005-0000-0000-0000CD310000}"/>
    <cellStyle name="20% - Énfasis6 42 5" xfId="13221" xr:uid="{00000000-0005-0000-0000-0000CE310000}"/>
    <cellStyle name="20% - Énfasis6 43" xfId="13222" xr:uid="{00000000-0005-0000-0000-0000CF310000}"/>
    <cellStyle name="20% - Énfasis6 43 2" xfId="13223" xr:uid="{00000000-0005-0000-0000-0000D0310000}"/>
    <cellStyle name="20% - Énfasis6 43 2 2" xfId="13224" xr:uid="{00000000-0005-0000-0000-0000D1310000}"/>
    <cellStyle name="20% - Énfasis6 43 2 2 2" xfId="13225" xr:uid="{00000000-0005-0000-0000-0000D2310000}"/>
    <cellStyle name="20% - Énfasis6 43 2 3" xfId="13226" xr:uid="{00000000-0005-0000-0000-0000D3310000}"/>
    <cellStyle name="20% - Énfasis6 43 3" xfId="13227" xr:uid="{00000000-0005-0000-0000-0000D4310000}"/>
    <cellStyle name="20% - Énfasis6 43 3 2" xfId="13228" xr:uid="{00000000-0005-0000-0000-0000D5310000}"/>
    <cellStyle name="20% - Énfasis6 43 3 2 2" xfId="13229" xr:uid="{00000000-0005-0000-0000-0000D6310000}"/>
    <cellStyle name="20% - Énfasis6 43 3 3" xfId="13230" xr:uid="{00000000-0005-0000-0000-0000D7310000}"/>
    <cellStyle name="20% - Énfasis6 43 4" xfId="13231" xr:uid="{00000000-0005-0000-0000-0000D8310000}"/>
    <cellStyle name="20% - Énfasis6 43 4 2" xfId="13232" xr:uid="{00000000-0005-0000-0000-0000D9310000}"/>
    <cellStyle name="20% - Énfasis6 43 5" xfId="13233" xr:uid="{00000000-0005-0000-0000-0000DA310000}"/>
    <cellStyle name="20% - Énfasis6 44" xfId="13234" xr:uid="{00000000-0005-0000-0000-0000DB310000}"/>
    <cellStyle name="20% - Énfasis6 44 2" xfId="13235" xr:uid="{00000000-0005-0000-0000-0000DC310000}"/>
    <cellStyle name="20% - Énfasis6 44 2 2" xfId="13236" xr:uid="{00000000-0005-0000-0000-0000DD310000}"/>
    <cellStyle name="20% - Énfasis6 44 2 2 2" xfId="13237" xr:uid="{00000000-0005-0000-0000-0000DE310000}"/>
    <cellStyle name="20% - Énfasis6 44 2 3" xfId="13238" xr:uid="{00000000-0005-0000-0000-0000DF310000}"/>
    <cellStyle name="20% - Énfasis6 44 3" xfId="13239" xr:uid="{00000000-0005-0000-0000-0000E0310000}"/>
    <cellStyle name="20% - Énfasis6 44 3 2" xfId="13240" xr:uid="{00000000-0005-0000-0000-0000E1310000}"/>
    <cellStyle name="20% - Énfasis6 44 3 2 2" xfId="13241" xr:uid="{00000000-0005-0000-0000-0000E2310000}"/>
    <cellStyle name="20% - Énfasis6 44 3 3" xfId="13242" xr:uid="{00000000-0005-0000-0000-0000E3310000}"/>
    <cellStyle name="20% - Énfasis6 44 4" xfId="13243" xr:uid="{00000000-0005-0000-0000-0000E4310000}"/>
    <cellStyle name="20% - Énfasis6 44 4 2" xfId="13244" xr:uid="{00000000-0005-0000-0000-0000E5310000}"/>
    <cellStyle name="20% - Énfasis6 44 5" xfId="13245" xr:uid="{00000000-0005-0000-0000-0000E6310000}"/>
    <cellStyle name="20% - Énfasis6 45" xfId="13246" xr:uid="{00000000-0005-0000-0000-0000E7310000}"/>
    <cellStyle name="20% - Énfasis6 45 2" xfId="13247" xr:uid="{00000000-0005-0000-0000-0000E8310000}"/>
    <cellStyle name="20% - Énfasis6 45 2 2" xfId="13248" xr:uid="{00000000-0005-0000-0000-0000E9310000}"/>
    <cellStyle name="20% - Énfasis6 45 2 2 2" xfId="13249" xr:uid="{00000000-0005-0000-0000-0000EA310000}"/>
    <cellStyle name="20% - Énfasis6 45 2 3" xfId="13250" xr:uid="{00000000-0005-0000-0000-0000EB310000}"/>
    <cellStyle name="20% - Énfasis6 45 3" xfId="13251" xr:uid="{00000000-0005-0000-0000-0000EC310000}"/>
    <cellStyle name="20% - Énfasis6 45 3 2" xfId="13252" xr:uid="{00000000-0005-0000-0000-0000ED310000}"/>
    <cellStyle name="20% - Énfasis6 45 3 2 2" xfId="13253" xr:uid="{00000000-0005-0000-0000-0000EE310000}"/>
    <cellStyle name="20% - Énfasis6 45 3 3" xfId="13254" xr:uid="{00000000-0005-0000-0000-0000EF310000}"/>
    <cellStyle name="20% - Énfasis6 45 4" xfId="13255" xr:uid="{00000000-0005-0000-0000-0000F0310000}"/>
    <cellStyle name="20% - Énfasis6 45 4 2" xfId="13256" xr:uid="{00000000-0005-0000-0000-0000F1310000}"/>
    <cellStyle name="20% - Énfasis6 45 5" xfId="13257" xr:uid="{00000000-0005-0000-0000-0000F2310000}"/>
    <cellStyle name="20% - Énfasis6 46" xfId="13258" xr:uid="{00000000-0005-0000-0000-0000F3310000}"/>
    <cellStyle name="20% - Énfasis6 46 2" xfId="13259" xr:uid="{00000000-0005-0000-0000-0000F4310000}"/>
    <cellStyle name="20% - Énfasis6 46 2 2" xfId="13260" xr:uid="{00000000-0005-0000-0000-0000F5310000}"/>
    <cellStyle name="20% - Énfasis6 46 2 2 2" xfId="13261" xr:uid="{00000000-0005-0000-0000-0000F6310000}"/>
    <cellStyle name="20% - Énfasis6 46 2 3" xfId="13262" xr:uid="{00000000-0005-0000-0000-0000F7310000}"/>
    <cellStyle name="20% - Énfasis6 46 3" xfId="13263" xr:uid="{00000000-0005-0000-0000-0000F8310000}"/>
    <cellStyle name="20% - Énfasis6 46 3 2" xfId="13264" xr:uid="{00000000-0005-0000-0000-0000F9310000}"/>
    <cellStyle name="20% - Énfasis6 46 3 2 2" xfId="13265" xr:uid="{00000000-0005-0000-0000-0000FA310000}"/>
    <cellStyle name="20% - Énfasis6 46 3 3" xfId="13266" xr:uid="{00000000-0005-0000-0000-0000FB310000}"/>
    <cellStyle name="20% - Énfasis6 46 4" xfId="13267" xr:uid="{00000000-0005-0000-0000-0000FC310000}"/>
    <cellStyle name="20% - Énfasis6 46 4 2" xfId="13268" xr:uid="{00000000-0005-0000-0000-0000FD310000}"/>
    <cellStyle name="20% - Énfasis6 46 5" xfId="13269" xr:uid="{00000000-0005-0000-0000-0000FE310000}"/>
    <cellStyle name="20% - Énfasis6 47" xfId="13270" xr:uid="{00000000-0005-0000-0000-0000FF310000}"/>
    <cellStyle name="20% - Énfasis6 47 2" xfId="13271" xr:uid="{00000000-0005-0000-0000-000000320000}"/>
    <cellStyle name="20% - Énfasis6 47 2 2" xfId="13272" xr:uid="{00000000-0005-0000-0000-000001320000}"/>
    <cellStyle name="20% - Énfasis6 47 2 2 2" xfId="13273" xr:uid="{00000000-0005-0000-0000-000002320000}"/>
    <cellStyle name="20% - Énfasis6 47 2 3" xfId="13274" xr:uid="{00000000-0005-0000-0000-000003320000}"/>
    <cellStyle name="20% - Énfasis6 47 3" xfId="13275" xr:uid="{00000000-0005-0000-0000-000004320000}"/>
    <cellStyle name="20% - Énfasis6 47 3 2" xfId="13276" xr:uid="{00000000-0005-0000-0000-000005320000}"/>
    <cellStyle name="20% - Énfasis6 47 3 2 2" xfId="13277" xr:uid="{00000000-0005-0000-0000-000006320000}"/>
    <cellStyle name="20% - Énfasis6 47 3 3" xfId="13278" xr:uid="{00000000-0005-0000-0000-000007320000}"/>
    <cellStyle name="20% - Énfasis6 47 4" xfId="13279" xr:uid="{00000000-0005-0000-0000-000008320000}"/>
    <cellStyle name="20% - Énfasis6 47 4 2" xfId="13280" xr:uid="{00000000-0005-0000-0000-000009320000}"/>
    <cellStyle name="20% - Énfasis6 47 5" xfId="13281" xr:uid="{00000000-0005-0000-0000-00000A320000}"/>
    <cellStyle name="20% - Énfasis6 48" xfId="13282" xr:uid="{00000000-0005-0000-0000-00000B320000}"/>
    <cellStyle name="20% - Énfasis6 48 2" xfId="13283" xr:uid="{00000000-0005-0000-0000-00000C320000}"/>
    <cellStyle name="20% - Énfasis6 48 2 2" xfId="13284" xr:uid="{00000000-0005-0000-0000-00000D320000}"/>
    <cellStyle name="20% - Énfasis6 48 2 2 2" xfId="13285" xr:uid="{00000000-0005-0000-0000-00000E320000}"/>
    <cellStyle name="20% - Énfasis6 48 2 3" xfId="13286" xr:uid="{00000000-0005-0000-0000-00000F320000}"/>
    <cellStyle name="20% - Énfasis6 48 3" xfId="13287" xr:uid="{00000000-0005-0000-0000-000010320000}"/>
    <cellStyle name="20% - Énfasis6 48 3 2" xfId="13288" xr:uid="{00000000-0005-0000-0000-000011320000}"/>
    <cellStyle name="20% - Énfasis6 48 3 2 2" xfId="13289" xr:uid="{00000000-0005-0000-0000-000012320000}"/>
    <cellStyle name="20% - Énfasis6 48 3 3" xfId="13290" xr:uid="{00000000-0005-0000-0000-000013320000}"/>
    <cellStyle name="20% - Énfasis6 48 4" xfId="13291" xr:uid="{00000000-0005-0000-0000-000014320000}"/>
    <cellStyle name="20% - Énfasis6 48 4 2" xfId="13292" xr:uid="{00000000-0005-0000-0000-000015320000}"/>
    <cellStyle name="20% - Énfasis6 48 5" xfId="13293" xr:uid="{00000000-0005-0000-0000-000016320000}"/>
    <cellStyle name="20% - Énfasis6 49" xfId="13294" xr:uid="{00000000-0005-0000-0000-000017320000}"/>
    <cellStyle name="20% - Énfasis6 49 2" xfId="13295" xr:uid="{00000000-0005-0000-0000-000018320000}"/>
    <cellStyle name="20% - Énfasis6 49 2 2" xfId="13296" xr:uid="{00000000-0005-0000-0000-000019320000}"/>
    <cellStyle name="20% - Énfasis6 49 3" xfId="13297" xr:uid="{00000000-0005-0000-0000-00001A320000}"/>
    <cellStyle name="20% - Énfasis6 5" xfId="13298" xr:uid="{00000000-0005-0000-0000-00001B320000}"/>
    <cellStyle name="20% - Énfasis6 5 2" xfId="13299" xr:uid="{00000000-0005-0000-0000-00001C320000}"/>
    <cellStyle name="20% - Énfasis6 5 2 2" xfId="13300" xr:uid="{00000000-0005-0000-0000-00001D320000}"/>
    <cellStyle name="20% - Énfasis6 5 2 2 2" xfId="13301" xr:uid="{00000000-0005-0000-0000-00001E320000}"/>
    <cellStyle name="20% - Énfasis6 5 2 2 2 2" xfId="13302" xr:uid="{00000000-0005-0000-0000-00001F320000}"/>
    <cellStyle name="20% - Énfasis6 5 2 2 2 2 2" xfId="13303" xr:uid="{00000000-0005-0000-0000-000020320000}"/>
    <cellStyle name="20% - Énfasis6 5 2 2 2 2 2 2" xfId="13304" xr:uid="{00000000-0005-0000-0000-000021320000}"/>
    <cellStyle name="20% - Énfasis6 5 2 2 2 2 3" xfId="13305" xr:uid="{00000000-0005-0000-0000-000022320000}"/>
    <cellStyle name="20% - Énfasis6 5 2 2 2 3" xfId="13306" xr:uid="{00000000-0005-0000-0000-000023320000}"/>
    <cellStyle name="20% - Énfasis6 5 2 2 2 3 2" xfId="13307" xr:uid="{00000000-0005-0000-0000-000024320000}"/>
    <cellStyle name="20% - Énfasis6 5 2 2 2 3 2 2" xfId="13308" xr:uid="{00000000-0005-0000-0000-000025320000}"/>
    <cellStyle name="20% - Énfasis6 5 2 2 2 3 3" xfId="13309" xr:uid="{00000000-0005-0000-0000-000026320000}"/>
    <cellStyle name="20% - Énfasis6 5 2 2 2 4" xfId="13310" xr:uid="{00000000-0005-0000-0000-000027320000}"/>
    <cellStyle name="20% - Énfasis6 5 2 2 2 4 2" xfId="13311" xr:uid="{00000000-0005-0000-0000-000028320000}"/>
    <cellStyle name="20% - Énfasis6 5 2 2 2 5" xfId="13312" xr:uid="{00000000-0005-0000-0000-000029320000}"/>
    <cellStyle name="20% - Énfasis6 5 2 2 3" xfId="13313" xr:uid="{00000000-0005-0000-0000-00002A320000}"/>
    <cellStyle name="20% - Énfasis6 5 2 2 3 2" xfId="13314" xr:uid="{00000000-0005-0000-0000-00002B320000}"/>
    <cellStyle name="20% - Énfasis6 5 2 2 3 2 2" xfId="13315" xr:uid="{00000000-0005-0000-0000-00002C320000}"/>
    <cellStyle name="20% - Énfasis6 5 2 2 3 3" xfId="13316" xr:uid="{00000000-0005-0000-0000-00002D320000}"/>
    <cellStyle name="20% - Énfasis6 5 2 2 4" xfId="13317" xr:uid="{00000000-0005-0000-0000-00002E320000}"/>
    <cellStyle name="20% - Énfasis6 5 2 2 4 2" xfId="13318" xr:uid="{00000000-0005-0000-0000-00002F320000}"/>
    <cellStyle name="20% - Énfasis6 5 2 2 4 2 2" xfId="13319" xr:uid="{00000000-0005-0000-0000-000030320000}"/>
    <cellStyle name="20% - Énfasis6 5 2 2 4 3" xfId="13320" xr:uid="{00000000-0005-0000-0000-000031320000}"/>
    <cellStyle name="20% - Énfasis6 5 2 2 5" xfId="13321" xr:uid="{00000000-0005-0000-0000-000032320000}"/>
    <cellStyle name="20% - Énfasis6 5 2 2 5 2" xfId="13322" xr:uid="{00000000-0005-0000-0000-000033320000}"/>
    <cellStyle name="20% - Énfasis6 5 2 2 6" xfId="13323" xr:uid="{00000000-0005-0000-0000-000034320000}"/>
    <cellStyle name="20% - Énfasis6 5 2 3" xfId="13324" xr:uid="{00000000-0005-0000-0000-000035320000}"/>
    <cellStyle name="20% - Énfasis6 5 2 3 2" xfId="13325" xr:uid="{00000000-0005-0000-0000-000036320000}"/>
    <cellStyle name="20% - Énfasis6 5 2 3 2 2" xfId="13326" xr:uid="{00000000-0005-0000-0000-000037320000}"/>
    <cellStyle name="20% - Énfasis6 5 2 3 2 2 2" xfId="13327" xr:uid="{00000000-0005-0000-0000-000038320000}"/>
    <cellStyle name="20% - Énfasis6 5 2 3 2 3" xfId="13328" xr:uid="{00000000-0005-0000-0000-000039320000}"/>
    <cellStyle name="20% - Énfasis6 5 2 3 3" xfId="13329" xr:uid="{00000000-0005-0000-0000-00003A320000}"/>
    <cellStyle name="20% - Énfasis6 5 2 3 3 2" xfId="13330" xr:uid="{00000000-0005-0000-0000-00003B320000}"/>
    <cellStyle name="20% - Énfasis6 5 2 3 3 2 2" xfId="13331" xr:uid="{00000000-0005-0000-0000-00003C320000}"/>
    <cellStyle name="20% - Énfasis6 5 2 3 3 3" xfId="13332" xr:uid="{00000000-0005-0000-0000-00003D320000}"/>
    <cellStyle name="20% - Énfasis6 5 2 3 4" xfId="13333" xr:uid="{00000000-0005-0000-0000-00003E320000}"/>
    <cellStyle name="20% - Énfasis6 5 2 3 4 2" xfId="13334" xr:uid="{00000000-0005-0000-0000-00003F320000}"/>
    <cellStyle name="20% - Énfasis6 5 2 3 5" xfId="13335" xr:uid="{00000000-0005-0000-0000-000040320000}"/>
    <cellStyle name="20% - Énfasis6 5 2 4" xfId="13336" xr:uid="{00000000-0005-0000-0000-000041320000}"/>
    <cellStyle name="20% - Énfasis6 5 2 4 2" xfId="13337" xr:uid="{00000000-0005-0000-0000-000042320000}"/>
    <cellStyle name="20% - Énfasis6 5 2 4 2 2" xfId="13338" xr:uid="{00000000-0005-0000-0000-000043320000}"/>
    <cellStyle name="20% - Énfasis6 5 2 4 3" xfId="13339" xr:uid="{00000000-0005-0000-0000-000044320000}"/>
    <cellStyle name="20% - Énfasis6 5 2 5" xfId="13340" xr:uid="{00000000-0005-0000-0000-000045320000}"/>
    <cellStyle name="20% - Énfasis6 5 2 5 2" xfId="13341" xr:uid="{00000000-0005-0000-0000-000046320000}"/>
    <cellStyle name="20% - Énfasis6 5 2 5 2 2" xfId="13342" xr:uid="{00000000-0005-0000-0000-000047320000}"/>
    <cellStyle name="20% - Énfasis6 5 2 5 3" xfId="13343" xr:uid="{00000000-0005-0000-0000-000048320000}"/>
    <cellStyle name="20% - Énfasis6 5 2 6" xfId="13344" xr:uid="{00000000-0005-0000-0000-000049320000}"/>
    <cellStyle name="20% - Énfasis6 5 2 6 2" xfId="13345" xr:uid="{00000000-0005-0000-0000-00004A320000}"/>
    <cellStyle name="20% - Énfasis6 5 2 7" xfId="13346" xr:uid="{00000000-0005-0000-0000-00004B320000}"/>
    <cellStyle name="20% - Énfasis6 5 3" xfId="13347" xr:uid="{00000000-0005-0000-0000-00004C320000}"/>
    <cellStyle name="20% - Énfasis6 5 3 2" xfId="13348" xr:uid="{00000000-0005-0000-0000-00004D320000}"/>
    <cellStyle name="20% - Énfasis6 5 3 2 2" xfId="13349" xr:uid="{00000000-0005-0000-0000-00004E320000}"/>
    <cellStyle name="20% - Énfasis6 5 3 2 2 2" xfId="13350" xr:uid="{00000000-0005-0000-0000-00004F320000}"/>
    <cellStyle name="20% - Énfasis6 5 3 2 2 2 2" xfId="13351" xr:uid="{00000000-0005-0000-0000-000050320000}"/>
    <cellStyle name="20% - Énfasis6 5 3 2 2 3" xfId="13352" xr:uid="{00000000-0005-0000-0000-000051320000}"/>
    <cellStyle name="20% - Énfasis6 5 3 2 3" xfId="13353" xr:uid="{00000000-0005-0000-0000-000052320000}"/>
    <cellStyle name="20% - Énfasis6 5 3 2 3 2" xfId="13354" xr:uid="{00000000-0005-0000-0000-000053320000}"/>
    <cellStyle name="20% - Énfasis6 5 3 2 3 2 2" xfId="13355" xr:uid="{00000000-0005-0000-0000-000054320000}"/>
    <cellStyle name="20% - Énfasis6 5 3 2 3 3" xfId="13356" xr:uid="{00000000-0005-0000-0000-000055320000}"/>
    <cellStyle name="20% - Énfasis6 5 3 2 4" xfId="13357" xr:uid="{00000000-0005-0000-0000-000056320000}"/>
    <cellStyle name="20% - Énfasis6 5 3 2 4 2" xfId="13358" xr:uid="{00000000-0005-0000-0000-000057320000}"/>
    <cellStyle name="20% - Énfasis6 5 3 2 5" xfId="13359" xr:uid="{00000000-0005-0000-0000-000058320000}"/>
    <cellStyle name="20% - Énfasis6 5 3 3" xfId="13360" xr:uid="{00000000-0005-0000-0000-000059320000}"/>
    <cellStyle name="20% - Énfasis6 5 3 3 2" xfId="13361" xr:uid="{00000000-0005-0000-0000-00005A320000}"/>
    <cellStyle name="20% - Énfasis6 5 3 3 2 2" xfId="13362" xr:uid="{00000000-0005-0000-0000-00005B320000}"/>
    <cellStyle name="20% - Énfasis6 5 3 3 3" xfId="13363" xr:uid="{00000000-0005-0000-0000-00005C320000}"/>
    <cellStyle name="20% - Énfasis6 5 3 4" xfId="13364" xr:uid="{00000000-0005-0000-0000-00005D320000}"/>
    <cellStyle name="20% - Énfasis6 5 3 4 2" xfId="13365" xr:uid="{00000000-0005-0000-0000-00005E320000}"/>
    <cellStyle name="20% - Énfasis6 5 3 4 2 2" xfId="13366" xr:uid="{00000000-0005-0000-0000-00005F320000}"/>
    <cellStyle name="20% - Énfasis6 5 3 4 3" xfId="13367" xr:uid="{00000000-0005-0000-0000-000060320000}"/>
    <cellStyle name="20% - Énfasis6 5 3 5" xfId="13368" xr:uid="{00000000-0005-0000-0000-000061320000}"/>
    <cellStyle name="20% - Énfasis6 5 3 5 2" xfId="13369" xr:uid="{00000000-0005-0000-0000-000062320000}"/>
    <cellStyle name="20% - Énfasis6 5 3 6" xfId="13370" xr:uid="{00000000-0005-0000-0000-000063320000}"/>
    <cellStyle name="20% - Énfasis6 5 4" xfId="13371" xr:uid="{00000000-0005-0000-0000-000064320000}"/>
    <cellStyle name="20% - Énfasis6 5 4 2" xfId="13372" xr:uid="{00000000-0005-0000-0000-000065320000}"/>
    <cellStyle name="20% - Énfasis6 5 4 2 2" xfId="13373" xr:uid="{00000000-0005-0000-0000-000066320000}"/>
    <cellStyle name="20% - Énfasis6 5 4 2 2 2" xfId="13374" xr:uid="{00000000-0005-0000-0000-000067320000}"/>
    <cellStyle name="20% - Énfasis6 5 4 2 3" xfId="13375" xr:uid="{00000000-0005-0000-0000-000068320000}"/>
    <cellStyle name="20% - Énfasis6 5 4 3" xfId="13376" xr:uid="{00000000-0005-0000-0000-000069320000}"/>
    <cellStyle name="20% - Énfasis6 5 4 3 2" xfId="13377" xr:uid="{00000000-0005-0000-0000-00006A320000}"/>
    <cellStyle name="20% - Énfasis6 5 4 3 2 2" xfId="13378" xr:uid="{00000000-0005-0000-0000-00006B320000}"/>
    <cellStyle name="20% - Énfasis6 5 4 3 3" xfId="13379" xr:uid="{00000000-0005-0000-0000-00006C320000}"/>
    <cellStyle name="20% - Énfasis6 5 4 4" xfId="13380" xr:uid="{00000000-0005-0000-0000-00006D320000}"/>
    <cellStyle name="20% - Énfasis6 5 4 4 2" xfId="13381" xr:uid="{00000000-0005-0000-0000-00006E320000}"/>
    <cellStyle name="20% - Énfasis6 5 4 4 2 2" xfId="13382" xr:uid="{00000000-0005-0000-0000-00006F320000}"/>
    <cellStyle name="20% - Énfasis6 5 4 4 3" xfId="13383" xr:uid="{00000000-0005-0000-0000-000070320000}"/>
    <cellStyle name="20% - Énfasis6 5 4 5" xfId="13384" xr:uid="{00000000-0005-0000-0000-000071320000}"/>
    <cellStyle name="20% - Énfasis6 5 4 5 2" xfId="13385" xr:uid="{00000000-0005-0000-0000-000072320000}"/>
    <cellStyle name="20% - Énfasis6 5 4 6" xfId="13386" xr:uid="{00000000-0005-0000-0000-000073320000}"/>
    <cellStyle name="20% - Énfasis6 5 5" xfId="13387" xr:uid="{00000000-0005-0000-0000-000074320000}"/>
    <cellStyle name="20% - Énfasis6 5 5 2" xfId="13388" xr:uid="{00000000-0005-0000-0000-000075320000}"/>
    <cellStyle name="20% - Énfasis6 5 5 2 2" xfId="13389" xr:uid="{00000000-0005-0000-0000-000076320000}"/>
    <cellStyle name="20% - Énfasis6 5 5 3" xfId="13390" xr:uid="{00000000-0005-0000-0000-000077320000}"/>
    <cellStyle name="20% - Énfasis6 5 6" xfId="13391" xr:uid="{00000000-0005-0000-0000-000078320000}"/>
    <cellStyle name="20% - Énfasis6 5 6 2" xfId="13392" xr:uid="{00000000-0005-0000-0000-000079320000}"/>
    <cellStyle name="20% - Énfasis6 5 6 2 2" xfId="13393" xr:uid="{00000000-0005-0000-0000-00007A320000}"/>
    <cellStyle name="20% - Énfasis6 5 6 3" xfId="13394" xr:uid="{00000000-0005-0000-0000-00007B320000}"/>
    <cellStyle name="20% - Énfasis6 5 7" xfId="13395" xr:uid="{00000000-0005-0000-0000-00007C320000}"/>
    <cellStyle name="20% - Énfasis6 5 7 2" xfId="13396" xr:uid="{00000000-0005-0000-0000-00007D320000}"/>
    <cellStyle name="20% - Énfasis6 5 7 2 2" xfId="13397" xr:uid="{00000000-0005-0000-0000-00007E320000}"/>
    <cellStyle name="20% - Énfasis6 5 7 3" xfId="13398" xr:uid="{00000000-0005-0000-0000-00007F320000}"/>
    <cellStyle name="20% - Énfasis6 5 8" xfId="13399" xr:uid="{00000000-0005-0000-0000-000080320000}"/>
    <cellStyle name="20% - Énfasis6 5 8 2" xfId="13400" xr:uid="{00000000-0005-0000-0000-000081320000}"/>
    <cellStyle name="20% - Énfasis6 5 9" xfId="13401" xr:uid="{00000000-0005-0000-0000-000082320000}"/>
    <cellStyle name="20% - Énfasis6 50" xfId="13402" xr:uid="{00000000-0005-0000-0000-000083320000}"/>
    <cellStyle name="20% - Énfasis6 50 2" xfId="13403" xr:uid="{00000000-0005-0000-0000-000084320000}"/>
    <cellStyle name="20% - Énfasis6 50 2 2" xfId="13404" xr:uid="{00000000-0005-0000-0000-000085320000}"/>
    <cellStyle name="20% - Énfasis6 50 3" xfId="13405" xr:uid="{00000000-0005-0000-0000-000086320000}"/>
    <cellStyle name="20% - Énfasis6 51" xfId="13406" xr:uid="{00000000-0005-0000-0000-000087320000}"/>
    <cellStyle name="20% - Énfasis6 51 2" xfId="13407" xr:uid="{00000000-0005-0000-0000-000088320000}"/>
    <cellStyle name="20% - Énfasis6 51 2 2" xfId="13408" xr:uid="{00000000-0005-0000-0000-000089320000}"/>
    <cellStyle name="20% - Énfasis6 51 3" xfId="13409" xr:uid="{00000000-0005-0000-0000-00008A320000}"/>
    <cellStyle name="20% - Énfasis6 52" xfId="13410" xr:uid="{00000000-0005-0000-0000-00008B320000}"/>
    <cellStyle name="20% - Énfasis6 52 2" xfId="13411" xr:uid="{00000000-0005-0000-0000-00008C320000}"/>
    <cellStyle name="20% - Énfasis6 52 2 2" xfId="13412" xr:uid="{00000000-0005-0000-0000-00008D320000}"/>
    <cellStyle name="20% - Énfasis6 52 3" xfId="13413" xr:uid="{00000000-0005-0000-0000-00008E320000}"/>
    <cellStyle name="20% - Énfasis6 53" xfId="13414" xr:uid="{00000000-0005-0000-0000-00008F320000}"/>
    <cellStyle name="20% - Énfasis6 53 2" xfId="13415" xr:uid="{00000000-0005-0000-0000-000090320000}"/>
    <cellStyle name="20% - Énfasis6 53 2 2" xfId="13416" xr:uid="{00000000-0005-0000-0000-000091320000}"/>
    <cellStyle name="20% - Énfasis6 53 3" xfId="13417" xr:uid="{00000000-0005-0000-0000-000092320000}"/>
    <cellStyle name="20% - Énfasis6 54" xfId="13418" xr:uid="{00000000-0005-0000-0000-000093320000}"/>
    <cellStyle name="20% - Énfasis6 54 2" xfId="13419" xr:uid="{00000000-0005-0000-0000-000094320000}"/>
    <cellStyle name="20% - Énfasis6 54 2 2" xfId="13420" xr:uid="{00000000-0005-0000-0000-000095320000}"/>
    <cellStyle name="20% - Énfasis6 54 3" xfId="13421" xr:uid="{00000000-0005-0000-0000-000096320000}"/>
    <cellStyle name="20% - Énfasis6 55" xfId="13422" xr:uid="{00000000-0005-0000-0000-000097320000}"/>
    <cellStyle name="20% - Énfasis6 55 2" xfId="13423" xr:uid="{00000000-0005-0000-0000-000098320000}"/>
    <cellStyle name="20% - Énfasis6 55 2 2" xfId="13424" xr:uid="{00000000-0005-0000-0000-000099320000}"/>
    <cellStyle name="20% - Énfasis6 55 3" xfId="13425" xr:uid="{00000000-0005-0000-0000-00009A320000}"/>
    <cellStyle name="20% - Énfasis6 56" xfId="13426" xr:uid="{00000000-0005-0000-0000-00009B320000}"/>
    <cellStyle name="20% - Énfasis6 56 2" xfId="13427" xr:uid="{00000000-0005-0000-0000-00009C320000}"/>
    <cellStyle name="20% - Énfasis6 56 2 2" xfId="13428" xr:uid="{00000000-0005-0000-0000-00009D320000}"/>
    <cellStyle name="20% - Énfasis6 56 3" xfId="13429" xr:uid="{00000000-0005-0000-0000-00009E320000}"/>
    <cellStyle name="20% - Énfasis6 57" xfId="13430" xr:uid="{00000000-0005-0000-0000-00009F320000}"/>
    <cellStyle name="20% - Énfasis6 57 2" xfId="13431" xr:uid="{00000000-0005-0000-0000-0000A0320000}"/>
    <cellStyle name="20% - Énfasis6 57 2 2" xfId="13432" xr:uid="{00000000-0005-0000-0000-0000A1320000}"/>
    <cellStyle name="20% - Énfasis6 57 3" xfId="13433" xr:uid="{00000000-0005-0000-0000-0000A2320000}"/>
    <cellStyle name="20% - Énfasis6 58" xfId="13434" xr:uid="{00000000-0005-0000-0000-0000A3320000}"/>
    <cellStyle name="20% - Énfasis6 58 2" xfId="13435" xr:uid="{00000000-0005-0000-0000-0000A4320000}"/>
    <cellStyle name="20% - Énfasis6 58 2 2" xfId="13436" xr:uid="{00000000-0005-0000-0000-0000A5320000}"/>
    <cellStyle name="20% - Énfasis6 58 3" xfId="13437" xr:uid="{00000000-0005-0000-0000-0000A6320000}"/>
    <cellStyle name="20% - Énfasis6 59" xfId="13438" xr:uid="{00000000-0005-0000-0000-0000A7320000}"/>
    <cellStyle name="20% - Énfasis6 59 2" xfId="13439" xr:uid="{00000000-0005-0000-0000-0000A8320000}"/>
    <cellStyle name="20% - Énfasis6 59 2 2" xfId="13440" xr:uid="{00000000-0005-0000-0000-0000A9320000}"/>
    <cellStyle name="20% - Énfasis6 59 3" xfId="13441" xr:uid="{00000000-0005-0000-0000-0000AA320000}"/>
    <cellStyle name="20% - Énfasis6 6" xfId="13442" xr:uid="{00000000-0005-0000-0000-0000AB320000}"/>
    <cellStyle name="20% - Énfasis6 6 2" xfId="13443" xr:uid="{00000000-0005-0000-0000-0000AC320000}"/>
    <cellStyle name="20% - Énfasis6 6 2 2" xfId="13444" xr:uid="{00000000-0005-0000-0000-0000AD320000}"/>
    <cellStyle name="20% - Énfasis6 6 2 2 2" xfId="13445" xr:uid="{00000000-0005-0000-0000-0000AE320000}"/>
    <cellStyle name="20% - Énfasis6 6 2 2 2 2" xfId="13446" xr:uid="{00000000-0005-0000-0000-0000AF320000}"/>
    <cellStyle name="20% - Énfasis6 6 2 2 2 2 2" xfId="13447" xr:uid="{00000000-0005-0000-0000-0000B0320000}"/>
    <cellStyle name="20% - Énfasis6 6 2 2 2 2 2 2" xfId="13448" xr:uid="{00000000-0005-0000-0000-0000B1320000}"/>
    <cellStyle name="20% - Énfasis6 6 2 2 2 2 3" xfId="13449" xr:uid="{00000000-0005-0000-0000-0000B2320000}"/>
    <cellStyle name="20% - Énfasis6 6 2 2 2 3" xfId="13450" xr:uid="{00000000-0005-0000-0000-0000B3320000}"/>
    <cellStyle name="20% - Énfasis6 6 2 2 2 3 2" xfId="13451" xr:uid="{00000000-0005-0000-0000-0000B4320000}"/>
    <cellStyle name="20% - Énfasis6 6 2 2 2 3 2 2" xfId="13452" xr:uid="{00000000-0005-0000-0000-0000B5320000}"/>
    <cellStyle name="20% - Énfasis6 6 2 2 2 3 3" xfId="13453" xr:uid="{00000000-0005-0000-0000-0000B6320000}"/>
    <cellStyle name="20% - Énfasis6 6 2 2 2 4" xfId="13454" xr:uid="{00000000-0005-0000-0000-0000B7320000}"/>
    <cellStyle name="20% - Énfasis6 6 2 2 2 4 2" xfId="13455" xr:uid="{00000000-0005-0000-0000-0000B8320000}"/>
    <cellStyle name="20% - Énfasis6 6 2 2 2 5" xfId="13456" xr:uid="{00000000-0005-0000-0000-0000B9320000}"/>
    <cellStyle name="20% - Énfasis6 6 2 2 3" xfId="13457" xr:uid="{00000000-0005-0000-0000-0000BA320000}"/>
    <cellStyle name="20% - Énfasis6 6 2 2 3 2" xfId="13458" xr:uid="{00000000-0005-0000-0000-0000BB320000}"/>
    <cellStyle name="20% - Énfasis6 6 2 2 3 2 2" xfId="13459" xr:uid="{00000000-0005-0000-0000-0000BC320000}"/>
    <cellStyle name="20% - Énfasis6 6 2 2 3 3" xfId="13460" xr:uid="{00000000-0005-0000-0000-0000BD320000}"/>
    <cellStyle name="20% - Énfasis6 6 2 2 4" xfId="13461" xr:uid="{00000000-0005-0000-0000-0000BE320000}"/>
    <cellStyle name="20% - Énfasis6 6 2 2 4 2" xfId="13462" xr:uid="{00000000-0005-0000-0000-0000BF320000}"/>
    <cellStyle name="20% - Énfasis6 6 2 2 4 2 2" xfId="13463" xr:uid="{00000000-0005-0000-0000-0000C0320000}"/>
    <cellStyle name="20% - Énfasis6 6 2 2 4 3" xfId="13464" xr:uid="{00000000-0005-0000-0000-0000C1320000}"/>
    <cellStyle name="20% - Énfasis6 6 2 2 5" xfId="13465" xr:uid="{00000000-0005-0000-0000-0000C2320000}"/>
    <cellStyle name="20% - Énfasis6 6 2 2 5 2" xfId="13466" xr:uid="{00000000-0005-0000-0000-0000C3320000}"/>
    <cellStyle name="20% - Énfasis6 6 2 2 6" xfId="13467" xr:uid="{00000000-0005-0000-0000-0000C4320000}"/>
    <cellStyle name="20% - Énfasis6 6 2 3" xfId="13468" xr:uid="{00000000-0005-0000-0000-0000C5320000}"/>
    <cellStyle name="20% - Énfasis6 6 2 3 2" xfId="13469" xr:uid="{00000000-0005-0000-0000-0000C6320000}"/>
    <cellStyle name="20% - Énfasis6 6 2 3 2 2" xfId="13470" xr:uid="{00000000-0005-0000-0000-0000C7320000}"/>
    <cellStyle name="20% - Énfasis6 6 2 3 2 2 2" xfId="13471" xr:uid="{00000000-0005-0000-0000-0000C8320000}"/>
    <cellStyle name="20% - Énfasis6 6 2 3 2 3" xfId="13472" xr:uid="{00000000-0005-0000-0000-0000C9320000}"/>
    <cellStyle name="20% - Énfasis6 6 2 3 3" xfId="13473" xr:uid="{00000000-0005-0000-0000-0000CA320000}"/>
    <cellStyle name="20% - Énfasis6 6 2 3 3 2" xfId="13474" xr:uid="{00000000-0005-0000-0000-0000CB320000}"/>
    <cellStyle name="20% - Énfasis6 6 2 3 3 2 2" xfId="13475" xr:uid="{00000000-0005-0000-0000-0000CC320000}"/>
    <cellStyle name="20% - Énfasis6 6 2 3 3 3" xfId="13476" xr:uid="{00000000-0005-0000-0000-0000CD320000}"/>
    <cellStyle name="20% - Énfasis6 6 2 3 4" xfId="13477" xr:uid="{00000000-0005-0000-0000-0000CE320000}"/>
    <cellStyle name="20% - Énfasis6 6 2 3 4 2" xfId="13478" xr:uid="{00000000-0005-0000-0000-0000CF320000}"/>
    <cellStyle name="20% - Énfasis6 6 2 3 5" xfId="13479" xr:uid="{00000000-0005-0000-0000-0000D0320000}"/>
    <cellStyle name="20% - Énfasis6 6 2 4" xfId="13480" xr:uid="{00000000-0005-0000-0000-0000D1320000}"/>
    <cellStyle name="20% - Énfasis6 6 2 4 2" xfId="13481" xr:uid="{00000000-0005-0000-0000-0000D2320000}"/>
    <cellStyle name="20% - Énfasis6 6 2 4 2 2" xfId="13482" xr:uid="{00000000-0005-0000-0000-0000D3320000}"/>
    <cellStyle name="20% - Énfasis6 6 2 4 3" xfId="13483" xr:uid="{00000000-0005-0000-0000-0000D4320000}"/>
    <cellStyle name="20% - Énfasis6 6 2 5" xfId="13484" xr:uid="{00000000-0005-0000-0000-0000D5320000}"/>
    <cellStyle name="20% - Énfasis6 6 2 5 2" xfId="13485" xr:uid="{00000000-0005-0000-0000-0000D6320000}"/>
    <cellStyle name="20% - Énfasis6 6 2 5 2 2" xfId="13486" xr:uid="{00000000-0005-0000-0000-0000D7320000}"/>
    <cellStyle name="20% - Énfasis6 6 2 5 3" xfId="13487" xr:uid="{00000000-0005-0000-0000-0000D8320000}"/>
    <cellStyle name="20% - Énfasis6 6 2 6" xfId="13488" xr:uid="{00000000-0005-0000-0000-0000D9320000}"/>
    <cellStyle name="20% - Énfasis6 6 2 6 2" xfId="13489" xr:uid="{00000000-0005-0000-0000-0000DA320000}"/>
    <cellStyle name="20% - Énfasis6 6 2 7" xfId="13490" xr:uid="{00000000-0005-0000-0000-0000DB320000}"/>
    <cellStyle name="20% - Énfasis6 6 3" xfId="13491" xr:uid="{00000000-0005-0000-0000-0000DC320000}"/>
    <cellStyle name="20% - Énfasis6 6 3 2" xfId="13492" xr:uid="{00000000-0005-0000-0000-0000DD320000}"/>
    <cellStyle name="20% - Énfasis6 6 3 2 2" xfId="13493" xr:uid="{00000000-0005-0000-0000-0000DE320000}"/>
    <cellStyle name="20% - Énfasis6 6 3 2 2 2" xfId="13494" xr:uid="{00000000-0005-0000-0000-0000DF320000}"/>
    <cellStyle name="20% - Énfasis6 6 3 2 2 2 2" xfId="13495" xr:uid="{00000000-0005-0000-0000-0000E0320000}"/>
    <cellStyle name="20% - Énfasis6 6 3 2 2 3" xfId="13496" xr:uid="{00000000-0005-0000-0000-0000E1320000}"/>
    <cellStyle name="20% - Énfasis6 6 3 2 3" xfId="13497" xr:uid="{00000000-0005-0000-0000-0000E2320000}"/>
    <cellStyle name="20% - Énfasis6 6 3 2 3 2" xfId="13498" xr:uid="{00000000-0005-0000-0000-0000E3320000}"/>
    <cellStyle name="20% - Énfasis6 6 3 2 3 2 2" xfId="13499" xr:uid="{00000000-0005-0000-0000-0000E4320000}"/>
    <cellStyle name="20% - Énfasis6 6 3 2 3 3" xfId="13500" xr:uid="{00000000-0005-0000-0000-0000E5320000}"/>
    <cellStyle name="20% - Énfasis6 6 3 2 4" xfId="13501" xr:uid="{00000000-0005-0000-0000-0000E6320000}"/>
    <cellStyle name="20% - Énfasis6 6 3 2 4 2" xfId="13502" xr:uid="{00000000-0005-0000-0000-0000E7320000}"/>
    <cellStyle name="20% - Énfasis6 6 3 2 5" xfId="13503" xr:uid="{00000000-0005-0000-0000-0000E8320000}"/>
    <cellStyle name="20% - Énfasis6 6 3 3" xfId="13504" xr:uid="{00000000-0005-0000-0000-0000E9320000}"/>
    <cellStyle name="20% - Énfasis6 6 3 3 2" xfId="13505" xr:uid="{00000000-0005-0000-0000-0000EA320000}"/>
    <cellStyle name="20% - Énfasis6 6 3 3 2 2" xfId="13506" xr:uid="{00000000-0005-0000-0000-0000EB320000}"/>
    <cellStyle name="20% - Énfasis6 6 3 3 3" xfId="13507" xr:uid="{00000000-0005-0000-0000-0000EC320000}"/>
    <cellStyle name="20% - Énfasis6 6 3 4" xfId="13508" xr:uid="{00000000-0005-0000-0000-0000ED320000}"/>
    <cellStyle name="20% - Énfasis6 6 3 4 2" xfId="13509" xr:uid="{00000000-0005-0000-0000-0000EE320000}"/>
    <cellStyle name="20% - Énfasis6 6 3 4 2 2" xfId="13510" xr:uid="{00000000-0005-0000-0000-0000EF320000}"/>
    <cellStyle name="20% - Énfasis6 6 3 4 3" xfId="13511" xr:uid="{00000000-0005-0000-0000-0000F0320000}"/>
    <cellStyle name="20% - Énfasis6 6 3 5" xfId="13512" xr:uid="{00000000-0005-0000-0000-0000F1320000}"/>
    <cellStyle name="20% - Énfasis6 6 3 5 2" xfId="13513" xr:uid="{00000000-0005-0000-0000-0000F2320000}"/>
    <cellStyle name="20% - Énfasis6 6 3 6" xfId="13514" xr:uid="{00000000-0005-0000-0000-0000F3320000}"/>
    <cellStyle name="20% - Énfasis6 6 4" xfId="13515" xr:uid="{00000000-0005-0000-0000-0000F4320000}"/>
    <cellStyle name="20% - Énfasis6 6 4 2" xfId="13516" xr:uid="{00000000-0005-0000-0000-0000F5320000}"/>
    <cellStyle name="20% - Énfasis6 6 4 2 2" xfId="13517" xr:uid="{00000000-0005-0000-0000-0000F6320000}"/>
    <cellStyle name="20% - Énfasis6 6 4 2 2 2" xfId="13518" xr:uid="{00000000-0005-0000-0000-0000F7320000}"/>
    <cellStyle name="20% - Énfasis6 6 4 2 3" xfId="13519" xr:uid="{00000000-0005-0000-0000-0000F8320000}"/>
    <cellStyle name="20% - Énfasis6 6 4 3" xfId="13520" xr:uid="{00000000-0005-0000-0000-0000F9320000}"/>
    <cellStyle name="20% - Énfasis6 6 4 3 2" xfId="13521" xr:uid="{00000000-0005-0000-0000-0000FA320000}"/>
    <cellStyle name="20% - Énfasis6 6 4 3 2 2" xfId="13522" xr:uid="{00000000-0005-0000-0000-0000FB320000}"/>
    <cellStyle name="20% - Énfasis6 6 4 3 3" xfId="13523" xr:uid="{00000000-0005-0000-0000-0000FC320000}"/>
    <cellStyle name="20% - Énfasis6 6 4 4" xfId="13524" xr:uid="{00000000-0005-0000-0000-0000FD320000}"/>
    <cellStyle name="20% - Énfasis6 6 4 4 2" xfId="13525" xr:uid="{00000000-0005-0000-0000-0000FE320000}"/>
    <cellStyle name="20% - Énfasis6 6 4 5" xfId="13526" xr:uid="{00000000-0005-0000-0000-0000FF320000}"/>
    <cellStyle name="20% - Énfasis6 6 5" xfId="13527" xr:uid="{00000000-0005-0000-0000-000000330000}"/>
    <cellStyle name="20% - Énfasis6 6 5 2" xfId="13528" xr:uid="{00000000-0005-0000-0000-000001330000}"/>
    <cellStyle name="20% - Énfasis6 6 5 2 2" xfId="13529" xr:uid="{00000000-0005-0000-0000-000002330000}"/>
    <cellStyle name="20% - Énfasis6 6 5 3" xfId="13530" xr:uid="{00000000-0005-0000-0000-000003330000}"/>
    <cellStyle name="20% - Énfasis6 6 6" xfId="13531" xr:uid="{00000000-0005-0000-0000-000004330000}"/>
    <cellStyle name="20% - Énfasis6 6 6 2" xfId="13532" xr:uid="{00000000-0005-0000-0000-000005330000}"/>
    <cellStyle name="20% - Énfasis6 6 6 2 2" xfId="13533" xr:uid="{00000000-0005-0000-0000-000006330000}"/>
    <cellStyle name="20% - Énfasis6 6 6 3" xfId="13534" xr:uid="{00000000-0005-0000-0000-000007330000}"/>
    <cellStyle name="20% - Énfasis6 6 7" xfId="13535" xr:uid="{00000000-0005-0000-0000-000008330000}"/>
    <cellStyle name="20% - Énfasis6 6 7 2" xfId="13536" xr:uid="{00000000-0005-0000-0000-000009330000}"/>
    <cellStyle name="20% - Énfasis6 6 8" xfId="13537" xr:uid="{00000000-0005-0000-0000-00000A330000}"/>
    <cellStyle name="20% - Énfasis6 60" xfId="13538" xr:uid="{00000000-0005-0000-0000-00000B330000}"/>
    <cellStyle name="20% - Énfasis6 60 2" xfId="13539" xr:uid="{00000000-0005-0000-0000-00000C330000}"/>
    <cellStyle name="20% - Énfasis6 60 2 2" xfId="13540" xr:uid="{00000000-0005-0000-0000-00000D330000}"/>
    <cellStyle name="20% - Énfasis6 60 3" xfId="13541" xr:uid="{00000000-0005-0000-0000-00000E330000}"/>
    <cellStyle name="20% - Énfasis6 61" xfId="13542" xr:uid="{00000000-0005-0000-0000-00000F330000}"/>
    <cellStyle name="20% - Énfasis6 61 2" xfId="13543" xr:uid="{00000000-0005-0000-0000-000010330000}"/>
    <cellStyle name="20% - Énfasis6 61 2 2" xfId="13544" xr:uid="{00000000-0005-0000-0000-000011330000}"/>
    <cellStyle name="20% - Énfasis6 61 3" xfId="13545" xr:uid="{00000000-0005-0000-0000-000012330000}"/>
    <cellStyle name="20% - Énfasis6 62" xfId="13546" xr:uid="{00000000-0005-0000-0000-000013330000}"/>
    <cellStyle name="20% - Énfasis6 62 2" xfId="13547" xr:uid="{00000000-0005-0000-0000-000014330000}"/>
    <cellStyle name="20% - Énfasis6 62 2 2" xfId="13548" xr:uid="{00000000-0005-0000-0000-000015330000}"/>
    <cellStyle name="20% - Énfasis6 62 3" xfId="13549" xr:uid="{00000000-0005-0000-0000-000016330000}"/>
    <cellStyle name="20% - Énfasis6 63" xfId="13550" xr:uid="{00000000-0005-0000-0000-000017330000}"/>
    <cellStyle name="20% - Énfasis6 63 2" xfId="13551" xr:uid="{00000000-0005-0000-0000-000018330000}"/>
    <cellStyle name="20% - Énfasis6 63 2 2" xfId="13552" xr:uid="{00000000-0005-0000-0000-000019330000}"/>
    <cellStyle name="20% - Énfasis6 63 3" xfId="13553" xr:uid="{00000000-0005-0000-0000-00001A330000}"/>
    <cellStyle name="20% - Énfasis6 64" xfId="13554" xr:uid="{00000000-0005-0000-0000-00001B330000}"/>
    <cellStyle name="20% - Énfasis6 64 2" xfId="13555" xr:uid="{00000000-0005-0000-0000-00001C330000}"/>
    <cellStyle name="20% - Énfasis6 64 2 2" xfId="13556" xr:uid="{00000000-0005-0000-0000-00001D330000}"/>
    <cellStyle name="20% - Énfasis6 64 3" xfId="13557" xr:uid="{00000000-0005-0000-0000-00001E330000}"/>
    <cellStyle name="20% - Énfasis6 65" xfId="13558" xr:uid="{00000000-0005-0000-0000-00001F330000}"/>
    <cellStyle name="20% - Énfasis6 65 2" xfId="13559" xr:uid="{00000000-0005-0000-0000-000020330000}"/>
    <cellStyle name="20% - Énfasis6 65 2 2" xfId="13560" xr:uid="{00000000-0005-0000-0000-000021330000}"/>
    <cellStyle name="20% - Énfasis6 65 3" xfId="13561" xr:uid="{00000000-0005-0000-0000-000022330000}"/>
    <cellStyle name="20% - Énfasis6 66" xfId="13562" xr:uid="{00000000-0005-0000-0000-000023330000}"/>
    <cellStyle name="20% - Énfasis6 66 2" xfId="13563" xr:uid="{00000000-0005-0000-0000-000024330000}"/>
    <cellStyle name="20% - Énfasis6 66 2 2" xfId="13564" xr:uid="{00000000-0005-0000-0000-000025330000}"/>
    <cellStyle name="20% - Énfasis6 66 3" xfId="13565" xr:uid="{00000000-0005-0000-0000-000026330000}"/>
    <cellStyle name="20% - Énfasis6 67" xfId="13566" xr:uid="{00000000-0005-0000-0000-000027330000}"/>
    <cellStyle name="20% - Énfasis6 67 2" xfId="13567" xr:uid="{00000000-0005-0000-0000-000028330000}"/>
    <cellStyle name="20% - Énfasis6 67 2 2" xfId="13568" xr:uid="{00000000-0005-0000-0000-000029330000}"/>
    <cellStyle name="20% - Énfasis6 67 3" xfId="13569" xr:uid="{00000000-0005-0000-0000-00002A330000}"/>
    <cellStyle name="20% - Énfasis6 68" xfId="13570" xr:uid="{00000000-0005-0000-0000-00002B330000}"/>
    <cellStyle name="20% - Énfasis6 68 2" xfId="13571" xr:uid="{00000000-0005-0000-0000-00002C330000}"/>
    <cellStyle name="20% - Énfasis6 68 2 2" xfId="13572" xr:uid="{00000000-0005-0000-0000-00002D330000}"/>
    <cellStyle name="20% - Énfasis6 68 3" xfId="13573" xr:uid="{00000000-0005-0000-0000-00002E330000}"/>
    <cellStyle name="20% - Énfasis6 69" xfId="13574" xr:uid="{00000000-0005-0000-0000-00002F330000}"/>
    <cellStyle name="20% - Énfasis6 69 2" xfId="13575" xr:uid="{00000000-0005-0000-0000-000030330000}"/>
    <cellStyle name="20% - Énfasis6 69 2 2" xfId="13576" xr:uid="{00000000-0005-0000-0000-000031330000}"/>
    <cellStyle name="20% - Énfasis6 69 3" xfId="13577" xr:uid="{00000000-0005-0000-0000-000032330000}"/>
    <cellStyle name="20% - Énfasis6 7" xfId="13578" xr:uid="{00000000-0005-0000-0000-000033330000}"/>
    <cellStyle name="20% - Énfasis6 7 2" xfId="13579" xr:uid="{00000000-0005-0000-0000-000034330000}"/>
    <cellStyle name="20% - Énfasis6 7 2 2" xfId="13580" xr:uid="{00000000-0005-0000-0000-000035330000}"/>
    <cellStyle name="20% - Énfasis6 7 2 2 2" xfId="13581" xr:uid="{00000000-0005-0000-0000-000036330000}"/>
    <cellStyle name="20% - Énfasis6 7 2 2 2 2" xfId="13582" xr:uid="{00000000-0005-0000-0000-000037330000}"/>
    <cellStyle name="20% - Énfasis6 7 2 2 2 2 2" xfId="13583" xr:uid="{00000000-0005-0000-0000-000038330000}"/>
    <cellStyle name="20% - Énfasis6 7 2 2 2 2 2 2" xfId="13584" xr:uid="{00000000-0005-0000-0000-000039330000}"/>
    <cellStyle name="20% - Énfasis6 7 2 2 2 2 3" xfId="13585" xr:uid="{00000000-0005-0000-0000-00003A330000}"/>
    <cellStyle name="20% - Énfasis6 7 2 2 2 3" xfId="13586" xr:uid="{00000000-0005-0000-0000-00003B330000}"/>
    <cellStyle name="20% - Énfasis6 7 2 2 2 3 2" xfId="13587" xr:uid="{00000000-0005-0000-0000-00003C330000}"/>
    <cellStyle name="20% - Énfasis6 7 2 2 2 3 2 2" xfId="13588" xr:uid="{00000000-0005-0000-0000-00003D330000}"/>
    <cellStyle name="20% - Énfasis6 7 2 2 2 3 3" xfId="13589" xr:uid="{00000000-0005-0000-0000-00003E330000}"/>
    <cellStyle name="20% - Énfasis6 7 2 2 2 4" xfId="13590" xr:uid="{00000000-0005-0000-0000-00003F330000}"/>
    <cellStyle name="20% - Énfasis6 7 2 2 2 4 2" xfId="13591" xr:uid="{00000000-0005-0000-0000-000040330000}"/>
    <cellStyle name="20% - Énfasis6 7 2 2 2 5" xfId="13592" xr:uid="{00000000-0005-0000-0000-000041330000}"/>
    <cellStyle name="20% - Énfasis6 7 2 2 3" xfId="13593" xr:uid="{00000000-0005-0000-0000-000042330000}"/>
    <cellStyle name="20% - Énfasis6 7 2 2 3 2" xfId="13594" xr:uid="{00000000-0005-0000-0000-000043330000}"/>
    <cellStyle name="20% - Énfasis6 7 2 2 3 2 2" xfId="13595" xr:uid="{00000000-0005-0000-0000-000044330000}"/>
    <cellStyle name="20% - Énfasis6 7 2 2 3 3" xfId="13596" xr:uid="{00000000-0005-0000-0000-000045330000}"/>
    <cellStyle name="20% - Énfasis6 7 2 2 4" xfId="13597" xr:uid="{00000000-0005-0000-0000-000046330000}"/>
    <cellStyle name="20% - Énfasis6 7 2 2 4 2" xfId="13598" xr:uid="{00000000-0005-0000-0000-000047330000}"/>
    <cellStyle name="20% - Énfasis6 7 2 2 4 2 2" xfId="13599" xr:uid="{00000000-0005-0000-0000-000048330000}"/>
    <cellStyle name="20% - Énfasis6 7 2 2 4 3" xfId="13600" xr:uid="{00000000-0005-0000-0000-000049330000}"/>
    <cellStyle name="20% - Énfasis6 7 2 2 5" xfId="13601" xr:uid="{00000000-0005-0000-0000-00004A330000}"/>
    <cellStyle name="20% - Énfasis6 7 2 2 5 2" xfId="13602" xr:uid="{00000000-0005-0000-0000-00004B330000}"/>
    <cellStyle name="20% - Énfasis6 7 2 2 6" xfId="13603" xr:uid="{00000000-0005-0000-0000-00004C330000}"/>
    <cellStyle name="20% - Énfasis6 7 2 3" xfId="13604" xr:uid="{00000000-0005-0000-0000-00004D330000}"/>
    <cellStyle name="20% - Énfasis6 7 2 3 2" xfId="13605" xr:uid="{00000000-0005-0000-0000-00004E330000}"/>
    <cellStyle name="20% - Énfasis6 7 2 3 2 2" xfId="13606" xr:uid="{00000000-0005-0000-0000-00004F330000}"/>
    <cellStyle name="20% - Énfasis6 7 2 3 2 2 2" xfId="13607" xr:uid="{00000000-0005-0000-0000-000050330000}"/>
    <cellStyle name="20% - Énfasis6 7 2 3 2 3" xfId="13608" xr:uid="{00000000-0005-0000-0000-000051330000}"/>
    <cellStyle name="20% - Énfasis6 7 2 3 3" xfId="13609" xr:uid="{00000000-0005-0000-0000-000052330000}"/>
    <cellStyle name="20% - Énfasis6 7 2 3 3 2" xfId="13610" xr:uid="{00000000-0005-0000-0000-000053330000}"/>
    <cellStyle name="20% - Énfasis6 7 2 3 3 2 2" xfId="13611" xr:uid="{00000000-0005-0000-0000-000054330000}"/>
    <cellStyle name="20% - Énfasis6 7 2 3 3 3" xfId="13612" xr:uid="{00000000-0005-0000-0000-000055330000}"/>
    <cellStyle name="20% - Énfasis6 7 2 3 4" xfId="13613" xr:uid="{00000000-0005-0000-0000-000056330000}"/>
    <cellStyle name="20% - Énfasis6 7 2 3 4 2" xfId="13614" xr:uid="{00000000-0005-0000-0000-000057330000}"/>
    <cellStyle name="20% - Énfasis6 7 2 3 5" xfId="13615" xr:uid="{00000000-0005-0000-0000-000058330000}"/>
    <cellStyle name="20% - Énfasis6 7 2 4" xfId="13616" xr:uid="{00000000-0005-0000-0000-000059330000}"/>
    <cellStyle name="20% - Énfasis6 7 2 4 2" xfId="13617" xr:uid="{00000000-0005-0000-0000-00005A330000}"/>
    <cellStyle name="20% - Énfasis6 7 2 4 2 2" xfId="13618" xr:uid="{00000000-0005-0000-0000-00005B330000}"/>
    <cellStyle name="20% - Énfasis6 7 2 4 3" xfId="13619" xr:uid="{00000000-0005-0000-0000-00005C330000}"/>
    <cellStyle name="20% - Énfasis6 7 2 5" xfId="13620" xr:uid="{00000000-0005-0000-0000-00005D330000}"/>
    <cellStyle name="20% - Énfasis6 7 2 5 2" xfId="13621" xr:uid="{00000000-0005-0000-0000-00005E330000}"/>
    <cellStyle name="20% - Énfasis6 7 2 5 2 2" xfId="13622" xr:uid="{00000000-0005-0000-0000-00005F330000}"/>
    <cellStyle name="20% - Énfasis6 7 2 5 3" xfId="13623" xr:uid="{00000000-0005-0000-0000-000060330000}"/>
    <cellStyle name="20% - Énfasis6 7 2 6" xfId="13624" xr:uid="{00000000-0005-0000-0000-000061330000}"/>
    <cellStyle name="20% - Énfasis6 7 2 6 2" xfId="13625" xr:uid="{00000000-0005-0000-0000-000062330000}"/>
    <cellStyle name="20% - Énfasis6 7 2 7" xfId="13626" xr:uid="{00000000-0005-0000-0000-000063330000}"/>
    <cellStyle name="20% - Énfasis6 7 3" xfId="13627" xr:uid="{00000000-0005-0000-0000-000064330000}"/>
    <cellStyle name="20% - Énfasis6 7 3 2" xfId="13628" xr:uid="{00000000-0005-0000-0000-000065330000}"/>
    <cellStyle name="20% - Énfasis6 7 3 2 2" xfId="13629" xr:uid="{00000000-0005-0000-0000-000066330000}"/>
    <cellStyle name="20% - Énfasis6 7 3 2 2 2" xfId="13630" xr:uid="{00000000-0005-0000-0000-000067330000}"/>
    <cellStyle name="20% - Énfasis6 7 3 2 2 2 2" xfId="13631" xr:uid="{00000000-0005-0000-0000-000068330000}"/>
    <cellStyle name="20% - Énfasis6 7 3 2 2 3" xfId="13632" xr:uid="{00000000-0005-0000-0000-000069330000}"/>
    <cellStyle name="20% - Énfasis6 7 3 2 3" xfId="13633" xr:uid="{00000000-0005-0000-0000-00006A330000}"/>
    <cellStyle name="20% - Énfasis6 7 3 2 3 2" xfId="13634" xr:uid="{00000000-0005-0000-0000-00006B330000}"/>
    <cellStyle name="20% - Énfasis6 7 3 2 3 2 2" xfId="13635" xr:uid="{00000000-0005-0000-0000-00006C330000}"/>
    <cellStyle name="20% - Énfasis6 7 3 2 3 3" xfId="13636" xr:uid="{00000000-0005-0000-0000-00006D330000}"/>
    <cellStyle name="20% - Énfasis6 7 3 2 4" xfId="13637" xr:uid="{00000000-0005-0000-0000-00006E330000}"/>
    <cellStyle name="20% - Énfasis6 7 3 2 4 2" xfId="13638" xr:uid="{00000000-0005-0000-0000-00006F330000}"/>
    <cellStyle name="20% - Énfasis6 7 3 2 5" xfId="13639" xr:uid="{00000000-0005-0000-0000-000070330000}"/>
    <cellStyle name="20% - Énfasis6 7 3 3" xfId="13640" xr:uid="{00000000-0005-0000-0000-000071330000}"/>
    <cellStyle name="20% - Énfasis6 7 3 3 2" xfId="13641" xr:uid="{00000000-0005-0000-0000-000072330000}"/>
    <cellStyle name="20% - Énfasis6 7 3 3 2 2" xfId="13642" xr:uid="{00000000-0005-0000-0000-000073330000}"/>
    <cellStyle name="20% - Énfasis6 7 3 3 3" xfId="13643" xr:uid="{00000000-0005-0000-0000-000074330000}"/>
    <cellStyle name="20% - Énfasis6 7 3 4" xfId="13644" xr:uid="{00000000-0005-0000-0000-000075330000}"/>
    <cellStyle name="20% - Énfasis6 7 3 4 2" xfId="13645" xr:uid="{00000000-0005-0000-0000-000076330000}"/>
    <cellStyle name="20% - Énfasis6 7 3 4 2 2" xfId="13646" xr:uid="{00000000-0005-0000-0000-000077330000}"/>
    <cellStyle name="20% - Énfasis6 7 3 4 3" xfId="13647" xr:uid="{00000000-0005-0000-0000-000078330000}"/>
    <cellStyle name="20% - Énfasis6 7 3 5" xfId="13648" xr:uid="{00000000-0005-0000-0000-000079330000}"/>
    <cellStyle name="20% - Énfasis6 7 3 5 2" xfId="13649" xr:uid="{00000000-0005-0000-0000-00007A330000}"/>
    <cellStyle name="20% - Énfasis6 7 3 6" xfId="13650" xr:uid="{00000000-0005-0000-0000-00007B330000}"/>
    <cellStyle name="20% - Énfasis6 7 4" xfId="13651" xr:uid="{00000000-0005-0000-0000-00007C330000}"/>
    <cellStyle name="20% - Énfasis6 7 4 2" xfId="13652" xr:uid="{00000000-0005-0000-0000-00007D330000}"/>
    <cellStyle name="20% - Énfasis6 7 4 2 2" xfId="13653" xr:uid="{00000000-0005-0000-0000-00007E330000}"/>
    <cellStyle name="20% - Énfasis6 7 4 2 2 2" xfId="13654" xr:uid="{00000000-0005-0000-0000-00007F330000}"/>
    <cellStyle name="20% - Énfasis6 7 4 2 3" xfId="13655" xr:uid="{00000000-0005-0000-0000-000080330000}"/>
    <cellStyle name="20% - Énfasis6 7 4 3" xfId="13656" xr:uid="{00000000-0005-0000-0000-000081330000}"/>
    <cellStyle name="20% - Énfasis6 7 4 3 2" xfId="13657" xr:uid="{00000000-0005-0000-0000-000082330000}"/>
    <cellStyle name="20% - Énfasis6 7 4 3 2 2" xfId="13658" xr:uid="{00000000-0005-0000-0000-000083330000}"/>
    <cellStyle name="20% - Énfasis6 7 4 3 3" xfId="13659" xr:uid="{00000000-0005-0000-0000-000084330000}"/>
    <cellStyle name="20% - Énfasis6 7 4 4" xfId="13660" xr:uid="{00000000-0005-0000-0000-000085330000}"/>
    <cellStyle name="20% - Énfasis6 7 4 4 2" xfId="13661" xr:uid="{00000000-0005-0000-0000-000086330000}"/>
    <cellStyle name="20% - Énfasis6 7 4 5" xfId="13662" xr:uid="{00000000-0005-0000-0000-000087330000}"/>
    <cellStyle name="20% - Énfasis6 7 5" xfId="13663" xr:uid="{00000000-0005-0000-0000-000088330000}"/>
    <cellStyle name="20% - Énfasis6 7 5 2" xfId="13664" xr:uid="{00000000-0005-0000-0000-000089330000}"/>
    <cellStyle name="20% - Énfasis6 7 5 2 2" xfId="13665" xr:uid="{00000000-0005-0000-0000-00008A330000}"/>
    <cellStyle name="20% - Énfasis6 7 5 3" xfId="13666" xr:uid="{00000000-0005-0000-0000-00008B330000}"/>
    <cellStyle name="20% - Énfasis6 7 6" xfId="13667" xr:uid="{00000000-0005-0000-0000-00008C330000}"/>
    <cellStyle name="20% - Énfasis6 7 6 2" xfId="13668" xr:uid="{00000000-0005-0000-0000-00008D330000}"/>
    <cellStyle name="20% - Énfasis6 7 6 2 2" xfId="13669" xr:uid="{00000000-0005-0000-0000-00008E330000}"/>
    <cellStyle name="20% - Énfasis6 7 6 3" xfId="13670" xr:uid="{00000000-0005-0000-0000-00008F330000}"/>
    <cellStyle name="20% - Énfasis6 7 7" xfId="13671" xr:uid="{00000000-0005-0000-0000-000090330000}"/>
    <cellStyle name="20% - Énfasis6 7 7 2" xfId="13672" xr:uid="{00000000-0005-0000-0000-000091330000}"/>
    <cellStyle name="20% - Énfasis6 7 8" xfId="13673" xr:uid="{00000000-0005-0000-0000-000092330000}"/>
    <cellStyle name="20% - Énfasis6 70" xfId="13674" xr:uid="{00000000-0005-0000-0000-000093330000}"/>
    <cellStyle name="20% - Énfasis6 70 2" xfId="13675" xr:uid="{00000000-0005-0000-0000-000094330000}"/>
    <cellStyle name="20% - Énfasis6 70 2 2" xfId="13676" xr:uid="{00000000-0005-0000-0000-000095330000}"/>
    <cellStyle name="20% - Énfasis6 70 3" xfId="13677" xr:uid="{00000000-0005-0000-0000-000096330000}"/>
    <cellStyle name="20% - Énfasis6 71" xfId="13678" xr:uid="{00000000-0005-0000-0000-000097330000}"/>
    <cellStyle name="20% - Énfasis6 71 2" xfId="13679" xr:uid="{00000000-0005-0000-0000-000098330000}"/>
    <cellStyle name="20% - Énfasis6 71 2 2" xfId="13680" xr:uid="{00000000-0005-0000-0000-000099330000}"/>
    <cellStyle name="20% - Énfasis6 71 3" xfId="13681" xr:uid="{00000000-0005-0000-0000-00009A330000}"/>
    <cellStyle name="20% - Énfasis6 72" xfId="13682" xr:uid="{00000000-0005-0000-0000-00009B330000}"/>
    <cellStyle name="20% - Énfasis6 72 2" xfId="13683" xr:uid="{00000000-0005-0000-0000-00009C330000}"/>
    <cellStyle name="20% - Énfasis6 72 2 2" xfId="13684" xr:uid="{00000000-0005-0000-0000-00009D330000}"/>
    <cellStyle name="20% - Énfasis6 72 3" xfId="13685" xr:uid="{00000000-0005-0000-0000-00009E330000}"/>
    <cellStyle name="20% - Énfasis6 73" xfId="13686" xr:uid="{00000000-0005-0000-0000-00009F330000}"/>
    <cellStyle name="20% - Énfasis6 73 2" xfId="13687" xr:uid="{00000000-0005-0000-0000-0000A0330000}"/>
    <cellStyle name="20% - Énfasis6 74" xfId="13688" xr:uid="{00000000-0005-0000-0000-0000A1330000}"/>
    <cellStyle name="20% - Énfasis6 75" xfId="13689" xr:uid="{00000000-0005-0000-0000-0000A2330000}"/>
    <cellStyle name="20% - Énfasis6 76" xfId="13690" xr:uid="{00000000-0005-0000-0000-0000A3330000}"/>
    <cellStyle name="20% - Énfasis6 77" xfId="13691" xr:uid="{00000000-0005-0000-0000-0000A4330000}"/>
    <cellStyle name="20% - Énfasis6 78" xfId="13692" xr:uid="{00000000-0005-0000-0000-0000A5330000}"/>
    <cellStyle name="20% - Énfasis6 79" xfId="13693" xr:uid="{00000000-0005-0000-0000-0000A6330000}"/>
    <cellStyle name="20% - Énfasis6 8" xfId="13694" xr:uid="{00000000-0005-0000-0000-0000A7330000}"/>
    <cellStyle name="20% - Énfasis6 8 2" xfId="13695" xr:uid="{00000000-0005-0000-0000-0000A8330000}"/>
    <cellStyle name="20% - Énfasis6 8 2 2" xfId="13696" xr:uid="{00000000-0005-0000-0000-0000A9330000}"/>
    <cellStyle name="20% - Énfasis6 8 2 2 2" xfId="13697" xr:uid="{00000000-0005-0000-0000-0000AA330000}"/>
    <cellStyle name="20% - Énfasis6 8 2 2 2 2" xfId="13698" xr:uid="{00000000-0005-0000-0000-0000AB330000}"/>
    <cellStyle name="20% - Énfasis6 8 2 2 2 2 2" xfId="13699" xr:uid="{00000000-0005-0000-0000-0000AC330000}"/>
    <cellStyle name="20% - Énfasis6 8 2 2 2 3" xfId="13700" xr:uid="{00000000-0005-0000-0000-0000AD330000}"/>
    <cellStyle name="20% - Énfasis6 8 2 2 3" xfId="13701" xr:uid="{00000000-0005-0000-0000-0000AE330000}"/>
    <cellStyle name="20% - Énfasis6 8 2 2 3 2" xfId="13702" xr:uid="{00000000-0005-0000-0000-0000AF330000}"/>
    <cellStyle name="20% - Énfasis6 8 2 2 3 2 2" xfId="13703" xr:uid="{00000000-0005-0000-0000-0000B0330000}"/>
    <cellStyle name="20% - Énfasis6 8 2 2 3 3" xfId="13704" xr:uid="{00000000-0005-0000-0000-0000B1330000}"/>
    <cellStyle name="20% - Énfasis6 8 2 2 4" xfId="13705" xr:uid="{00000000-0005-0000-0000-0000B2330000}"/>
    <cellStyle name="20% - Énfasis6 8 2 2 4 2" xfId="13706" xr:uid="{00000000-0005-0000-0000-0000B3330000}"/>
    <cellStyle name="20% - Énfasis6 8 2 2 5" xfId="13707" xr:uid="{00000000-0005-0000-0000-0000B4330000}"/>
    <cellStyle name="20% - Énfasis6 8 2 3" xfId="13708" xr:uid="{00000000-0005-0000-0000-0000B5330000}"/>
    <cellStyle name="20% - Énfasis6 8 2 3 2" xfId="13709" xr:uid="{00000000-0005-0000-0000-0000B6330000}"/>
    <cellStyle name="20% - Énfasis6 8 2 3 2 2" xfId="13710" xr:uid="{00000000-0005-0000-0000-0000B7330000}"/>
    <cellStyle name="20% - Énfasis6 8 2 3 3" xfId="13711" xr:uid="{00000000-0005-0000-0000-0000B8330000}"/>
    <cellStyle name="20% - Énfasis6 8 2 4" xfId="13712" xr:uid="{00000000-0005-0000-0000-0000B9330000}"/>
    <cellStyle name="20% - Énfasis6 8 2 4 2" xfId="13713" xr:uid="{00000000-0005-0000-0000-0000BA330000}"/>
    <cellStyle name="20% - Énfasis6 8 2 4 2 2" xfId="13714" xr:uid="{00000000-0005-0000-0000-0000BB330000}"/>
    <cellStyle name="20% - Énfasis6 8 2 4 3" xfId="13715" xr:uid="{00000000-0005-0000-0000-0000BC330000}"/>
    <cellStyle name="20% - Énfasis6 8 2 5" xfId="13716" xr:uid="{00000000-0005-0000-0000-0000BD330000}"/>
    <cellStyle name="20% - Énfasis6 8 2 5 2" xfId="13717" xr:uid="{00000000-0005-0000-0000-0000BE330000}"/>
    <cellStyle name="20% - Énfasis6 8 2 6" xfId="13718" xr:uid="{00000000-0005-0000-0000-0000BF330000}"/>
    <cellStyle name="20% - Énfasis6 8 3" xfId="13719" xr:uid="{00000000-0005-0000-0000-0000C0330000}"/>
    <cellStyle name="20% - Énfasis6 8 3 2" xfId="13720" xr:uid="{00000000-0005-0000-0000-0000C1330000}"/>
    <cellStyle name="20% - Énfasis6 8 3 2 2" xfId="13721" xr:uid="{00000000-0005-0000-0000-0000C2330000}"/>
    <cellStyle name="20% - Énfasis6 8 3 2 2 2" xfId="13722" xr:uid="{00000000-0005-0000-0000-0000C3330000}"/>
    <cellStyle name="20% - Énfasis6 8 3 2 3" xfId="13723" xr:uid="{00000000-0005-0000-0000-0000C4330000}"/>
    <cellStyle name="20% - Énfasis6 8 3 3" xfId="13724" xr:uid="{00000000-0005-0000-0000-0000C5330000}"/>
    <cellStyle name="20% - Énfasis6 8 3 3 2" xfId="13725" xr:uid="{00000000-0005-0000-0000-0000C6330000}"/>
    <cellStyle name="20% - Énfasis6 8 3 3 2 2" xfId="13726" xr:uid="{00000000-0005-0000-0000-0000C7330000}"/>
    <cellStyle name="20% - Énfasis6 8 3 3 3" xfId="13727" xr:uid="{00000000-0005-0000-0000-0000C8330000}"/>
    <cellStyle name="20% - Énfasis6 8 3 4" xfId="13728" xr:uid="{00000000-0005-0000-0000-0000C9330000}"/>
    <cellStyle name="20% - Énfasis6 8 3 4 2" xfId="13729" xr:uid="{00000000-0005-0000-0000-0000CA330000}"/>
    <cellStyle name="20% - Énfasis6 8 3 4 2 2" xfId="13730" xr:uid="{00000000-0005-0000-0000-0000CB330000}"/>
    <cellStyle name="20% - Énfasis6 8 3 4 3" xfId="13731" xr:uid="{00000000-0005-0000-0000-0000CC330000}"/>
    <cellStyle name="20% - Énfasis6 8 3 5" xfId="13732" xr:uid="{00000000-0005-0000-0000-0000CD330000}"/>
    <cellStyle name="20% - Énfasis6 8 3 5 2" xfId="13733" xr:uid="{00000000-0005-0000-0000-0000CE330000}"/>
    <cellStyle name="20% - Énfasis6 8 3 6" xfId="13734" xr:uid="{00000000-0005-0000-0000-0000CF330000}"/>
    <cellStyle name="20% - Énfasis6 8 4" xfId="13735" xr:uid="{00000000-0005-0000-0000-0000D0330000}"/>
    <cellStyle name="20% - Énfasis6 8 4 2" xfId="13736" xr:uid="{00000000-0005-0000-0000-0000D1330000}"/>
    <cellStyle name="20% - Énfasis6 8 4 2 2" xfId="13737" xr:uid="{00000000-0005-0000-0000-0000D2330000}"/>
    <cellStyle name="20% - Énfasis6 8 4 3" xfId="13738" xr:uid="{00000000-0005-0000-0000-0000D3330000}"/>
    <cellStyle name="20% - Énfasis6 8 5" xfId="13739" xr:uid="{00000000-0005-0000-0000-0000D4330000}"/>
    <cellStyle name="20% - Énfasis6 8 5 2" xfId="13740" xr:uid="{00000000-0005-0000-0000-0000D5330000}"/>
    <cellStyle name="20% - Énfasis6 8 5 2 2" xfId="13741" xr:uid="{00000000-0005-0000-0000-0000D6330000}"/>
    <cellStyle name="20% - Énfasis6 8 5 3" xfId="13742" xr:uid="{00000000-0005-0000-0000-0000D7330000}"/>
    <cellStyle name="20% - Énfasis6 8 6" xfId="13743" xr:uid="{00000000-0005-0000-0000-0000D8330000}"/>
    <cellStyle name="20% - Énfasis6 8 6 2" xfId="13744" xr:uid="{00000000-0005-0000-0000-0000D9330000}"/>
    <cellStyle name="20% - Énfasis6 8 6 2 2" xfId="13745" xr:uid="{00000000-0005-0000-0000-0000DA330000}"/>
    <cellStyle name="20% - Énfasis6 8 6 3" xfId="13746" xr:uid="{00000000-0005-0000-0000-0000DB330000}"/>
    <cellStyle name="20% - Énfasis6 8 7" xfId="13747" xr:uid="{00000000-0005-0000-0000-0000DC330000}"/>
    <cellStyle name="20% - Énfasis6 8 7 2" xfId="13748" xr:uid="{00000000-0005-0000-0000-0000DD330000}"/>
    <cellStyle name="20% - Énfasis6 8 8" xfId="13749" xr:uid="{00000000-0005-0000-0000-0000DE330000}"/>
    <cellStyle name="20% - Énfasis6 80" xfId="13750" xr:uid="{00000000-0005-0000-0000-0000DF330000}"/>
    <cellStyle name="20% - Énfasis6 81" xfId="13751" xr:uid="{00000000-0005-0000-0000-0000E0330000}"/>
    <cellStyle name="20% - Énfasis6 82" xfId="13752" xr:uid="{00000000-0005-0000-0000-0000E1330000}"/>
    <cellStyle name="20% - Énfasis6 83" xfId="13753" xr:uid="{00000000-0005-0000-0000-0000E2330000}"/>
    <cellStyle name="20% - Énfasis6 9" xfId="13754" xr:uid="{00000000-0005-0000-0000-0000E3330000}"/>
    <cellStyle name="20% - Énfasis6 9 2" xfId="13755" xr:uid="{00000000-0005-0000-0000-0000E4330000}"/>
    <cellStyle name="20% - Énfasis6 9 2 2" xfId="13756" xr:uid="{00000000-0005-0000-0000-0000E5330000}"/>
    <cellStyle name="20% - Énfasis6 9 2 2 2" xfId="13757" xr:uid="{00000000-0005-0000-0000-0000E6330000}"/>
    <cellStyle name="20% - Énfasis6 9 2 2 2 2" xfId="13758" xr:uid="{00000000-0005-0000-0000-0000E7330000}"/>
    <cellStyle name="20% - Énfasis6 9 2 2 2 2 2" xfId="13759" xr:uid="{00000000-0005-0000-0000-0000E8330000}"/>
    <cellStyle name="20% - Énfasis6 9 2 2 2 3" xfId="13760" xr:uid="{00000000-0005-0000-0000-0000E9330000}"/>
    <cellStyle name="20% - Énfasis6 9 2 2 3" xfId="13761" xr:uid="{00000000-0005-0000-0000-0000EA330000}"/>
    <cellStyle name="20% - Énfasis6 9 2 2 3 2" xfId="13762" xr:uid="{00000000-0005-0000-0000-0000EB330000}"/>
    <cellStyle name="20% - Énfasis6 9 2 2 3 2 2" xfId="13763" xr:uid="{00000000-0005-0000-0000-0000EC330000}"/>
    <cellStyle name="20% - Énfasis6 9 2 2 3 3" xfId="13764" xr:uid="{00000000-0005-0000-0000-0000ED330000}"/>
    <cellStyle name="20% - Énfasis6 9 2 2 4" xfId="13765" xr:uid="{00000000-0005-0000-0000-0000EE330000}"/>
    <cellStyle name="20% - Énfasis6 9 2 2 4 2" xfId="13766" xr:uid="{00000000-0005-0000-0000-0000EF330000}"/>
    <cellStyle name="20% - Énfasis6 9 2 2 5" xfId="13767" xr:uid="{00000000-0005-0000-0000-0000F0330000}"/>
    <cellStyle name="20% - Énfasis6 9 2 3" xfId="13768" xr:uid="{00000000-0005-0000-0000-0000F1330000}"/>
    <cellStyle name="20% - Énfasis6 9 2 3 2" xfId="13769" xr:uid="{00000000-0005-0000-0000-0000F2330000}"/>
    <cellStyle name="20% - Énfasis6 9 2 3 2 2" xfId="13770" xr:uid="{00000000-0005-0000-0000-0000F3330000}"/>
    <cellStyle name="20% - Énfasis6 9 2 3 3" xfId="13771" xr:uid="{00000000-0005-0000-0000-0000F4330000}"/>
    <cellStyle name="20% - Énfasis6 9 2 4" xfId="13772" xr:uid="{00000000-0005-0000-0000-0000F5330000}"/>
    <cellStyle name="20% - Énfasis6 9 2 4 2" xfId="13773" xr:uid="{00000000-0005-0000-0000-0000F6330000}"/>
    <cellStyle name="20% - Énfasis6 9 2 4 2 2" xfId="13774" xr:uid="{00000000-0005-0000-0000-0000F7330000}"/>
    <cellStyle name="20% - Énfasis6 9 2 4 3" xfId="13775" xr:uid="{00000000-0005-0000-0000-0000F8330000}"/>
    <cellStyle name="20% - Énfasis6 9 2 5" xfId="13776" xr:uid="{00000000-0005-0000-0000-0000F9330000}"/>
    <cellStyle name="20% - Énfasis6 9 2 5 2" xfId="13777" xr:uid="{00000000-0005-0000-0000-0000FA330000}"/>
    <cellStyle name="20% - Énfasis6 9 2 6" xfId="13778" xr:uid="{00000000-0005-0000-0000-0000FB330000}"/>
    <cellStyle name="20% - Énfasis6 9 3" xfId="13779" xr:uid="{00000000-0005-0000-0000-0000FC330000}"/>
    <cellStyle name="20% - Énfasis6 9 3 2" xfId="13780" xr:uid="{00000000-0005-0000-0000-0000FD330000}"/>
    <cellStyle name="20% - Énfasis6 9 3 2 2" xfId="13781" xr:uid="{00000000-0005-0000-0000-0000FE330000}"/>
    <cellStyle name="20% - Énfasis6 9 3 2 2 2" xfId="13782" xr:uid="{00000000-0005-0000-0000-0000FF330000}"/>
    <cellStyle name="20% - Énfasis6 9 3 2 3" xfId="13783" xr:uid="{00000000-0005-0000-0000-000000340000}"/>
    <cellStyle name="20% - Énfasis6 9 3 3" xfId="13784" xr:uid="{00000000-0005-0000-0000-000001340000}"/>
    <cellStyle name="20% - Énfasis6 9 3 3 2" xfId="13785" xr:uid="{00000000-0005-0000-0000-000002340000}"/>
    <cellStyle name="20% - Énfasis6 9 3 3 2 2" xfId="13786" xr:uid="{00000000-0005-0000-0000-000003340000}"/>
    <cellStyle name="20% - Énfasis6 9 3 3 3" xfId="13787" xr:uid="{00000000-0005-0000-0000-000004340000}"/>
    <cellStyle name="20% - Énfasis6 9 3 4" xfId="13788" xr:uid="{00000000-0005-0000-0000-000005340000}"/>
    <cellStyle name="20% - Énfasis6 9 3 4 2" xfId="13789" xr:uid="{00000000-0005-0000-0000-000006340000}"/>
    <cellStyle name="20% - Énfasis6 9 3 5" xfId="13790" xr:uid="{00000000-0005-0000-0000-000007340000}"/>
    <cellStyle name="20% - Énfasis6 9 4" xfId="13791" xr:uid="{00000000-0005-0000-0000-000008340000}"/>
    <cellStyle name="20% - Énfasis6 9 4 2" xfId="13792" xr:uid="{00000000-0005-0000-0000-000009340000}"/>
    <cellStyle name="20% - Énfasis6 9 4 2 2" xfId="13793" xr:uid="{00000000-0005-0000-0000-00000A340000}"/>
    <cellStyle name="20% - Énfasis6 9 4 3" xfId="13794" xr:uid="{00000000-0005-0000-0000-00000B340000}"/>
    <cellStyle name="20% - Énfasis6 9 5" xfId="13795" xr:uid="{00000000-0005-0000-0000-00000C340000}"/>
    <cellStyle name="20% - Énfasis6 9 5 2" xfId="13796" xr:uid="{00000000-0005-0000-0000-00000D340000}"/>
    <cellStyle name="20% - Énfasis6 9 5 2 2" xfId="13797" xr:uid="{00000000-0005-0000-0000-00000E340000}"/>
    <cellStyle name="20% - Énfasis6 9 5 3" xfId="13798" xr:uid="{00000000-0005-0000-0000-00000F340000}"/>
    <cellStyle name="20% - Énfasis6 9 6" xfId="13799" xr:uid="{00000000-0005-0000-0000-000010340000}"/>
    <cellStyle name="20% - Énfasis6 9 6 2" xfId="13800" xr:uid="{00000000-0005-0000-0000-000011340000}"/>
    <cellStyle name="20% - Énfasis6 9 7" xfId="13801" xr:uid="{00000000-0005-0000-0000-000012340000}"/>
    <cellStyle name="40% - Énfasis1 10" xfId="13802" xr:uid="{00000000-0005-0000-0000-000013340000}"/>
    <cellStyle name="40% - Énfasis1 10 2" xfId="13803" xr:uid="{00000000-0005-0000-0000-000014340000}"/>
    <cellStyle name="40% - Énfasis1 10 2 2" xfId="13804" xr:uid="{00000000-0005-0000-0000-000015340000}"/>
    <cellStyle name="40% - Énfasis1 10 2 2 2" xfId="13805" xr:uid="{00000000-0005-0000-0000-000016340000}"/>
    <cellStyle name="40% - Énfasis1 10 2 2 2 2" xfId="13806" xr:uid="{00000000-0005-0000-0000-000017340000}"/>
    <cellStyle name="40% - Énfasis1 10 2 2 2 2 2" xfId="13807" xr:uid="{00000000-0005-0000-0000-000018340000}"/>
    <cellStyle name="40% - Énfasis1 10 2 2 2 3" xfId="13808" xr:uid="{00000000-0005-0000-0000-000019340000}"/>
    <cellStyle name="40% - Énfasis1 10 2 2 3" xfId="13809" xr:uid="{00000000-0005-0000-0000-00001A340000}"/>
    <cellStyle name="40% - Énfasis1 10 2 2 3 2" xfId="13810" xr:uid="{00000000-0005-0000-0000-00001B340000}"/>
    <cellStyle name="40% - Énfasis1 10 2 2 3 2 2" xfId="13811" xr:uid="{00000000-0005-0000-0000-00001C340000}"/>
    <cellStyle name="40% - Énfasis1 10 2 2 3 3" xfId="13812" xr:uid="{00000000-0005-0000-0000-00001D340000}"/>
    <cellStyle name="40% - Énfasis1 10 2 2 4" xfId="13813" xr:uid="{00000000-0005-0000-0000-00001E340000}"/>
    <cellStyle name="40% - Énfasis1 10 2 2 4 2" xfId="13814" xr:uid="{00000000-0005-0000-0000-00001F340000}"/>
    <cellStyle name="40% - Énfasis1 10 2 2 5" xfId="13815" xr:uid="{00000000-0005-0000-0000-000020340000}"/>
    <cellStyle name="40% - Énfasis1 10 2 3" xfId="13816" xr:uid="{00000000-0005-0000-0000-000021340000}"/>
    <cellStyle name="40% - Énfasis1 10 2 3 2" xfId="13817" xr:uid="{00000000-0005-0000-0000-000022340000}"/>
    <cellStyle name="40% - Énfasis1 10 2 3 2 2" xfId="13818" xr:uid="{00000000-0005-0000-0000-000023340000}"/>
    <cellStyle name="40% - Énfasis1 10 2 3 3" xfId="13819" xr:uid="{00000000-0005-0000-0000-000024340000}"/>
    <cellStyle name="40% - Énfasis1 10 2 4" xfId="13820" xr:uid="{00000000-0005-0000-0000-000025340000}"/>
    <cellStyle name="40% - Énfasis1 10 2 4 2" xfId="13821" xr:uid="{00000000-0005-0000-0000-000026340000}"/>
    <cellStyle name="40% - Énfasis1 10 2 4 2 2" xfId="13822" xr:uid="{00000000-0005-0000-0000-000027340000}"/>
    <cellStyle name="40% - Énfasis1 10 2 4 3" xfId="13823" xr:uid="{00000000-0005-0000-0000-000028340000}"/>
    <cellStyle name="40% - Énfasis1 10 2 5" xfId="13824" xr:uid="{00000000-0005-0000-0000-000029340000}"/>
    <cellStyle name="40% - Énfasis1 10 2 5 2" xfId="13825" xr:uid="{00000000-0005-0000-0000-00002A340000}"/>
    <cellStyle name="40% - Énfasis1 10 2 6" xfId="13826" xr:uid="{00000000-0005-0000-0000-00002B340000}"/>
    <cellStyle name="40% - Énfasis1 10 3" xfId="13827" xr:uid="{00000000-0005-0000-0000-00002C340000}"/>
    <cellStyle name="40% - Énfasis1 10 3 2" xfId="13828" xr:uid="{00000000-0005-0000-0000-00002D340000}"/>
    <cellStyle name="40% - Énfasis1 10 3 2 2" xfId="13829" xr:uid="{00000000-0005-0000-0000-00002E340000}"/>
    <cellStyle name="40% - Énfasis1 10 3 2 2 2" xfId="13830" xr:uid="{00000000-0005-0000-0000-00002F340000}"/>
    <cellStyle name="40% - Énfasis1 10 3 2 3" xfId="13831" xr:uid="{00000000-0005-0000-0000-000030340000}"/>
    <cellStyle name="40% - Énfasis1 10 3 3" xfId="13832" xr:uid="{00000000-0005-0000-0000-000031340000}"/>
    <cellStyle name="40% - Énfasis1 10 3 3 2" xfId="13833" xr:uid="{00000000-0005-0000-0000-000032340000}"/>
    <cellStyle name="40% - Énfasis1 10 3 3 2 2" xfId="13834" xr:uid="{00000000-0005-0000-0000-000033340000}"/>
    <cellStyle name="40% - Énfasis1 10 3 3 3" xfId="13835" xr:uid="{00000000-0005-0000-0000-000034340000}"/>
    <cellStyle name="40% - Énfasis1 10 3 4" xfId="13836" xr:uid="{00000000-0005-0000-0000-000035340000}"/>
    <cellStyle name="40% - Énfasis1 10 3 4 2" xfId="13837" xr:uid="{00000000-0005-0000-0000-000036340000}"/>
    <cellStyle name="40% - Énfasis1 10 3 5" xfId="13838" xr:uid="{00000000-0005-0000-0000-000037340000}"/>
    <cellStyle name="40% - Énfasis1 10 4" xfId="13839" xr:uid="{00000000-0005-0000-0000-000038340000}"/>
    <cellStyle name="40% - Énfasis1 10 4 2" xfId="13840" xr:uid="{00000000-0005-0000-0000-000039340000}"/>
    <cellStyle name="40% - Énfasis1 10 4 2 2" xfId="13841" xr:uid="{00000000-0005-0000-0000-00003A340000}"/>
    <cellStyle name="40% - Énfasis1 10 4 3" xfId="13842" xr:uid="{00000000-0005-0000-0000-00003B340000}"/>
    <cellStyle name="40% - Énfasis1 10 5" xfId="13843" xr:uid="{00000000-0005-0000-0000-00003C340000}"/>
    <cellStyle name="40% - Énfasis1 10 5 2" xfId="13844" xr:uid="{00000000-0005-0000-0000-00003D340000}"/>
    <cellStyle name="40% - Énfasis1 10 5 2 2" xfId="13845" xr:uid="{00000000-0005-0000-0000-00003E340000}"/>
    <cellStyle name="40% - Énfasis1 10 5 3" xfId="13846" xr:uid="{00000000-0005-0000-0000-00003F340000}"/>
    <cellStyle name="40% - Énfasis1 10 6" xfId="13847" xr:uid="{00000000-0005-0000-0000-000040340000}"/>
    <cellStyle name="40% - Énfasis1 10 6 2" xfId="13848" xr:uid="{00000000-0005-0000-0000-000041340000}"/>
    <cellStyle name="40% - Énfasis1 10 7" xfId="13849" xr:uid="{00000000-0005-0000-0000-000042340000}"/>
    <cellStyle name="40% - Énfasis1 11" xfId="13850" xr:uid="{00000000-0005-0000-0000-000043340000}"/>
    <cellStyle name="40% - Énfasis1 11 2" xfId="13851" xr:uid="{00000000-0005-0000-0000-000044340000}"/>
    <cellStyle name="40% - Énfasis1 11 2 2" xfId="13852" xr:uid="{00000000-0005-0000-0000-000045340000}"/>
    <cellStyle name="40% - Énfasis1 11 2 2 2" xfId="13853" xr:uid="{00000000-0005-0000-0000-000046340000}"/>
    <cellStyle name="40% - Énfasis1 11 2 2 2 2" xfId="13854" xr:uid="{00000000-0005-0000-0000-000047340000}"/>
    <cellStyle name="40% - Énfasis1 11 2 2 2 2 2" xfId="13855" xr:uid="{00000000-0005-0000-0000-000048340000}"/>
    <cellStyle name="40% - Énfasis1 11 2 2 2 3" xfId="13856" xr:uid="{00000000-0005-0000-0000-000049340000}"/>
    <cellStyle name="40% - Énfasis1 11 2 2 3" xfId="13857" xr:uid="{00000000-0005-0000-0000-00004A340000}"/>
    <cellStyle name="40% - Énfasis1 11 2 2 3 2" xfId="13858" xr:uid="{00000000-0005-0000-0000-00004B340000}"/>
    <cellStyle name="40% - Énfasis1 11 2 2 3 2 2" xfId="13859" xr:uid="{00000000-0005-0000-0000-00004C340000}"/>
    <cellStyle name="40% - Énfasis1 11 2 2 3 3" xfId="13860" xr:uid="{00000000-0005-0000-0000-00004D340000}"/>
    <cellStyle name="40% - Énfasis1 11 2 2 4" xfId="13861" xr:uid="{00000000-0005-0000-0000-00004E340000}"/>
    <cellStyle name="40% - Énfasis1 11 2 2 4 2" xfId="13862" xr:uid="{00000000-0005-0000-0000-00004F340000}"/>
    <cellStyle name="40% - Énfasis1 11 2 2 5" xfId="13863" xr:uid="{00000000-0005-0000-0000-000050340000}"/>
    <cellStyle name="40% - Énfasis1 11 2 3" xfId="13864" xr:uid="{00000000-0005-0000-0000-000051340000}"/>
    <cellStyle name="40% - Énfasis1 11 2 3 2" xfId="13865" xr:uid="{00000000-0005-0000-0000-000052340000}"/>
    <cellStyle name="40% - Énfasis1 11 2 3 2 2" xfId="13866" xr:uid="{00000000-0005-0000-0000-000053340000}"/>
    <cellStyle name="40% - Énfasis1 11 2 3 3" xfId="13867" xr:uid="{00000000-0005-0000-0000-000054340000}"/>
    <cellStyle name="40% - Énfasis1 11 2 4" xfId="13868" xr:uid="{00000000-0005-0000-0000-000055340000}"/>
    <cellStyle name="40% - Énfasis1 11 2 4 2" xfId="13869" xr:uid="{00000000-0005-0000-0000-000056340000}"/>
    <cellStyle name="40% - Énfasis1 11 2 4 2 2" xfId="13870" xr:uid="{00000000-0005-0000-0000-000057340000}"/>
    <cellStyle name="40% - Énfasis1 11 2 4 3" xfId="13871" xr:uid="{00000000-0005-0000-0000-000058340000}"/>
    <cellStyle name="40% - Énfasis1 11 2 5" xfId="13872" xr:uid="{00000000-0005-0000-0000-000059340000}"/>
    <cellStyle name="40% - Énfasis1 11 2 5 2" xfId="13873" xr:uid="{00000000-0005-0000-0000-00005A340000}"/>
    <cellStyle name="40% - Énfasis1 11 2 6" xfId="13874" xr:uid="{00000000-0005-0000-0000-00005B340000}"/>
    <cellStyle name="40% - Énfasis1 11 3" xfId="13875" xr:uid="{00000000-0005-0000-0000-00005C340000}"/>
    <cellStyle name="40% - Énfasis1 11 3 2" xfId="13876" xr:uid="{00000000-0005-0000-0000-00005D340000}"/>
    <cellStyle name="40% - Énfasis1 11 3 2 2" xfId="13877" xr:uid="{00000000-0005-0000-0000-00005E340000}"/>
    <cellStyle name="40% - Énfasis1 11 3 2 2 2" xfId="13878" xr:uid="{00000000-0005-0000-0000-00005F340000}"/>
    <cellStyle name="40% - Énfasis1 11 3 2 3" xfId="13879" xr:uid="{00000000-0005-0000-0000-000060340000}"/>
    <cellStyle name="40% - Énfasis1 11 3 3" xfId="13880" xr:uid="{00000000-0005-0000-0000-000061340000}"/>
    <cellStyle name="40% - Énfasis1 11 3 3 2" xfId="13881" xr:uid="{00000000-0005-0000-0000-000062340000}"/>
    <cellStyle name="40% - Énfasis1 11 3 3 2 2" xfId="13882" xr:uid="{00000000-0005-0000-0000-000063340000}"/>
    <cellStyle name="40% - Énfasis1 11 3 3 3" xfId="13883" xr:uid="{00000000-0005-0000-0000-000064340000}"/>
    <cellStyle name="40% - Énfasis1 11 3 4" xfId="13884" xr:uid="{00000000-0005-0000-0000-000065340000}"/>
    <cellStyle name="40% - Énfasis1 11 3 4 2" xfId="13885" xr:uid="{00000000-0005-0000-0000-000066340000}"/>
    <cellStyle name="40% - Énfasis1 11 3 5" xfId="13886" xr:uid="{00000000-0005-0000-0000-000067340000}"/>
    <cellStyle name="40% - Énfasis1 11 4" xfId="13887" xr:uid="{00000000-0005-0000-0000-000068340000}"/>
    <cellStyle name="40% - Énfasis1 11 4 2" xfId="13888" xr:uid="{00000000-0005-0000-0000-000069340000}"/>
    <cellStyle name="40% - Énfasis1 11 4 2 2" xfId="13889" xr:uid="{00000000-0005-0000-0000-00006A340000}"/>
    <cellStyle name="40% - Énfasis1 11 4 3" xfId="13890" xr:uid="{00000000-0005-0000-0000-00006B340000}"/>
    <cellStyle name="40% - Énfasis1 11 5" xfId="13891" xr:uid="{00000000-0005-0000-0000-00006C340000}"/>
    <cellStyle name="40% - Énfasis1 11 5 2" xfId="13892" xr:uid="{00000000-0005-0000-0000-00006D340000}"/>
    <cellStyle name="40% - Énfasis1 11 5 2 2" xfId="13893" xr:uid="{00000000-0005-0000-0000-00006E340000}"/>
    <cellStyle name="40% - Énfasis1 11 5 3" xfId="13894" xr:uid="{00000000-0005-0000-0000-00006F340000}"/>
    <cellStyle name="40% - Énfasis1 11 6" xfId="13895" xr:uid="{00000000-0005-0000-0000-000070340000}"/>
    <cellStyle name="40% - Énfasis1 11 6 2" xfId="13896" xr:uid="{00000000-0005-0000-0000-000071340000}"/>
    <cellStyle name="40% - Énfasis1 11 7" xfId="13897" xr:uid="{00000000-0005-0000-0000-000072340000}"/>
    <cellStyle name="40% - Énfasis1 12" xfId="13898" xr:uid="{00000000-0005-0000-0000-000073340000}"/>
    <cellStyle name="40% - Énfasis1 12 2" xfId="13899" xr:uid="{00000000-0005-0000-0000-000074340000}"/>
    <cellStyle name="40% - Énfasis1 12 2 2" xfId="13900" xr:uid="{00000000-0005-0000-0000-000075340000}"/>
    <cellStyle name="40% - Énfasis1 12 2 2 2" xfId="13901" xr:uid="{00000000-0005-0000-0000-000076340000}"/>
    <cellStyle name="40% - Énfasis1 12 2 2 2 2" xfId="13902" xr:uid="{00000000-0005-0000-0000-000077340000}"/>
    <cellStyle name="40% - Énfasis1 12 2 2 2 2 2" xfId="13903" xr:uid="{00000000-0005-0000-0000-000078340000}"/>
    <cellStyle name="40% - Énfasis1 12 2 2 2 3" xfId="13904" xr:uid="{00000000-0005-0000-0000-000079340000}"/>
    <cellStyle name="40% - Énfasis1 12 2 2 3" xfId="13905" xr:uid="{00000000-0005-0000-0000-00007A340000}"/>
    <cellStyle name="40% - Énfasis1 12 2 2 3 2" xfId="13906" xr:uid="{00000000-0005-0000-0000-00007B340000}"/>
    <cellStyle name="40% - Énfasis1 12 2 2 3 2 2" xfId="13907" xr:uid="{00000000-0005-0000-0000-00007C340000}"/>
    <cellStyle name="40% - Énfasis1 12 2 2 3 3" xfId="13908" xr:uid="{00000000-0005-0000-0000-00007D340000}"/>
    <cellStyle name="40% - Énfasis1 12 2 2 4" xfId="13909" xr:uid="{00000000-0005-0000-0000-00007E340000}"/>
    <cellStyle name="40% - Énfasis1 12 2 2 4 2" xfId="13910" xr:uid="{00000000-0005-0000-0000-00007F340000}"/>
    <cellStyle name="40% - Énfasis1 12 2 2 5" xfId="13911" xr:uid="{00000000-0005-0000-0000-000080340000}"/>
    <cellStyle name="40% - Énfasis1 12 2 3" xfId="13912" xr:uid="{00000000-0005-0000-0000-000081340000}"/>
    <cellStyle name="40% - Énfasis1 12 2 3 2" xfId="13913" xr:uid="{00000000-0005-0000-0000-000082340000}"/>
    <cellStyle name="40% - Énfasis1 12 2 3 2 2" xfId="13914" xr:uid="{00000000-0005-0000-0000-000083340000}"/>
    <cellStyle name="40% - Énfasis1 12 2 3 3" xfId="13915" xr:uid="{00000000-0005-0000-0000-000084340000}"/>
    <cellStyle name="40% - Énfasis1 12 2 4" xfId="13916" xr:uid="{00000000-0005-0000-0000-000085340000}"/>
    <cellStyle name="40% - Énfasis1 12 2 4 2" xfId="13917" xr:uid="{00000000-0005-0000-0000-000086340000}"/>
    <cellStyle name="40% - Énfasis1 12 2 4 2 2" xfId="13918" xr:uid="{00000000-0005-0000-0000-000087340000}"/>
    <cellStyle name="40% - Énfasis1 12 2 4 3" xfId="13919" xr:uid="{00000000-0005-0000-0000-000088340000}"/>
    <cellStyle name="40% - Énfasis1 12 2 5" xfId="13920" xr:uid="{00000000-0005-0000-0000-000089340000}"/>
    <cellStyle name="40% - Énfasis1 12 2 5 2" xfId="13921" xr:uid="{00000000-0005-0000-0000-00008A340000}"/>
    <cellStyle name="40% - Énfasis1 12 2 6" xfId="13922" xr:uid="{00000000-0005-0000-0000-00008B340000}"/>
    <cellStyle name="40% - Énfasis1 12 3" xfId="13923" xr:uid="{00000000-0005-0000-0000-00008C340000}"/>
    <cellStyle name="40% - Énfasis1 12 3 2" xfId="13924" xr:uid="{00000000-0005-0000-0000-00008D340000}"/>
    <cellStyle name="40% - Énfasis1 12 3 2 2" xfId="13925" xr:uid="{00000000-0005-0000-0000-00008E340000}"/>
    <cellStyle name="40% - Énfasis1 12 3 2 2 2" xfId="13926" xr:uid="{00000000-0005-0000-0000-00008F340000}"/>
    <cellStyle name="40% - Énfasis1 12 3 2 3" xfId="13927" xr:uid="{00000000-0005-0000-0000-000090340000}"/>
    <cellStyle name="40% - Énfasis1 12 3 3" xfId="13928" xr:uid="{00000000-0005-0000-0000-000091340000}"/>
    <cellStyle name="40% - Énfasis1 12 3 3 2" xfId="13929" xr:uid="{00000000-0005-0000-0000-000092340000}"/>
    <cellStyle name="40% - Énfasis1 12 3 3 2 2" xfId="13930" xr:uid="{00000000-0005-0000-0000-000093340000}"/>
    <cellStyle name="40% - Énfasis1 12 3 3 3" xfId="13931" xr:uid="{00000000-0005-0000-0000-000094340000}"/>
    <cellStyle name="40% - Énfasis1 12 3 4" xfId="13932" xr:uid="{00000000-0005-0000-0000-000095340000}"/>
    <cellStyle name="40% - Énfasis1 12 3 4 2" xfId="13933" xr:uid="{00000000-0005-0000-0000-000096340000}"/>
    <cellStyle name="40% - Énfasis1 12 3 5" xfId="13934" xr:uid="{00000000-0005-0000-0000-000097340000}"/>
    <cellStyle name="40% - Énfasis1 12 4" xfId="13935" xr:uid="{00000000-0005-0000-0000-000098340000}"/>
    <cellStyle name="40% - Énfasis1 12 4 2" xfId="13936" xr:uid="{00000000-0005-0000-0000-000099340000}"/>
    <cellStyle name="40% - Énfasis1 12 4 2 2" xfId="13937" xr:uid="{00000000-0005-0000-0000-00009A340000}"/>
    <cellStyle name="40% - Énfasis1 12 4 3" xfId="13938" xr:uid="{00000000-0005-0000-0000-00009B340000}"/>
    <cellStyle name="40% - Énfasis1 12 5" xfId="13939" xr:uid="{00000000-0005-0000-0000-00009C340000}"/>
    <cellStyle name="40% - Énfasis1 12 5 2" xfId="13940" xr:uid="{00000000-0005-0000-0000-00009D340000}"/>
    <cellStyle name="40% - Énfasis1 12 5 2 2" xfId="13941" xr:uid="{00000000-0005-0000-0000-00009E340000}"/>
    <cellStyle name="40% - Énfasis1 12 5 3" xfId="13942" xr:uid="{00000000-0005-0000-0000-00009F340000}"/>
    <cellStyle name="40% - Énfasis1 12 6" xfId="13943" xr:uid="{00000000-0005-0000-0000-0000A0340000}"/>
    <cellStyle name="40% - Énfasis1 12 6 2" xfId="13944" xr:uid="{00000000-0005-0000-0000-0000A1340000}"/>
    <cellStyle name="40% - Énfasis1 12 7" xfId="13945" xr:uid="{00000000-0005-0000-0000-0000A2340000}"/>
    <cellStyle name="40% - Énfasis1 13" xfId="13946" xr:uid="{00000000-0005-0000-0000-0000A3340000}"/>
    <cellStyle name="40% - Énfasis1 13 2" xfId="13947" xr:uid="{00000000-0005-0000-0000-0000A4340000}"/>
    <cellStyle name="40% - Énfasis1 13 2 2" xfId="13948" xr:uid="{00000000-0005-0000-0000-0000A5340000}"/>
    <cellStyle name="40% - Énfasis1 13 2 2 2" xfId="13949" xr:uid="{00000000-0005-0000-0000-0000A6340000}"/>
    <cellStyle name="40% - Énfasis1 13 2 2 2 2" xfId="13950" xr:uid="{00000000-0005-0000-0000-0000A7340000}"/>
    <cellStyle name="40% - Énfasis1 13 2 2 2 2 2" xfId="13951" xr:uid="{00000000-0005-0000-0000-0000A8340000}"/>
    <cellStyle name="40% - Énfasis1 13 2 2 2 3" xfId="13952" xr:uid="{00000000-0005-0000-0000-0000A9340000}"/>
    <cellStyle name="40% - Énfasis1 13 2 2 3" xfId="13953" xr:uid="{00000000-0005-0000-0000-0000AA340000}"/>
    <cellStyle name="40% - Énfasis1 13 2 2 3 2" xfId="13954" xr:uid="{00000000-0005-0000-0000-0000AB340000}"/>
    <cellStyle name="40% - Énfasis1 13 2 2 3 2 2" xfId="13955" xr:uid="{00000000-0005-0000-0000-0000AC340000}"/>
    <cellStyle name="40% - Énfasis1 13 2 2 3 3" xfId="13956" xr:uid="{00000000-0005-0000-0000-0000AD340000}"/>
    <cellStyle name="40% - Énfasis1 13 2 2 4" xfId="13957" xr:uid="{00000000-0005-0000-0000-0000AE340000}"/>
    <cellStyle name="40% - Énfasis1 13 2 2 4 2" xfId="13958" xr:uid="{00000000-0005-0000-0000-0000AF340000}"/>
    <cellStyle name="40% - Énfasis1 13 2 2 5" xfId="13959" xr:uid="{00000000-0005-0000-0000-0000B0340000}"/>
    <cellStyle name="40% - Énfasis1 13 2 3" xfId="13960" xr:uid="{00000000-0005-0000-0000-0000B1340000}"/>
    <cellStyle name="40% - Énfasis1 13 2 3 2" xfId="13961" xr:uid="{00000000-0005-0000-0000-0000B2340000}"/>
    <cellStyle name="40% - Énfasis1 13 2 3 2 2" xfId="13962" xr:uid="{00000000-0005-0000-0000-0000B3340000}"/>
    <cellStyle name="40% - Énfasis1 13 2 3 3" xfId="13963" xr:uid="{00000000-0005-0000-0000-0000B4340000}"/>
    <cellStyle name="40% - Énfasis1 13 2 4" xfId="13964" xr:uid="{00000000-0005-0000-0000-0000B5340000}"/>
    <cellStyle name="40% - Énfasis1 13 2 4 2" xfId="13965" xr:uid="{00000000-0005-0000-0000-0000B6340000}"/>
    <cellStyle name="40% - Énfasis1 13 2 4 2 2" xfId="13966" xr:uid="{00000000-0005-0000-0000-0000B7340000}"/>
    <cellStyle name="40% - Énfasis1 13 2 4 3" xfId="13967" xr:uid="{00000000-0005-0000-0000-0000B8340000}"/>
    <cellStyle name="40% - Énfasis1 13 2 5" xfId="13968" xr:uid="{00000000-0005-0000-0000-0000B9340000}"/>
    <cellStyle name="40% - Énfasis1 13 2 5 2" xfId="13969" xr:uid="{00000000-0005-0000-0000-0000BA340000}"/>
    <cellStyle name="40% - Énfasis1 13 2 6" xfId="13970" xr:uid="{00000000-0005-0000-0000-0000BB340000}"/>
    <cellStyle name="40% - Énfasis1 13 3" xfId="13971" xr:uid="{00000000-0005-0000-0000-0000BC340000}"/>
    <cellStyle name="40% - Énfasis1 13 3 2" xfId="13972" xr:uid="{00000000-0005-0000-0000-0000BD340000}"/>
    <cellStyle name="40% - Énfasis1 13 3 2 2" xfId="13973" xr:uid="{00000000-0005-0000-0000-0000BE340000}"/>
    <cellStyle name="40% - Énfasis1 13 3 2 2 2" xfId="13974" xr:uid="{00000000-0005-0000-0000-0000BF340000}"/>
    <cellStyle name="40% - Énfasis1 13 3 2 3" xfId="13975" xr:uid="{00000000-0005-0000-0000-0000C0340000}"/>
    <cellStyle name="40% - Énfasis1 13 3 3" xfId="13976" xr:uid="{00000000-0005-0000-0000-0000C1340000}"/>
    <cellStyle name="40% - Énfasis1 13 3 3 2" xfId="13977" xr:uid="{00000000-0005-0000-0000-0000C2340000}"/>
    <cellStyle name="40% - Énfasis1 13 3 3 2 2" xfId="13978" xr:uid="{00000000-0005-0000-0000-0000C3340000}"/>
    <cellStyle name="40% - Énfasis1 13 3 3 3" xfId="13979" xr:uid="{00000000-0005-0000-0000-0000C4340000}"/>
    <cellStyle name="40% - Énfasis1 13 3 4" xfId="13980" xr:uid="{00000000-0005-0000-0000-0000C5340000}"/>
    <cellStyle name="40% - Énfasis1 13 3 4 2" xfId="13981" xr:uid="{00000000-0005-0000-0000-0000C6340000}"/>
    <cellStyle name="40% - Énfasis1 13 3 5" xfId="13982" xr:uid="{00000000-0005-0000-0000-0000C7340000}"/>
    <cellStyle name="40% - Énfasis1 13 4" xfId="13983" xr:uid="{00000000-0005-0000-0000-0000C8340000}"/>
    <cellStyle name="40% - Énfasis1 13 4 2" xfId="13984" xr:uid="{00000000-0005-0000-0000-0000C9340000}"/>
    <cellStyle name="40% - Énfasis1 13 4 2 2" xfId="13985" xr:uid="{00000000-0005-0000-0000-0000CA340000}"/>
    <cellStyle name="40% - Énfasis1 13 4 3" xfId="13986" xr:uid="{00000000-0005-0000-0000-0000CB340000}"/>
    <cellStyle name="40% - Énfasis1 13 5" xfId="13987" xr:uid="{00000000-0005-0000-0000-0000CC340000}"/>
    <cellStyle name="40% - Énfasis1 13 5 2" xfId="13988" xr:uid="{00000000-0005-0000-0000-0000CD340000}"/>
    <cellStyle name="40% - Énfasis1 13 5 2 2" xfId="13989" xr:uid="{00000000-0005-0000-0000-0000CE340000}"/>
    <cellStyle name="40% - Énfasis1 13 5 3" xfId="13990" xr:uid="{00000000-0005-0000-0000-0000CF340000}"/>
    <cellStyle name="40% - Énfasis1 13 6" xfId="13991" xr:uid="{00000000-0005-0000-0000-0000D0340000}"/>
    <cellStyle name="40% - Énfasis1 13 6 2" xfId="13992" xr:uid="{00000000-0005-0000-0000-0000D1340000}"/>
    <cellStyle name="40% - Énfasis1 13 7" xfId="13993" xr:uid="{00000000-0005-0000-0000-0000D2340000}"/>
    <cellStyle name="40% - Énfasis1 14" xfId="13994" xr:uid="{00000000-0005-0000-0000-0000D3340000}"/>
    <cellStyle name="40% - Énfasis1 14 2" xfId="13995" xr:uid="{00000000-0005-0000-0000-0000D4340000}"/>
    <cellStyle name="40% - Énfasis1 14 2 2" xfId="13996" xr:uid="{00000000-0005-0000-0000-0000D5340000}"/>
    <cellStyle name="40% - Énfasis1 14 2 2 2" xfId="13997" xr:uid="{00000000-0005-0000-0000-0000D6340000}"/>
    <cellStyle name="40% - Énfasis1 14 2 2 2 2" xfId="13998" xr:uid="{00000000-0005-0000-0000-0000D7340000}"/>
    <cellStyle name="40% - Énfasis1 14 2 2 3" xfId="13999" xr:uid="{00000000-0005-0000-0000-0000D8340000}"/>
    <cellStyle name="40% - Énfasis1 14 2 3" xfId="14000" xr:uid="{00000000-0005-0000-0000-0000D9340000}"/>
    <cellStyle name="40% - Énfasis1 14 2 3 2" xfId="14001" xr:uid="{00000000-0005-0000-0000-0000DA340000}"/>
    <cellStyle name="40% - Énfasis1 14 2 3 2 2" xfId="14002" xr:uid="{00000000-0005-0000-0000-0000DB340000}"/>
    <cellStyle name="40% - Énfasis1 14 2 3 3" xfId="14003" xr:uid="{00000000-0005-0000-0000-0000DC340000}"/>
    <cellStyle name="40% - Énfasis1 14 2 4" xfId="14004" xr:uid="{00000000-0005-0000-0000-0000DD340000}"/>
    <cellStyle name="40% - Énfasis1 14 2 4 2" xfId="14005" xr:uid="{00000000-0005-0000-0000-0000DE340000}"/>
    <cellStyle name="40% - Énfasis1 14 2 5" xfId="14006" xr:uid="{00000000-0005-0000-0000-0000DF340000}"/>
    <cellStyle name="40% - Énfasis1 14 3" xfId="14007" xr:uid="{00000000-0005-0000-0000-0000E0340000}"/>
    <cellStyle name="40% - Énfasis1 14 3 2" xfId="14008" xr:uid="{00000000-0005-0000-0000-0000E1340000}"/>
    <cellStyle name="40% - Énfasis1 14 3 2 2" xfId="14009" xr:uid="{00000000-0005-0000-0000-0000E2340000}"/>
    <cellStyle name="40% - Énfasis1 14 3 3" xfId="14010" xr:uid="{00000000-0005-0000-0000-0000E3340000}"/>
    <cellStyle name="40% - Énfasis1 14 4" xfId="14011" xr:uid="{00000000-0005-0000-0000-0000E4340000}"/>
    <cellStyle name="40% - Énfasis1 14 4 2" xfId="14012" xr:uid="{00000000-0005-0000-0000-0000E5340000}"/>
    <cellStyle name="40% - Énfasis1 14 4 2 2" xfId="14013" xr:uid="{00000000-0005-0000-0000-0000E6340000}"/>
    <cellStyle name="40% - Énfasis1 14 4 3" xfId="14014" xr:uid="{00000000-0005-0000-0000-0000E7340000}"/>
    <cellStyle name="40% - Énfasis1 14 5" xfId="14015" xr:uid="{00000000-0005-0000-0000-0000E8340000}"/>
    <cellStyle name="40% - Énfasis1 14 5 2" xfId="14016" xr:uid="{00000000-0005-0000-0000-0000E9340000}"/>
    <cellStyle name="40% - Énfasis1 14 6" xfId="14017" xr:uid="{00000000-0005-0000-0000-0000EA340000}"/>
    <cellStyle name="40% - Énfasis1 15" xfId="14018" xr:uid="{00000000-0005-0000-0000-0000EB340000}"/>
    <cellStyle name="40% - Énfasis1 15 2" xfId="14019" xr:uid="{00000000-0005-0000-0000-0000EC340000}"/>
    <cellStyle name="40% - Énfasis1 15 2 2" xfId="14020" xr:uid="{00000000-0005-0000-0000-0000ED340000}"/>
    <cellStyle name="40% - Énfasis1 15 2 2 2" xfId="14021" xr:uid="{00000000-0005-0000-0000-0000EE340000}"/>
    <cellStyle name="40% - Énfasis1 15 2 2 2 2" xfId="14022" xr:uid="{00000000-0005-0000-0000-0000EF340000}"/>
    <cellStyle name="40% - Énfasis1 15 2 2 3" xfId="14023" xr:uid="{00000000-0005-0000-0000-0000F0340000}"/>
    <cellStyle name="40% - Énfasis1 15 2 3" xfId="14024" xr:uid="{00000000-0005-0000-0000-0000F1340000}"/>
    <cellStyle name="40% - Énfasis1 15 2 3 2" xfId="14025" xr:uid="{00000000-0005-0000-0000-0000F2340000}"/>
    <cellStyle name="40% - Énfasis1 15 2 3 2 2" xfId="14026" xr:uid="{00000000-0005-0000-0000-0000F3340000}"/>
    <cellStyle name="40% - Énfasis1 15 2 3 3" xfId="14027" xr:uid="{00000000-0005-0000-0000-0000F4340000}"/>
    <cellStyle name="40% - Énfasis1 15 2 4" xfId="14028" xr:uid="{00000000-0005-0000-0000-0000F5340000}"/>
    <cellStyle name="40% - Énfasis1 15 2 4 2" xfId="14029" xr:uid="{00000000-0005-0000-0000-0000F6340000}"/>
    <cellStyle name="40% - Énfasis1 15 2 5" xfId="14030" xr:uid="{00000000-0005-0000-0000-0000F7340000}"/>
    <cellStyle name="40% - Énfasis1 15 3" xfId="14031" xr:uid="{00000000-0005-0000-0000-0000F8340000}"/>
    <cellStyle name="40% - Énfasis1 15 3 2" xfId="14032" xr:uid="{00000000-0005-0000-0000-0000F9340000}"/>
    <cellStyle name="40% - Énfasis1 15 3 2 2" xfId="14033" xr:uid="{00000000-0005-0000-0000-0000FA340000}"/>
    <cellStyle name="40% - Énfasis1 15 3 3" xfId="14034" xr:uid="{00000000-0005-0000-0000-0000FB340000}"/>
    <cellStyle name="40% - Énfasis1 15 4" xfId="14035" xr:uid="{00000000-0005-0000-0000-0000FC340000}"/>
    <cellStyle name="40% - Énfasis1 15 4 2" xfId="14036" xr:uid="{00000000-0005-0000-0000-0000FD340000}"/>
    <cellStyle name="40% - Énfasis1 15 4 2 2" xfId="14037" xr:uid="{00000000-0005-0000-0000-0000FE340000}"/>
    <cellStyle name="40% - Énfasis1 15 4 3" xfId="14038" xr:uid="{00000000-0005-0000-0000-0000FF340000}"/>
    <cellStyle name="40% - Énfasis1 15 5" xfId="14039" xr:uid="{00000000-0005-0000-0000-000000350000}"/>
    <cellStyle name="40% - Énfasis1 15 5 2" xfId="14040" xr:uid="{00000000-0005-0000-0000-000001350000}"/>
    <cellStyle name="40% - Énfasis1 15 6" xfId="14041" xr:uid="{00000000-0005-0000-0000-000002350000}"/>
    <cellStyle name="40% - Énfasis1 16" xfId="14042" xr:uid="{00000000-0005-0000-0000-000003350000}"/>
    <cellStyle name="40% - Énfasis1 16 2" xfId="14043" xr:uid="{00000000-0005-0000-0000-000004350000}"/>
    <cellStyle name="40% - Énfasis1 16 2 2" xfId="14044" xr:uid="{00000000-0005-0000-0000-000005350000}"/>
    <cellStyle name="40% - Énfasis1 16 2 2 2" xfId="14045" xr:uid="{00000000-0005-0000-0000-000006350000}"/>
    <cellStyle name="40% - Énfasis1 16 2 2 2 2" xfId="14046" xr:uid="{00000000-0005-0000-0000-000007350000}"/>
    <cellStyle name="40% - Énfasis1 16 2 2 3" xfId="14047" xr:uid="{00000000-0005-0000-0000-000008350000}"/>
    <cellStyle name="40% - Énfasis1 16 2 3" xfId="14048" xr:uid="{00000000-0005-0000-0000-000009350000}"/>
    <cellStyle name="40% - Énfasis1 16 2 3 2" xfId="14049" xr:uid="{00000000-0005-0000-0000-00000A350000}"/>
    <cellStyle name="40% - Énfasis1 16 2 3 2 2" xfId="14050" xr:uid="{00000000-0005-0000-0000-00000B350000}"/>
    <cellStyle name="40% - Énfasis1 16 2 3 3" xfId="14051" xr:uid="{00000000-0005-0000-0000-00000C350000}"/>
    <cellStyle name="40% - Énfasis1 16 2 4" xfId="14052" xr:uid="{00000000-0005-0000-0000-00000D350000}"/>
    <cellStyle name="40% - Énfasis1 16 2 4 2" xfId="14053" xr:uid="{00000000-0005-0000-0000-00000E350000}"/>
    <cellStyle name="40% - Énfasis1 16 2 5" xfId="14054" xr:uid="{00000000-0005-0000-0000-00000F350000}"/>
    <cellStyle name="40% - Énfasis1 16 3" xfId="14055" xr:uid="{00000000-0005-0000-0000-000010350000}"/>
    <cellStyle name="40% - Énfasis1 16 3 2" xfId="14056" xr:uid="{00000000-0005-0000-0000-000011350000}"/>
    <cellStyle name="40% - Énfasis1 16 3 2 2" xfId="14057" xr:uid="{00000000-0005-0000-0000-000012350000}"/>
    <cellStyle name="40% - Énfasis1 16 3 3" xfId="14058" xr:uid="{00000000-0005-0000-0000-000013350000}"/>
    <cellStyle name="40% - Énfasis1 16 4" xfId="14059" xr:uid="{00000000-0005-0000-0000-000014350000}"/>
    <cellStyle name="40% - Énfasis1 16 4 2" xfId="14060" xr:uid="{00000000-0005-0000-0000-000015350000}"/>
    <cellStyle name="40% - Énfasis1 16 4 2 2" xfId="14061" xr:uid="{00000000-0005-0000-0000-000016350000}"/>
    <cellStyle name="40% - Énfasis1 16 4 3" xfId="14062" xr:uid="{00000000-0005-0000-0000-000017350000}"/>
    <cellStyle name="40% - Énfasis1 16 5" xfId="14063" xr:uid="{00000000-0005-0000-0000-000018350000}"/>
    <cellStyle name="40% - Énfasis1 16 5 2" xfId="14064" xr:uid="{00000000-0005-0000-0000-000019350000}"/>
    <cellStyle name="40% - Énfasis1 16 6" xfId="14065" xr:uid="{00000000-0005-0000-0000-00001A350000}"/>
    <cellStyle name="40% - Énfasis1 17" xfId="14066" xr:uid="{00000000-0005-0000-0000-00001B350000}"/>
    <cellStyle name="40% - Énfasis1 17 2" xfId="14067" xr:uid="{00000000-0005-0000-0000-00001C350000}"/>
    <cellStyle name="40% - Énfasis1 17 2 2" xfId="14068" xr:uid="{00000000-0005-0000-0000-00001D350000}"/>
    <cellStyle name="40% - Énfasis1 17 2 2 2" xfId="14069" xr:uid="{00000000-0005-0000-0000-00001E350000}"/>
    <cellStyle name="40% - Énfasis1 17 2 2 2 2" xfId="14070" xr:uid="{00000000-0005-0000-0000-00001F350000}"/>
    <cellStyle name="40% - Énfasis1 17 2 2 3" xfId="14071" xr:uid="{00000000-0005-0000-0000-000020350000}"/>
    <cellStyle name="40% - Énfasis1 17 2 3" xfId="14072" xr:uid="{00000000-0005-0000-0000-000021350000}"/>
    <cellStyle name="40% - Énfasis1 17 2 3 2" xfId="14073" xr:uid="{00000000-0005-0000-0000-000022350000}"/>
    <cellStyle name="40% - Énfasis1 17 2 3 2 2" xfId="14074" xr:uid="{00000000-0005-0000-0000-000023350000}"/>
    <cellStyle name="40% - Énfasis1 17 2 3 3" xfId="14075" xr:uid="{00000000-0005-0000-0000-000024350000}"/>
    <cellStyle name="40% - Énfasis1 17 2 4" xfId="14076" xr:uid="{00000000-0005-0000-0000-000025350000}"/>
    <cellStyle name="40% - Énfasis1 17 2 4 2" xfId="14077" xr:uid="{00000000-0005-0000-0000-000026350000}"/>
    <cellStyle name="40% - Énfasis1 17 2 5" xfId="14078" xr:uid="{00000000-0005-0000-0000-000027350000}"/>
    <cellStyle name="40% - Énfasis1 17 3" xfId="14079" xr:uid="{00000000-0005-0000-0000-000028350000}"/>
    <cellStyle name="40% - Énfasis1 17 3 2" xfId="14080" xr:uid="{00000000-0005-0000-0000-000029350000}"/>
    <cellStyle name="40% - Énfasis1 17 3 2 2" xfId="14081" xr:uid="{00000000-0005-0000-0000-00002A350000}"/>
    <cellStyle name="40% - Énfasis1 17 3 3" xfId="14082" xr:uid="{00000000-0005-0000-0000-00002B350000}"/>
    <cellStyle name="40% - Énfasis1 17 4" xfId="14083" xr:uid="{00000000-0005-0000-0000-00002C350000}"/>
    <cellStyle name="40% - Énfasis1 17 4 2" xfId="14084" xr:uid="{00000000-0005-0000-0000-00002D350000}"/>
    <cellStyle name="40% - Énfasis1 17 4 2 2" xfId="14085" xr:uid="{00000000-0005-0000-0000-00002E350000}"/>
    <cellStyle name="40% - Énfasis1 17 4 3" xfId="14086" xr:uid="{00000000-0005-0000-0000-00002F350000}"/>
    <cellStyle name="40% - Énfasis1 17 5" xfId="14087" xr:uid="{00000000-0005-0000-0000-000030350000}"/>
    <cellStyle name="40% - Énfasis1 17 5 2" xfId="14088" xr:uid="{00000000-0005-0000-0000-000031350000}"/>
    <cellStyle name="40% - Énfasis1 17 6" xfId="14089" xr:uid="{00000000-0005-0000-0000-000032350000}"/>
    <cellStyle name="40% - Énfasis1 18" xfId="14090" xr:uid="{00000000-0005-0000-0000-000033350000}"/>
    <cellStyle name="40% - Énfasis1 18 2" xfId="14091" xr:uid="{00000000-0005-0000-0000-000034350000}"/>
    <cellStyle name="40% - Énfasis1 18 2 2" xfId="14092" xr:uid="{00000000-0005-0000-0000-000035350000}"/>
    <cellStyle name="40% - Énfasis1 18 2 2 2" xfId="14093" xr:uid="{00000000-0005-0000-0000-000036350000}"/>
    <cellStyle name="40% - Énfasis1 18 2 2 2 2" xfId="14094" xr:uid="{00000000-0005-0000-0000-000037350000}"/>
    <cellStyle name="40% - Énfasis1 18 2 2 3" xfId="14095" xr:uid="{00000000-0005-0000-0000-000038350000}"/>
    <cellStyle name="40% - Énfasis1 18 2 3" xfId="14096" xr:uid="{00000000-0005-0000-0000-000039350000}"/>
    <cellStyle name="40% - Énfasis1 18 2 3 2" xfId="14097" xr:uid="{00000000-0005-0000-0000-00003A350000}"/>
    <cellStyle name="40% - Énfasis1 18 2 3 2 2" xfId="14098" xr:uid="{00000000-0005-0000-0000-00003B350000}"/>
    <cellStyle name="40% - Énfasis1 18 2 3 3" xfId="14099" xr:uid="{00000000-0005-0000-0000-00003C350000}"/>
    <cellStyle name="40% - Énfasis1 18 2 4" xfId="14100" xr:uid="{00000000-0005-0000-0000-00003D350000}"/>
    <cellStyle name="40% - Énfasis1 18 2 4 2" xfId="14101" xr:uid="{00000000-0005-0000-0000-00003E350000}"/>
    <cellStyle name="40% - Énfasis1 18 2 5" xfId="14102" xr:uid="{00000000-0005-0000-0000-00003F350000}"/>
    <cellStyle name="40% - Énfasis1 18 3" xfId="14103" xr:uid="{00000000-0005-0000-0000-000040350000}"/>
    <cellStyle name="40% - Énfasis1 18 3 2" xfId="14104" xr:uid="{00000000-0005-0000-0000-000041350000}"/>
    <cellStyle name="40% - Énfasis1 18 3 2 2" xfId="14105" xr:uid="{00000000-0005-0000-0000-000042350000}"/>
    <cellStyle name="40% - Énfasis1 18 3 3" xfId="14106" xr:uid="{00000000-0005-0000-0000-000043350000}"/>
    <cellStyle name="40% - Énfasis1 18 4" xfId="14107" xr:uid="{00000000-0005-0000-0000-000044350000}"/>
    <cellStyle name="40% - Énfasis1 18 4 2" xfId="14108" xr:uid="{00000000-0005-0000-0000-000045350000}"/>
    <cellStyle name="40% - Énfasis1 18 4 2 2" xfId="14109" xr:uid="{00000000-0005-0000-0000-000046350000}"/>
    <cellStyle name="40% - Énfasis1 18 4 3" xfId="14110" xr:uid="{00000000-0005-0000-0000-000047350000}"/>
    <cellStyle name="40% - Énfasis1 18 5" xfId="14111" xr:uid="{00000000-0005-0000-0000-000048350000}"/>
    <cellStyle name="40% - Énfasis1 18 5 2" xfId="14112" xr:uid="{00000000-0005-0000-0000-000049350000}"/>
    <cellStyle name="40% - Énfasis1 18 6" xfId="14113" xr:uid="{00000000-0005-0000-0000-00004A350000}"/>
    <cellStyle name="40% - Énfasis1 19" xfId="14114" xr:uid="{00000000-0005-0000-0000-00004B350000}"/>
    <cellStyle name="40% - Énfasis1 19 2" xfId="14115" xr:uid="{00000000-0005-0000-0000-00004C350000}"/>
    <cellStyle name="40% - Énfasis1 19 2 2" xfId="14116" xr:uid="{00000000-0005-0000-0000-00004D350000}"/>
    <cellStyle name="40% - Énfasis1 19 2 2 2" xfId="14117" xr:uid="{00000000-0005-0000-0000-00004E350000}"/>
    <cellStyle name="40% - Énfasis1 19 2 2 2 2" xfId="14118" xr:uid="{00000000-0005-0000-0000-00004F350000}"/>
    <cellStyle name="40% - Énfasis1 19 2 2 3" xfId="14119" xr:uid="{00000000-0005-0000-0000-000050350000}"/>
    <cellStyle name="40% - Énfasis1 19 2 3" xfId="14120" xr:uid="{00000000-0005-0000-0000-000051350000}"/>
    <cellStyle name="40% - Énfasis1 19 2 3 2" xfId="14121" xr:uid="{00000000-0005-0000-0000-000052350000}"/>
    <cellStyle name="40% - Énfasis1 19 2 3 2 2" xfId="14122" xr:uid="{00000000-0005-0000-0000-000053350000}"/>
    <cellStyle name="40% - Énfasis1 19 2 3 3" xfId="14123" xr:uid="{00000000-0005-0000-0000-000054350000}"/>
    <cellStyle name="40% - Énfasis1 19 2 4" xfId="14124" xr:uid="{00000000-0005-0000-0000-000055350000}"/>
    <cellStyle name="40% - Énfasis1 19 2 4 2" xfId="14125" xr:uid="{00000000-0005-0000-0000-000056350000}"/>
    <cellStyle name="40% - Énfasis1 19 2 5" xfId="14126" xr:uid="{00000000-0005-0000-0000-000057350000}"/>
    <cellStyle name="40% - Énfasis1 19 3" xfId="14127" xr:uid="{00000000-0005-0000-0000-000058350000}"/>
    <cellStyle name="40% - Énfasis1 19 3 2" xfId="14128" xr:uid="{00000000-0005-0000-0000-000059350000}"/>
    <cellStyle name="40% - Énfasis1 19 3 2 2" xfId="14129" xr:uid="{00000000-0005-0000-0000-00005A350000}"/>
    <cellStyle name="40% - Énfasis1 19 3 3" xfId="14130" xr:uid="{00000000-0005-0000-0000-00005B350000}"/>
    <cellStyle name="40% - Énfasis1 19 4" xfId="14131" xr:uid="{00000000-0005-0000-0000-00005C350000}"/>
    <cellStyle name="40% - Énfasis1 19 4 2" xfId="14132" xr:uid="{00000000-0005-0000-0000-00005D350000}"/>
    <cellStyle name="40% - Énfasis1 19 4 2 2" xfId="14133" xr:uid="{00000000-0005-0000-0000-00005E350000}"/>
    <cellStyle name="40% - Énfasis1 19 4 3" xfId="14134" xr:uid="{00000000-0005-0000-0000-00005F350000}"/>
    <cellStyle name="40% - Énfasis1 19 5" xfId="14135" xr:uid="{00000000-0005-0000-0000-000060350000}"/>
    <cellStyle name="40% - Énfasis1 19 5 2" xfId="14136" xr:uid="{00000000-0005-0000-0000-000061350000}"/>
    <cellStyle name="40% - Énfasis1 19 6" xfId="14137" xr:uid="{00000000-0005-0000-0000-000062350000}"/>
    <cellStyle name="40% - Énfasis1 2" xfId="23" xr:uid="{00000000-0005-0000-0000-000063350000}"/>
    <cellStyle name="40% - Énfasis1 2 10" xfId="14138" xr:uid="{00000000-0005-0000-0000-000064350000}"/>
    <cellStyle name="40% - Énfasis1 2 10 2" xfId="14139" xr:uid="{00000000-0005-0000-0000-000065350000}"/>
    <cellStyle name="40% - Énfasis1 2 10 2 2" xfId="14140" xr:uid="{00000000-0005-0000-0000-000066350000}"/>
    <cellStyle name="40% - Énfasis1 2 10 2 2 2" xfId="14141" xr:uid="{00000000-0005-0000-0000-000067350000}"/>
    <cellStyle name="40% - Énfasis1 2 10 2 3" xfId="14142" xr:uid="{00000000-0005-0000-0000-000068350000}"/>
    <cellStyle name="40% - Énfasis1 2 10 3" xfId="14143" xr:uid="{00000000-0005-0000-0000-000069350000}"/>
    <cellStyle name="40% - Énfasis1 2 10 3 2" xfId="14144" xr:uid="{00000000-0005-0000-0000-00006A350000}"/>
    <cellStyle name="40% - Énfasis1 2 10 3 2 2" xfId="14145" xr:uid="{00000000-0005-0000-0000-00006B350000}"/>
    <cellStyle name="40% - Énfasis1 2 10 3 3" xfId="14146" xr:uid="{00000000-0005-0000-0000-00006C350000}"/>
    <cellStyle name="40% - Énfasis1 2 10 4" xfId="14147" xr:uid="{00000000-0005-0000-0000-00006D350000}"/>
    <cellStyle name="40% - Énfasis1 2 10 4 2" xfId="14148" xr:uid="{00000000-0005-0000-0000-00006E350000}"/>
    <cellStyle name="40% - Énfasis1 2 10 4 2 2" xfId="14149" xr:uid="{00000000-0005-0000-0000-00006F350000}"/>
    <cellStyle name="40% - Énfasis1 2 10 4 3" xfId="14150" xr:uid="{00000000-0005-0000-0000-000070350000}"/>
    <cellStyle name="40% - Énfasis1 2 10 5" xfId="14151" xr:uid="{00000000-0005-0000-0000-000071350000}"/>
    <cellStyle name="40% - Énfasis1 2 10 5 2" xfId="14152" xr:uid="{00000000-0005-0000-0000-000072350000}"/>
    <cellStyle name="40% - Énfasis1 2 10 6" xfId="14153" xr:uid="{00000000-0005-0000-0000-000073350000}"/>
    <cellStyle name="40% - Énfasis1 2 11" xfId="14154" xr:uid="{00000000-0005-0000-0000-000074350000}"/>
    <cellStyle name="40% - Énfasis1 2 11 2" xfId="14155" xr:uid="{00000000-0005-0000-0000-000075350000}"/>
    <cellStyle name="40% - Énfasis1 2 11 2 2" xfId="14156" xr:uid="{00000000-0005-0000-0000-000076350000}"/>
    <cellStyle name="40% - Énfasis1 2 11 2 2 2" xfId="14157" xr:uid="{00000000-0005-0000-0000-000077350000}"/>
    <cellStyle name="40% - Énfasis1 2 11 2 3" xfId="14158" xr:uid="{00000000-0005-0000-0000-000078350000}"/>
    <cellStyle name="40% - Énfasis1 2 11 3" xfId="14159" xr:uid="{00000000-0005-0000-0000-000079350000}"/>
    <cellStyle name="40% - Énfasis1 2 11 3 2" xfId="14160" xr:uid="{00000000-0005-0000-0000-00007A350000}"/>
    <cellStyle name="40% - Énfasis1 2 11 3 2 2" xfId="14161" xr:uid="{00000000-0005-0000-0000-00007B350000}"/>
    <cellStyle name="40% - Énfasis1 2 11 3 3" xfId="14162" xr:uid="{00000000-0005-0000-0000-00007C350000}"/>
    <cellStyle name="40% - Énfasis1 2 11 4" xfId="14163" xr:uid="{00000000-0005-0000-0000-00007D350000}"/>
    <cellStyle name="40% - Énfasis1 2 11 4 2" xfId="14164" xr:uid="{00000000-0005-0000-0000-00007E350000}"/>
    <cellStyle name="40% - Énfasis1 2 11 4 2 2" xfId="14165" xr:uid="{00000000-0005-0000-0000-00007F350000}"/>
    <cellStyle name="40% - Énfasis1 2 11 4 3" xfId="14166" xr:uid="{00000000-0005-0000-0000-000080350000}"/>
    <cellStyle name="40% - Énfasis1 2 11 5" xfId="14167" xr:uid="{00000000-0005-0000-0000-000081350000}"/>
    <cellStyle name="40% - Énfasis1 2 11 5 2" xfId="14168" xr:uid="{00000000-0005-0000-0000-000082350000}"/>
    <cellStyle name="40% - Énfasis1 2 11 6" xfId="14169" xr:uid="{00000000-0005-0000-0000-000083350000}"/>
    <cellStyle name="40% - Énfasis1 2 12" xfId="14170" xr:uid="{00000000-0005-0000-0000-000084350000}"/>
    <cellStyle name="40% - Énfasis1 2 12 2" xfId="14171" xr:uid="{00000000-0005-0000-0000-000085350000}"/>
    <cellStyle name="40% - Énfasis1 2 12 2 2" xfId="14172" xr:uid="{00000000-0005-0000-0000-000086350000}"/>
    <cellStyle name="40% - Énfasis1 2 12 2 2 2" xfId="14173" xr:uid="{00000000-0005-0000-0000-000087350000}"/>
    <cellStyle name="40% - Énfasis1 2 12 2 3" xfId="14174" xr:uid="{00000000-0005-0000-0000-000088350000}"/>
    <cellStyle name="40% - Énfasis1 2 12 3" xfId="14175" xr:uid="{00000000-0005-0000-0000-000089350000}"/>
    <cellStyle name="40% - Énfasis1 2 12 3 2" xfId="14176" xr:uid="{00000000-0005-0000-0000-00008A350000}"/>
    <cellStyle name="40% - Énfasis1 2 12 3 2 2" xfId="14177" xr:uid="{00000000-0005-0000-0000-00008B350000}"/>
    <cellStyle name="40% - Énfasis1 2 12 3 3" xfId="14178" xr:uid="{00000000-0005-0000-0000-00008C350000}"/>
    <cellStyle name="40% - Énfasis1 2 12 4" xfId="14179" xr:uid="{00000000-0005-0000-0000-00008D350000}"/>
    <cellStyle name="40% - Énfasis1 2 12 4 2" xfId="14180" xr:uid="{00000000-0005-0000-0000-00008E350000}"/>
    <cellStyle name="40% - Énfasis1 2 12 4 2 2" xfId="14181" xr:uid="{00000000-0005-0000-0000-00008F350000}"/>
    <cellStyle name="40% - Énfasis1 2 12 4 3" xfId="14182" xr:uid="{00000000-0005-0000-0000-000090350000}"/>
    <cellStyle name="40% - Énfasis1 2 12 5" xfId="14183" xr:uid="{00000000-0005-0000-0000-000091350000}"/>
    <cellStyle name="40% - Énfasis1 2 12 5 2" xfId="14184" xr:uid="{00000000-0005-0000-0000-000092350000}"/>
    <cellStyle name="40% - Énfasis1 2 12 6" xfId="14185" xr:uid="{00000000-0005-0000-0000-000093350000}"/>
    <cellStyle name="40% - Énfasis1 2 13" xfId="14186" xr:uid="{00000000-0005-0000-0000-000094350000}"/>
    <cellStyle name="40% - Énfasis1 2 13 2" xfId="14187" xr:uid="{00000000-0005-0000-0000-000095350000}"/>
    <cellStyle name="40% - Énfasis1 2 13 2 2" xfId="14188" xr:uid="{00000000-0005-0000-0000-000096350000}"/>
    <cellStyle name="40% - Énfasis1 2 13 2 2 2" xfId="14189" xr:uid="{00000000-0005-0000-0000-000097350000}"/>
    <cellStyle name="40% - Énfasis1 2 13 2 3" xfId="14190" xr:uid="{00000000-0005-0000-0000-000098350000}"/>
    <cellStyle name="40% - Énfasis1 2 13 3" xfId="14191" xr:uid="{00000000-0005-0000-0000-000099350000}"/>
    <cellStyle name="40% - Énfasis1 2 13 3 2" xfId="14192" xr:uid="{00000000-0005-0000-0000-00009A350000}"/>
    <cellStyle name="40% - Énfasis1 2 13 3 2 2" xfId="14193" xr:uid="{00000000-0005-0000-0000-00009B350000}"/>
    <cellStyle name="40% - Énfasis1 2 13 3 3" xfId="14194" xr:uid="{00000000-0005-0000-0000-00009C350000}"/>
    <cellStyle name="40% - Énfasis1 2 13 4" xfId="14195" xr:uid="{00000000-0005-0000-0000-00009D350000}"/>
    <cellStyle name="40% - Énfasis1 2 13 4 2" xfId="14196" xr:uid="{00000000-0005-0000-0000-00009E350000}"/>
    <cellStyle name="40% - Énfasis1 2 13 4 2 2" xfId="14197" xr:uid="{00000000-0005-0000-0000-00009F350000}"/>
    <cellStyle name="40% - Énfasis1 2 13 4 3" xfId="14198" xr:uid="{00000000-0005-0000-0000-0000A0350000}"/>
    <cellStyle name="40% - Énfasis1 2 13 5" xfId="14199" xr:uid="{00000000-0005-0000-0000-0000A1350000}"/>
    <cellStyle name="40% - Énfasis1 2 13 5 2" xfId="14200" xr:uid="{00000000-0005-0000-0000-0000A2350000}"/>
    <cellStyle name="40% - Énfasis1 2 13 6" xfId="14201" xr:uid="{00000000-0005-0000-0000-0000A3350000}"/>
    <cellStyle name="40% - Énfasis1 2 14" xfId="14202" xr:uid="{00000000-0005-0000-0000-0000A4350000}"/>
    <cellStyle name="40% - Énfasis1 2 14 2" xfId="14203" xr:uid="{00000000-0005-0000-0000-0000A5350000}"/>
    <cellStyle name="40% - Énfasis1 2 14 2 2" xfId="14204" xr:uid="{00000000-0005-0000-0000-0000A6350000}"/>
    <cellStyle name="40% - Énfasis1 2 14 2 2 2" xfId="14205" xr:uid="{00000000-0005-0000-0000-0000A7350000}"/>
    <cellStyle name="40% - Énfasis1 2 14 2 3" xfId="14206" xr:uid="{00000000-0005-0000-0000-0000A8350000}"/>
    <cellStyle name="40% - Énfasis1 2 14 3" xfId="14207" xr:uid="{00000000-0005-0000-0000-0000A9350000}"/>
    <cellStyle name="40% - Énfasis1 2 14 3 2" xfId="14208" xr:uid="{00000000-0005-0000-0000-0000AA350000}"/>
    <cellStyle name="40% - Énfasis1 2 14 3 2 2" xfId="14209" xr:uid="{00000000-0005-0000-0000-0000AB350000}"/>
    <cellStyle name="40% - Énfasis1 2 14 3 3" xfId="14210" xr:uid="{00000000-0005-0000-0000-0000AC350000}"/>
    <cellStyle name="40% - Énfasis1 2 14 4" xfId="14211" xr:uid="{00000000-0005-0000-0000-0000AD350000}"/>
    <cellStyle name="40% - Énfasis1 2 14 4 2" xfId="14212" xr:uid="{00000000-0005-0000-0000-0000AE350000}"/>
    <cellStyle name="40% - Énfasis1 2 14 4 2 2" xfId="14213" xr:uid="{00000000-0005-0000-0000-0000AF350000}"/>
    <cellStyle name="40% - Énfasis1 2 14 4 3" xfId="14214" xr:uid="{00000000-0005-0000-0000-0000B0350000}"/>
    <cellStyle name="40% - Énfasis1 2 14 5" xfId="14215" xr:uid="{00000000-0005-0000-0000-0000B1350000}"/>
    <cellStyle name="40% - Énfasis1 2 14 5 2" xfId="14216" xr:uid="{00000000-0005-0000-0000-0000B2350000}"/>
    <cellStyle name="40% - Énfasis1 2 14 6" xfId="14217" xr:uid="{00000000-0005-0000-0000-0000B3350000}"/>
    <cellStyle name="40% - Énfasis1 2 15" xfId="14218" xr:uid="{00000000-0005-0000-0000-0000B4350000}"/>
    <cellStyle name="40% - Énfasis1 2 15 2" xfId="14219" xr:uid="{00000000-0005-0000-0000-0000B5350000}"/>
    <cellStyle name="40% - Énfasis1 2 15 2 2" xfId="14220" xr:uid="{00000000-0005-0000-0000-0000B6350000}"/>
    <cellStyle name="40% - Énfasis1 2 15 2 2 2" xfId="14221" xr:uid="{00000000-0005-0000-0000-0000B7350000}"/>
    <cellStyle name="40% - Énfasis1 2 15 2 3" xfId="14222" xr:uid="{00000000-0005-0000-0000-0000B8350000}"/>
    <cellStyle name="40% - Énfasis1 2 15 3" xfId="14223" xr:uid="{00000000-0005-0000-0000-0000B9350000}"/>
    <cellStyle name="40% - Énfasis1 2 15 3 2" xfId="14224" xr:uid="{00000000-0005-0000-0000-0000BA350000}"/>
    <cellStyle name="40% - Énfasis1 2 15 3 2 2" xfId="14225" xr:uid="{00000000-0005-0000-0000-0000BB350000}"/>
    <cellStyle name="40% - Énfasis1 2 15 3 3" xfId="14226" xr:uid="{00000000-0005-0000-0000-0000BC350000}"/>
    <cellStyle name="40% - Énfasis1 2 15 4" xfId="14227" xr:uid="{00000000-0005-0000-0000-0000BD350000}"/>
    <cellStyle name="40% - Énfasis1 2 15 4 2" xfId="14228" xr:uid="{00000000-0005-0000-0000-0000BE350000}"/>
    <cellStyle name="40% - Énfasis1 2 15 4 2 2" xfId="14229" xr:uid="{00000000-0005-0000-0000-0000BF350000}"/>
    <cellStyle name="40% - Énfasis1 2 15 4 3" xfId="14230" xr:uid="{00000000-0005-0000-0000-0000C0350000}"/>
    <cellStyle name="40% - Énfasis1 2 15 5" xfId="14231" xr:uid="{00000000-0005-0000-0000-0000C1350000}"/>
    <cellStyle name="40% - Énfasis1 2 15 5 2" xfId="14232" xr:uid="{00000000-0005-0000-0000-0000C2350000}"/>
    <cellStyle name="40% - Énfasis1 2 15 6" xfId="14233" xr:uid="{00000000-0005-0000-0000-0000C3350000}"/>
    <cellStyle name="40% - Énfasis1 2 16" xfId="14234" xr:uid="{00000000-0005-0000-0000-0000C4350000}"/>
    <cellStyle name="40% - Énfasis1 2 16 2" xfId="14235" xr:uid="{00000000-0005-0000-0000-0000C5350000}"/>
    <cellStyle name="40% - Énfasis1 2 16 2 2" xfId="14236" xr:uid="{00000000-0005-0000-0000-0000C6350000}"/>
    <cellStyle name="40% - Énfasis1 2 16 3" xfId="14237" xr:uid="{00000000-0005-0000-0000-0000C7350000}"/>
    <cellStyle name="40% - Énfasis1 2 17" xfId="14238" xr:uid="{00000000-0005-0000-0000-0000C8350000}"/>
    <cellStyle name="40% - Énfasis1 2 17 2" xfId="14239" xr:uid="{00000000-0005-0000-0000-0000C9350000}"/>
    <cellStyle name="40% - Énfasis1 2 17 2 2" xfId="14240" xr:uid="{00000000-0005-0000-0000-0000CA350000}"/>
    <cellStyle name="40% - Énfasis1 2 17 3" xfId="14241" xr:uid="{00000000-0005-0000-0000-0000CB350000}"/>
    <cellStyle name="40% - Énfasis1 2 18" xfId="14242" xr:uid="{00000000-0005-0000-0000-0000CC350000}"/>
    <cellStyle name="40% - Énfasis1 2 18 2" xfId="14243" xr:uid="{00000000-0005-0000-0000-0000CD350000}"/>
    <cellStyle name="40% - Énfasis1 2 18 2 2" xfId="14244" xr:uid="{00000000-0005-0000-0000-0000CE350000}"/>
    <cellStyle name="40% - Énfasis1 2 18 3" xfId="14245" xr:uid="{00000000-0005-0000-0000-0000CF350000}"/>
    <cellStyle name="40% - Énfasis1 2 19" xfId="14246" xr:uid="{00000000-0005-0000-0000-0000D0350000}"/>
    <cellStyle name="40% - Énfasis1 2 19 2" xfId="14247" xr:uid="{00000000-0005-0000-0000-0000D1350000}"/>
    <cellStyle name="40% - Énfasis1 2 2" xfId="14248" xr:uid="{00000000-0005-0000-0000-0000D2350000}"/>
    <cellStyle name="40% - Énfasis1 2 2 2" xfId="14249" xr:uid="{00000000-0005-0000-0000-0000D3350000}"/>
    <cellStyle name="40% - Énfasis1 2 2 2 2" xfId="14250" xr:uid="{00000000-0005-0000-0000-0000D4350000}"/>
    <cellStyle name="40% - Énfasis1 2 2 2 2 2" xfId="14251" xr:uid="{00000000-0005-0000-0000-0000D5350000}"/>
    <cellStyle name="40% - Énfasis1 2 2 2 2 2 2" xfId="14252" xr:uid="{00000000-0005-0000-0000-0000D6350000}"/>
    <cellStyle name="40% - Énfasis1 2 2 2 2 2 2 2" xfId="14253" xr:uid="{00000000-0005-0000-0000-0000D7350000}"/>
    <cellStyle name="40% - Énfasis1 2 2 2 2 2 2 2 2" xfId="14254" xr:uid="{00000000-0005-0000-0000-0000D8350000}"/>
    <cellStyle name="40% - Énfasis1 2 2 2 2 2 2 3" xfId="14255" xr:uid="{00000000-0005-0000-0000-0000D9350000}"/>
    <cellStyle name="40% - Énfasis1 2 2 2 2 2 3" xfId="14256" xr:uid="{00000000-0005-0000-0000-0000DA350000}"/>
    <cellStyle name="40% - Énfasis1 2 2 2 2 2 3 2" xfId="14257" xr:uid="{00000000-0005-0000-0000-0000DB350000}"/>
    <cellStyle name="40% - Énfasis1 2 2 2 2 2 3 2 2" xfId="14258" xr:uid="{00000000-0005-0000-0000-0000DC350000}"/>
    <cellStyle name="40% - Énfasis1 2 2 2 2 2 3 3" xfId="14259" xr:uid="{00000000-0005-0000-0000-0000DD350000}"/>
    <cellStyle name="40% - Énfasis1 2 2 2 2 2 4" xfId="14260" xr:uid="{00000000-0005-0000-0000-0000DE350000}"/>
    <cellStyle name="40% - Énfasis1 2 2 2 2 2 4 2" xfId="14261" xr:uid="{00000000-0005-0000-0000-0000DF350000}"/>
    <cellStyle name="40% - Énfasis1 2 2 2 2 2 5" xfId="14262" xr:uid="{00000000-0005-0000-0000-0000E0350000}"/>
    <cellStyle name="40% - Énfasis1 2 2 2 2 3" xfId="14263" xr:uid="{00000000-0005-0000-0000-0000E1350000}"/>
    <cellStyle name="40% - Énfasis1 2 2 2 2 3 2" xfId="14264" xr:uid="{00000000-0005-0000-0000-0000E2350000}"/>
    <cellStyle name="40% - Énfasis1 2 2 2 2 3 2 2" xfId="14265" xr:uid="{00000000-0005-0000-0000-0000E3350000}"/>
    <cellStyle name="40% - Énfasis1 2 2 2 2 3 3" xfId="14266" xr:uid="{00000000-0005-0000-0000-0000E4350000}"/>
    <cellStyle name="40% - Énfasis1 2 2 2 2 4" xfId="14267" xr:uid="{00000000-0005-0000-0000-0000E5350000}"/>
    <cellStyle name="40% - Énfasis1 2 2 2 2 4 2" xfId="14268" xr:uid="{00000000-0005-0000-0000-0000E6350000}"/>
    <cellStyle name="40% - Énfasis1 2 2 2 2 4 2 2" xfId="14269" xr:uid="{00000000-0005-0000-0000-0000E7350000}"/>
    <cellStyle name="40% - Énfasis1 2 2 2 2 4 3" xfId="14270" xr:uid="{00000000-0005-0000-0000-0000E8350000}"/>
    <cellStyle name="40% - Énfasis1 2 2 2 2 5" xfId="14271" xr:uid="{00000000-0005-0000-0000-0000E9350000}"/>
    <cellStyle name="40% - Énfasis1 2 2 2 2 5 2" xfId="14272" xr:uid="{00000000-0005-0000-0000-0000EA350000}"/>
    <cellStyle name="40% - Énfasis1 2 2 2 2 6" xfId="14273" xr:uid="{00000000-0005-0000-0000-0000EB350000}"/>
    <cellStyle name="40% - Énfasis1 2 2 2 3" xfId="14274" xr:uid="{00000000-0005-0000-0000-0000EC350000}"/>
    <cellStyle name="40% - Énfasis1 2 2 2 3 2" xfId="14275" xr:uid="{00000000-0005-0000-0000-0000ED350000}"/>
    <cellStyle name="40% - Énfasis1 2 2 2 3 2 2" xfId="14276" xr:uid="{00000000-0005-0000-0000-0000EE350000}"/>
    <cellStyle name="40% - Énfasis1 2 2 2 3 2 2 2" xfId="14277" xr:uid="{00000000-0005-0000-0000-0000EF350000}"/>
    <cellStyle name="40% - Énfasis1 2 2 2 3 2 3" xfId="14278" xr:uid="{00000000-0005-0000-0000-0000F0350000}"/>
    <cellStyle name="40% - Énfasis1 2 2 2 3 3" xfId="14279" xr:uid="{00000000-0005-0000-0000-0000F1350000}"/>
    <cellStyle name="40% - Énfasis1 2 2 2 3 3 2" xfId="14280" xr:uid="{00000000-0005-0000-0000-0000F2350000}"/>
    <cellStyle name="40% - Énfasis1 2 2 2 3 3 2 2" xfId="14281" xr:uid="{00000000-0005-0000-0000-0000F3350000}"/>
    <cellStyle name="40% - Énfasis1 2 2 2 3 3 3" xfId="14282" xr:uid="{00000000-0005-0000-0000-0000F4350000}"/>
    <cellStyle name="40% - Énfasis1 2 2 2 3 4" xfId="14283" xr:uid="{00000000-0005-0000-0000-0000F5350000}"/>
    <cellStyle name="40% - Énfasis1 2 2 2 3 4 2" xfId="14284" xr:uid="{00000000-0005-0000-0000-0000F6350000}"/>
    <cellStyle name="40% - Énfasis1 2 2 2 3 5" xfId="14285" xr:uid="{00000000-0005-0000-0000-0000F7350000}"/>
    <cellStyle name="40% - Énfasis1 2 2 2 4" xfId="14286" xr:uid="{00000000-0005-0000-0000-0000F8350000}"/>
    <cellStyle name="40% - Énfasis1 2 2 2 4 2" xfId="14287" xr:uid="{00000000-0005-0000-0000-0000F9350000}"/>
    <cellStyle name="40% - Énfasis1 2 2 2 4 2 2" xfId="14288" xr:uid="{00000000-0005-0000-0000-0000FA350000}"/>
    <cellStyle name="40% - Énfasis1 2 2 2 4 3" xfId="14289" xr:uid="{00000000-0005-0000-0000-0000FB350000}"/>
    <cellStyle name="40% - Énfasis1 2 2 2 5" xfId="14290" xr:uid="{00000000-0005-0000-0000-0000FC350000}"/>
    <cellStyle name="40% - Énfasis1 2 2 2 5 2" xfId="14291" xr:uid="{00000000-0005-0000-0000-0000FD350000}"/>
    <cellStyle name="40% - Énfasis1 2 2 2 5 2 2" xfId="14292" xr:uid="{00000000-0005-0000-0000-0000FE350000}"/>
    <cellStyle name="40% - Énfasis1 2 2 2 5 3" xfId="14293" xr:uid="{00000000-0005-0000-0000-0000FF350000}"/>
    <cellStyle name="40% - Énfasis1 2 2 2 6" xfId="14294" xr:uid="{00000000-0005-0000-0000-000000360000}"/>
    <cellStyle name="40% - Énfasis1 2 2 2 6 2" xfId="14295" xr:uid="{00000000-0005-0000-0000-000001360000}"/>
    <cellStyle name="40% - Énfasis1 2 2 2 7" xfId="14296" xr:uid="{00000000-0005-0000-0000-000002360000}"/>
    <cellStyle name="40% - Énfasis1 2 2 3" xfId="14297" xr:uid="{00000000-0005-0000-0000-000003360000}"/>
    <cellStyle name="40% - Énfasis1 2 2 3 2" xfId="14298" xr:uid="{00000000-0005-0000-0000-000004360000}"/>
    <cellStyle name="40% - Énfasis1 2 2 3 2 2" xfId="14299" xr:uid="{00000000-0005-0000-0000-000005360000}"/>
    <cellStyle name="40% - Énfasis1 2 2 3 2 2 2" xfId="14300" xr:uid="{00000000-0005-0000-0000-000006360000}"/>
    <cellStyle name="40% - Énfasis1 2 2 3 2 2 2 2" xfId="14301" xr:uid="{00000000-0005-0000-0000-000007360000}"/>
    <cellStyle name="40% - Énfasis1 2 2 3 2 2 3" xfId="14302" xr:uid="{00000000-0005-0000-0000-000008360000}"/>
    <cellStyle name="40% - Énfasis1 2 2 3 2 3" xfId="14303" xr:uid="{00000000-0005-0000-0000-000009360000}"/>
    <cellStyle name="40% - Énfasis1 2 2 3 2 3 2" xfId="14304" xr:uid="{00000000-0005-0000-0000-00000A360000}"/>
    <cellStyle name="40% - Énfasis1 2 2 3 2 3 2 2" xfId="14305" xr:uid="{00000000-0005-0000-0000-00000B360000}"/>
    <cellStyle name="40% - Énfasis1 2 2 3 2 3 3" xfId="14306" xr:uid="{00000000-0005-0000-0000-00000C360000}"/>
    <cellStyle name="40% - Énfasis1 2 2 3 2 4" xfId="14307" xr:uid="{00000000-0005-0000-0000-00000D360000}"/>
    <cellStyle name="40% - Énfasis1 2 2 3 2 4 2" xfId="14308" xr:uid="{00000000-0005-0000-0000-00000E360000}"/>
    <cellStyle name="40% - Énfasis1 2 2 3 2 5" xfId="14309" xr:uid="{00000000-0005-0000-0000-00000F360000}"/>
    <cellStyle name="40% - Énfasis1 2 2 3 3" xfId="14310" xr:uid="{00000000-0005-0000-0000-000010360000}"/>
    <cellStyle name="40% - Énfasis1 2 2 3 3 2" xfId="14311" xr:uid="{00000000-0005-0000-0000-000011360000}"/>
    <cellStyle name="40% - Énfasis1 2 2 3 3 2 2" xfId="14312" xr:uid="{00000000-0005-0000-0000-000012360000}"/>
    <cellStyle name="40% - Énfasis1 2 2 3 3 3" xfId="14313" xr:uid="{00000000-0005-0000-0000-000013360000}"/>
    <cellStyle name="40% - Énfasis1 2 2 3 4" xfId="14314" xr:uid="{00000000-0005-0000-0000-000014360000}"/>
    <cellStyle name="40% - Énfasis1 2 2 3 4 2" xfId="14315" xr:uid="{00000000-0005-0000-0000-000015360000}"/>
    <cellStyle name="40% - Énfasis1 2 2 3 4 2 2" xfId="14316" xr:uid="{00000000-0005-0000-0000-000016360000}"/>
    <cellStyle name="40% - Énfasis1 2 2 3 4 3" xfId="14317" xr:uid="{00000000-0005-0000-0000-000017360000}"/>
    <cellStyle name="40% - Énfasis1 2 2 3 5" xfId="14318" xr:uid="{00000000-0005-0000-0000-000018360000}"/>
    <cellStyle name="40% - Énfasis1 2 2 3 5 2" xfId="14319" xr:uid="{00000000-0005-0000-0000-000019360000}"/>
    <cellStyle name="40% - Énfasis1 2 2 3 6" xfId="14320" xr:uid="{00000000-0005-0000-0000-00001A360000}"/>
    <cellStyle name="40% - Énfasis1 2 2 4" xfId="14321" xr:uid="{00000000-0005-0000-0000-00001B360000}"/>
    <cellStyle name="40% - Énfasis1 2 2 4 2" xfId="14322" xr:uid="{00000000-0005-0000-0000-00001C360000}"/>
    <cellStyle name="40% - Énfasis1 2 2 4 2 2" xfId="14323" xr:uid="{00000000-0005-0000-0000-00001D360000}"/>
    <cellStyle name="40% - Énfasis1 2 2 4 2 2 2" xfId="14324" xr:uid="{00000000-0005-0000-0000-00001E360000}"/>
    <cellStyle name="40% - Énfasis1 2 2 4 2 3" xfId="14325" xr:uid="{00000000-0005-0000-0000-00001F360000}"/>
    <cellStyle name="40% - Énfasis1 2 2 4 3" xfId="14326" xr:uid="{00000000-0005-0000-0000-000020360000}"/>
    <cellStyle name="40% - Énfasis1 2 2 4 3 2" xfId="14327" xr:uid="{00000000-0005-0000-0000-000021360000}"/>
    <cellStyle name="40% - Énfasis1 2 2 4 3 2 2" xfId="14328" xr:uid="{00000000-0005-0000-0000-000022360000}"/>
    <cellStyle name="40% - Énfasis1 2 2 4 3 3" xfId="14329" xr:uid="{00000000-0005-0000-0000-000023360000}"/>
    <cellStyle name="40% - Énfasis1 2 2 4 4" xfId="14330" xr:uid="{00000000-0005-0000-0000-000024360000}"/>
    <cellStyle name="40% - Énfasis1 2 2 4 4 2" xfId="14331" xr:uid="{00000000-0005-0000-0000-000025360000}"/>
    <cellStyle name="40% - Énfasis1 2 2 4 5" xfId="14332" xr:uid="{00000000-0005-0000-0000-000026360000}"/>
    <cellStyle name="40% - Énfasis1 2 2 5" xfId="14333" xr:uid="{00000000-0005-0000-0000-000027360000}"/>
    <cellStyle name="40% - Énfasis1 2 2 5 2" xfId="14334" xr:uid="{00000000-0005-0000-0000-000028360000}"/>
    <cellStyle name="40% - Énfasis1 2 2 5 2 2" xfId="14335" xr:uid="{00000000-0005-0000-0000-000029360000}"/>
    <cellStyle name="40% - Énfasis1 2 2 5 3" xfId="14336" xr:uid="{00000000-0005-0000-0000-00002A360000}"/>
    <cellStyle name="40% - Énfasis1 2 2 6" xfId="14337" xr:uid="{00000000-0005-0000-0000-00002B360000}"/>
    <cellStyle name="40% - Énfasis1 2 2 6 2" xfId="14338" xr:uid="{00000000-0005-0000-0000-00002C360000}"/>
    <cellStyle name="40% - Énfasis1 2 2 6 2 2" xfId="14339" xr:uid="{00000000-0005-0000-0000-00002D360000}"/>
    <cellStyle name="40% - Énfasis1 2 2 6 3" xfId="14340" xr:uid="{00000000-0005-0000-0000-00002E360000}"/>
    <cellStyle name="40% - Énfasis1 2 2 7" xfId="14341" xr:uid="{00000000-0005-0000-0000-00002F360000}"/>
    <cellStyle name="40% - Énfasis1 2 2 7 2" xfId="14342" xr:uid="{00000000-0005-0000-0000-000030360000}"/>
    <cellStyle name="40% - Énfasis1 2 2 8" xfId="14343" xr:uid="{00000000-0005-0000-0000-000031360000}"/>
    <cellStyle name="40% - Énfasis1 2 20" xfId="14344" xr:uid="{00000000-0005-0000-0000-000032360000}"/>
    <cellStyle name="40% - Énfasis1 2 21" xfId="14345" xr:uid="{00000000-0005-0000-0000-000033360000}"/>
    <cellStyle name="40% - Énfasis1 2 3" xfId="14346" xr:uid="{00000000-0005-0000-0000-000034360000}"/>
    <cellStyle name="40% - Énfasis1 2 3 2" xfId="14347" xr:uid="{00000000-0005-0000-0000-000035360000}"/>
    <cellStyle name="40% - Énfasis1 2 3 2 2" xfId="14348" xr:uid="{00000000-0005-0000-0000-000036360000}"/>
    <cellStyle name="40% - Énfasis1 2 3 2 2 2" xfId="14349" xr:uid="{00000000-0005-0000-0000-000037360000}"/>
    <cellStyle name="40% - Énfasis1 2 3 2 2 2 2" xfId="14350" xr:uid="{00000000-0005-0000-0000-000038360000}"/>
    <cellStyle name="40% - Énfasis1 2 3 2 2 2 2 2" xfId="14351" xr:uid="{00000000-0005-0000-0000-000039360000}"/>
    <cellStyle name="40% - Énfasis1 2 3 2 2 2 3" xfId="14352" xr:uid="{00000000-0005-0000-0000-00003A360000}"/>
    <cellStyle name="40% - Énfasis1 2 3 2 2 3" xfId="14353" xr:uid="{00000000-0005-0000-0000-00003B360000}"/>
    <cellStyle name="40% - Énfasis1 2 3 2 2 3 2" xfId="14354" xr:uid="{00000000-0005-0000-0000-00003C360000}"/>
    <cellStyle name="40% - Énfasis1 2 3 2 2 3 2 2" xfId="14355" xr:uid="{00000000-0005-0000-0000-00003D360000}"/>
    <cellStyle name="40% - Énfasis1 2 3 2 2 3 3" xfId="14356" xr:uid="{00000000-0005-0000-0000-00003E360000}"/>
    <cellStyle name="40% - Énfasis1 2 3 2 2 4" xfId="14357" xr:uid="{00000000-0005-0000-0000-00003F360000}"/>
    <cellStyle name="40% - Énfasis1 2 3 2 2 4 2" xfId="14358" xr:uid="{00000000-0005-0000-0000-000040360000}"/>
    <cellStyle name="40% - Énfasis1 2 3 2 2 5" xfId="14359" xr:uid="{00000000-0005-0000-0000-000041360000}"/>
    <cellStyle name="40% - Énfasis1 2 3 2 3" xfId="14360" xr:uid="{00000000-0005-0000-0000-000042360000}"/>
    <cellStyle name="40% - Énfasis1 2 3 2 3 2" xfId="14361" xr:uid="{00000000-0005-0000-0000-000043360000}"/>
    <cellStyle name="40% - Énfasis1 2 3 2 3 2 2" xfId="14362" xr:uid="{00000000-0005-0000-0000-000044360000}"/>
    <cellStyle name="40% - Énfasis1 2 3 2 3 3" xfId="14363" xr:uid="{00000000-0005-0000-0000-000045360000}"/>
    <cellStyle name="40% - Énfasis1 2 3 2 4" xfId="14364" xr:uid="{00000000-0005-0000-0000-000046360000}"/>
    <cellStyle name="40% - Énfasis1 2 3 2 4 2" xfId="14365" xr:uid="{00000000-0005-0000-0000-000047360000}"/>
    <cellStyle name="40% - Énfasis1 2 3 2 4 2 2" xfId="14366" xr:uid="{00000000-0005-0000-0000-000048360000}"/>
    <cellStyle name="40% - Énfasis1 2 3 2 4 3" xfId="14367" xr:uid="{00000000-0005-0000-0000-000049360000}"/>
    <cellStyle name="40% - Énfasis1 2 3 2 5" xfId="14368" xr:uid="{00000000-0005-0000-0000-00004A360000}"/>
    <cellStyle name="40% - Énfasis1 2 3 2 5 2" xfId="14369" xr:uid="{00000000-0005-0000-0000-00004B360000}"/>
    <cellStyle name="40% - Énfasis1 2 3 2 6" xfId="14370" xr:uid="{00000000-0005-0000-0000-00004C360000}"/>
    <cellStyle name="40% - Énfasis1 2 3 3" xfId="14371" xr:uid="{00000000-0005-0000-0000-00004D360000}"/>
    <cellStyle name="40% - Énfasis1 2 3 3 2" xfId="14372" xr:uid="{00000000-0005-0000-0000-00004E360000}"/>
    <cellStyle name="40% - Énfasis1 2 3 3 2 2" xfId="14373" xr:uid="{00000000-0005-0000-0000-00004F360000}"/>
    <cellStyle name="40% - Énfasis1 2 3 3 2 2 2" xfId="14374" xr:uid="{00000000-0005-0000-0000-000050360000}"/>
    <cellStyle name="40% - Énfasis1 2 3 3 2 3" xfId="14375" xr:uid="{00000000-0005-0000-0000-000051360000}"/>
    <cellStyle name="40% - Énfasis1 2 3 3 3" xfId="14376" xr:uid="{00000000-0005-0000-0000-000052360000}"/>
    <cellStyle name="40% - Énfasis1 2 3 3 3 2" xfId="14377" xr:uid="{00000000-0005-0000-0000-000053360000}"/>
    <cellStyle name="40% - Énfasis1 2 3 3 3 2 2" xfId="14378" xr:uid="{00000000-0005-0000-0000-000054360000}"/>
    <cellStyle name="40% - Énfasis1 2 3 3 3 3" xfId="14379" xr:uid="{00000000-0005-0000-0000-000055360000}"/>
    <cellStyle name="40% - Énfasis1 2 3 3 4" xfId="14380" xr:uid="{00000000-0005-0000-0000-000056360000}"/>
    <cellStyle name="40% - Énfasis1 2 3 3 4 2" xfId="14381" xr:uid="{00000000-0005-0000-0000-000057360000}"/>
    <cellStyle name="40% - Énfasis1 2 3 3 5" xfId="14382" xr:uid="{00000000-0005-0000-0000-000058360000}"/>
    <cellStyle name="40% - Énfasis1 2 3 4" xfId="14383" xr:uid="{00000000-0005-0000-0000-000059360000}"/>
    <cellStyle name="40% - Énfasis1 2 3 4 2" xfId="14384" xr:uid="{00000000-0005-0000-0000-00005A360000}"/>
    <cellStyle name="40% - Énfasis1 2 3 4 2 2" xfId="14385" xr:uid="{00000000-0005-0000-0000-00005B360000}"/>
    <cellStyle name="40% - Énfasis1 2 3 4 3" xfId="14386" xr:uid="{00000000-0005-0000-0000-00005C360000}"/>
    <cellStyle name="40% - Énfasis1 2 3 5" xfId="14387" xr:uid="{00000000-0005-0000-0000-00005D360000}"/>
    <cellStyle name="40% - Énfasis1 2 3 5 2" xfId="14388" xr:uid="{00000000-0005-0000-0000-00005E360000}"/>
    <cellStyle name="40% - Énfasis1 2 3 5 2 2" xfId="14389" xr:uid="{00000000-0005-0000-0000-00005F360000}"/>
    <cellStyle name="40% - Énfasis1 2 3 5 3" xfId="14390" xr:uid="{00000000-0005-0000-0000-000060360000}"/>
    <cellStyle name="40% - Énfasis1 2 3 6" xfId="14391" xr:uid="{00000000-0005-0000-0000-000061360000}"/>
    <cellStyle name="40% - Énfasis1 2 3 6 2" xfId="14392" xr:uid="{00000000-0005-0000-0000-000062360000}"/>
    <cellStyle name="40% - Énfasis1 2 3 7" xfId="14393" xr:uid="{00000000-0005-0000-0000-000063360000}"/>
    <cellStyle name="40% - Énfasis1 2 4" xfId="14394" xr:uid="{00000000-0005-0000-0000-000064360000}"/>
    <cellStyle name="40% - Énfasis1 2 4 2" xfId="14395" xr:uid="{00000000-0005-0000-0000-000065360000}"/>
    <cellStyle name="40% - Énfasis1 2 4 2 2" xfId="14396" xr:uid="{00000000-0005-0000-0000-000066360000}"/>
    <cellStyle name="40% - Énfasis1 2 4 2 2 2" xfId="14397" xr:uid="{00000000-0005-0000-0000-000067360000}"/>
    <cellStyle name="40% - Énfasis1 2 4 2 2 2 2" xfId="14398" xr:uid="{00000000-0005-0000-0000-000068360000}"/>
    <cellStyle name="40% - Énfasis1 2 4 2 2 3" xfId="14399" xr:uid="{00000000-0005-0000-0000-000069360000}"/>
    <cellStyle name="40% - Énfasis1 2 4 2 3" xfId="14400" xr:uid="{00000000-0005-0000-0000-00006A360000}"/>
    <cellStyle name="40% - Énfasis1 2 4 2 3 2" xfId="14401" xr:uid="{00000000-0005-0000-0000-00006B360000}"/>
    <cellStyle name="40% - Énfasis1 2 4 2 3 2 2" xfId="14402" xr:uid="{00000000-0005-0000-0000-00006C360000}"/>
    <cellStyle name="40% - Énfasis1 2 4 2 3 3" xfId="14403" xr:uid="{00000000-0005-0000-0000-00006D360000}"/>
    <cellStyle name="40% - Énfasis1 2 4 2 4" xfId="14404" xr:uid="{00000000-0005-0000-0000-00006E360000}"/>
    <cellStyle name="40% - Énfasis1 2 4 2 4 2" xfId="14405" xr:uid="{00000000-0005-0000-0000-00006F360000}"/>
    <cellStyle name="40% - Énfasis1 2 4 2 5" xfId="14406" xr:uid="{00000000-0005-0000-0000-000070360000}"/>
    <cellStyle name="40% - Énfasis1 2 4 3" xfId="14407" xr:uid="{00000000-0005-0000-0000-000071360000}"/>
    <cellStyle name="40% - Énfasis1 2 4 3 2" xfId="14408" xr:uid="{00000000-0005-0000-0000-000072360000}"/>
    <cellStyle name="40% - Énfasis1 2 4 3 2 2" xfId="14409" xr:uid="{00000000-0005-0000-0000-000073360000}"/>
    <cellStyle name="40% - Énfasis1 2 4 3 3" xfId="14410" xr:uid="{00000000-0005-0000-0000-000074360000}"/>
    <cellStyle name="40% - Énfasis1 2 4 4" xfId="14411" xr:uid="{00000000-0005-0000-0000-000075360000}"/>
    <cellStyle name="40% - Énfasis1 2 4 4 2" xfId="14412" xr:uid="{00000000-0005-0000-0000-000076360000}"/>
    <cellStyle name="40% - Énfasis1 2 4 4 2 2" xfId="14413" xr:uid="{00000000-0005-0000-0000-000077360000}"/>
    <cellStyle name="40% - Énfasis1 2 4 4 3" xfId="14414" xr:uid="{00000000-0005-0000-0000-000078360000}"/>
    <cellStyle name="40% - Énfasis1 2 4 5" xfId="14415" xr:uid="{00000000-0005-0000-0000-000079360000}"/>
    <cellStyle name="40% - Énfasis1 2 4 5 2" xfId="14416" xr:uid="{00000000-0005-0000-0000-00007A360000}"/>
    <cellStyle name="40% - Énfasis1 2 4 6" xfId="14417" xr:uid="{00000000-0005-0000-0000-00007B360000}"/>
    <cellStyle name="40% - Énfasis1 2 5" xfId="14418" xr:uid="{00000000-0005-0000-0000-00007C360000}"/>
    <cellStyle name="40% - Énfasis1 2 5 2" xfId="14419" xr:uid="{00000000-0005-0000-0000-00007D360000}"/>
    <cellStyle name="40% - Énfasis1 2 5 2 2" xfId="14420" xr:uid="{00000000-0005-0000-0000-00007E360000}"/>
    <cellStyle name="40% - Énfasis1 2 5 2 2 2" xfId="14421" xr:uid="{00000000-0005-0000-0000-00007F360000}"/>
    <cellStyle name="40% - Énfasis1 2 5 2 3" xfId="14422" xr:uid="{00000000-0005-0000-0000-000080360000}"/>
    <cellStyle name="40% - Énfasis1 2 5 3" xfId="14423" xr:uid="{00000000-0005-0000-0000-000081360000}"/>
    <cellStyle name="40% - Énfasis1 2 5 3 2" xfId="14424" xr:uid="{00000000-0005-0000-0000-000082360000}"/>
    <cellStyle name="40% - Énfasis1 2 5 3 2 2" xfId="14425" xr:uid="{00000000-0005-0000-0000-000083360000}"/>
    <cellStyle name="40% - Énfasis1 2 5 3 3" xfId="14426" xr:uid="{00000000-0005-0000-0000-000084360000}"/>
    <cellStyle name="40% - Énfasis1 2 5 4" xfId="14427" xr:uid="{00000000-0005-0000-0000-000085360000}"/>
    <cellStyle name="40% - Énfasis1 2 5 4 2" xfId="14428" xr:uid="{00000000-0005-0000-0000-000086360000}"/>
    <cellStyle name="40% - Énfasis1 2 5 4 2 2" xfId="14429" xr:uid="{00000000-0005-0000-0000-000087360000}"/>
    <cellStyle name="40% - Énfasis1 2 5 4 3" xfId="14430" xr:uid="{00000000-0005-0000-0000-000088360000}"/>
    <cellStyle name="40% - Énfasis1 2 5 5" xfId="14431" xr:uid="{00000000-0005-0000-0000-000089360000}"/>
    <cellStyle name="40% - Énfasis1 2 5 5 2" xfId="14432" xr:uid="{00000000-0005-0000-0000-00008A360000}"/>
    <cellStyle name="40% - Énfasis1 2 5 6" xfId="14433" xr:uid="{00000000-0005-0000-0000-00008B360000}"/>
    <cellStyle name="40% - Énfasis1 2 6" xfId="14434" xr:uid="{00000000-0005-0000-0000-00008C360000}"/>
    <cellStyle name="40% - Énfasis1 2 6 2" xfId="14435" xr:uid="{00000000-0005-0000-0000-00008D360000}"/>
    <cellStyle name="40% - Énfasis1 2 6 2 2" xfId="14436" xr:uid="{00000000-0005-0000-0000-00008E360000}"/>
    <cellStyle name="40% - Énfasis1 2 6 2 2 2" xfId="14437" xr:uid="{00000000-0005-0000-0000-00008F360000}"/>
    <cellStyle name="40% - Énfasis1 2 6 2 3" xfId="14438" xr:uid="{00000000-0005-0000-0000-000090360000}"/>
    <cellStyle name="40% - Énfasis1 2 6 3" xfId="14439" xr:uid="{00000000-0005-0000-0000-000091360000}"/>
    <cellStyle name="40% - Énfasis1 2 6 3 2" xfId="14440" xr:uid="{00000000-0005-0000-0000-000092360000}"/>
    <cellStyle name="40% - Énfasis1 2 6 3 2 2" xfId="14441" xr:uid="{00000000-0005-0000-0000-000093360000}"/>
    <cellStyle name="40% - Énfasis1 2 6 3 3" xfId="14442" xr:uid="{00000000-0005-0000-0000-000094360000}"/>
    <cellStyle name="40% - Énfasis1 2 6 4" xfId="14443" xr:uid="{00000000-0005-0000-0000-000095360000}"/>
    <cellStyle name="40% - Énfasis1 2 6 4 2" xfId="14444" xr:uid="{00000000-0005-0000-0000-000096360000}"/>
    <cellStyle name="40% - Énfasis1 2 6 4 2 2" xfId="14445" xr:uid="{00000000-0005-0000-0000-000097360000}"/>
    <cellStyle name="40% - Énfasis1 2 6 4 3" xfId="14446" xr:uid="{00000000-0005-0000-0000-000098360000}"/>
    <cellStyle name="40% - Énfasis1 2 6 5" xfId="14447" xr:uid="{00000000-0005-0000-0000-000099360000}"/>
    <cellStyle name="40% - Énfasis1 2 6 5 2" xfId="14448" xr:uid="{00000000-0005-0000-0000-00009A360000}"/>
    <cellStyle name="40% - Énfasis1 2 6 6" xfId="14449" xr:uid="{00000000-0005-0000-0000-00009B360000}"/>
    <cellStyle name="40% - Énfasis1 2 7" xfId="14450" xr:uid="{00000000-0005-0000-0000-00009C360000}"/>
    <cellStyle name="40% - Énfasis1 2 7 2" xfId="14451" xr:uid="{00000000-0005-0000-0000-00009D360000}"/>
    <cellStyle name="40% - Énfasis1 2 7 2 2" xfId="14452" xr:uid="{00000000-0005-0000-0000-00009E360000}"/>
    <cellStyle name="40% - Énfasis1 2 7 2 2 2" xfId="14453" xr:uid="{00000000-0005-0000-0000-00009F360000}"/>
    <cellStyle name="40% - Énfasis1 2 7 2 3" xfId="14454" xr:uid="{00000000-0005-0000-0000-0000A0360000}"/>
    <cellStyle name="40% - Énfasis1 2 7 3" xfId="14455" xr:uid="{00000000-0005-0000-0000-0000A1360000}"/>
    <cellStyle name="40% - Énfasis1 2 7 3 2" xfId="14456" xr:uid="{00000000-0005-0000-0000-0000A2360000}"/>
    <cellStyle name="40% - Énfasis1 2 7 3 2 2" xfId="14457" xr:uid="{00000000-0005-0000-0000-0000A3360000}"/>
    <cellStyle name="40% - Énfasis1 2 7 3 3" xfId="14458" xr:uid="{00000000-0005-0000-0000-0000A4360000}"/>
    <cellStyle name="40% - Énfasis1 2 7 4" xfId="14459" xr:uid="{00000000-0005-0000-0000-0000A5360000}"/>
    <cellStyle name="40% - Énfasis1 2 7 4 2" xfId="14460" xr:uid="{00000000-0005-0000-0000-0000A6360000}"/>
    <cellStyle name="40% - Énfasis1 2 7 4 2 2" xfId="14461" xr:uid="{00000000-0005-0000-0000-0000A7360000}"/>
    <cellStyle name="40% - Énfasis1 2 7 4 3" xfId="14462" xr:uid="{00000000-0005-0000-0000-0000A8360000}"/>
    <cellStyle name="40% - Énfasis1 2 7 5" xfId="14463" xr:uid="{00000000-0005-0000-0000-0000A9360000}"/>
    <cellStyle name="40% - Énfasis1 2 7 5 2" xfId="14464" xr:uid="{00000000-0005-0000-0000-0000AA360000}"/>
    <cellStyle name="40% - Énfasis1 2 7 6" xfId="14465" xr:uid="{00000000-0005-0000-0000-0000AB360000}"/>
    <cellStyle name="40% - Énfasis1 2 8" xfId="14466" xr:uid="{00000000-0005-0000-0000-0000AC360000}"/>
    <cellStyle name="40% - Énfasis1 2 8 2" xfId="14467" xr:uid="{00000000-0005-0000-0000-0000AD360000}"/>
    <cellStyle name="40% - Énfasis1 2 8 2 2" xfId="14468" xr:uid="{00000000-0005-0000-0000-0000AE360000}"/>
    <cellStyle name="40% - Énfasis1 2 8 2 2 2" xfId="14469" xr:uid="{00000000-0005-0000-0000-0000AF360000}"/>
    <cellStyle name="40% - Énfasis1 2 8 2 3" xfId="14470" xr:uid="{00000000-0005-0000-0000-0000B0360000}"/>
    <cellStyle name="40% - Énfasis1 2 8 3" xfId="14471" xr:uid="{00000000-0005-0000-0000-0000B1360000}"/>
    <cellStyle name="40% - Énfasis1 2 8 3 2" xfId="14472" xr:uid="{00000000-0005-0000-0000-0000B2360000}"/>
    <cellStyle name="40% - Énfasis1 2 8 3 2 2" xfId="14473" xr:uid="{00000000-0005-0000-0000-0000B3360000}"/>
    <cellStyle name="40% - Énfasis1 2 8 3 3" xfId="14474" xr:uid="{00000000-0005-0000-0000-0000B4360000}"/>
    <cellStyle name="40% - Énfasis1 2 8 4" xfId="14475" xr:uid="{00000000-0005-0000-0000-0000B5360000}"/>
    <cellStyle name="40% - Énfasis1 2 8 4 2" xfId="14476" xr:uid="{00000000-0005-0000-0000-0000B6360000}"/>
    <cellStyle name="40% - Énfasis1 2 8 4 2 2" xfId="14477" xr:uid="{00000000-0005-0000-0000-0000B7360000}"/>
    <cellStyle name="40% - Énfasis1 2 8 4 3" xfId="14478" xr:uid="{00000000-0005-0000-0000-0000B8360000}"/>
    <cellStyle name="40% - Énfasis1 2 8 5" xfId="14479" xr:uid="{00000000-0005-0000-0000-0000B9360000}"/>
    <cellStyle name="40% - Énfasis1 2 8 5 2" xfId="14480" xr:uid="{00000000-0005-0000-0000-0000BA360000}"/>
    <cellStyle name="40% - Énfasis1 2 8 6" xfId="14481" xr:uid="{00000000-0005-0000-0000-0000BB360000}"/>
    <cellStyle name="40% - Énfasis1 2 9" xfId="14482" xr:uid="{00000000-0005-0000-0000-0000BC360000}"/>
    <cellStyle name="40% - Énfasis1 2 9 2" xfId="14483" xr:uid="{00000000-0005-0000-0000-0000BD360000}"/>
    <cellStyle name="40% - Énfasis1 2 9 2 2" xfId="14484" xr:uid="{00000000-0005-0000-0000-0000BE360000}"/>
    <cellStyle name="40% - Énfasis1 2 9 2 2 2" xfId="14485" xr:uid="{00000000-0005-0000-0000-0000BF360000}"/>
    <cellStyle name="40% - Énfasis1 2 9 2 3" xfId="14486" xr:uid="{00000000-0005-0000-0000-0000C0360000}"/>
    <cellStyle name="40% - Énfasis1 2 9 3" xfId="14487" xr:uid="{00000000-0005-0000-0000-0000C1360000}"/>
    <cellStyle name="40% - Énfasis1 2 9 3 2" xfId="14488" xr:uid="{00000000-0005-0000-0000-0000C2360000}"/>
    <cellStyle name="40% - Énfasis1 2 9 3 2 2" xfId="14489" xr:uid="{00000000-0005-0000-0000-0000C3360000}"/>
    <cellStyle name="40% - Énfasis1 2 9 3 3" xfId="14490" xr:uid="{00000000-0005-0000-0000-0000C4360000}"/>
    <cellStyle name="40% - Énfasis1 2 9 4" xfId="14491" xr:uid="{00000000-0005-0000-0000-0000C5360000}"/>
    <cellStyle name="40% - Énfasis1 2 9 4 2" xfId="14492" xr:uid="{00000000-0005-0000-0000-0000C6360000}"/>
    <cellStyle name="40% - Énfasis1 2 9 4 2 2" xfId="14493" xr:uid="{00000000-0005-0000-0000-0000C7360000}"/>
    <cellStyle name="40% - Énfasis1 2 9 4 3" xfId="14494" xr:uid="{00000000-0005-0000-0000-0000C8360000}"/>
    <cellStyle name="40% - Énfasis1 2 9 5" xfId="14495" xr:uid="{00000000-0005-0000-0000-0000C9360000}"/>
    <cellStyle name="40% - Énfasis1 2 9 5 2" xfId="14496" xr:uid="{00000000-0005-0000-0000-0000CA360000}"/>
    <cellStyle name="40% - Énfasis1 2 9 6" xfId="14497" xr:uid="{00000000-0005-0000-0000-0000CB360000}"/>
    <cellStyle name="40% - Énfasis1 20" xfId="14498" xr:uid="{00000000-0005-0000-0000-0000CC360000}"/>
    <cellStyle name="40% - Énfasis1 20 2" xfId="14499" xr:uid="{00000000-0005-0000-0000-0000CD360000}"/>
    <cellStyle name="40% - Énfasis1 20 2 2" xfId="14500" xr:uid="{00000000-0005-0000-0000-0000CE360000}"/>
    <cellStyle name="40% - Énfasis1 20 2 2 2" xfId="14501" xr:uid="{00000000-0005-0000-0000-0000CF360000}"/>
    <cellStyle name="40% - Énfasis1 20 2 2 2 2" xfId="14502" xr:uid="{00000000-0005-0000-0000-0000D0360000}"/>
    <cellStyle name="40% - Énfasis1 20 2 2 3" xfId="14503" xr:uid="{00000000-0005-0000-0000-0000D1360000}"/>
    <cellStyle name="40% - Énfasis1 20 2 3" xfId="14504" xr:uid="{00000000-0005-0000-0000-0000D2360000}"/>
    <cellStyle name="40% - Énfasis1 20 2 3 2" xfId="14505" xr:uid="{00000000-0005-0000-0000-0000D3360000}"/>
    <cellStyle name="40% - Énfasis1 20 2 3 2 2" xfId="14506" xr:uid="{00000000-0005-0000-0000-0000D4360000}"/>
    <cellStyle name="40% - Énfasis1 20 2 3 3" xfId="14507" xr:uid="{00000000-0005-0000-0000-0000D5360000}"/>
    <cellStyle name="40% - Énfasis1 20 2 4" xfId="14508" xr:uid="{00000000-0005-0000-0000-0000D6360000}"/>
    <cellStyle name="40% - Énfasis1 20 2 4 2" xfId="14509" xr:uid="{00000000-0005-0000-0000-0000D7360000}"/>
    <cellStyle name="40% - Énfasis1 20 2 5" xfId="14510" xr:uid="{00000000-0005-0000-0000-0000D8360000}"/>
    <cellStyle name="40% - Énfasis1 20 3" xfId="14511" xr:uid="{00000000-0005-0000-0000-0000D9360000}"/>
    <cellStyle name="40% - Énfasis1 20 3 2" xfId="14512" xr:uid="{00000000-0005-0000-0000-0000DA360000}"/>
    <cellStyle name="40% - Énfasis1 20 3 2 2" xfId="14513" xr:uid="{00000000-0005-0000-0000-0000DB360000}"/>
    <cellStyle name="40% - Énfasis1 20 3 3" xfId="14514" xr:uid="{00000000-0005-0000-0000-0000DC360000}"/>
    <cellStyle name="40% - Énfasis1 20 4" xfId="14515" xr:uid="{00000000-0005-0000-0000-0000DD360000}"/>
    <cellStyle name="40% - Énfasis1 20 4 2" xfId="14516" xr:uid="{00000000-0005-0000-0000-0000DE360000}"/>
    <cellStyle name="40% - Énfasis1 20 4 2 2" xfId="14517" xr:uid="{00000000-0005-0000-0000-0000DF360000}"/>
    <cellStyle name="40% - Énfasis1 20 4 3" xfId="14518" xr:uid="{00000000-0005-0000-0000-0000E0360000}"/>
    <cellStyle name="40% - Énfasis1 20 5" xfId="14519" xr:uid="{00000000-0005-0000-0000-0000E1360000}"/>
    <cellStyle name="40% - Énfasis1 20 5 2" xfId="14520" xr:uid="{00000000-0005-0000-0000-0000E2360000}"/>
    <cellStyle name="40% - Énfasis1 20 6" xfId="14521" xr:uid="{00000000-0005-0000-0000-0000E3360000}"/>
    <cellStyle name="40% - Énfasis1 21" xfId="14522" xr:uid="{00000000-0005-0000-0000-0000E4360000}"/>
    <cellStyle name="40% - Énfasis1 21 2" xfId="14523" xr:uid="{00000000-0005-0000-0000-0000E5360000}"/>
    <cellStyle name="40% - Énfasis1 21 2 2" xfId="14524" xr:uid="{00000000-0005-0000-0000-0000E6360000}"/>
    <cellStyle name="40% - Énfasis1 21 2 2 2" xfId="14525" xr:uid="{00000000-0005-0000-0000-0000E7360000}"/>
    <cellStyle name="40% - Énfasis1 21 2 2 2 2" xfId="14526" xr:uid="{00000000-0005-0000-0000-0000E8360000}"/>
    <cellStyle name="40% - Énfasis1 21 2 2 3" xfId="14527" xr:uid="{00000000-0005-0000-0000-0000E9360000}"/>
    <cellStyle name="40% - Énfasis1 21 2 3" xfId="14528" xr:uid="{00000000-0005-0000-0000-0000EA360000}"/>
    <cellStyle name="40% - Énfasis1 21 2 3 2" xfId="14529" xr:uid="{00000000-0005-0000-0000-0000EB360000}"/>
    <cellStyle name="40% - Énfasis1 21 2 3 2 2" xfId="14530" xr:uid="{00000000-0005-0000-0000-0000EC360000}"/>
    <cellStyle name="40% - Énfasis1 21 2 3 3" xfId="14531" xr:uid="{00000000-0005-0000-0000-0000ED360000}"/>
    <cellStyle name="40% - Énfasis1 21 2 4" xfId="14532" xr:uid="{00000000-0005-0000-0000-0000EE360000}"/>
    <cellStyle name="40% - Énfasis1 21 2 4 2" xfId="14533" xr:uid="{00000000-0005-0000-0000-0000EF360000}"/>
    <cellStyle name="40% - Énfasis1 21 2 5" xfId="14534" xr:uid="{00000000-0005-0000-0000-0000F0360000}"/>
    <cellStyle name="40% - Énfasis1 21 3" xfId="14535" xr:uid="{00000000-0005-0000-0000-0000F1360000}"/>
    <cellStyle name="40% - Énfasis1 21 3 2" xfId="14536" xr:uid="{00000000-0005-0000-0000-0000F2360000}"/>
    <cellStyle name="40% - Énfasis1 21 3 2 2" xfId="14537" xr:uid="{00000000-0005-0000-0000-0000F3360000}"/>
    <cellStyle name="40% - Énfasis1 21 3 3" xfId="14538" xr:uid="{00000000-0005-0000-0000-0000F4360000}"/>
    <cellStyle name="40% - Énfasis1 21 4" xfId="14539" xr:uid="{00000000-0005-0000-0000-0000F5360000}"/>
    <cellStyle name="40% - Énfasis1 21 4 2" xfId="14540" xr:uid="{00000000-0005-0000-0000-0000F6360000}"/>
    <cellStyle name="40% - Énfasis1 21 4 2 2" xfId="14541" xr:uid="{00000000-0005-0000-0000-0000F7360000}"/>
    <cellStyle name="40% - Énfasis1 21 4 3" xfId="14542" xr:uid="{00000000-0005-0000-0000-0000F8360000}"/>
    <cellStyle name="40% - Énfasis1 21 5" xfId="14543" xr:uid="{00000000-0005-0000-0000-0000F9360000}"/>
    <cellStyle name="40% - Énfasis1 21 5 2" xfId="14544" xr:uid="{00000000-0005-0000-0000-0000FA360000}"/>
    <cellStyle name="40% - Énfasis1 21 6" xfId="14545" xr:uid="{00000000-0005-0000-0000-0000FB360000}"/>
    <cellStyle name="40% - Énfasis1 22" xfId="14546" xr:uid="{00000000-0005-0000-0000-0000FC360000}"/>
    <cellStyle name="40% - Énfasis1 22 2" xfId="14547" xr:uid="{00000000-0005-0000-0000-0000FD360000}"/>
    <cellStyle name="40% - Énfasis1 22 2 2" xfId="14548" xr:uid="{00000000-0005-0000-0000-0000FE360000}"/>
    <cellStyle name="40% - Énfasis1 22 2 2 2" xfId="14549" xr:uid="{00000000-0005-0000-0000-0000FF360000}"/>
    <cellStyle name="40% - Énfasis1 22 2 2 2 2" xfId="14550" xr:uid="{00000000-0005-0000-0000-000000370000}"/>
    <cellStyle name="40% - Énfasis1 22 2 2 3" xfId="14551" xr:uid="{00000000-0005-0000-0000-000001370000}"/>
    <cellStyle name="40% - Énfasis1 22 2 3" xfId="14552" xr:uid="{00000000-0005-0000-0000-000002370000}"/>
    <cellStyle name="40% - Énfasis1 22 2 3 2" xfId="14553" xr:uid="{00000000-0005-0000-0000-000003370000}"/>
    <cellStyle name="40% - Énfasis1 22 2 3 2 2" xfId="14554" xr:uid="{00000000-0005-0000-0000-000004370000}"/>
    <cellStyle name="40% - Énfasis1 22 2 3 3" xfId="14555" xr:uid="{00000000-0005-0000-0000-000005370000}"/>
    <cellStyle name="40% - Énfasis1 22 2 4" xfId="14556" xr:uid="{00000000-0005-0000-0000-000006370000}"/>
    <cellStyle name="40% - Énfasis1 22 2 4 2" xfId="14557" xr:uid="{00000000-0005-0000-0000-000007370000}"/>
    <cellStyle name="40% - Énfasis1 22 2 5" xfId="14558" xr:uid="{00000000-0005-0000-0000-000008370000}"/>
    <cellStyle name="40% - Énfasis1 22 3" xfId="14559" xr:uid="{00000000-0005-0000-0000-000009370000}"/>
    <cellStyle name="40% - Énfasis1 22 3 2" xfId="14560" xr:uid="{00000000-0005-0000-0000-00000A370000}"/>
    <cellStyle name="40% - Énfasis1 22 3 2 2" xfId="14561" xr:uid="{00000000-0005-0000-0000-00000B370000}"/>
    <cellStyle name="40% - Énfasis1 22 3 3" xfId="14562" xr:uid="{00000000-0005-0000-0000-00000C370000}"/>
    <cellStyle name="40% - Énfasis1 22 4" xfId="14563" xr:uid="{00000000-0005-0000-0000-00000D370000}"/>
    <cellStyle name="40% - Énfasis1 22 4 2" xfId="14564" xr:uid="{00000000-0005-0000-0000-00000E370000}"/>
    <cellStyle name="40% - Énfasis1 22 4 2 2" xfId="14565" xr:uid="{00000000-0005-0000-0000-00000F370000}"/>
    <cellStyle name="40% - Énfasis1 22 4 3" xfId="14566" xr:uid="{00000000-0005-0000-0000-000010370000}"/>
    <cellStyle name="40% - Énfasis1 22 5" xfId="14567" xr:uid="{00000000-0005-0000-0000-000011370000}"/>
    <cellStyle name="40% - Énfasis1 22 5 2" xfId="14568" xr:uid="{00000000-0005-0000-0000-000012370000}"/>
    <cellStyle name="40% - Énfasis1 22 6" xfId="14569" xr:uid="{00000000-0005-0000-0000-000013370000}"/>
    <cellStyle name="40% - Énfasis1 23" xfId="14570" xr:uid="{00000000-0005-0000-0000-000014370000}"/>
    <cellStyle name="40% - Énfasis1 23 2" xfId="14571" xr:uid="{00000000-0005-0000-0000-000015370000}"/>
    <cellStyle name="40% - Énfasis1 23 2 2" xfId="14572" xr:uid="{00000000-0005-0000-0000-000016370000}"/>
    <cellStyle name="40% - Énfasis1 23 2 2 2" xfId="14573" xr:uid="{00000000-0005-0000-0000-000017370000}"/>
    <cellStyle name="40% - Énfasis1 23 2 2 2 2" xfId="14574" xr:uid="{00000000-0005-0000-0000-000018370000}"/>
    <cellStyle name="40% - Énfasis1 23 2 2 3" xfId="14575" xr:uid="{00000000-0005-0000-0000-000019370000}"/>
    <cellStyle name="40% - Énfasis1 23 2 3" xfId="14576" xr:uid="{00000000-0005-0000-0000-00001A370000}"/>
    <cellStyle name="40% - Énfasis1 23 2 3 2" xfId="14577" xr:uid="{00000000-0005-0000-0000-00001B370000}"/>
    <cellStyle name="40% - Énfasis1 23 2 3 2 2" xfId="14578" xr:uid="{00000000-0005-0000-0000-00001C370000}"/>
    <cellStyle name="40% - Énfasis1 23 2 3 3" xfId="14579" xr:uid="{00000000-0005-0000-0000-00001D370000}"/>
    <cellStyle name="40% - Énfasis1 23 2 4" xfId="14580" xr:uid="{00000000-0005-0000-0000-00001E370000}"/>
    <cellStyle name="40% - Énfasis1 23 2 4 2" xfId="14581" xr:uid="{00000000-0005-0000-0000-00001F370000}"/>
    <cellStyle name="40% - Énfasis1 23 2 5" xfId="14582" xr:uid="{00000000-0005-0000-0000-000020370000}"/>
    <cellStyle name="40% - Énfasis1 23 3" xfId="14583" xr:uid="{00000000-0005-0000-0000-000021370000}"/>
    <cellStyle name="40% - Énfasis1 23 3 2" xfId="14584" xr:uid="{00000000-0005-0000-0000-000022370000}"/>
    <cellStyle name="40% - Énfasis1 23 3 2 2" xfId="14585" xr:uid="{00000000-0005-0000-0000-000023370000}"/>
    <cellStyle name="40% - Énfasis1 23 3 3" xfId="14586" xr:uid="{00000000-0005-0000-0000-000024370000}"/>
    <cellStyle name="40% - Énfasis1 23 4" xfId="14587" xr:uid="{00000000-0005-0000-0000-000025370000}"/>
    <cellStyle name="40% - Énfasis1 23 4 2" xfId="14588" xr:uid="{00000000-0005-0000-0000-000026370000}"/>
    <cellStyle name="40% - Énfasis1 23 4 2 2" xfId="14589" xr:uid="{00000000-0005-0000-0000-000027370000}"/>
    <cellStyle name="40% - Énfasis1 23 4 3" xfId="14590" xr:uid="{00000000-0005-0000-0000-000028370000}"/>
    <cellStyle name="40% - Énfasis1 23 5" xfId="14591" xr:uid="{00000000-0005-0000-0000-000029370000}"/>
    <cellStyle name="40% - Énfasis1 23 5 2" xfId="14592" xr:uid="{00000000-0005-0000-0000-00002A370000}"/>
    <cellStyle name="40% - Énfasis1 23 6" xfId="14593" xr:uid="{00000000-0005-0000-0000-00002B370000}"/>
    <cellStyle name="40% - Énfasis1 24" xfId="14594" xr:uid="{00000000-0005-0000-0000-00002C370000}"/>
    <cellStyle name="40% - Énfasis1 24 2" xfId="14595" xr:uid="{00000000-0005-0000-0000-00002D370000}"/>
    <cellStyle name="40% - Énfasis1 24 2 2" xfId="14596" xr:uid="{00000000-0005-0000-0000-00002E370000}"/>
    <cellStyle name="40% - Énfasis1 24 2 2 2" xfId="14597" xr:uid="{00000000-0005-0000-0000-00002F370000}"/>
    <cellStyle name="40% - Énfasis1 24 2 2 2 2" xfId="14598" xr:uid="{00000000-0005-0000-0000-000030370000}"/>
    <cellStyle name="40% - Énfasis1 24 2 2 3" xfId="14599" xr:uid="{00000000-0005-0000-0000-000031370000}"/>
    <cellStyle name="40% - Énfasis1 24 2 3" xfId="14600" xr:uid="{00000000-0005-0000-0000-000032370000}"/>
    <cellStyle name="40% - Énfasis1 24 2 3 2" xfId="14601" xr:uid="{00000000-0005-0000-0000-000033370000}"/>
    <cellStyle name="40% - Énfasis1 24 2 3 2 2" xfId="14602" xr:uid="{00000000-0005-0000-0000-000034370000}"/>
    <cellStyle name="40% - Énfasis1 24 2 3 3" xfId="14603" xr:uid="{00000000-0005-0000-0000-000035370000}"/>
    <cellStyle name="40% - Énfasis1 24 2 4" xfId="14604" xr:uid="{00000000-0005-0000-0000-000036370000}"/>
    <cellStyle name="40% - Énfasis1 24 2 4 2" xfId="14605" xr:uid="{00000000-0005-0000-0000-000037370000}"/>
    <cellStyle name="40% - Énfasis1 24 2 5" xfId="14606" xr:uid="{00000000-0005-0000-0000-000038370000}"/>
    <cellStyle name="40% - Énfasis1 24 3" xfId="14607" xr:uid="{00000000-0005-0000-0000-000039370000}"/>
    <cellStyle name="40% - Énfasis1 24 3 2" xfId="14608" xr:uid="{00000000-0005-0000-0000-00003A370000}"/>
    <cellStyle name="40% - Énfasis1 24 3 2 2" xfId="14609" xr:uid="{00000000-0005-0000-0000-00003B370000}"/>
    <cellStyle name="40% - Énfasis1 24 3 3" xfId="14610" xr:uid="{00000000-0005-0000-0000-00003C370000}"/>
    <cellStyle name="40% - Énfasis1 24 4" xfId="14611" xr:uid="{00000000-0005-0000-0000-00003D370000}"/>
    <cellStyle name="40% - Énfasis1 24 4 2" xfId="14612" xr:uid="{00000000-0005-0000-0000-00003E370000}"/>
    <cellStyle name="40% - Énfasis1 24 4 2 2" xfId="14613" xr:uid="{00000000-0005-0000-0000-00003F370000}"/>
    <cellStyle name="40% - Énfasis1 24 4 3" xfId="14614" xr:uid="{00000000-0005-0000-0000-000040370000}"/>
    <cellStyle name="40% - Énfasis1 24 5" xfId="14615" xr:uid="{00000000-0005-0000-0000-000041370000}"/>
    <cellStyle name="40% - Énfasis1 24 5 2" xfId="14616" xr:uid="{00000000-0005-0000-0000-000042370000}"/>
    <cellStyle name="40% - Énfasis1 24 6" xfId="14617" xr:uid="{00000000-0005-0000-0000-000043370000}"/>
    <cellStyle name="40% - Énfasis1 25" xfId="14618" xr:uid="{00000000-0005-0000-0000-000044370000}"/>
    <cellStyle name="40% - Énfasis1 25 2" xfId="14619" xr:uid="{00000000-0005-0000-0000-000045370000}"/>
    <cellStyle name="40% - Énfasis1 25 2 2" xfId="14620" xr:uid="{00000000-0005-0000-0000-000046370000}"/>
    <cellStyle name="40% - Énfasis1 25 2 2 2" xfId="14621" xr:uid="{00000000-0005-0000-0000-000047370000}"/>
    <cellStyle name="40% - Énfasis1 25 2 2 2 2" xfId="14622" xr:uid="{00000000-0005-0000-0000-000048370000}"/>
    <cellStyle name="40% - Énfasis1 25 2 2 3" xfId="14623" xr:uid="{00000000-0005-0000-0000-000049370000}"/>
    <cellStyle name="40% - Énfasis1 25 2 3" xfId="14624" xr:uid="{00000000-0005-0000-0000-00004A370000}"/>
    <cellStyle name="40% - Énfasis1 25 2 3 2" xfId="14625" xr:uid="{00000000-0005-0000-0000-00004B370000}"/>
    <cellStyle name="40% - Énfasis1 25 2 3 2 2" xfId="14626" xr:uid="{00000000-0005-0000-0000-00004C370000}"/>
    <cellStyle name="40% - Énfasis1 25 2 3 3" xfId="14627" xr:uid="{00000000-0005-0000-0000-00004D370000}"/>
    <cellStyle name="40% - Énfasis1 25 2 4" xfId="14628" xr:uid="{00000000-0005-0000-0000-00004E370000}"/>
    <cellStyle name="40% - Énfasis1 25 2 4 2" xfId="14629" xr:uid="{00000000-0005-0000-0000-00004F370000}"/>
    <cellStyle name="40% - Énfasis1 25 2 5" xfId="14630" xr:uid="{00000000-0005-0000-0000-000050370000}"/>
    <cellStyle name="40% - Énfasis1 25 3" xfId="14631" xr:uid="{00000000-0005-0000-0000-000051370000}"/>
    <cellStyle name="40% - Énfasis1 25 3 2" xfId="14632" xr:uid="{00000000-0005-0000-0000-000052370000}"/>
    <cellStyle name="40% - Énfasis1 25 3 2 2" xfId="14633" xr:uid="{00000000-0005-0000-0000-000053370000}"/>
    <cellStyle name="40% - Énfasis1 25 3 3" xfId="14634" xr:uid="{00000000-0005-0000-0000-000054370000}"/>
    <cellStyle name="40% - Énfasis1 25 4" xfId="14635" xr:uid="{00000000-0005-0000-0000-000055370000}"/>
    <cellStyle name="40% - Énfasis1 25 4 2" xfId="14636" xr:uid="{00000000-0005-0000-0000-000056370000}"/>
    <cellStyle name="40% - Énfasis1 25 4 2 2" xfId="14637" xr:uid="{00000000-0005-0000-0000-000057370000}"/>
    <cellStyle name="40% - Énfasis1 25 4 3" xfId="14638" xr:uid="{00000000-0005-0000-0000-000058370000}"/>
    <cellStyle name="40% - Énfasis1 25 5" xfId="14639" xr:uid="{00000000-0005-0000-0000-000059370000}"/>
    <cellStyle name="40% - Énfasis1 25 5 2" xfId="14640" xr:uid="{00000000-0005-0000-0000-00005A370000}"/>
    <cellStyle name="40% - Énfasis1 25 6" xfId="14641" xr:uid="{00000000-0005-0000-0000-00005B370000}"/>
    <cellStyle name="40% - Énfasis1 26" xfId="14642" xr:uid="{00000000-0005-0000-0000-00005C370000}"/>
    <cellStyle name="40% - Énfasis1 26 2" xfId="14643" xr:uid="{00000000-0005-0000-0000-00005D370000}"/>
    <cellStyle name="40% - Énfasis1 26 2 2" xfId="14644" xr:uid="{00000000-0005-0000-0000-00005E370000}"/>
    <cellStyle name="40% - Énfasis1 26 2 2 2" xfId="14645" xr:uid="{00000000-0005-0000-0000-00005F370000}"/>
    <cellStyle name="40% - Énfasis1 26 2 2 2 2" xfId="14646" xr:uid="{00000000-0005-0000-0000-000060370000}"/>
    <cellStyle name="40% - Énfasis1 26 2 2 3" xfId="14647" xr:uid="{00000000-0005-0000-0000-000061370000}"/>
    <cellStyle name="40% - Énfasis1 26 2 3" xfId="14648" xr:uid="{00000000-0005-0000-0000-000062370000}"/>
    <cellStyle name="40% - Énfasis1 26 2 3 2" xfId="14649" xr:uid="{00000000-0005-0000-0000-000063370000}"/>
    <cellStyle name="40% - Énfasis1 26 2 3 2 2" xfId="14650" xr:uid="{00000000-0005-0000-0000-000064370000}"/>
    <cellStyle name="40% - Énfasis1 26 2 3 3" xfId="14651" xr:uid="{00000000-0005-0000-0000-000065370000}"/>
    <cellStyle name="40% - Énfasis1 26 2 4" xfId="14652" xr:uid="{00000000-0005-0000-0000-000066370000}"/>
    <cellStyle name="40% - Énfasis1 26 2 4 2" xfId="14653" xr:uid="{00000000-0005-0000-0000-000067370000}"/>
    <cellStyle name="40% - Énfasis1 26 2 5" xfId="14654" xr:uid="{00000000-0005-0000-0000-000068370000}"/>
    <cellStyle name="40% - Énfasis1 26 3" xfId="14655" xr:uid="{00000000-0005-0000-0000-000069370000}"/>
    <cellStyle name="40% - Énfasis1 26 3 2" xfId="14656" xr:uid="{00000000-0005-0000-0000-00006A370000}"/>
    <cellStyle name="40% - Énfasis1 26 3 2 2" xfId="14657" xr:uid="{00000000-0005-0000-0000-00006B370000}"/>
    <cellStyle name="40% - Énfasis1 26 3 3" xfId="14658" xr:uid="{00000000-0005-0000-0000-00006C370000}"/>
    <cellStyle name="40% - Énfasis1 26 4" xfId="14659" xr:uid="{00000000-0005-0000-0000-00006D370000}"/>
    <cellStyle name="40% - Énfasis1 26 4 2" xfId="14660" xr:uid="{00000000-0005-0000-0000-00006E370000}"/>
    <cellStyle name="40% - Énfasis1 26 4 2 2" xfId="14661" xr:uid="{00000000-0005-0000-0000-00006F370000}"/>
    <cellStyle name="40% - Énfasis1 26 4 3" xfId="14662" xr:uid="{00000000-0005-0000-0000-000070370000}"/>
    <cellStyle name="40% - Énfasis1 26 5" xfId="14663" xr:uid="{00000000-0005-0000-0000-000071370000}"/>
    <cellStyle name="40% - Énfasis1 26 5 2" xfId="14664" xr:uid="{00000000-0005-0000-0000-000072370000}"/>
    <cellStyle name="40% - Énfasis1 26 6" xfId="14665" xr:uid="{00000000-0005-0000-0000-000073370000}"/>
    <cellStyle name="40% - Énfasis1 27" xfId="14666" xr:uid="{00000000-0005-0000-0000-000074370000}"/>
    <cellStyle name="40% - Énfasis1 27 2" xfId="14667" xr:uid="{00000000-0005-0000-0000-000075370000}"/>
    <cellStyle name="40% - Énfasis1 27 2 2" xfId="14668" xr:uid="{00000000-0005-0000-0000-000076370000}"/>
    <cellStyle name="40% - Énfasis1 27 2 2 2" xfId="14669" xr:uid="{00000000-0005-0000-0000-000077370000}"/>
    <cellStyle name="40% - Énfasis1 27 2 2 2 2" xfId="14670" xr:uid="{00000000-0005-0000-0000-000078370000}"/>
    <cellStyle name="40% - Énfasis1 27 2 2 3" xfId="14671" xr:uid="{00000000-0005-0000-0000-000079370000}"/>
    <cellStyle name="40% - Énfasis1 27 2 3" xfId="14672" xr:uid="{00000000-0005-0000-0000-00007A370000}"/>
    <cellStyle name="40% - Énfasis1 27 2 3 2" xfId="14673" xr:uid="{00000000-0005-0000-0000-00007B370000}"/>
    <cellStyle name="40% - Énfasis1 27 2 3 2 2" xfId="14674" xr:uid="{00000000-0005-0000-0000-00007C370000}"/>
    <cellStyle name="40% - Énfasis1 27 2 3 3" xfId="14675" xr:uid="{00000000-0005-0000-0000-00007D370000}"/>
    <cellStyle name="40% - Énfasis1 27 2 4" xfId="14676" xr:uid="{00000000-0005-0000-0000-00007E370000}"/>
    <cellStyle name="40% - Énfasis1 27 2 4 2" xfId="14677" xr:uid="{00000000-0005-0000-0000-00007F370000}"/>
    <cellStyle name="40% - Énfasis1 27 2 5" xfId="14678" xr:uid="{00000000-0005-0000-0000-000080370000}"/>
    <cellStyle name="40% - Énfasis1 27 3" xfId="14679" xr:uid="{00000000-0005-0000-0000-000081370000}"/>
    <cellStyle name="40% - Énfasis1 27 3 2" xfId="14680" xr:uid="{00000000-0005-0000-0000-000082370000}"/>
    <cellStyle name="40% - Énfasis1 27 3 2 2" xfId="14681" xr:uid="{00000000-0005-0000-0000-000083370000}"/>
    <cellStyle name="40% - Énfasis1 27 3 3" xfId="14682" xr:uid="{00000000-0005-0000-0000-000084370000}"/>
    <cellStyle name="40% - Énfasis1 27 4" xfId="14683" xr:uid="{00000000-0005-0000-0000-000085370000}"/>
    <cellStyle name="40% - Énfasis1 27 4 2" xfId="14684" xr:uid="{00000000-0005-0000-0000-000086370000}"/>
    <cellStyle name="40% - Énfasis1 27 4 2 2" xfId="14685" xr:uid="{00000000-0005-0000-0000-000087370000}"/>
    <cellStyle name="40% - Énfasis1 27 4 3" xfId="14686" xr:uid="{00000000-0005-0000-0000-000088370000}"/>
    <cellStyle name="40% - Énfasis1 27 5" xfId="14687" xr:uid="{00000000-0005-0000-0000-000089370000}"/>
    <cellStyle name="40% - Énfasis1 27 5 2" xfId="14688" xr:uid="{00000000-0005-0000-0000-00008A370000}"/>
    <cellStyle name="40% - Énfasis1 27 6" xfId="14689" xr:uid="{00000000-0005-0000-0000-00008B370000}"/>
    <cellStyle name="40% - Énfasis1 28" xfId="14690" xr:uid="{00000000-0005-0000-0000-00008C370000}"/>
    <cellStyle name="40% - Énfasis1 28 2" xfId="14691" xr:uid="{00000000-0005-0000-0000-00008D370000}"/>
    <cellStyle name="40% - Énfasis1 28 2 2" xfId="14692" xr:uid="{00000000-0005-0000-0000-00008E370000}"/>
    <cellStyle name="40% - Énfasis1 28 2 2 2" xfId="14693" xr:uid="{00000000-0005-0000-0000-00008F370000}"/>
    <cellStyle name="40% - Énfasis1 28 2 2 2 2" xfId="14694" xr:uid="{00000000-0005-0000-0000-000090370000}"/>
    <cellStyle name="40% - Énfasis1 28 2 2 3" xfId="14695" xr:uid="{00000000-0005-0000-0000-000091370000}"/>
    <cellStyle name="40% - Énfasis1 28 2 3" xfId="14696" xr:uid="{00000000-0005-0000-0000-000092370000}"/>
    <cellStyle name="40% - Énfasis1 28 2 3 2" xfId="14697" xr:uid="{00000000-0005-0000-0000-000093370000}"/>
    <cellStyle name="40% - Énfasis1 28 2 3 2 2" xfId="14698" xr:uid="{00000000-0005-0000-0000-000094370000}"/>
    <cellStyle name="40% - Énfasis1 28 2 3 3" xfId="14699" xr:uid="{00000000-0005-0000-0000-000095370000}"/>
    <cellStyle name="40% - Énfasis1 28 2 4" xfId="14700" xr:uid="{00000000-0005-0000-0000-000096370000}"/>
    <cellStyle name="40% - Énfasis1 28 2 4 2" xfId="14701" xr:uid="{00000000-0005-0000-0000-000097370000}"/>
    <cellStyle name="40% - Énfasis1 28 2 5" xfId="14702" xr:uid="{00000000-0005-0000-0000-000098370000}"/>
    <cellStyle name="40% - Énfasis1 28 3" xfId="14703" xr:uid="{00000000-0005-0000-0000-000099370000}"/>
    <cellStyle name="40% - Énfasis1 28 3 2" xfId="14704" xr:uid="{00000000-0005-0000-0000-00009A370000}"/>
    <cellStyle name="40% - Énfasis1 28 3 2 2" xfId="14705" xr:uid="{00000000-0005-0000-0000-00009B370000}"/>
    <cellStyle name="40% - Énfasis1 28 3 3" xfId="14706" xr:uid="{00000000-0005-0000-0000-00009C370000}"/>
    <cellStyle name="40% - Énfasis1 28 4" xfId="14707" xr:uid="{00000000-0005-0000-0000-00009D370000}"/>
    <cellStyle name="40% - Énfasis1 28 4 2" xfId="14708" xr:uid="{00000000-0005-0000-0000-00009E370000}"/>
    <cellStyle name="40% - Énfasis1 28 4 2 2" xfId="14709" xr:uid="{00000000-0005-0000-0000-00009F370000}"/>
    <cellStyle name="40% - Énfasis1 28 4 3" xfId="14710" xr:uid="{00000000-0005-0000-0000-0000A0370000}"/>
    <cellStyle name="40% - Énfasis1 28 5" xfId="14711" xr:uid="{00000000-0005-0000-0000-0000A1370000}"/>
    <cellStyle name="40% - Énfasis1 28 5 2" xfId="14712" xr:uid="{00000000-0005-0000-0000-0000A2370000}"/>
    <cellStyle name="40% - Énfasis1 28 6" xfId="14713" xr:uid="{00000000-0005-0000-0000-0000A3370000}"/>
    <cellStyle name="40% - Énfasis1 29" xfId="14714" xr:uid="{00000000-0005-0000-0000-0000A4370000}"/>
    <cellStyle name="40% - Énfasis1 29 2" xfId="14715" xr:uid="{00000000-0005-0000-0000-0000A5370000}"/>
    <cellStyle name="40% - Énfasis1 29 2 2" xfId="14716" xr:uid="{00000000-0005-0000-0000-0000A6370000}"/>
    <cellStyle name="40% - Énfasis1 29 2 2 2" xfId="14717" xr:uid="{00000000-0005-0000-0000-0000A7370000}"/>
    <cellStyle name="40% - Énfasis1 29 2 2 2 2" xfId="14718" xr:uid="{00000000-0005-0000-0000-0000A8370000}"/>
    <cellStyle name="40% - Énfasis1 29 2 2 3" xfId="14719" xr:uid="{00000000-0005-0000-0000-0000A9370000}"/>
    <cellStyle name="40% - Énfasis1 29 2 3" xfId="14720" xr:uid="{00000000-0005-0000-0000-0000AA370000}"/>
    <cellStyle name="40% - Énfasis1 29 2 3 2" xfId="14721" xr:uid="{00000000-0005-0000-0000-0000AB370000}"/>
    <cellStyle name="40% - Énfasis1 29 2 3 2 2" xfId="14722" xr:uid="{00000000-0005-0000-0000-0000AC370000}"/>
    <cellStyle name="40% - Énfasis1 29 2 3 3" xfId="14723" xr:uid="{00000000-0005-0000-0000-0000AD370000}"/>
    <cellStyle name="40% - Énfasis1 29 2 4" xfId="14724" xr:uid="{00000000-0005-0000-0000-0000AE370000}"/>
    <cellStyle name="40% - Énfasis1 29 2 4 2" xfId="14725" xr:uid="{00000000-0005-0000-0000-0000AF370000}"/>
    <cellStyle name="40% - Énfasis1 29 2 5" xfId="14726" xr:uid="{00000000-0005-0000-0000-0000B0370000}"/>
    <cellStyle name="40% - Énfasis1 29 3" xfId="14727" xr:uid="{00000000-0005-0000-0000-0000B1370000}"/>
    <cellStyle name="40% - Énfasis1 29 3 2" xfId="14728" xr:uid="{00000000-0005-0000-0000-0000B2370000}"/>
    <cellStyle name="40% - Énfasis1 29 3 2 2" xfId="14729" xr:uid="{00000000-0005-0000-0000-0000B3370000}"/>
    <cellStyle name="40% - Énfasis1 29 3 3" xfId="14730" xr:uid="{00000000-0005-0000-0000-0000B4370000}"/>
    <cellStyle name="40% - Énfasis1 29 4" xfId="14731" xr:uid="{00000000-0005-0000-0000-0000B5370000}"/>
    <cellStyle name="40% - Énfasis1 29 4 2" xfId="14732" xr:uid="{00000000-0005-0000-0000-0000B6370000}"/>
    <cellStyle name="40% - Énfasis1 29 4 2 2" xfId="14733" xr:uid="{00000000-0005-0000-0000-0000B7370000}"/>
    <cellStyle name="40% - Énfasis1 29 4 3" xfId="14734" xr:uid="{00000000-0005-0000-0000-0000B8370000}"/>
    <cellStyle name="40% - Énfasis1 29 5" xfId="14735" xr:uid="{00000000-0005-0000-0000-0000B9370000}"/>
    <cellStyle name="40% - Énfasis1 29 5 2" xfId="14736" xr:uid="{00000000-0005-0000-0000-0000BA370000}"/>
    <cellStyle name="40% - Énfasis1 29 6" xfId="14737" xr:uid="{00000000-0005-0000-0000-0000BB370000}"/>
    <cellStyle name="40% - Énfasis1 3" xfId="14738" xr:uid="{00000000-0005-0000-0000-0000BC370000}"/>
    <cellStyle name="40% - Énfasis1 3 10" xfId="14739" xr:uid="{00000000-0005-0000-0000-0000BD370000}"/>
    <cellStyle name="40% - Énfasis1 3 10 2" xfId="14740" xr:uid="{00000000-0005-0000-0000-0000BE370000}"/>
    <cellStyle name="40% - Énfasis1 3 10 2 2" xfId="14741" xr:uid="{00000000-0005-0000-0000-0000BF370000}"/>
    <cellStyle name="40% - Énfasis1 3 10 2 2 2" xfId="14742" xr:uid="{00000000-0005-0000-0000-0000C0370000}"/>
    <cellStyle name="40% - Énfasis1 3 10 2 3" xfId="14743" xr:uid="{00000000-0005-0000-0000-0000C1370000}"/>
    <cellStyle name="40% - Énfasis1 3 10 3" xfId="14744" xr:uid="{00000000-0005-0000-0000-0000C2370000}"/>
    <cellStyle name="40% - Énfasis1 3 10 3 2" xfId="14745" xr:uid="{00000000-0005-0000-0000-0000C3370000}"/>
    <cellStyle name="40% - Énfasis1 3 10 3 2 2" xfId="14746" xr:uid="{00000000-0005-0000-0000-0000C4370000}"/>
    <cellStyle name="40% - Énfasis1 3 10 3 3" xfId="14747" xr:uid="{00000000-0005-0000-0000-0000C5370000}"/>
    <cellStyle name="40% - Énfasis1 3 10 4" xfId="14748" xr:uid="{00000000-0005-0000-0000-0000C6370000}"/>
    <cellStyle name="40% - Énfasis1 3 10 4 2" xfId="14749" xr:uid="{00000000-0005-0000-0000-0000C7370000}"/>
    <cellStyle name="40% - Énfasis1 3 10 4 2 2" xfId="14750" xr:uid="{00000000-0005-0000-0000-0000C8370000}"/>
    <cellStyle name="40% - Énfasis1 3 10 4 3" xfId="14751" xr:uid="{00000000-0005-0000-0000-0000C9370000}"/>
    <cellStyle name="40% - Énfasis1 3 10 5" xfId="14752" xr:uid="{00000000-0005-0000-0000-0000CA370000}"/>
    <cellStyle name="40% - Énfasis1 3 10 5 2" xfId="14753" xr:uid="{00000000-0005-0000-0000-0000CB370000}"/>
    <cellStyle name="40% - Énfasis1 3 10 6" xfId="14754" xr:uid="{00000000-0005-0000-0000-0000CC370000}"/>
    <cellStyle name="40% - Énfasis1 3 11" xfId="14755" xr:uid="{00000000-0005-0000-0000-0000CD370000}"/>
    <cellStyle name="40% - Énfasis1 3 11 2" xfId="14756" xr:uid="{00000000-0005-0000-0000-0000CE370000}"/>
    <cellStyle name="40% - Énfasis1 3 11 2 2" xfId="14757" xr:uid="{00000000-0005-0000-0000-0000CF370000}"/>
    <cellStyle name="40% - Énfasis1 3 11 2 2 2" xfId="14758" xr:uid="{00000000-0005-0000-0000-0000D0370000}"/>
    <cellStyle name="40% - Énfasis1 3 11 2 3" xfId="14759" xr:uid="{00000000-0005-0000-0000-0000D1370000}"/>
    <cellStyle name="40% - Énfasis1 3 11 3" xfId="14760" xr:uid="{00000000-0005-0000-0000-0000D2370000}"/>
    <cellStyle name="40% - Énfasis1 3 11 3 2" xfId="14761" xr:uid="{00000000-0005-0000-0000-0000D3370000}"/>
    <cellStyle name="40% - Énfasis1 3 11 3 2 2" xfId="14762" xr:uid="{00000000-0005-0000-0000-0000D4370000}"/>
    <cellStyle name="40% - Énfasis1 3 11 3 3" xfId="14763" xr:uid="{00000000-0005-0000-0000-0000D5370000}"/>
    <cellStyle name="40% - Énfasis1 3 11 4" xfId="14764" xr:uid="{00000000-0005-0000-0000-0000D6370000}"/>
    <cellStyle name="40% - Énfasis1 3 11 4 2" xfId="14765" xr:uid="{00000000-0005-0000-0000-0000D7370000}"/>
    <cellStyle name="40% - Énfasis1 3 11 4 2 2" xfId="14766" xr:uid="{00000000-0005-0000-0000-0000D8370000}"/>
    <cellStyle name="40% - Énfasis1 3 11 4 3" xfId="14767" xr:uid="{00000000-0005-0000-0000-0000D9370000}"/>
    <cellStyle name="40% - Énfasis1 3 11 5" xfId="14768" xr:uid="{00000000-0005-0000-0000-0000DA370000}"/>
    <cellStyle name="40% - Énfasis1 3 11 5 2" xfId="14769" xr:uid="{00000000-0005-0000-0000-0000DB370000}"/>
    <cellStyle name="40% - Énfasis1 3 11 6" xfId="14770" xr:uid="{00000000-0005-0000-0000-0000DC370000}"/>
    <cellStyle name="40% - Énfasis1 3 12" xfId="14771" xr:uid="{00000000-0005-0000-0000-0000DD370000}"/>
    <cellStyle name="40% - Énfasis1 3 12 2" xfId="14772" xr:uid="{00000000-0005-0000-0000-0000DE370000}"/>
    <cellStyle name="40% - Énfasis1 3 12 2 2" xfId="14773" xr:uid="{00000000-0005-0000-0000-0000DF370000}"/>
    <cellStyle name="40% - Énfasis1 3 12 2 2 2" xfId="14774" xr:uid="{00000000-0005-0000-0000-0000E0370000}"/>
    <cellStyle name="40% - Énfasis1 3 12 2 3" xfId="14775" xr:uid="{00000000-0005-0000-0000-0000E1370000}"/>
    <cellStyle name="40% - Énfasis1 3 12 3" xfId="14776" xr:uid="{00000000-0005-0000-0000-0000E2370000}"/>
    <cellStyle name="40% - Énfasis1 3 12 3 2" xfId="14777" xr:uid="{00000000-0005-0000-0000-0000E3370000}"/>
    <cellStyle name="40% - Énfasis1 3 12 3 2 2" xfId="14778" xr:uid="{00000000-0005-0000-0000-0000E4370000}"/>
    <cellStyle name="40% - Énfasis1 3 12 3 3" xfId="14779" xr:uid="{00000000-0005-0000-0000-0000E5370000}"/>
    <cellStyle name="40% - Énfasis1 3 12 4" xfId="14780" xr:uid="{00000000-0005-0000-0000-0000E6370000}"/>
    <cellStyle name="40% - Énfasis1 3 12 4 2" xfId="14781" xr:uid="{00000000-0005-0000-0000-0000E7370000}"/>
    <cellStyle name="40% - Énfasis1 3 12 4 2 2" xfId="14782" xr:uid="{00000000-0005-0000-0000-0000E8370000}"/>
    <cellStyle name="40% - Énfasis1 3 12 4 3" xfId="14783" xr:uid="{00000000-0005-0000-0000-0000E9370000}"/>
    <cellStyle name="40% - Énfasis1 3 12 5" xfId="14784" xr:uid="{00000000-0005-0000-0000-0000EA370000}"/>
    <cellStyle name="40% - Énfasis1 3 12 5 2" xfId="14785" xr:uid="{00000000-0005-0000-0000-0000EB370000}"/>
    <cellStyle name="40% - Énfasis1 3 12 6" xfId="14786" xr:uid="{00000000-0005-0000-0000-0000EC370000}"/>
    <cellStyle name="40% - Énfasis1 3 13" xfId="14787" xr:uid="{00000000-0005-0000-0000-0000ED370000}"/>
    <cellStyle name="40% - Énfasis1 3 13 2" xfId="14788" xr:uid="{00000000-0005-0000-0000-0000EE370000}"/>
    <cellStyle name="40% - Énfasis1 3 13 2 2" xfId="14789" xr:uid="{00000000-0005-0000-0000-0000EF370000}"/>
    <cellStyle name="40% - Énfasis1 3 13 2 2 2" xfId="14790" xr:uid="{00000000-0005-0000-0000-0000F0370000}"/>
    <cellStyle name="40% - Énfasis1 3 13 2 3" xfId="14791" xr:uid="{00000000-0005-0000-0000-0000F1370000}"/>
    <cellStyle name="40% - Énfasis1 3 13 3" xfId="14792" xr:uid="{00000000-0005-0000-0000-0000F2370000}"/>
    <cellStyle name="40% - Énfasis1 3 13 3 2" xfId="14793" xr:uid="{00000000-0005-0000-0000-0000F3370000}"/>
    <cellStyle name="40% - Énfasis1 3 13 3 2 2" xfId="14794" xr:uid="{00000000-0005-0000-0000-0000F4370000}"/>
    <cellStyle name="40% - Énfasis1 3 13 3 3" xfId="14795" xr:uid="{00000000-0005-0000-0000-0000F5370000}"/>
    <cellStyle name="40% - Énfasis1 3 13 4" xfId="14796" xr:uid="{00000000-0005-0000-0000-0000F6370000}"/>
    <cellStyle name="40% - Énfasis1 3 13 4 2" xfId="14797" xr:uid="{00000000-0005-0000-0000-0000F7370000}"/>
    <cellStyle name="40% - Énfasis1 3 13 4 2 2" xfId="14798" xr:uid="{00000000-0005-0000-0000-0000F8370000}"/>
    <cellStyle name="40% - Énfasis1 3 13 4 3" xfId="14799" xr:uid="{00000000-0005-0000-0000-0000F9370000}"/>
    <cellStyle name="40% - Énfasis1 3 13 5" xfId="14800" xr:uid="{00000000-0005-0000-0000-0000FA370000}"/>
    <cellStyle name="40% - Énfasis1 3 13 5 2" xfId="14801" xr:uid="{00000000-0005-0000-0000-0000FB370000}"/>
    <cellStyle name="40% - Énfasis1 3 13 6" xfId="14802" xr:uid="{00000000-0005-0000-0000-0000FC370000}"/>
    <cellStyle name="40% - Énfasis1 3 14" xfId="14803" xr:uid="{00000000-0005-0000-0000-0000FD370000}"/>
    <cellStyle name="40% - Énfasis1 3 14 2" xfId="14804" xr:uid="{00000000-0005-0000-0000-0000FE370000}"/>
    <cellStyle name="40% - Énfasis1 3 14 2 2" xfId="14805" xr:uid="{00000000-0005-0000-0000-0000FF370000}"/>
    <cellStyle name="40% - Énfasis1 3 14 2 2 2" xfId="14806" xr:uid="{00000000-0005-0000-0000-000000380000}"/>
    <cellStyle name="40% - Énfasis1 3 14 2 3" xfId="14807" xr:uid="{00000000-0005-0000-0000-000001380000}"/>
    <cellStyle name="40% - Énfasis1 3 14 3" xfId="14808" xr:uid="{00000000-0005-0000-0000-000002380000}"/>
    <cellStyle name="40% - Énfasis1 3 14 3 2" xfId="14809" xr:uid="{00000000-0005-0000-0000-000003380000}"/>
    <cellStyle name="40% - Énfasis1 3 14 3 2 2" xfId="14810" xr:uid="{00000000-0005-0000-0000-000004380000}"/>
    <cellStyle name="40% - Énfasis1 3 14 3 3" xfId="14811" xr:uid="{00000000-0005-0000-0000-000005380000}"/>
    <cellStyle name="40% - Énfasis1 3 14 4" xfId="14812" xr:uid="{00000000-0005-0000-0000-000006380000}"/>
    <cellStyle name="40% - Énfasis1 3 14 4 2" xfId="14813" xr:uid="{00000000-0005-0000-0000-000007380000}"/>
    <cellStyle name="40% - Énfasis1 3 14 4 2 2" xfId="14814" xr:uid="{00000000-0005-0000-0000-000008380000}"/>
    <cellStyle name="40% - Énfasis1 3 14 4 3" xfId="14815" xr:uid="{00000000-0005-0000-0000-000009380000}"/>
    <cellStyle name="40% - Énfasis1 3 14 5" xfId="14816" xr:uid="{00000000-0005-0000-0000-00000A380000}"/>
    <cellStyle name="40% - Énfasis1 3 14 5 2" xfId="14817" xr:uid="{00000000-0005-0000-0000-00000B380000}"/>
    <cellStyle name="40% - Énfasis1 3 14 6" xfId="14818" xr:uid="{00000000-0005-0000-0000-00000C380000}"/>
    <cellStyle name="40% - Énfasis1 3 15" xfId="14819" xr:uid="{00000000-0005-0000-0000-00000D380000}"/>
    <cellStyle name="40% - Énfasis1 3 15 2" xfId="14820" xr:uid="{00000000-0005-0000-0000-00000E380000}"/>
    <cellStyle name="40% - Énfasis1 3 15 2 2" xfId="14821" xr:uid="{00000000-0005-0000-0000-00000F380000}"/>
    <cellStyle name="40% - Énfasis1 3 15 3" xfId="14822" xr:uid="{00000000-0005-0000-0000-000010380000}"/>
    <cellStyle name="40% - Énfasis1 3 16" xfId="14823" xr:uid="{00000000-0005-0000-0000-000011380000}"/>
    <cellStyle name="40% - Énfasis1 3 16 2" xfId="14824" xr:uid="{00000000-0005-0000-0000-000012380000}"/>
    <cellStyle name="40% - Énfasis1 3 16 2 2" xfId="14825" xr:uid="{00000000-0005-0000-0000-000013380000}"/>
    <cellStyle name="40% - Énfasis1 3 16 3" xfId="14826" xr:uid="{00000000-0005-0000-0000-000014380000}"/>
    <cellStyle name="40% - Énfasis1 3 17" xfId="14827" xr:uid="{00000000-0005-0000-0000-000015380000}"/>
    <cellStyle name="40% - Énfasis1 3 17 2" xfId="14828" xr:uid="{00000000-0005-0000-0000-000016380000}"/>
    <cellStyle name="40% - Énfasis1 3 17 2 2" xfId="14829" xr:uid="{00000000-0005-0000-0000-000017380000}"/>
    <cellStyle name="40% - Énfasis1 3 17 3" xfId="14830" xr:uid="{00000000-0005-0000-0000-000018380000}"/>
    <cellStyle name="40% - Énfasis1 3 18" xfId="14831" xr:uid="{00000000-0005-0000-0000-000019380000}"/>
    <cellStyle name="40% - Énfasis1 3 18 2" xfId="14832" xr:uid="{00000000-0005-0000-0000-00001A380000}"/>
    <cellStyle name="40% - Énfasis1 3 19" xfId="14833" xr:uid="{00000000-0005-0000-0000-00001B380000}"/>
    <cellStyle name="40% - Énfasis1 3 2" xfId="14834" xr:uid="{00000000-0005-0000-0000-00001C380000}"/>
    <cellStyle name="40% - Énfasis1 3 2 2" xfId="14835" xr:uid="{00000000-0005-0000-0000-00001D380000}"/>
    <cellStyle name="40% - Énfasis1 3 2 2 2" xfId="14836" xr:uid="{00000000-0005-0000-0000-00001E380000}"/>
    <cellStyle name="40% - Énfasis1 3 2 2 2 2" xfId="14837" xr:uid="{00000000-0005-0000-0000-00001F380000}"/>
    <cellStyle name="40% - Énfasis1 3 2 2 2 2 2" xfId="14838" xr:uid="{00000000-0005-0000-0000-000020380000}"/>
    <cellStyle name="40% - Énfasis1 3 2 2 2 2 2 2" xfId="14839" xr:uid="{00000000-0005-0000-0000-000021380000}"/>
    <cellStyle name="40% - Énfasis1 3 2 2 2 2 3" xfId="14840" xr:uid="{00000000-0005-0000-0000-000022380000}"/>
    <cellStyle name="40% - Énfasis1 3 2 2 2 3" xfId="14841" xr:uid="{00000000-0005-0000-0000-000023380000}"/>
    <cellStyle name="40% - Énfasis1 3 2 2 2 3 2" xfId="14842" xr:uid="{00000000-0005-0000-0000-000024380000}"/>
    <cellStyle name="40% - Énfasis1 3 2 2 2 3 2 2" xfId="14843" xr:uid="{00000000-0005-0000-0000-000025380000}"/>
    <cellStyle name="40% - Énfasis1 3 2 2 2 3 3" xfId="14844" xr:uid="{00000000-0005-0000-0000-000026380000}"/>
    <cellStyle name="40% - Énfasis1 3 2 2 2 4" xfId="14845" xr:uid="{00000000-0005-0000-0000-000027380000}"/>
    <cellStyle name="40% - Énfasis1 3 2 2 2 4 2" xfId="14846" xr:uid="{00000000-0005-0000-0000-000028380000}"/>
    <cellStyle name="40% - Énfasis1 3 2 2 2 5" xfId="14847" xr:uid="{00000000-0005-0000-0000-000029380000}"/>
    <cellStyle name="40% - Énfasis1 3 2 2 3" xfId="14848" xr:uid="{00000000-0005-0000-0000-00002A380000}"/>
    <cellStyle name="40% - Énfasis1 3 2 2 3 2" xfId="14849" xr:uid="{00000000-0005-0000-0000-00002B380000}"/>
    <cellStyle name="40% - Énfasis1 3 2 2 3 2 2" xfId="14850" xr:uid="{00000000-0005-0000-0000-00002C380000}"/>
    <cellStyle name="40% - Énfasis1 3 2 2 3 3" xfId="14851" xr:uid="{00000000-0005-0000-0000-00002D380000}"/>
    <cellStyle name="40% - Énfasis1 3 2 2 4" xfId="14852" xr:uid="{00000000-0005-0000-0000-00002E380000}"/>
    <cellStyle name="40% - Énfasis1 3 2 2 4 2" xfId="14853" xr:uid="{00000000-0005-0000-0000-00002F380000}"/>
    <cellStyle name="40% - Énfasis1 3 2 2 4 2 2" xfId="14854" xr:uid="{00000000-0005-0000-0000-000030380000}"/>
    <cellStyle name="40% - Énfasis1 3 2 2 4 3" xfId="14855" xr:uid="{00000000-0005-0000-0000-000031380000}"/>
    <cellStyle name="40% - Énfasis1 3 2 2 5" xfId="14856" xr:uid="{00000000-0005-0000-0000-000032380000}"/>
    <cellStyle name="40% - Énfasis1 3 2 2 5 2" xfId="14857" xr:uid="{00000000-0005-0000-0000-000033380000}"/>
    <cellStyle name="40% - Énfasis1 3 2 2 6" xfId="14858" xr:uid="{00000000-0005-0000-0000-000034380000}"/>
    <cellStyle name="40% - Énfasis1 3 2 3" xfId="14859" xr:uid="{00000000-0005-0000-0000-000035380000}"/>
    <cellStyle name="40% - Énfasis1 3 2 3 2" xfId="14860" xr:uid="{00000000-0005-0000-0000-000036380000}"/>
    <cellStyle name="40% - Énfasis1 3 2 3 2 2" xfId="14861" xr:uid="{00000000-0005-0000-0000-000037380000}"/>
    <cellStyle name="40% - Énfasis1 3 2 3 2 2 2" xfId="14862" xr:uid="{00000000-0005-0000-0000-000038380000}"/>
    <cellStyle name="40% - Énfasis1 3 2 3 2 3" xfId="14863" xr:uid="{00000000-0005-0000-0000-000039380000}"/>
    <cellStyle name="40% - Énfasis1 3 2 3 3" xfId="14864" xr:uid="{00000000-0005-0000-0000-00003A380000}"/>
    <cellStyle name="40% - Énfasis1 3 2 3 3 2" xfId="14865" xr:uid="{00000000-0005-0000-0000-00003B380000}"/>
    <cellStyle name="40% - Énfasis1 3 2 3 3 2 2" xfId="14866" xr:uid="{00000000-0005-0000-0000-00003C380000}"/>
    <cellStyle name="40% - Énfasis1 3 2 3 3 3" xfId="14867" xr:uid="{00000000-0005-0000-0000-00003D380000}"/>
    <cellStyle name="40% - Énfasis1 3 2 3 4" xfId="14868" xr:uid="{00000000-0005-0000-0000-00003E380000}"/>
    <cellStyle name="40% - Énfasis1 3 2 3 4 2" xfId="14869" xr:uid="{00000000-0005-0000-0000-00003F380000}"/>
    <cellStyle name="40% - Énfasis1 3 2 3 5" xfId="14870" xr:uid="{00000000-0005-0000-0000-000040380000}"/>
    <cellStyle name="40% - Énfasis1 3 2 4" xfId="14871" xr:uid="{00000000-0005-0000-0000-000041380000}"/>
    <cellStyle name="40% - Énfasis1 3 2 4 2" xfId="14872" xr:uid="{00000000-0005-0000-0000-000042380000}"/>
    <cellStyle name="40% - Énfasis1 3 2 4 2 2" xfId="14873" xr:uid="{00000000-0005-0000-0000-000043380000}"/>
    <cellStyle name="40% - Énfasis1 3 2 4 3" xfId="14874" xr:uid="{00000000-0005-0000-0000-000044380000}"/>
    <cellStyle name="40% - Énfasis1 3 2 5" xfId="14875" xr:uid="{00000000-0005-0000-0000-000045380000}"/>
    <cellStyle name="40% - Énfasis1 3 2 5 2" xfId="14876" xr:uid="{00000000-0005-0000-0000-000046380000}"/>
    <cellStyle name="40% - Énfasis1 3 2 5 2 2" xfId="14877" xr:uid="{00000000-0005-0000-0000-000047380000}"/>
    <cellStyle name="40% - Énfasis1 3 2 5 3" xfId="14878" xr:uid="{00000000-0005-0000-0000-000048380000}"/>
    <cellStyle name="40% - Énfasis1 3 2 6" xfId="14879" xr:uid="{00000000-0005-0000-0000-000049380000}"/>
    <cellStyle name="40% - Énfasis1 3 2 6 2" xfId="14880" xr:uid="{00000000-0005-0000-0000-00004A380000}"/>
    <cellStyle name="40% - Énfasis1 3 2 7" xfId="14881" xr:uid="{00000000-0005-0000-0000-00004B380000}"/>
    <cellStyle name="40% - Énfasis1 3 3" xfId="14882" xr:uid="{00000000-0005-0000-0000-00004C380000}"/>
    <cellStyle name="40% - Énfasis1 3 3 2" xfId="14883" xr:uid="{00000000-0005-0000-0000-00004D380000}"/>
    <cellStyle name="40% - Énfasis1 3 3 2 2" xfId="14884" xr:uid="{00000000-0005-0000-0000-00004E380000}"/>
    <cellStyle name="40% - Énfasis1 3 3 2 2 2" xfId="14885" xr:uid="{00000000-0005-0000-0000-00004F380000}"/>
    <cellStyle name="40% - Énfasis1 3 3 2 2 2 2" xfId="14886" xr:uid="{00000000-0005-0000-0000-000050380000}"/>
    <cellStyle name="40% - Énfasis1 3 3 2 2 3" xfId="14887" xr:uid="{00000000-0005-0000-0000-000051380000}"/>
    <cellStyle name="40% - Énfasis1 3 3 2 3" xfId="14888" xr:uid="{00000000-0005-0000-0000-000052380000}"/>
    <cellStyle name="40% - Énfasis1 3 3 2 3 2" xfId="14889" xr:uid="{00000000-0005-0000-0000-000053380000}"/>
    <cellStyle name="40% - Énfasis1 3 3 2 3 2 2" xfId="14890" xr:uid="{00000000-0005-0000-0000-000054380000}"/>
    <cellStyle name="40% - Énfasis1 3 3 2 3 3" xfId="14891" xr:uid="{00000000-0005-0000-0000-000055380000}"/>
    <cellStyle name="40% - Énfasis1 3 3 2 4" xfId="14892" xr:uid="{00000000-0005-0000-0000-000056380000}"/>
    <cellStyle name="40% - Énfasis1 3 3 2 4 2" xfId="14893" xr:uid="{00000000-0005-0000-0000-000057380000}"/>
    <cellStyle name="40% - Énfasis1 3 3 2 5" xfId="14894" xr:uid="{00000000-0005-0000-0000-000058380000}"/>
    <cellStyle name="40% - Énfasis1 3 3 3" xfId="14895" xr:uid="{00000000-0005-0000-0000-000059380000}"/>
    <cellStyle name="40% - Énfasis1 3 3 3 2" xfId="14896" xr:uid="{00000000-0005-0000-0000-00005A380000}"/>
    <cellStyle name="40% - Énfasis1 3 3 3 2 2" xfId="14897" xr:uid="{00000000-0005-0000-0000-00005B380000}"/>
    <cellStyle name="40% - Énfasis1 3 3 3 3" xfId="14898" xr:uid="{00000000-0005-0000-0000-00005C380000}"/>
    <cellStyle name="40% - Énfasis1 3 3 4" xfId="14899" xr:uid="{00000000-0005-0000-0000-00005D380000}"/>
    <cellStyle name="40% - Énfasis1 3 3 4 2" xfId="14900" xr:uid="{00000000-0005-0000-0000-00005E380000}"/>
    <cellStyle name="40% - Énfasis1 3 3 4 2 2" xfId="14901" xr:uid="{00000000-0005-0000-0000-00005F380000}"/>
    <cellStyle name="40% - Énfasis1 3 3 4 3" xfId="14902" xr:uid="{00000000-0005-0000-0000-000060380000}"/>
    <cellStyle name="40% - Énfasis1 3 3 5" xfId="14903" xr:uid="{00000000-0005-0000-0000-000061380000}"/>
    <cellStyle name="40% - Énfasis1 3 3 5 2" xfId="14904" xr:uid="{00000000-0005-0000-0000-000062380000}"/>
    <cellStyle name="40% - Énfasis1 3 3 6" xfId="14905" xr:uid="{00000000-0005-0000-0000-000063380000}"/>
    <cellStyle name="40% - Énfasis1 3 4" xfId="14906" xr:uid="{00000000-0005-0000-0000-000064380000}"/>
    <cellStyle name="40% - Énfasis1 3 4 2" xfId="14907" xr:uid="{00000000-0005-0000-0000-000065380000}"/>
    <cellStyle name="40% - Énfasis1 3 4 2 2" xfId="14908" xr:uid="{00000000-0005-0000-0000-000066380000}"/>
    <cellStyle name="40% - Énfasis1 3 4 2 2 2" xfId="14909" xr:uid="{00000000-0005-0000-0000-000067380000}"/>
    <cellStyle name="40% - Énfasis1 3 4 2 3" xfId="14910" xr:uid="{00000000-0005-0000-0000-000068380000}"/>
    <cellStyle name="40% - Énfasis1 3 4 3" xfId="14911" xr:uid="{00000000-0005-0000-0000-000069380000}"/>
    <cellStyle name="40% - Énfasis1 3 4 3 2" xfId="14912" xr:uid="{00000000-0005-0000-0000-00006A380000}"/>
    <cellStyle name="40% - Énfasis1 3 4 3 2 2" xfId="14913" xr:uid="{00000000-0005-0000-0000-00006B380000}"/>
    <cellStyle name="40% - Énfasis1 3 4 3 3" xfId="14914" xr:uid="{00000000-0005-0000-0000-00006C380000}"/>
    <cellStyle name="40% - Énfasis1 3 4 4" xfId="14915" xr:uid="{00000000-0005-0000-0000-00006D380000}"/>
    <cellStyle name="40% - Énfasis1 3 4 4 2" xfId="14916" xr:uid="{00000000-0005-0000-0000-00006E380000}"/>
    <cellStyle name="40% - Énfasis1 3 4 4 2 2" xfId="14917" xr:uid="{00000000-0005-0000-0000-00006F380000}"/>
    <cellStyle name="40% - Énfasis1 3 4 4 3" xfId="14918" xr:uid="{00000000-0005-0000-0000-000070380000}"/>
    <cellStyle name="40% - Énfasis1 3 4 5" xfId="14919" xr:uid="{00000000-0005-0000-0000-000071380000}"/>
    <cellStyle name="40% - Énfasis1 3 4 5 2" xfId="14920" xr:uid="{00000000-0005-0000-0000-000072380000}"/>
    <cellStyle name="40% - Énfasis1 3 4 6" xfId="14921" xr:uid="{00000000-0005-0000-0000-000073380000}"/>
    <cellStyle name="40% - Énfasis1 3 5" xfId="14922" xr:uid="{00000000-0005-0000-0000-000074380000}"/>
    <cellStyle name="40% - Énfasis1 3 5 2" xfId="14923" xr:uid="{00000000-0005-0000-0000-000075380000}"/>
    <cellStyle name="40% - Énfasis1 3 5 2 2" xfId="14924" xr:uid="{00000000-0005-0000-0000-000076380000}"/>
    <cellStyle name="40% - Énfasis1 3 5 2 2 2" xfId="14925" xr:uid="{00000000-0005-0000-0000-000077380000}"/>
    <cellStyle name="40% - Énfasis1 3 5 2 3" xfId="14926" xr:uid="{00000000-0005-0000-0000-000078380000}"/>
    <cellStyle name="40% - Énfasis1 3 5 3" xfId="14927" xr:uid="{00000000-0005-0000-0000-000079380000}"/>
    <cellStyle name="40% - Énfasis1 3 5 3 2" xfId="14928" xr:uid="{00000000-0005-0000-0000-00007A380000}"/>
    <cellStyle name="40% - Énfasis1 3 5 3 2 2" xfId="14929" xr:uid="{00000000-0005-0000-0000-00007B380000}"/>
    <cellStyle name="40% - Énfasis1 3 5 3 3" xfId="14930" xr:uid="{00000000-0005-0000-0000-00007C380000}"/>
    <cellStyle name="40% - Énfasis1 3 5 4" xfId="14931" xr:uid="{00000000-0005-0000-0000-00007D380000}"/>
    <cellStyle name="40% - Énfasis1 3 5 4 2" xfId="14932" xr:uid="{00000000-0005-0000-0000-00007E380000}"/>
    <cellStyle name="40% - Énfasis1 3 5 4 2 2" xfId="14933" xr:uid="{00000000-0005-0000-0000-00007F380000}"/>
    <cellStyle name="40% - Énfasis1 3 5 4 3" xfId="14934" xr:uid="{00000000-0005-0000-0000-000080380000}"/>
    <cellStyle name="40% - Énfasis1 3 5 5" xfId="14935" xr:uid="{00000000-0005-0000-0000-000081380000}"/>
    <cellStyle name="40% - Énfasis1 3 5 5 2" xfId="14936" xr:uid="{00000000-0005-0000-0000-000082380000}"/>
    <cellStyle name="40% - Énfasis1 3 5 6" xfId="14937" xr:uid="{00000000-0005-0000-0000-000083380000}"/>
    <cellStyle name="40% - Énfasis1 3 6" xfId="14938" xr:uid="{00000000-0005-0000-0000-000084380000}"/>
    <cellStyle name="40% - Énfasis1 3 6 2" xfId="14939" xr:uid="{00000000-0005-0000-0000-000085380000}"/>
    <cellStyle name="40% - Énfasis1 3 6 2 2" xfId="14940" xr:uid="{00000000-0005-0000-0000-000086380000}"/>
    <cellStyle name="40% - Énfasis1 3 6 2 2 2" xfId="14941" xr:uid="{00000000-0005-0000-0000-000087380000}"/>
    <cellStyle name="40% - Énfasis1 3 6 2 3" xfId="14942" xr:uid="{00000000-0005-0000-0000-000088380000}"/>
    <cellStyle name="40% - Énfasis1 3 6 3" xfId="14943" xr:uid="{00000000-0005-0000-0000-000089380000}"/>
    <cellStyle name="40% - Énfasis1 3 6 3 2" xfId="14944" xr:uid="{00000000-0005-0000-0000-00008A380000}"/>
    <cellStyle name="40% - Énfasis1 3 6 3 2 2" xfId="14945" xr:uid="{00000000-0005-0000-0000-00008B380000}"/>
    <cellStyle name="40% - Énfasis1 3 6 3 3" xfId="14946" xr:uid="{00000000-0005-0000-0000-00008C380000}"/>
    <cellStyle name="40% - Énfasis1 3 6 4" xfId="14947" xr:uid="{00000000-0005-0000-0000-00008D380000}"/>
    <cellStyle name="40% - Énfasis1 3 6 4 2" xfId="14948" xr:uid="{00000000-0005-0000-0000-00008E380000}"/>
    <cellStyle name="40% - Énfasis1 3 6 4 2 2" xfId="14949" xr:uid="{00000000-0005-0000-0000-00008F380000}"/>
    <cellStyle name="40% - Énfasis1 3 6 4 3" xfId="14950" xr:uid="{00000000-0005-0000-0000-000090380000}"/>
    <cellStyle name="40% - Énfasis1 3 6 5" xfId="14951" xr:uid="{00000000-0005-0000-0000-000091380000}"/>
    <cellStyle name="40% - Énfasis1 3 6 5 2" xfId="14952" xr:uid="{00000000-0005-0000-0000-000092380000}"/>
    <cellStyle name="40% - Énfasis1 3 6 6" xfId="14953" xr:uid="{00000000-0005-0000-0000-000093380000}"/>
    <cellStyle name="40% - Énfasis1 3 7" xfId="14954" xr:uid="{00000000-0005-0000-0000-000094380000}"/>
    <cellStyle name="40% - Énfasis1 3 7 2" xfId="14955" xr:uid="{00000000-0005-0000-0000-000095380000}"/>
    <cellStyle name="40% - Énfasis1 3 7 2 2" xfId="14956" xr:uid="{00000000-0005-0000-0000-000096380000}"/>
    <cellStyle name="40% - Énfasis1 3 7 2 2 2" xfId="14957" xr:uid="{00000000-0005-0000-0000-000097380000}"/>
    <cellStyle name="40% - Énfasis1 3 7 2 3" xfId="14958" xr:uid="{00000000-0005-0000-0000-000098380000}"/>
    <cellStyle name="40% - Énfasis1 3 7 3" xfId="14959" xr:uid="{00000000-0005-0000-0000-000099380000}"/>
    <cellStyle name="40% - Énfasis1 3 7 3 2" xfId="14960" xr:uid="{00000000-0005-0000-0000-00009A380000}"/>
    <cellStyle name="40% - Énfasis1 3 7 3 2 2" xfId="14961" xr:uid="{00000000-0005-0000-0000-00009B380000}"/>
    <cellStyle name="40% - Énfasis1 3 7 3 3" xfId="14962" xr:uid="{00000000-0005-0000-0000-00009C380000}"/>
    <cellStyle name="40% - Énfasis1 3 7 4" xfId="14963" xr:uid="{00000000-0005-0000-0000-00009D380000}"/>
    <cellStyle name="40% - Énfasis1 3 7 4 2" xfId="14964" xr:uid="{00000000-0005-0000-0000-00009E380000}"/>
    <cellStyle name="40% - Énfasis1 3 7 4 2 2" xfId="14965" xr:uid="{00000000-0005-0000-0000-00009F380000}"/>
    <cellStyle name="40% - Énfasis1 3 7 4 3" xfId="14966" xr:uid="{00000000-0005-0000-0000-0000A0380000}"/>
    <cellStyle name="40% - Énfasis1 3 7 5" xfId="14967" xr:uid="{00000000-0005-0000-0000-0000A1380000}"/>
    <cellStyle name="40% - Énfasis1 3 7 5 2" xfId="14968" xr:uid="{00000000-0005-0000-0000-0000A2380000}"/>
    <cellStyle name="40% - Énfasis1 3 7 6" xfId="14969" xr:uid="{00000000-0005-0000-0000-0000A3380000}"/>
    <cellStyle name="40% - Énfasis1 3 8" xfId="14970" xr:uid="{00000000-0005-0000-0000-0000A4380000}"/>
    <cellStyle name="40% - Énfasis1 3 8 2" xfId="14971" xr:uid="{00000000-0005-0000-0000-0000A5380000}"/>
    <cellStyle name="40% - Énfasis1 3 8 2 2" xfId="14972" xr:uid="{00000000-0005-0000-0000-0000A6380000}"/>
    <cellStyle name="40% - Énfasis1 3 8 2 2 2" xfId="14973" xr:uid="{00000000-0005-0000-0000-0000A7380000}"/>
    <cellStyle name="40% - Énfasis1 3 8 2 3" xfId="14974" xr:uid="{00000000-0005-0000-0000-0000A8380000}"/>
    <cellStyle name="40% - Énfasis1 3 8 3" xfId="14975" xr:uid="{00000000-0005-0000-0000-0000A9380000}"/>
    <cellStyle name="40% - Énfasis1 3 8 3 2" xfId="14976" xr:uid="{00000000-0005-0000-0000-0000AA380000}"/>
    <cellStyle name="40% - Énfasis1 3 8 3 2 2" xfId="14977" xr:uid="{00000000-0005-0000-0000-0000AB380000}"/>
    <cellStyle name="40% - Énfasis1 3 8 3 3" xfId="14978" xr:uid="{00000000-0005-0000-0000-0000AC380000}"/>
    <cellStyle name="40% - Énfasis1 3 8 4" xfId="14979" xr:uid="{00000000-0005-0000-0000-0000AD380000}"/>
    <cellStyle name="40% - Énfasis1 3 8 4 2" xfId="14980" xr:uid="{00000000-0005-0000-0000-0000AE380000}"/>
    <cellStyle name="40% - Énfasis1 3 8 4 2 2" xfId="14981" xr:uid="{00000000-0005-0000-0000-0000AF380000}"/>
    <cellStyle name="40% - Énfasis1 3 8 4 3" xfId="14982" xr:uid="{00000000-0005-0000-0000-0000B0380000}"/>
    <cellStyle name="40% - Énfasis1 3 8 5" xfId="14983" xr:uid="{00000000-0005-0000-0000-0000B1380000}"/>
    <cellStyle name="40% - Énfasis1 3 8 5 2" xfId="14984" xr:uid="{00000000-0005-0000-0000-0000B2380000}"/>
    <cellStyle name="40% - Énfasis1 3 8 6" xfId="14985" xr:uid="{00000000-0005-0000-0000-0000B3380000}"/>
    <cellStyle name="40% - Énfasis1 3 9" xfId="14986" xr:uid="{00000000-0005-0000-0000-0000B4380000}"/>
    <cellStyle name="40% - Énfasis1 3 9 2" xfId="14987" xr:uid="{00000000-0005-0000-0000-0000B5380000}"/>
    <cellStyle name="40% - Énfasis1 3 9 2 2" xfId="14988" xr:uid="{00000000-0005-0000-0000-0000B6380000}"/>
    <cellStyle name="40% - Énfasis1 3 9 2 2 2" xfId="14989" xr:uid="{00000000-0005-0000-0000-0000B7380000}"/>
    <cellStyle name="40% - Énfasis1 3 9 2 3" xfId="14990" xr:uid="{00000000-0005-0000-0000-0000B8380000}"/>
    <cellStyle name="40% - Énfasis1 3 9 3" xfId="14991" xr:uid="{00000000-0005-0000-0000-0000B9380000}"/>
    <cellStyle name="40% - Énfasis1 3 9 3 2" xfId="14992" xr:uid="{00000000-0005-0000-0000-0000BA380000}"/>
    <cellStyle name="40% - Énfasis1 3 9 3 2 2" xfId="14993" xr:uid="{00000000-0005-0000-0000-0000BB380000}"/>
    <cellStyle name="40% - Énfasis1 3 9 3 3" xfId="14994" xr:uid="{00000000-0005-0000-0000-0000BC380000}"/>
    <cellStyle name="40% - Énfasis1 3 9 4" xfId="14995" xr:uid="{00000000-0005-0000-0000-0000BD380000}"/>
    <cellStyle name="40% - Énfasis1 3 9 4 2" xfId="14996" xr:uid="{00000000-0005-0000-0000-0000BE380000}"/>
    <cellStyle name="40% - Énfasis1 3 9 4 2 2" xfId="14997" xr:uid="{00000000-0005-0000-0000-0000BF380000}"/>
    <cellStyle name="40% - Énfasis1 3 9 4 3" xfId="14998" xr:uid="{00000000-0005-0000-0000-0000C0380000}"/>
    <cellStyle name="40% - Énfasis1 3 9 5" xfId="14999" xr:uid="{00000000-0005-0000-0000-0000C1380000}"/>
    <cellStyle name="40% - Énfasis1 3 9 5 2" xfId="15000" xr:uid="{00000000-0005-0000-0000-0000C2380000}"/>
    <cellStyle name="40% - Énfasis1 3 9 6" xfId="15001" xr:uid="{00000000-0005-0000-0000-0000C3380000}"/>
    <cellStyle name="40% - Énfasis1 30" xfId="15002" xr:uid="{00000000-0005-0000-0000-0000C4380000}"/>
    <cellStyle name="40% - Énfasis1 30 2" xfId="15003" xr:uid="{00000000-0005-0000-0000-0000C5380000}"/>
    <cellStyle name="40% - Énfasis1 30 2 2" xfId="15004" xr:uid="{00000000-0005-0000-0000-0000C6380000}"/>
    <cellStyle name="40% - Énfasis1 30 2 2 2" xfId="15005" xr:uid="{00000000-0005-0000-0000-0000C7380000}"/>
    <cellStyle name="40% - Énfasis1 30 2 2 2 2" xfId="15006" xr:uid="{00000000-0005-0000-0000-0000C8380000}"/>
    <cellStyle name="40% - Énfasis1 30 2 2 3" xfId="15007" xr:uid="{00000000-0005-0000-0000-0000C9380000}"/>
    <cellStyle name="40% - Énfasis1 30 2 3" xfId="15008" xr:uid="{00000000-0005-0000-0000-0000CA380000}"/>
    <cellStyle name="40% - Énfasis1 30 2 3 2" xfId="15009" xr:uid="{00000000-0005-0000-0000-0000CB380000}"/>
    <cellStyle name="40% - Énfasis1 30 2 3 2 2" xfId="15010" xr:uid="{00000000-0005-0000-0000-0000CC380000}"/>
    <cellStyle name="40% - Énfasis1 30 2 3 3" xfId="15011" xr:uid="{00000000-0005-0000-0000-0000CD380000}"/>
    <cellStyle name="40% - Énfasis1 30 2 4" xfId="15012" xr:uid="{00000000-0005-0000-0000-0000CE380000}"/>
    <cellStyle name="40% - Énfasis1 30 2 4 2" xfId="15013" xr:uid="{00000000-0005-0000-0000-0000CF380000}"/>
    <cellStyle name="40% - Énfasis1 30 2 5" xfId="15014" xr:uid="{00000000-0005-0000-0000-0000D0380000}"/>
    <cellStyle name="40% - Énfasis1 30 3" xfId="15015" xr:uid="{00000000-0005-0000-0000-0000D1380000}"/>
    <cellStyle name="40% - Énfasis1 30 3 2" xfId="15016" xr:uid="{00000000-0005-0000-0000-0000D2380000}"/>
    <cellStyle name="40% - Énfasis1 30 3 2 2" xfId="15017" xr:uid="{00000000-0005-0000-0000-0000D3380000}"/>
    <cellStyle name="40% - Énfasis1 30 3 3" xfId="15018" xr:uid="{00000000-0005-0000-0000-0000D4380000}"/>
    <cellStyle name="40% - Énfasis1 30 4" xfId="15019" xr:uid="{00000000-0005-0000-0000-0000D5380000}"/>
    <cellStyle name="40% - Énfasis1 30 4 2" xfId="15020" xr:uid="{00000000-0005-0000-0000-0000D6380000}"/>
    <cellStyle name="40% - Énfasis1 30 4 2 2" xfId="15021" xr:uid="{00000000-0005-0000-0000-0000D7380000}"/>
    <cellStyle name="40% - Énfasis1 30 4 3" xfId="15022" xr:uid="{00000000-0005-0000-0000-0000D8380000}"/>
    <cellStyle name="40% - Énfasis1 30 5" xfId="15023" xr:uid="{00000000-0005-0000-0000-0000D9380000}"/>
    <cellStyle name="40% - Énfasis1 30 5 2" xfId="15024" xr:uid="{00000000-0005-0000-0000-0000DA380000}"/>
    <cellStyle name="40% - Énfasis1 30 6" xfId="15025" xr:uid="{00000000-0005-0000-0000-0000DB380000}"/>
    <cellStyle name="40% - Énfasis1 31" xfId="15026" xr:uid="{00000000-0005-0000-0000-0000DC380000}"/>
    <cellStyle name="40% - Énfasis1 31 2" xfId="15027" xr:uid="{00000000-0005-0000-0000-0000DD380000}"/>
    <cellStyle name="40% - Énfasis1 31 2 2" xfId="15028" xr:uid="{00000000-0005-0000-0000-0000DE380000}"/>
    <cellStyle name="40% - Énfasis1 31 2 2 2" xfId="15029" xr:uid="{00000000-0005-0000-0000-0000DF380000}"/>
    <cellStyle name="40% - Énfasis1 31 2 2 2 2" xfId="15030" xr:uid="{00000000-0005-0000-0000-0000E0380000}"/>
    <cellStyle name="40% - Énfasis1 31 2 2 3" xfId="15031" xr:uid="{00000000-0005-0000-0000-0000E1380000}"/>
    <cellStyle name="40% - Énfasis1 31 2 3" xfId="15032" xr:uid="{00000000-0005-0000-0000-0000E2380000}"/>
    <cellStyle name="40% - Énfasis1 31 2 3 2" xfId="15033" xr:uid="{00000000-0005-0000-0000-0000E3380000}"/>
    <cellStyle name="40% - Énfasis1 31 2 3 2 2" xfId="15034" xr:uid="{00000000-0005-0000-0000-0000E4380000}"/>
    <cellStyle name="40% - Énfasis1 31 2 3 3" xfId="15035" xr:uid="{00000000-0005-0000-0000-0000E5380000}"/>
    <cellStyle name="40% - Énfasis1 31 2 4" xfId="15036" xr:uid="{00000000-0005-0000-0000-0000E6380000}"/>
    <cellStyle name="40% - Énfasis1 31 2 4 2" xfId="15037" xr:uid="{00000000-0005-0000-0000-0000E7380000}"/>
    <cellStyle name="40% - Énfasis1 31 2 5" xfId="15038" xr:uid="{00000000-0005-0000-0000-0000E8380000}"/>
    <cellStyle name="40% - Énfasis1 31 3" xfId="15039" xr:uid="{00000000-0005-0000-0000-0000E9380000}"/>
    <cellStyle name="40% - Énfasis1 31 3 2" xfId="15040" xr:uid="{00000000-0005-0000-0000-0000EA380000}"/>
    <cellStyle name="40% - Énfasis1 31 3 2 2" xfId="15041" xr:uid="{00000000-0005-0000-0000-0000EB380000}"/>
    <cellStyle name="40% - Énfasis1 31 3 3" xfId="15042" xr:uid="{00000000-0005-0000-0000-0000EC380000}"/>
    <cellStyle name="40% - Énfasis1 31 4" xfId="15043" xr:uid="{00000000-0005-0000-0000-0000ED380000}"/>
    <cellStyle name="40% - Énfasis1 31 4 2" xfId="15044" xr:uid="{00000000-0005-0000-0000-0000EE380000}"/>
    <cellStyle name="40% - Énfasis1 31 4 2 2" xfId="15045" xr:uid="{00000000-0005-0000-0000-0000EF380000}"/>
    <cellStyle name="40% - Énfasis1 31 4 3" xfId="15046" xr:uid="{00000000-0005-0000-0000-0000F0380000}"/>
    <cellStyle name="40% - Énfasis1 31 5" xfId="15047" xr:uid="{00000000-0005-0000-0000-0000F1380000}"/>
    <cellStyle name="40% - Énfasis1 31 5 2" xfId="15048" xr:uid="{00000000-0005-0000-0000-0000F2380000}"/>
    <cellStyle name="40% - Énfasis1 31 6" xfId="15049" xr:uid="{00000000-0005-0000-0000-0000F3380000}"/>
    <cellStyle name="40% - Énfasis1 32" xfId="15050" xr:uid="{00000000-0005-0000-0000-0000F4380000}"/>
    <cellStyle name="40% - Énfasis1 32 2" xfId="15051" xr:uid="{00000000-0005-0000-0000-0000F5380000}"/>
    <cellStyle name="40% - Énfasis1 32 2 2" xfId="15052" xr:uid="{00000000-0005-0000-0000-0000F6380000}"/>
    <cellStyle name="40% - Énfasis1 32 2 2 2" xfId="15053" xr:uid="{00000000-0005-0000-0000-0000F7380000}"/>
    <cellStyle name="40% - Énfasis1 32 2 2 2 2" xfId="15054" xr:uid="{00000000-0005-0000-0000-0000F8380000}"/>
    <cellStyle name="40% - Énfasis1 32 2 2 3" xfId="15055" xr:uid="{00000000-0005-0000-0000-0000F9380000}"/>
    <cellStyle name="40% - Énfasis1 32 2 3" xfId="15056" xr:uid="{00000000-0005-0000-0000-0000FA380000}"/>
    <cellStyle name="40% - Énfasis1 32 2 3 2" xfId="15057" xr:uid="{00000000-0005-0000-0000-0000FB380000}"/>
    <cellStyle name="40% - Énfasis1 32 2 3 2 2" xfId="15058" xr:uid="{00000000-0005-0000-0000-0000FC380000}"/>
    <cellStyle name="40% - Énfasis1 32 2 3 3" xfId="15059" xr:uid="{00000000-0005-0000-0000-0000FD380000}"/>
    <cellStyle name="40% - Énfasis1 32 2 4" xfId="15060" xr:uid="{00000000-0005-0000-0000-0000FE380000}"/>
    <cellStyle name="40% - Énfasis1 32 2 4 2" xfId="15061" xr:uid="{00000000-0005-0000-0000-0000FF380000}"/>
    <cellStyle name="40% - Énfasis1 32 2 5" xfId="15062" xr:uid="{00000000-0005-0000-0000-000000390000}"/>
    <cellStyle name="40% - Énfasis1 32 3" xfId="15063" xr:uid="{00000000-0005-0000-0000-000001390000}"/>
    <cellStyle name="40% - Énfasis1 32 3 2" xfId="15064" xr:uid="{00000000-0005-0000-0000-000002390000}"/>
    <cellStyle name="40% - Énfasis1 32 3 2 2" xfId="15065" xr:uid="{00000000-0005-0000-0000-000003390000}"/>
    <cellStyle name="40% - Énfasis1 32 3 3" xfId="15066" xr:uid="{00000000-0005-0000-0000-000004390000}"/>
    <cellStyle name="40% - Énfasis1 32 4" xfId="15067" xr:uid="{00000000-0005-0000-0000-000005390000}"/>
    <cellStyle name="40% - Énfasis1 32 4 2" xfId="15068" xr:uid="{00000000-0005-0000-0000-000006390000}"/>
    <cellStyle name="40% - Énfasis1 32 4 2 2" xfId="15069" xr:uid="{00000000-0005-0000-0000-000007390000}"/>
    <cellStyle name="40% - Énfasis1 32 4 3" xfId="15070" xr:uid="{00000000-0005-0000-0000-000008390000}"/>
    <cellStyle name="40% - Énfasis1 32 5" xfId="15071" xr:uid="{00000000-0005-0000-0000-000009390000}"/>
    <cellStyle name="40% - Énfasis1 32 5 2" xfId="15072" xr:uid="{00000000-0005-0000-0000-00000A390000}"/>
    <cellStyle name="40% - Énfasis1 32 6" xfId="15073" xr:uid="{00000000-0005-0000-0000-00000B390000}"/>
    <cellStyle name="40% - Énfasis1 33" xfId="15074" xr:uid="{00000000-0005-0000-0000-00000C390000}"/>
    <cellStyle name="40% - Énfasis1 33 2" xfId="15075" xr:uid="{00000000-0005-0000-0000-00000D390000}"/>
    <cellStyle name="40% - Énfasis1 33 2 2" xfId="15076" xr:uid="{00000000-0005-0000-0000-00000E390000}"/>
    <cellStyle name="40% - Énfasis1 33 2 2 2" xfId="15077" xr:uid="{00000000-0005-0000-0000-00000F390000}"/>
    <cellStyle name="40% - Énfasis1 33 2 2 2 2" xfId="15078" xr:uid="{00000000-0005-0000-0000-000010390000}"/>
    <cellStyle name="40% - Énfasis1 33 2 2 3" xfId="15079" xr:uid="{00000000-0005-0000-0000-000011390000}"/>
    <cellStyle name="40% - Énfasis1 33 2 3" xfId="15080" xr:uid="{00000000-0005-0000-0000-000012390000}"/>
    <cellStyle name="40% - Énfasis1 33 2 3 2" xfId="15081" xr:uid="{00000000-0005-0000-0000-000013390000}"/>
    <cellStyle name="40% - Énfasis1 33 2 3 2 2" xfId="15082" xr:uid="{00000000-0005-0000-0000-000014390000}"/>
    <cellStyle name="40% - Énfasis1 33 2 3 3" xfId="15083" xr:uid="{00000000-0005-0000-0000-000015390000}"/>
    <cellStyle name="40% - Énfasis1 33 2 4" xfId="15084" xr:uid="{00000000-0005-0000-0000-000016390000}"/>
    <cellStyle name="40% - Énfasis1 33 2 4 2" xfId="15085" xr:uid="{00000000-0005-0000-0000-000017390000}"/>
    <cellStyle name="40% - Énfasis1 33 2 5" xfId="15086" xr:uid="{00000000-0005-0000-0000-000018390000}"/>
    <cellStyle name="40% - Énfasis1 33 3" xfId="15087" xr:uid="{00000000-0005-0000-0000-000019390000}"/>
    <cellStyle name="40% - Énfasis1 33 3 2" xfId="15088" xr:uid="{00000000-0005-0000-0000-00001A390000}"/>
    <cellStyle name="40% - Énfasis1 33 3 2 2" xfId="15089" xr:uid="{00000000-0005-0000-0000-00001B390000}"/>
    <cellStyle name="40% - Énfasis1 33 3 3" xfId="15090" xr:uid="{00000000-0005-0000-0000-00001C390000}"/>
    <cellStyle name="40% - Énfasis1 33 4" xfId="15091" xr:uid="{00000000-0005-0000-0000-00001D390000}"/>
    <cellStyle name="40% - Énfasis1 33 4 2" xfId="15092" xr:uid="{00000000-0005-0000-0000-00001E390000}"/>
    <cellStyle name="40% - Énfasis1 33 4 2 2" xfId="15093" xr:uid="{00000000-0005-0000-0000-00001F390000}"/>
    <cellStyle name="40% - Énfasis1 33 4 3" xfId="15094" xr:uid="{00000000-0005-0000-0000-000020390000}"/>
    <cellStyle name="40% - Énfasis1 33 5" xfId="15095" xr:uid="{00000000-0005-0000-0000-000021390000}"/>
    <cellStyle name="40% - Énfasis1 33 5 2" xfId="15096" xr:uid="{00000000-0005-0000-0000-000022390000}"/>
    <cellStyle name="40% - Énfasis1 33 6" xfId="15097" xr:uid="{00000000-0005-0000-0000-000023390000}"/>
    <cellStyle name="40% - Énfasis1 34" xfId="15098" xr:uid="{00000000-0005-0000-0000-000024390000}"/>
    <cellStyle name="40% - Énfasis1 34 2" xfId="15099" xr:uid="{00000000-0005-0000-0000-000025390000}"/>
    <cellStyle name="40% - Énfasis1 34 2 2" xfId="15100" xr:uid="{00000000-0005-0000-0000-000026390000}"/>
    <cellStyle name="40% - Énfasis1 34 2 2 2" xfId="15101" xr:uid="{00000000-0005-0000-0000-000027390000}"/>
    <cellStyle name="40% - Énfasis1 34 2 2 2 2" xfId="15102" xr:uid="{00000000-0005-0000-0000-000028390000}"/>
    <cellStyle name="40% - Énfasis1 34 2 2 3" xfId="15103" xr:uid="{00000000-0005-0000-0000-000029390000}"/>
    <cellStyle name="40% - Énfasis1 34 2 3" xfId="15104" xr:uid="{00000000-0005-0000-0000-00002A390000}"/>
    <cellStyle name="40% - Énfasis1 34 2 3 2" xfId="15105" xr:uid="{00000000-0005-0000-0000-00002B390000}"/>
    <cellStyle name="40% - Énfasis1 34 2 3 2 2" xfId="15106" xr:uid="{00000000-0005-0000-0000-00002C390000}"/>
    <cellStyle name="40% - Énfasis1 34 2 3 3" xfId="15107" xr:uid="{00000000-0005-0000-0000-00002D390000}"/>
    <cellStyle name="40% - Énfasis1 34 2 4" xfId="15108" xr:uid="{00000000-0005-0000-0000-00002E390000}"/>
    <cellStyle name="40% - Énfasis1 34 2 4 2" xfId="15109" xr:uid="{00000000-0005-0000-0000-00002F390000}"/>
    <cellStyle name="40% - Énfasis1 34 2 5" xfId="15110" xr:uid="{00000000-0005-0000-0000-000030390000}"/>
    <cellStyle name="40% - Énfasis1 34 3" xfId="15111" xr:uid="{00000000-0005-0000-0000-000031390000}"/>
    <cellStyle name="40% - Énfasis1 34 3 2" xfId="15112" xr:uid="{00000000-0005-0000-0000-000032390000}"/>
    <cellStyle name="40% - Énfasis1 34 3 2 2" xfId="15113" xr:uid="{00000000-0005-0000-0000-000033390000}"/>
    <cellStyle name="40% - Énfasis1 34 3 3" xfId="15114" xr:uid="{00000000-0005-0000-0000-000034390000}"/>
    <cellStyle name="40% - Énfasis1 34 4" xfId="15115" xr:uid="{00000000-0005-0000-0000-000035390000}"/>
    <cellStyle name="40% - Énfasis1 34 4 2" xfId="15116" xr:uid="{00000000-0005-0000-0000-000036390000}"/>
    <cellStyle name="40% - Énfasis1 34 4 2 2" xfId="15117" xr:uid="{00000000-0005-0000-0000-000037390000}"/>
    <cellStyle name="40% - Énfasis1 34 4 3" xfId="15118" xr:uid="{00000000-0005-0000-0000-000038390000}"/>
    <cellStyle name="40% - Énfasis1 34 5" xfId="15119" xr:uid="{00000000-0005-0000-0000-000039390000}"/>
    <cellStyle name="40% - Énfasis1 34 5 2" xfId="15120" xr:uid="{00000000-0005-0000-0000-00003A390000}"/>
    <cellStyle name="40% - Énfasis1 34 6" xfId="15121" xr:uid="{00000000-0005-0000-0000-00003B390000}"/>
    <cellStyle name="40% - Énfasis1 35" xfId="15122" xr:uid="{00000000-0005-0000-0000-00003C390000}"/>
    <cellStyle name="40% - Énfasis1 35 2" xfId="15123" xr:uid="{00000000-0005-0000-0000-00003D390000}"/>
    <cellStyle name="40% - Énfasis1 35 2 2" xfId="15124" xr:uid="{00000000-0005-0000-0000-00003E390000}"/>
    <cellStyle name="40% - Énfasis1 35 2 2 2" xfId="15125" xr:uid="{00000000-0005-0000-0000-00003F390000}"/>
    <cellStyle name="40% - Énfasis1 35 2 2 2 2" xfId="15126" xr:uid="{00000000-0005-0000-0000-000040390000}"/>
    <cellStyle name="40% - Énfasis1 35 2 2 3" xfId="15127" xr:uid="{00000000-0005-0000-0000-000041390000}"/>
    <cellStyle name="40% - Énfasis1 35 2 3" xfId="15128" xr:uid="{00000000-0005-0000-0000-000042390000}"/>
    <cellStyle name="40% - Énfasis1 35 2 3 2" xfId="15129" xr:uid="{00000000-0005-0000-0000-000043390000}"/>
    <cellStyle name="40% - Énfasis1 35 2 3 2 2" xfId="15130" xr:uid="{00000000-0005-0000-0000-000044390000}"/>
    <cellStyle name="40% - Énfasis1 35 2 3 3" xfId="15131" xr:uid="{00000000-0005-0000-0000-000045390000}"/>
    <cellStyle name="40% - Énfasis1 35 2 4" xfId="15132" xr:uid="{00000000-0005-0000-0000-000046390000}"/>
    <cellStyle name="40% - Énfasis1 35 2 4 2" xfId="15133" xr:uid="{00000000-0005-0000-0000-000047390000}"/>
    <cellStyle name="40% - Énfasis1 35 2 5" xfId="15134" xr:uid="{00000000-0005-0000-0000-000048390000}"/>
    <cellStyle name="40% - Énfasis1 35 3" xfId="15135" xr:uid="{00000000-0005-0000-0000-000049390000}"/>
    <cellStyle name="40% - Énfasis1 35 3 2" xfId="15136" xr:uid="{00000000-0005-0000-0000-00004A390000}"/>
    <cellStyle name="40% - Énfasis1 35 3 2 2" xfId="15137" xr:uid="{00000000-0005-0000-0000-00004B390000}"/>
    <cellStyle name="40% - Énfasis1 35 3 3" xfId="15138" xr:uid="{00000000-0005-0000-0000-00004C390000}"/>
    <cellStyle name="40% - Énfasis1 35 4" xfId="15139" xr:uid="{00000000-0005-0000-0000-00004D390000}"/>
    <cellStyle name="40% - Énfasis1 35 4 2" xfId="15140" xr:uid="{00000000-0005-0000-0000-00004E390000}"/>
    <cellStyle name="40% - Énfasis1 35 4 2 2" xfId="15141" xr:uid="{00000000-0005-0000-0000-00004F390000}"/>
    <cellStyle name="40% - Énfasis1 35 4 3" xfId="15142" xr:uid="{00000000-0005-0000-0000-000050390000}"/>
    <cellStyle name="40% - Énfasis1 35 5" xfId="15143" xr:uid="{00000000-0005-0000-0000-000051390000}"/>
    <cellStyle name="40% - Énfasis1 35 5 2" xfId="15144" xr:uid="{00000000-0005-0000-0000-000052390000}"/>
    <cellStyle name="40% - Énfasis1 35 6" xfId="15145" xr:uid="{00000000-0005-0000-0000-000053390000}"/>
    <cellStyle name="40% - Énfasis1 36" xfId="15146" xr:uid="{00000000-0005-0000-0000-000054390000}"/>
    <cellStyle name="40% - Énfasis1 36 2" xfId="15147" xr:uid="{00000000-0005-0000-0000-000055390000}"/>
    <cellStyle name="40% - Énfasis1 36 2 2" xfId="15148" xr:uid="{00000000-0005-0000-0000-000056390000}"/>
    <cellStyle name="40% - Énfasis1 36 2 2 2" xfId="15149" xr:uid="{00000000-0005-0000-0000-000057390000}"/>
    <cellStyle name="40% - Énfasis1 36 2 2 2 2" xfId="15150" xr:uid="{00000000-0005-0000-0000-000058390000}"/>
    <cellStyle name="40% - Énfasis1 36 2 2 3" xfId="15151" xr:uid="{00000000-0005-0000-0000-000059390000}"/>
    <cellStyle name="40% - Énfasis1 36 2 3" xfId="15152" xr:uid="{00000000-0005-0000-0000-00005A390000}"/>
    <cellStyle name="40% - Énfasis1 36 2 3 2" xfId="15153" xr:uid="{00000000-0005-0000-0000-00005B390000}"/>
    <cellStyle name="40% - Énfasis1 36 2 3 2 2" xfId="15154" xr:uid="{00000000-0005-0000-0000-00005C390000}"/>
    <cellStyle name="40% - Énfasis1 36 2 3 3" xfId="15155" xr:uid="{00000000-0005-0000-0000-00005D390000}"/>
    <cellStyle name="40% - Énfasis1 36 2 4" xfId="15156" xr:uid="{00000000-0005-0000-0000-00005E390000}"/>
    <cellStyle name="40% - Énfasis1 36 2 4 2" xfId="15157" xr:uid="{00000000-0005-0000-0000-00005F390000}"/>
    <cellStyle name="40% - Énfasis1 36 2 5" xfId="15158" xr:uid="{00000000-0005-0000-0000-000060390000}"/>
    <cellStyle name="40% - Énfasis1 36 3" xfId="15159" xr:uid="{00000000-0005-0000-0000-000061390000}"/>
    <cellStyle name="40% - Énfasis1 36 3 2" xfId="15160" xr:uid="{00000000-0005-0000-0000-000062390000}"/>
    <cellStyle name="40% - Énfasis1 36 3 2 2" xfId="15161" xr:uid="{00000000-0005-0000-0000-000063390000}"/>
    <cellStyle name="40% - Énfasis1 36 3 3" xfId="15162" xr:uid="{00000000-0005-0000-0000-000064390000}"/>
    <cellStyle name="40% - Énfasis1 36 4" xfId="15163" xr:uid="{00000000-0005-0000-0000-000065390000}"/>
    <cellStyle name="40% - Énfasis1 36 4 2" xfId="15164" xr:uid="{00000000-0005-0000-0000-000066390000}"/>
    <cellStyle name="40% - Énfasis1 36 4 2 2" xfId="15165" xr:uid="{00000000-0005-0000-0000-000067390000}"/>
    <cellStyle name="40% - Énfasis1 36 4 3" xfId="15166" xr:uid="{00000000-0005-0000-0000-000068390000}"/>
    <cellStyle name="40% - Énfasis1 36 5" xfId="15167" xr:uid="{00000000-0005-0000-0000-000069390000}"/>
    <cellStyle name="40% - Énfasis1 36 5 2" xfId="15168" xr:uid="{00000000-0005-0000-0000-00006A390000}"/>
    <cellStyle name="40% - Énfasis1 36 6" xfId="15169" xr:uid="{00000000-0005-0000-0000-00006B390000}"/>
    <cellStyle name="40% - Énfasis1 37" xfId="15170" xr:uid="{00000000-0005-0000-0000-00006C390000}"/>
    <cellStyle name="40% - Énfasis1 37 2" xfId="15171" xr:uid="{00000000-0005-0000-0000-00006D390000}"/>
    <cellStyle name="40% - Énfasis1 37 2 2" xfId="15172" xr:uid="{00000000-0005-0000-0000-00006E390000}"/>
    <cellStyle name="40% - Énfasis1 37 2 2 2" xfId="15173" xr:uid="{00000000-0005-0000-0000-00006F390000}"/>
    <cellStyle name="40% - Énfasis1 37 2 2 2 2" xfId="15174" xr:uid="{00000000-0005-0000-0000-000070390000}"/>
    <cellStyle name="40% - Énfasis1 37 2 2 3" xfId="15175" xr:uid="{00000000-0005-0000-0000-000071390000}"/>
    <cellStyle name="40% - Énfasis1 37 2 3" xfId="15176" xr:uid="{00000000-0005-0000-0000-000072390000}"/>
    <cellStyle name="40% - Énfasis1 37 2 3 2" xfId="15177" xr:uid="{00000000-0005-0000-0000-000073390000}"/>
    <cellStyle name="40% - Énfasis1 37 2 3 2 2" xfId="15178" xr:uid="{00000000-0005-0000-0000-000074390000}"/>
    <cellStyle name="40% - Énfasis1 37 2 3 3" xfId="15179" xr:uid="{00000000-0005-0000-0000-000075390000}"/>
    <cellStyle name="40% - Énfasis1 37 2 4" xfId="15180" xr:uid="{00000000-0005-0000-0000-000076390000}"/>
    <cellStyle name="40% - Énfasis1 37 2 4 2" xfId="15181" xr:uid="{00000000-0005-0000-0000-000077390000}"/>
    <cellStyle name="40% - Énfasis1 37 2 5" xfId="15182" xr:uid="{00000000-0005-0000-0000-000078390000}"/>
    <cellStyle name="40% - Énfasis1 37 3" xfId="15183" xr:uid="{00000000-0005-0000-0000-000079390000}"/>
    <cellStyle name="40% - Énfasis1 37 3 2" xfId="15184" xr:uid="{00000000-0005-0000-0000-00007A390000}"/>
    <cellStyle name="40% - Énfasis1 37 3 2 2" xfId="15185" xr:uid="{00000000-0005-0000-0000-00007B390000}"/>
    <cellStyle name="40% - Énfasis1 37 3 3" xfId="15186" xr:uid="{00000000-0005-0000-0000-00007C390000}"/>
    <cellStyle name="40% - Énfasis1 37 4" xfId="15187" xr:uid="{00000000-0005-0000-0000-00007D390000}"/>
    <cellStyle name="40% - Énfasis1 37 4 2" xfId="15188" xr:uid="{00000000-0005-0000-0000-00007E390000}"/>
    <cellStyle name="40% - Énfasis1 37 4 2 2" xfId="15189" xr:uid="{00000000-0005-0000-0000-00007F390000}"/>
    <cellStyle name="40% - Énfasis1 37 4 3" xfId="15190" xr:uid="{00000000-0005-0000-0000-000080390000}"/>
    <cellStyle name="40% - Énfasis1 37 5" xfId="15191" xr:uid="{00000000-0005-0000-0000-000081390000}"/>
    <cellStyle name="40% - Énfasis1 37 5 2" xfId="15192" xr:uid="{00000000-0005-0000-0000-000082390000}"/>
    <cellStyle name="40% - Énfasis1 37 6" xfId="15193" xr:uid="{00000000-0005-0000-0000-000083390000}"/>
    <cellStyle name="40% - Énfasis1 38" xfId="15194" xr:uid="{00000000-0005-0000-0000-000084390000}"/>
    <cellStyle name="40% - Énfasis1 38 2" xfId="15195" xr:uid="{00000000-0005-0000-0000-000085390000}"/>
    <cellStyle name="40% - Énfasis1 38 2 2" xfId="15196" xr:uid="{00000000-0005-0000-0000-000086390000}"/>
    <cellStyle name="40% - Énfasis1 38 2 2 2" xfId="15197" xr:uid="{00000000-0005-0000-0000-000087390000}"/>
    <cellStyle name="40% - Énfasis1 38 2 2 2 2" xfId="15198" xr:uid="{00000000-0005-0000-0000-000088390000}"/>
    <cellStyle name="40% - Énfasis1 38 2 2 3" xfId="15199" xr:uid="{00000000-0005-0000-0000-000089390000}"/>
    <cellStyle name="40% - Énfasis1 38 2 3" xfId="15200" xr:uid="{00000000-0005-0000-0000-00008A390000}"/>
    <cellStyle name="40% - Énfasis1 38 2 3 2" xfId="15201" xr:uid="{00000000-0005-0000-0000-00008B390000}"/>
    <cellStyle name="40% - Énfasis1 38 2 3 2 2" xfId="15202" xr:uid="{00000000-0005-0000-0000-00008C390000}"/>
    <cellStyle name="40% - Énfasis1 38 2 3 3" xfId="15203" xr:uid="{00000000-0005-0000-0000-00008D390000}"/>
    <cellStyle name="40% - Énfasis1 38 2 4" xfId="15204" xr:uid="{00000000-0005-0000-0000-00008E390000}"/>
    <cellStyle name="40% - Énfasis1 38 2 4 2" xfId="15205" xr:uid="{00000000-0005-0000-0000-00008F390000}"/>
    <cellStyle name="40% - Énfasis1 38 2 5" xfId="15206" xr:uid="{00000000-0005-0000-0000-000090390000}"/>
    <cellStyle name="40% - Énfasis1 38 3" xfId="15207" xr:uid="{00000000-0005-0000-0000-000091390000}"/>
    <cellStyle name="40% - Énfasis1 38 3 2" xfId="15208" xr:uid="{00000000-0005-0000-0000-000092390000}"/>
    <cellStyle name="40% - Énfasis1 38 3 2 2" xfId="15209" xr:uid="{00000000-0005-0000-0000-000093390000}"/>
    <cellStyle name="40% - Énfasis1 38 3 3" xfId="15210" xr:uid="{00000000-0005-0000-0000-000094390000}"/>
    <cellStyle name="40% - Énfasis1 38 4" xfId="15211" xr:uid="{00000000-0005-0000-0000-000095390000}"/>
    <cellStyle name="40% - Énfasis1 38 4 2" xfId="15212" xr:uid="{00000000-0005-0000-0000-000096390000}"/>
    <cellStyle name="40% - Énfasis1 38 4 2 2" xfId="15213" xr:uid="{00000000-0005-0000-0000-000097390000}"/>
    <cellStyle name="40% - Énfasis1 38 4 3" xfId="15214" xr:uid="{00000000-0005-0000-0000-000098390000}"/>
    <cellStyle name="40% - Énfasis1 38 5" xfId="15215" xr:uid="{00000000-0005-0000-0000-000099390000}"/>
    <cellStyle name="40% - Énfasis1 38 5 2" xfId="15216" xr:uid="{00000000-0005-0000-0000-00009A390000}"/>
    <cellStyle name="40% - Énfasis1 38 6" xfId="15217" xr:uid="{00000000-0005-0000-0000-00009B390000}"/>
    <cellStyle name="40% - Énfasis1 39" xfId="15218" xr:uid="{00000000-0005-0000-0000-00009C390000}"/>
    <cellStyle name="40% - Énfasis1 39 2" xfId="15219" xr:uid="{00000000-0005-0000-0000-00009D390000}"/>
    <cellStyle name="40% - Énfasis1 39 2 2" xfId="15220" xr:uid="{00000000-0005-0000-0000-00009E390000}"/>
    <cellStyle name="40% - Énfasis1 39 2 2 2" xfId="15221" xr:uid="{00000000-0005-0000-0000-00009F390000}"/>
    <cellStyle name="40% - Énfasis1 39 2 2 2 2" xfId="15222" xr:uid="{00000000-0005-0000-0000-0000A0390000}"/>
    <cellStyle name="40% - Énfasis1 39 2 2 3" xfId="15223" xr:uid="{00000000-0005-0000-0000-0000A1390000}"/>
    <cellStyle name="40% - Énfasis1 39 2 3" xfId="15224" xr:uid="{00000000-0005-0000-0000-0000A2390000}"/>
    <cellStyle name="40% - Énfasis1 39 2 3 2" xfId="15225" xr:uid="{00000000-0005-0000-0000-0000A3390000}"/>
    <cellStyle name="40% - Énfasis1 39 2 3 2 2" xfId="15226" xr:uid="{00000000-0005-0000-0000-0000A4390000}"/>
    <cellStyle name="40% - Énfasis1 39 2 3 3" xfId="15227" xr:uid="{00000000-0005-0000-0000-0000A5390000}"/>
    <cellStyle name="40% - Énfasis1 39 2 4" xfId="15228" xr:uid="{00000000-0005-0000-0000-0000A6390000}"/>
    <cellStyle name="40% - Énfasis1 39 2 4 2" xfId="15229" xr:uid="{00000000-0005-0000-0000-0000A7390000}"/>
    <cellStyle name="40% - Énfasis1 39 2 5" xfId="15230" xr:uid="{00000000-0005-0000-0000-0000A8390000}"/>
    <cellStyle name="40% - Énfasis1 39 3" xfId="15231" xr:uid="{00000000-0005-0000-0000-0000A9390000}"/>
    <cellStyle name="40% - Énfasis1 39 3 2" xfId="15232" xr:uid="{00000000-0005-0000-0000-0000AA390000}"/>
    <cellStyle name="40% - Énfasis1 39 3 2 2" xfId="15233" xr:uid="{00000000-0005-0000-0000-0000AB390000}"/>
    <cellStyle name="40% - Énfasis1 39 3 3" xfId="15234" xr:uid="{00000000-0005-0000-0000-0000AC390000}"/>
    <cellStyle name="40% - Énfasis1 39 4" xfId="15235" xr:uid="{00000000-0005-0000-0000-0000AD390000}"/>
    <cellStyle name="40% - Énfasis1 39 4 2" xfId="15236" xr:uid="{00000000-0005-0000-0000-0000AE390000}"/>
    <cellStyle name="40% - Énfasis1 39 4 2 2" xfId="15237" xr:uid="{00000000-0005-0000-0000-0000AF390000}"/>
    <cellStyle name="40% - Énfasis1 39 4 3" xfId="15238" xr:uid="{00000000-0005-0000-0000-0000B0390000}"/>
    <cellStyle name="40% - Énfasis1 39 5" xfId="15239" xr:uid="{00000000-0005-0000-0000-0000B1390000}"/>
    <cellStyle name="40% - Énfasis1 39 5 2" xfId="15240" xr:uid="{00000000-0005-0000-0000-0000B2390000}"/>
    <cellStyle name="40% - Énfasis1 39 6" xfId="15241" xr:uid="{00000000-0005-0000-0000-0000B3390000}"/>
    <cellStyle name="40% - Énfasis1 4" xfId="15242" xr:uid="{00000000-0005-0000-0000-0000B4390000}"/>
    <cellStyle name="40% - Énfasis1 4 10" xfId="15243" xr:uid="{00000000-0005-0000-0000-0000B5390000}"/>
    <cellStyle name="40% - Énfasis1 4 10 2" xfId="15244" xr:uid="{00000000-0005-0000-0000-0000B6390000}"/>
    <cellStyle name="40% - Énfasis1 4 11" xfId="15245" xr:uid="{00000000-0005-0000-0000-0000B7390000}"/>
    <cellStyle name="40% - Énfasis1 4 2" xfId="15246" xr:uid="{00000000-0005-0000-0000-0000B8390000}"/>
    <cellStyle name="40% - Énfasis1 4 2 2" xfId="15247" xr:uid="{00000000-0005-0000-0000-0000B9390000}"/>
    <cellStyle name="40% - Énfasis1 4 2 2 2" xfId="15248" xr:uid="{00000000-0005-0000-0000-0000BA390000}"/>
    <cellStyle name="40% - Énfasis1 4 2 2 2 2" xfId="15249" xr:uid="{00000000-0005-0000-0000-0000BB390000}"/>
    <cellStyle name="40% - Énfasis1 4 2 2 2 2 2" xfId="15250" xr:uid="{00000000-0005-0000-0000-0000BC390000}"/>
    <cellStyle name="40% - Énfasis1 4 2 2 2 2 2 2" xfId="15251" xr:uid="{00000000-0005-0000-0000-0000BD390000}"/>
    <cellStyle name="40% - Énfasis1 4 2 2 2 2 3" xfId="15252" xr:uid="{00000000-0005-0000-0000-0000BE390000}"/>
    <cellStyle name="40% - Énfasis1 4 2 2 2 3" xfId="15253" xr:uid="{00000000-0005-0000-0000-0000BF390000}"/>
    <cellStyle name="40% - Énfasis1 4 2 2 2 3 2" xfId="15254" xr:uid="{00000000-0005-0000-0000-0000C0390000}"/>
    <cellStyle name="40% - Énfasis1 4 2 2 2 3 2 2" xfId="15255" xr:uid="{00000000-0005-0000-0000-0000C1390000}"/>
    <cellStyle name="40% - Énfasis1 4 2 2 2 3 3" xfId="15256" xr:uid="{00000000-0005-0000-0000-0000C2390000}"/>
    <cellStyle name="40% - Énfasis1 4 2 2 2 4" xfId="15257" xr:uid="{00000000-0005-0000-0000-0000C3390000}"/>
    <cellStyle name="40% - Énfasis1 4 2 2 2 4 2" xfId="15258" xr:uid="{00000000-0005-0000-0000-0000C4390000}"/>
    <cellStyle name="40% - Énfasis1 4 2 2 2 5" xfId="15259" xr:uid="{00000000-0005-0000-0000-0000C5390000}"/>
    <cellStyle name="40% - Énfasis1 4 2 2 3" xfId="15260" xr:uid="{00000000-0005-0000-0000-0000C6390000}"/>
    <cellStyle name="40% - Énfasis1 4 2 2 3 2" xfId="15261" xr:uid="{00000000-0005-0000-0000-0000C7390000}"/>
    <cellStyle name="40% - Énfasis1 4 2 2 3 2 2" xfId="15262" xr:uid="{00000000-0005-0000-0000-0000C8390000}"/>
    <cellStyle name="40% - Énfasis1 4 2 2 3 3" xfId="15263" xr:uid="{00000000-0005-0000-0000-0000C9390000}"/>
    <cellStyle name="40% - Énfasis1 4 2 2 4" xfId="15264" xr:uid="{00000000-0005-0000-0000-0000CA390000}"/>
    <cellStyle name="40% - Énfasis1 4 2 2 4 2" xfId="15265" xr:uid="{00000000-0005-0000-0000-0000CB390000}"/>
    <cellStyle name="40% - Énfasis1 4 2 2 4 2 2" xfId="15266" xr:uid="{00000000-0005-0000-0000-0000CC390000}"/>
    <cellStyle name="40% - Énfasis1 4 2 2 4 3" xfId="15267" xr:uid="{00000000-0005-0000-0000-0000CD390000}"/>
    <cellStyle name="40% - Énfasis1 4 2 2 5" xfId="15268" xr:uid="{00000000-0005-0000-0000-0000CE390000}"/>
    <cellStyle name="40% - Énfasis1 4 2 2 5 2" xfId="15269" xr:uid="{00000000-0005-0000-0000-0000CF390000}"/>
    <cellStyle name="40% - Énfasis1 4 2 2 6" xfId="15270" xr:uid="{00000000-0005-0000-0000-0000D0390000}"/>
    <cellStyle name="40% - Énfasis1 4 2 3" xfId="15271" xr:uid="{00000000-0005-0000-0000-0000D1390000}"/>
    <cellStyle name="40% - Énfasis1 4 2 3 2" xfId="15272" xr:uid="{00000000-0005-0000-0000-0000D2390000}"/>
    <cellStyle name="40% - Énfasis1 4 2 3 2 2" xfId="15273" xr:uid="{00000000-0005-0000-0000-0000D3390000}"/>
    <cellStyle name="40% - Énfasis1 4 2 3 2 2 2" xfId="15274" xr:uid="{00000000-0005-0000-0000-0000D4390000}"/>
    <cellStyle name="40% - Énfasis1 4 2 3 2 3" xfId="15275" xr:uid="{00000000-0005-0000-0000-0000D5390000}"/>
    <cellStyle name="40% - Énfasis1 4 2 3 3" xfId="15276" xr:uid="{00000000-0005-0000-0000-0000D6390000}"/>
    <cellStyle name="40% - Énfasis1 4 2 3 3 2" xfId="15277" xr:uid="{00000000-0005-0000-0000-0000D7390000}"/>
    <cellStyle name="40% - Énfasis1 4 2 3 3 2 2" xfId="15278" xr:uid="{00000000-0005-0000-0000-0000D8390000}"/>
    <cellStyle name="40% - Énfasis1 4 2 3 3 3" xfId="15279" xr:uid="{00000000-0005-0000-0000-0000D9390000}"/>
    <cellStyle name="40% - Énfasis1 4 2 3 4" xfId="15280" xr:uid="{00000000-0005-0000-0000-0000DA390000}"/>
    <cellStyle name="40% - Énfasis1 4 2 3 4 2" xfId="15281" xr:uid="{00000000-0005-0000-0000-0000DB390000}"/>
    <cellStyle name="40% - Énfasis1 4 2 3 5" xfId="15282" xr:uid="{00000000-0005-0000-0000-0000DC390000}"/>
    <cellStyle name="40% - Énfasis1 4 2 4" xfId="15283" xr:uid="{00000000-0005-0000-0000-0000DD390000}"/>
    <cellStyle name="40% - Énfasis1 4 2 4 2" xfId="15284" xr:uid="{00000000-0005-0000-0000-0000DE390000}"/>
    <cellStyle name="40% - Énfasis1 4 2 4 2 2" xfId="15285" xr:uid="{00000000-0005-0000-0000-0000DF390000}"/>
    <cellStyle name="40% - Énfasis1 4 2 4 3" xfId="15286" xr:uid="{00000000-0005-0000-0000-0000E0390000}"/>
    <cellStyle name="40% - Énfasis1 4 2 5" xfId="15287" xr:uid="{00000000-0005-0000-0000-0000E1390000}"/>
    <cellStyle name="40% - Énfasis1 4 2 5 2" xfId="15288" xr:uid="{00000000-0005-0000-0000-0000E2390000}"/>
    <cellStyle name="40% - Énfasis1 4 2 5 2 2" xfId="15289" xr:uid="{00000000-0005-0000-0000-0000E3390000}"/>
    <cellStyle name="40% - Énfasis1 4 2 5 3" xfId="15290" xr:uid="{00000000-0005-0000-0000-0000E4390000}"/>
    <cellStyle name="40% - Énfasis1 4 2 6" xfId="15291" xr:uid="{00000000-0005-0000-0000-0000E5390000}"/>
    <cellStyle name="40% - Énfasis1 4 2 6 2" xfId="15292" xr:uid="{00000000-0005-0000-0000-0000E6390000}"/>
    <cellStyle name="40% - Énfasis1 4 2 7" xfId="15293" xr:uid="{00000000-0005-0000-0000-0000E7390000}"/>
    <cellStyle name="40% - Énfasis1 4 3" xfId="15294" xr:uid="{00000000-0005-0000-0000-0000E8390000}"/>
    <cellStyle name="40% - Énfasis1 4 3 2" xfId="15295" xr:uid="{00000000-0005-0000-0000-0000E9390000}"/>
    <cellStyle name="40% - Énfasis1 4 3 2 2" xfId="15296" xr:uid="{00000000-0005-0000-0000-0000EA390000}"/>
    <cellStyle name="40% - Énfasis1 4 3 2 2 2" xfId="15297" xr:uid="{00000000-0005-0000-0000-0000EB390000}"/>
    <cellStyle name="40% - Énfasis1 4 3 2 2 2 2" xfId="15298" xr:uid="{00000000-0005-0000-0000-0000EC390000}"/>
    <cellStyle name="40% - Énfasis1 4 3 2 2 3" xfId="15299" xr:uid="{00000000-0005-0000-0000-0000ED390000}"/>
    <cellStyle name="40% - Énfasis1 4 3 2 3" xfId="15300" xr:uid="{00000000-0005-0000-0000-0000EE390000}"/>
    <cellStyle name="40% - Énfasis1 4 3 2 3 2" xfId="15301" xr:uid="{00000000-0005-0000-0000-0000EF390000}"/>
    <cellStyle name="40% - Énfasis1 4 3 2 3 2 2" xfId="15302" xr:uid="{00000000-0005-0000-0000-0000F0390000}"/>
    <cellStyle name="40% - Énfasis1 4 3 2 3 3" xfId="15303" xr:uid="{00000000-0005-0000-0000-0000F1390000}"/>
    <cellStyle name="40% - Énfasis1 4 3 2 4" xfId="15304" xr:uid="{00000000-0005-0000-0000-0000F2390000}"/>
    <cellStyle name="40% - Énfasis1 4 3 2 4 2" xfId="15305" xr:uid="{00000000-0005-0000-0000-0000F3390000}"/>
    <cellStyle name="40% - Énfasis1 4 3 2 5" xfId="15306" xr:uid="{00000000-0005-0000-0000-0000F4390000}"/>
    <cellStyle name="40% - Énfasis1 4 3 3" xfId="15307" xr:uid="{00000000-0005-0000-0000-0000F5390000}"/>
    <cellStyle name="40% - Énfasis1 4 3 3 2" xfId="15308" xr:uid="{00000000-0005-0000-0000-0000F6390000}"/>
    <cellStyle name="40% - Énfasis1 4 3 3 2 2" xfId="15309" xr:uid="{00000000-0005-0000-0000-0000F7390000}"/>
    <cellStyle name="40% - Énfasis1 4 3 3 3" xfId="15310" xr:uid="{00000000-0005-0000-0000-0000F8390000}"/>
    <cellStyle name="40% - Énfasis1 4 3 4" xfId="15311" xr:uid="{00000000-0005-0000-0000-0000F9390000}"/>
    <cellStyle name="40% - Énfasis1 4 3 4 2" xfId="15312" xr:uid="{00000000-0005-0000-0000-0000FA390000}"/>
    <cellStyle name="40% - Énfasis1 4 3 4 2 2" xfId="15313" xr:uid="{00000000-0005-0000-0000-0000FB390000}"/>
    <cellStyle name="40% - Énfasis1 4 3 4 3" xfId="15314" xr:uid="{00000000-0005-0000-0000-0000FC390000}"/>
    <cellStyle name="40% - Énfasis1 4 3 5" xfId="15315" xr:uid="{00000000-0005-0000-0000-0000FD390000}"/>
    <cellStyle name="40% - Énfasis1 4 3 5 2" xfId="15316" xr:uid="{00000000-0005-0000-0000-0000FE390000}"/>
    <cellStyle name="40% - Énfasis1 4 3 6" xfId="15317" xr:uid="{00000000-0005-0000-0000-0000FF390000}"/>
    <cellStyle name="40% - Énfasis1 4 4" xfId="15318" xr:uid="{00000000-0005-0000-0000-0000003A0000}"/>
    <cellStyle name="40% - Énfasis1 4 4 2" xfId="15319" xr:uid="{00000000-0005-0000-0000-0000013A0000}"/>
    <cellStyle name="40% - Énfasis1 4 4 2 2" xfId="15320" xr:uid="{00000000-0005-0000-0000-0000023A0000}"/>
    <cellStyle name="40% - Énfasis1 4 4 2 2 2" xfId="15321" xr:uid="{00000000-0005-0000-0000-0000033A0000}"/>
    <cellStyle name="40% - Énfasis1 4 4 2 3" xfId="15322" xr:uid="{00000000-0005-0000-0000-0000043A0000}"/>
    <cellStyle name="40% - Énfasis1 4 4 3" xfId="15323" xr:uid="{00000000-0005-0000-0000-0000053A0000}"/>
    <cellStyle name="40% - Énfasis1 4 4 3 2" xfId="15324" xr:uid="{00000000-0005-0000-0000-0000063A0000}"/>
    <cellStyle name="40% - Énfasis1 4 4 3 2 2" xfId="15325" xr:uid="{00000000-0005-0000-0000-0000073A0000}"/>
    <cellStyle name="40% - Énfasis1 4 4 3 3" xfId="15326" xr:uid="{00000000-0005-0000-0000-0000083A0000}"/>
    <cellStyle name="40% - Énfasis1 4 4 4" xfId="15327" xr:uid="{00000000-0005-0000-0000-0000093A0000}"/>
    <cellStyle name="40% - Énfasis1 4 4 4 2" xfId="15328" xr:uid="{00000000-0005-0000-0000-00000A3A0000}"/>
    <cellStyle name="40% - Énfasis1 4 4 4 2 2" xfId="15329" xr:uid="{00000000-0005-0000-0000-00000B3A0000}"/>
    <cellStyle name="40% - Énfasis1 4 4 4 3" xfId="15330" xr:uid="{00000000-0005-0000-0000-00000C3A0000}"/>
    <cellStyle name="40% - Énfasis1 4 4 5" xfId="15331" xr:uid="{00000000-0005-0000-0000-00000D3A0000}"/>
    <cellStyle name="40% - Énfasis1 4 4 5 2" xfId="15332" xr:uid="{00000000-0005-0000-0000-00000E3A0000}"/>
    <cellStyle name="40% - Énfasis1 4 4 6" xfId="15333" xr:uid="{00000000-0005-0000-0000-00000F3A0000}"/>
    <cellStyle name="40% - Énfasis1 4 5" xfId="15334" xr:uid="{00000000-0005-0000-0000-0000103A0000}"/>
    <cellStyle name="40% - Énfasis1 4 5 2" xfId="15335" xr:uid="{00000000-0005-0000-0000-0000113A0000}"/>
    <cellStyle name="40% - Énfasis1 4 5 2 2" xfId="15336" xr:uid="{00000000-0005-0000-0000-0000123A0000}"/>
    <cellStyle name="40% - Énfasis1 4 5 2 2 2" xfId="15337" xr:uid="{00000000-0005-0000-0000-0000133A0000}"/>
    <cellStyle name="40% - Énfasis1 4 5 2 3" xfId="15338" xr:uid="{00000000-0005-0000-0000-0000143A0000}"/>
    <cellStyle name="40% - Énfasis1 4 5 3" xfId="15339" xr:uid="{00000000-0005-0000-0000-0000153A0000}"/>
    <cellStyle name="40% - Énfasis1 4 5 3 2" xfId="15340" xr:uid="{00000000-0005-0000-0000-0000163A0000}"/>
    <cellStyle name="40% - Énfasis1 4 5 3 2 2" xfId="15341" xr:uid="{00000000-0005-0000-0000-0000173A0000}"/>
    <cellStyle name="40% - Énfasis1 4 5 3 3" xfId="15342" xr:uid="{00000000-0005-0000-0000-0000183A0000}"/>
    <cellStyle name="40% - Énfasis1 4 5 4" xfId="15343" xr:uid="{00000000-0005-0000-0000-0000193A0000}"/>
    <cellStyle name="40% - Énfasis1 4 5 4 2" xfId="15344" xr:uid="{00000000-0005-0000-0000-00001A3A0000}"/>
    <cellStyle name="40% - Énfasis1 4 5 4 2 2" xfId="15345" xr:uid="{00000000-0005-0000-0000-00001B3A0000}"/>
    <cellStyle name="40% - Énfasis1 4 5 4 3" xfId="15346" xr:uid="{00000000-0005-0000-0000-00001C3A0000}"/>
    <cellStyle name="40% - Énfasis1 4 5 5" xfId="15347" xr:uid="{00000000-0005-0000-0000-00001D3A0000}"/>
    <cellStyle name="40% - Énfasis1 4 5 5 2" xfId="15348" xr:uid="{00000000-0005-0000-0000-00001E3A0000}"/>
    <cellStyle name="40% - Énfasis1 4 5 6" xfId="15349" xr:uid="{00000000-0005-0000-0000-00001F3A0000}"/>
    <cellStyle name="40% - Énfasis1 4 6" xfId="15350" xr:uid="{00000000-0005-0000-0000-0000203A0000}"/>
    <cellStyle name="40% - Énfasis1 4 6 2" xfId="15351" xr:uid="{00000000-0005-0000-0000-0000213A0000}"/>
    <cellStyle name="40% - Énfasis1 4 6 2 2" xfId="15352" xr:uid="{00000000-0005-0000-0000-0000223A0000}"/>
    <cellStyle name="40% - Énfasis1 4 6 2 2 2" xfId="15353" xr:uid="{00000000-0005-0000-0000-0000233A0000}"/>
    <cellStyle name="40% - Énfasis1 4 6 2 3" xfId="15354" xr:uid="{00000000-0005-0000-0000-0000243A0000}"/>
    <cellStyle name="40% - Énfasis1 4 6 3" xfId="15355" xr:uid="{00000000-0005-0000-0000-0000253A0000}"/>
    <cellStyle name="40% - Énfasis1 4 6 3 2" xfId="15356" xr:uid="{00000000-0005-0000-0000-0000263A0000}"/>
    <cellStyle name="40% - Énfasis1 4 6 3 2 2" xfId="15357" xr:uid="{00000000-0005-0000-0000-0000273A0000}"/>
    <cellStyle name="40% - Énfasis1 4 6 3 3" xfId="15358" xr:uid="{00000000-0005-0000-0000-0000283A0000}"/>
    <cellStyle name="40% - Énfasis1 4 6 4" xfId="15359" xr:uid="{00000000-0005-0000-0000-0000293A0000}"/>
    <cellStyle name="40% - Énfasis1 4 6 4 2" xfId="15360" xr:uid="{00000000-0005-0000-0000-00002A3A0000}"/>
    <cellStyle name="40% - Énfasis1 4 6 4 2 2" xfId="15361" xr:uid="{00000000-0005-0000-0000-00002B3A0000}"/>
    <cellStyle name="40% - Énfasis1 4 6 4 3" xfId="15362" xr:uid="{00000000-0005-0000-0000-00002C3A0000}"/>
    <cellStyle name="40% - Énfasis1 4 6 5" xfId="15363" xr:uid="{00000000-0005-0000-0000-00002D3A0000}"/>
    <cellStyle name="40% - Énfasis1 4 6 5 2" xfId="15364" xr:uid="{00000000-0005-0000-0000-00002E3A0000}"/>
    <cellStyle name="40% - Énfasis1 4 6 6" xfId="15365" xr:uid="{00000000-0005-0000-0000-00002F3A0000}"/>
    <cellStyle name="40% - Énfasis1 4 7" xfId="15366" xr:uid="{00000000-0005-0000-0000-0000303A0000}"/>
    <cellStyle name="40% - Énfasis1 4 7 2" xfId="15367" xr:uid="{00000000-0005-0000-0000-0000313A0000}"/>
    <cellStyle name="40% - Énfasis1 4 7 2 2" xfId="15368" xr:uid="{00000000-0005-0000-0000-0000323A0000}"/>
    <cellStyle name="40% - Énfasis1 4 7 3" xfId="15369" xr:uid="{00000000-0005-0000-0000-0000333A0000}"/>
    <cellStyle name="40% - Énfasis1 4 8" xfId="15370" xr:uid="{00000000-0005-0000-0000-0000343A0000}"/>
    <cellStyle name="40% - Énfasis1 4 8 2" xfId="15371" xr:uid="{00000000-0005-0000-0000-0000353A0000}"/>
    <cellStyle name="40% - Énfasis1 4 8 2 2" xfId="15372" xr:uid="{00000000-0005-0000-0000-0000363A0000}"/>
    <cellStyle name="40% - Énfasis1 4 8 3" xfId="15373" xr:uid="{00000000-0005-0000-0000-0000373A0000}"/>
    <cellStyle name="40% - Énfasis1 4 9" xfId="15374" xr:uid="{00000000-0005-0000-0000-0000383A0000}"/>
    <cellStyle name="40% - Énfasis1 4 9 2" xfId="15375" xr:uid="{00000000-0005-0000-0000-0000393A0000}"/>
    <cellStyle name="40% - Énfasis1 4 9 2 2" xfId="15376" xr:uid="{00000000-0005-0000-0000-00003A3A0000}"/>
    <cellStyle name="40% - Énfasis1 4 9 3" xfId="15377" xr:uid="{00000000-0005-0000-0000-00003B3A0000}"/>
    <cellStyle name="40% - Énfasis1 40" xfId="15378" xr:uid="{00000000-0005-0000-0000-00003C3A0000}"/>
    <cellStyle name="40% - Énfasis1 40 2" xfId="15379" xr:uid="{00000000-0005-0000-0000-00003D3A0000}"/>
    <cellStyle name="40% - Énfasis1 40 2 2" xfId="15380" xr:uid="{00000000-0005-0000-0000-00003E3A0000}"/>
    <cellStyle name="40% - Énfasis1 40 2 2 2" xfId="15381" xr:uid="{00000000-0005-0000-0000-00003F3A0000}"/>
    <cellStyle name="40% - Énfasis1 40 2 2 2 2" xfId="15382" xr:uid="{00000000-0005-0000-0000-0000403A0000}"/>
    <cellStyle name="40% - Énfasis1 40 2 2 3" xfId="15383" xr:uid="{00000000-0005-0000-0000-0000413A0000}"/>
    <cellStyle name="40% - Énfasis1 40 2 3" xfId="15384" xr:uid="{00000000-0005-0000-0000-0000423A0000}"/>
    <cellStyle name="40% - Énfasis1 40 2 3 2" xfId="15385" xr:uid="{00000000-0005-0000-0000-0000433A0000}"/>
    <cellStyle name="40% - Énfasis1 40 2 3 2 2" xfId="15386" xr:uid="{00000000-0005-0000-0000-0000443A0000}"/>
    <cellStyle name="40% - Énfasis1 40 2 3 3" xfId="15387" xr:uid="{00000000-0005-0000-0000-0000453A0000}"/>
    <cellStyle name="40% - Énfasis1 40 2 4" xfId="15388" xr:uid="{00000000-0005-0000-0000-0000463A0000}"/>
    <cellStyle name="40% - Énfasis1 40 2 4 2" xfId="15389" xr:uid="{00000000-0005-0000-0000-0000473A0000}"/>
    <cellStyle name="40% - Énfasis1 40 2 5" xfId="15390" xr:uid="{00000000-0005-0000-0000-0000483A0000}"/>
    <cellStyle name="40% - Énfasis1 40 3" xfId="15391" xr:uid="{00000000-0005-0000-0000-0000493A0000}"/>
    <cellStyle name="40% - Énfasis1 40 3 2" xfId="15392" xr:uid="{00000000-0005-0000-0000-00004A3A0000}"/>
    <cellStyle name="40% - Énfasis1 40 3 2 2" xfId="15393" xr:uid="{00000000-0005-0000-0000-00004B3A0000}"/>
    <cellStyle name="40% - Énfasis1 40 3 3" xfId="15394" xr:uid="{00000000-0005-0000-0000-00004C3A0000}"/>
    <cellStyle name="40% - Énfasis1 40 4" xfId="15395" xr:uid="{00000000-0005-0000-0000-00004D3A0000}"/>
    <cellStyle name="40% - Énfasis1 40 4 2" xfId="15396" xr:uid="{00000000-0005-0000-0000-00004E3A0000}"/>
    <cellStyle name="40% - Énfasis1 40 4 2 2" xfId="15397" xr:uid="{00000000-0005-0000-0000-00004F3A0000}"/>
    <cellStyle name="40% - Énfasis1 40 4 3" xfId="15398" xr:uid="{00000000-0005-0000-0000-0000503A0000}"/>
    <cellStyle name="40% - Énfasis1 40 5" xfId="15399" xr:uid="{00000000-0005-0000-0000-0000513A0000}"/>
    <cellStyle name="40% - Énfasis1 40 5 2" xfId="15400" xr:uid="{00000000-0005-0000-0000-0000523A0000}"/>
    <cellStyle name="40% - Énfasis1 40 6" xfId="15401" xr:uid="{00000000-0005-0000-0000-0000533A0000}"/>
    <cellStyle name="40% - Énfasis1 41" xfId="15402" xr:uid="{00000000-0005-0000-0000-0000543A0000}"/>
    <cellStyle name="40% - Énfasis1 41 2" xfId="15403" xr:uid="{00000000-0005-0000-0000-0000553A0000}"/>
    <cellStyle name="40% - Énfasis1 41 2 2" xfId="15404" xr:uid="{00000000-0005-0000-0000-0000563A0000}"/>
    <cellStyle name="40% - Énfasis1 41 2 2 2" xfId="15405" xr:uid="{00000000-0005-0000-0000-0000573A0000}"/>
    <cellStyle name="40% - Énfasis1 41 2 2 2 2" xfId="15406" xr:uid="{00000000-0005-0000-0000-0000583A0000}"/>
    <cellStyle name="40% - Énfasis1 41 2 2 3" xfId="15407" xr:uid="{00000000-0005-0000-0000-0000593A0000}"/>
    <cellStyle name="40% - Énfasis1 41 2 3" xfId="15408" xr:uid="{00000000-0005-0000-0000-00005A3A0000}"/>
    <cellStyle name="40% - Énfasis1 41 2 3 2" xfId="15409" xr:uid="{00000000-0005-0000-0000-00005B3A0000}"/>
    <cellStyle name="40% - Énfasis1 41 2 3 2 2" xfId="15410" xr:uid="{00000000-0005-0000-0000-00005C3A0000}"/>
    <cellStyle name="40% - Énfasis1 41 2 3 3" xfId="15411" xr:uid="{00000000-0005-0000-0000-00005D3A0000}"/>
    <cellStyle name="40% - Énfasis1 41 2 4" xfId="15412" xr:uid="{00000000-0005-0000-0000-00005E3A0000}"/>
    <cellStyle name="40% - Énfasis1 41 2 4 2" xfId="15413" xr:uid="{00000000-0005-0000-0000-00005F3A0000}"/>
    <cellStyle name="40% - Énfasis1 41 2 5" xfId="15414" xr:uid="{00000000-0005-0000-0000-0000603A0000}"/>
    <cellStyle name="40% - Énfasis1 41 3" xfId="15415" xr:uid="{00000000-0005-0000-0000-0000613A0000}"/>
    <cellStyle name="40% - Énfasis1 41 3 2" xfId="15416" xr:uid="{00000000-0005-0000-0000-0000623A0000}"/>
    <cellStyle name="40% - Énfasis1 41 3 2 2" xfId="15417" xr:uid="{00000000-0005-0000-0000-0000633A0000}"/>
    <cellStyle name="40% - Énfasis1 41 3 3" xfId="15418" xr:uid="{00000000-0005-0000-0000-0000643A0000}"/>
    <cellStyle name="40% - Énfasis1 41 4" xfId="15419" xr:uid="{00000000-0005-0000-0000-0000653A0000}"/>
    <cellStyle name="40% - Énfasis1 41 4 2" xfId="15420" xr:uid="{00000000-0005-0000-0000-0000663A0000}"/>
    <cellStyle name="40% - Énfasis1 41 4 2 2" xfId="15421" xr:uid="{00000000-0005-0000-0000-0000673A0000}"/>
    <cellStyle name="40% - Énfasis1 41 4 3" xfId="15422" xr:uid="{00000000-0005-0000-0000-0000683A0000}"/>
    <cellStyle name="40% - Énfasis1 41 5" xfId="15423" xr:uid="{00000000-0005-0000-0000-0000693A0000}"/>
    <cellStyle name="40% - Énfasis1 41 5 2" xfId="15424" xr:uid="{00000000-0005-0000-0000-00006A3A0000}"/>
    <cellStyle name="40% - Énfasis1 41 6" xfId="15425" xr:uid="{00000000-0005-0000-0000-00006B3A0000}"/>
    <cellStyle name="40% - Énfasis1 42" xfId="15426" xr:uid="{00000000-0005-0000-0000-00006C3A0000}"/>
    <cellStyle name="40% - Énfasis1 42 2" xfId="15427" xr:uid="{00000000-0005-0000-0000-00006D3A0000}"/>
    <cellStyle name="40% - Énfasis1 42 2 2" xfId="15428" xr:uid="{00000000-0005-0000-0000-00006E3A0000}"/>
    <cellStyle name="40% - Énfasis1 42 2 2 2" xfId="15429" xr:uid="{00000000-0005-0000-0000-00006F3A0000}"/>
    <cellStyle name="40% - Énfasis1 42 2 3" xfId="15430" xr:uid="{00000000-0005-0000-0000-0000703A0000}"/>
    <cellStyle name="40% - Énfasis1 42 3" xfId="15431" xr:uid="{00000000-0005-0000-0000-0000713A0000}"/>
    <cellStyle name="40% - Énfasis1 42 3 2" xfId="15432" xr:uid="{00000000-0005-0000-0000-0000723A0000}"/>
    <cellStyle name="40% - Énfasis1 42 3 2 2" xfId="15433" xr:uid="{00000000-0005-0000-0000-0000733A0000}"/>
    <cellStyle name="40% - Énfasis1 42 3 3" xfId="15434" xr:uid="{00000000-0005-0000-0000-0000743A0000}"/>
    <cellStyle name="40% - Énfasis1 42 4" xfId="15435" xr:uid="{00000000-0005-0000-0000-0000753A0000}"/>
    <cellStyle name="40% - Énfasis1 42 4 2" xfId="15436" xr:uid="{00000000-0005-0000-0000-0000763A0000}"/>
    <cellStyle name="40% - Énfasis1 42 5" xfId="15437" xr:uid="{00000000-0005-0000-0000-0000773A0000}"/>
    <cellStyle name="40% - Énfasis1 43" xfId="15438" xr:uid="{00000000-0005-0000-0000-0000783A0000}"/>
    <cellStyle name="40% - Énfasis1 43 2" xfId="15439" xr:uid="{00000000-0005-0000-0000-0000793A0000}"/>
    <cellStyle name="40% - Énfasis1 43 2 2" xfId="15440" xr:uid="{00000000-0005-0000-0000-00007A3A0000}"/>
    <cellStyle name="40% - Énfasis1 43 2 2 2" xfId="15441" xr:uid="{00000000-0005-0000-0000-00007B3A0000}"/>
    <cellStyle name="40% - Énfasis1 43 2 3" xfId="15442" xr:uid="{00000000-0005-0000-0000-00007C3A0000}"/>
    <cellStyle name="40% - Énfasis1 43 3" xfId="15443" xr:uid="{00000000-0005-0000-0000-00007D3A0000}"/>
    <cellStyle name="40% - Énfasis1 43 3 2" xfId="15444" xr:uid="{00000000-0005-0000-0000-00007E3A0000}"/>
    <cellStyle name="40% - Énfasis1 43 3 2 2" xfId="15445" xr:uid="{00000000-0005-0000-0000-00007F3A0000}"/>
    <cellStyle name="40% - Énfasis1 43 3 3" xfId="15446" xr:uid="{00000000-0005-0000-0000-0000803A0000}"/>
    <cellStyle name="40% - Énfasis1 43 4" xfId="15447" xr:uid="{00000000-0005-0000-0000-0000813A0000}"/>
    <cellStyle name="40% - Énfasis1 43 4 2" xfId="15448" xr:uid="{00000000-0005-0000-0000-0000823A0000}"/>
    <cellStyle name="40% - Énfasis1 43 5" xfId="15449" xr:uid="{00000000-0005-0000-0000-0000833A0000}"/>
    <cellStyle name="40% - Énfasis1 44" xfId="15450" xr:uid="{00000000-0005-0000-0000-0000843A0000}"/>
    <cellStyle name="40% - Énfasis1 44 2" xfId="15451" xr:uid="{00000000-0005-0000-0000-0000853A0000}"/>
    <cellStyle name="40% - Énfasis1 44 2 2" xfId="15452" xr:uid="{00000000-0005-0000-0000-0000863A0000}"/>
    <cellStyle name="40% - Énfasis1 44 2 2 2" xfId="15453" xr:uid="{00000000-0005-0000-0000-0000873A0000}"/>
    <cellStyle name="40% - Énfasis1 44 2 3" xfId="15454" xr:uid="{00000000-0005-0000-0000-0000883A0000}"/>
    <cellStyle name="40% - Énfasis1 44 3" xfId="15455" xr:uid="{00000000-0005-0000-0000-0000893A0000}"/>
    <cellStyle name="40% - Énfasis1 44 3 2" xfId="15456" xr:uid="{00000000-0005-0000-0000-00008A3A0000}"/>
    <cellStyle name="40% - Énfasis1 44 3 2 2" xfId="15457" xr:uid="{00000000-0005-0000-0000-00008B3A0000}"/>
    <cellStyle name="40% - Énfasis1 44 3 3" xfId="15458" xr:uid="{00000000-0005-0000-0000-00008C3A0000}"/>
    <cellStyle name="40% - Énfasis1 44 4" xfId="15459" xr:uid="{00000000-0005-0000-0000-00008D3A0000}"/>
    <cellStyle name="40% - Énfasis1 44 4 2" xfId="15460" xr:uid="{00000000-0005-0000-0000-00008E3A0000}"/>
    <cellStyle name="40% - Énfasis1 44 5" xfId="15461" xr:uid="{00000000-0005-0000-0000-00008F3A0000}"/>
    <cellStyle name="40% - Énfasis1 45" xfId="15462" xr:uid="{00000000-0005-0000-0000-0000903A0000}"/>
    <cellStyle name="40% - Énfasis1 45 2" xfId="15463" xr:uid="{00000000-0005-0000-0000-0000913A0000}"/>
    <cellStyle name="40% - Énfasis1 45 2 2" xfId="15464" xr:uid="{00000000-0005-0000-0000-0000923A0000}"/>
    <cellStyle name="40% - Énfasis1 45 2 2 2" xfId="15465" xr:uid="{00000000-0005-0000-0000-0000933A0000}"/>
    <cellStyle name="40% - Énfasis1 45 2 3" xfId="15466" xr:uid="{00000000-0005-0000-0000-0000943A0000}"/>
    <cellStyle name="40% - Énfasis1 45 3" xfId="15467" xr:uid="{00000000-0005-0000-0000-0000953A0000}"/>
    <cellStyle name="40% - Énfasis1 45 3 2" xfId="15468" xr:uid="{00000000-0005-0000-0000-0000963A0000}"/>
    <cellStyle name="40% - Énfasis1 45 3 2 2" xfId="15469" xr:uid="{00000000-0005-0000-0000-0000973A0000}"/>
    <cellStyle name="40% - Énfasis1 45 3 3" xfId="15470" xr:uid="{00000000-0005-0000-0000-0000983A0000}"/>
    <cellStyle name="40% - Énfasis1 45 4" xfId="15471" xr:uid="{00000000-0005-0000-0000-0000993A0000}"/>
    <cellStyle name="40% - Énfasis1 45 4 2" xfId="15472" xr:uid="{00000000-0005-0000-0000-00009A3A0000}"/>
    <cellStyle name="40% - Énfasis1 45 5" xfId="15473" xr:uid="{00000000-0005-0000-0000-00009B3A0000}"/>
    <cellStyle name="40% - Énfasis1 46" xfId="15474" xr:uid="{00000000-0005-0000-0000-00009C3A0000}"/>
    <cellStyle name="40% - Énfasis1 46 2" xfId="15475" xr:uid="{00000000-0005-0000-0000-00009D3A0000}"/>
    <cellStyle name="40% - Énfasis1 46 2 2" xfId="15476" xr:uid="{00000000-0005-0000-0000-00009E3A0000}"/>
    <cellStyle name="40% - Énfasis1 46 2 2 2" xfId="15477" xr:uid="{00000000-0005-0000-0000-00009F3A0000}"/>
    <cellStyle name="40% - Énfasis1 46 2 3" xfId="15478" xr:uid="{00000000-0005-0000-0000-0000A03A0000}"/>
    <cellStyle name="40% - Énfasis1 46 3" xfId="15479" xr:uid="{00000000-0005-0000-0000-0000A13A0000}"/>
    <cellStyle name="40% - Énfasis1 46 3 2" xfId="15480" xr:uid="{00000000-0005-0000-0000-0000A23A0000}"/>
    <cellStyle name="40% - Énfasis1 46 3 2 2" xfId="15481" xr:uid="{00000000-0005-0000-0000-0000A33A0000}"/>
    <cellStyle name="40% - Énfasis1 46 3 3" xfId="15482" xr:uid="{00000000-0005-0000-0000-0000A43A0000}"/>
    <cellStyle name="40% - Énfasis1 46 4" xfId="15483" xr:uid="{00000000-0005-0000-0000-0000A53A0000}"/>
    <cellStyle name="40% - Énfasis1 46 4 2" xfId="15484" xr:uid="{00000000-0005-0000-0000-0000A63A0000}"/>
    <cellStyle name="40% - Énfasis1 46 5" xfId="15485" xr:uid="{00000000-0005-0000-0000-0000A73A0000}"/>
    <cellStyle name="40% - Énfasis1 47" xfId="15486" xr:uid="{00000000-0005-0000-0000-0000A83A0000}"/>
    <cellStyle name="40% - Énfasis1 47 2" xfId="15487" xr:uid="{00000000-0005-0000-0000-0000A93A0000}"/>
    <cellStyle name="40% - Énfasis1 47 2 2" xfId="15488" xr:uid="{00000000-0005-0000-0000-0000AA3A0000}"/>
    <cellStyle name="40% - Énfasis1 47 2 2 2" xfId="15489" xr:uid="{00000000-0005-0000-0000-0000AB3A0000}"/>
    <cellStyle name="40% - Énfasis1 47 2 3" xfId="15490" xr:uid="{00000000-0005-0000-0000-0000AC3A0000}"/>
    <cellStyle name="40% - Énfasis1 47 3" xfId="15491" xr:uid="{00000000-0005-0000-0000-0000AD3A0000}"/>
    <cellStyle name="40% - Énfasis1 47 3 2" xfId="15492" xr:uid="{00000000-0005-0000-0000-0000AE3A0000}"/>
    <cellStyle name="40% - Énfasis1 47 3 2 2" xfId="15493" xr:uid="{00000000-0005-0000-0000-0000AF3A0000}"/>
    <cellStyle name="40% - Énfasis1 47 3 3" xfId="15494" xr:uid="{00000000-0005-0000-0000-0000B03A0000}"/>
    <cellStyle name="40% - Énfasis1 47 4" xfId="15495" xr:uid="{00000000-0005-0000-0000-0000B13A0000}"/>
    <cellStyle name="40% - Énfasis1 47 4 2" xfId="15496" xr:uid="{00000000-0005-0000-0000-0000B23A0000}"/>
    <cellStyle name="40% - Énfasis1 47 5" xfId="15497" xr:uid="{00000000-0005-0000-0000-0000B33A0000}"/>
    <cellStyle name="40% - Énfasis1 48" xfId="15498" xr:uid="{00000000-0005-0000-0000-0000B43A0000}"/>
    <cellStyle name="40% - Énfasis1 48 2" xfId="15499" xr:uid="{00000000-0005-0000-0000-0000B53A0000}"/>
    <cellStyle name="40% - Énfasis1 48 2 2" xfId="15500" xr:uid="{00000000-0005-0000-0000-0000B63A0000}"/>
    <cellStyle name="40% - Énfasis1 48 2 2 2" xfId="15501" xr:uid="{00000000-0005-0000-0000-0000B73A0000}"/>
    <cellStyle name="40% - Énfasis1 48 2 3" xfId="15502" xr:uid="{00000000-0005-0000-0000-0000B83A0000}"/>
    <cellStyle name="40% - Énfasis1 48 3" xfId="15503" xr:uid="{00000000-0005-0000-0000-0000B93A0000}"/>
    <cellStyle name="40% - Énfasis1 48 3 2" xfId="15504" xr:uid="{00000000-0005-0000-0000-0000BA3A0000}"/>
    <cellStyle name="40% - Énfasis1 48 3 2 2" xfId="15505" xr:uid="{00000000-0005-0000-0000-0000BB3A0000}"/>
    <cellStyle name="40% - Énfasis1 48 3 3" xfId="15506" xr:uid="{00000000-0005-0000-0000-0000BC3A0000}"/>
    <cellStyle name="40% - Énfasis1 48 4" xfId="15507" xr:uid="{00000000-0005-0000-0000-0000BD3A0000}"/>
    <cellStyle name="40% - Énfasis1 48 4 2" xfId="15508" xr:uid="{00000000-0005-0000-0000-0000BE3A0000}"/>
    <cellStyle name="40% - Énfasis1 48 5" xfId="15509" xr:uid="{00000000-0005-0000-0000-0000BF3A0000}"/>
    <cellStyle name="40% - Énfasis1 49" xfId="15510" xr:uid="{00000000-0005-0000-0000-0000C03A0000}"/>
    <cellStyle name="40% - Énfasis1 49 2" xfId="15511" xr:uid="{00000000-0005-0000-0000-0000C13A0000}"/>
    <cellStyle name="40% - Énfasis1 49 2 2" xfId="15512" xr:uid="{00000000-0005-0000-0000-0000C23A0000}"/>
    <cellStyle name="40% - Énfasis1 49 3" xfId="15513" xr:uid="{00000000-0005-0000-0000-0000C33A0000}"/>
    <cellStyle name="40% - Énfasis1 5" xfId="15514" xr:uid="{00000000-0005-0000-0000-0000C43A0000}"/>
    <cellStyle name="40% - Énfasis1 5 2" xfId="15515" xr:uid="{00000000-0005-0000-0000-0000C53A0000}"/>
    <cellStyle name="40% - Énfasis1 5 2 2" xfId="15516" xr:uid="{00000000-0005-0000-0000-0000C63A0000}"/>
    <cellStyle name="40% - Énfasis1 5 2 2 2" xfId="15517" xr:uid="{00000000-0005-0000-0000-0000C73A0000}"/>
    <cellStyle name="40% - Énfasis1 5 2 2 2 2" xfId="15518" xr:uid="{00000000-0005-0000-0000-0000C83A0000}"/>
    <cellStyle name="40% - Énfasis1 5 2 2 2 2 2" xfId="15519" xr:uid="{00000000-0005-0000-0000-0000C93A0000}"/>
    <cellStyle name="40% - Énfasis1 5 2 2 2 2 2 2" xfId="15520" xr:uid="{00000000-0005-0000-0000-0000CA3A0000}"/>
    <cellStyle name="40% - Énfasis1 5 2 2 2 2 3" xfId="15521" xr:uid="{00000000-0005-0000-0000-0000CB3A0000}"/>
    <cellStyle name="40% - Énfasis1 5 2 2 2 3" xfId="15522" xr:uid="{00000000-0005-0000-0000-0000CC3A0000}"/>
    <cellStyle name="40% - Énfasis1 5 2 2 2 3 2" xfId="15523" xr:uid="{00000000-0005-0000-0000-0000CD3A0000}"/>
    <cellStyle name="40% - Énfasis1 5 2 2 2 3 2 2" xfId="15524" xr:uid="{00000000-0005-0000-0000-0000CE3A0000}"/>
    <cellStyle name="40% - Énfasis1 5 2 2 2 3 3" xfId="15525" xr:uid="{00000000-0005-0000-0000-0000CF3A0000}"/>
    <cellStyle name="40% - Énfasis1 5 2 2 2 4" xfId="15526" xr:uid="{00000000-0005-0000-0000-0000D03A0000}"/>
    <cellStyle name="40% - Énfasis1 5 2 2 2 4 2" xfId="15527" xr:uid="{00000000-0005-0000-0000-0000D13A0000}"/>
    <cellStyle name="40% - Énfasis1 5 2 2 2 5" xfId="15528" xr:uid="{00000000-0005-0000-0000-0000D23A0000}"/>
    <cellStyle name="40% - Énfasis1 5 2 2 3" xfId="15529" xr:uid="{00000000-0005-0000-0000-0000D33A0000}"/>
    <cellStyle name="40% - Énfasis1 5 2 2 3 2" xfId="15530" xr:uid="{00000000-0005-0000-0000-0000D43A0000}"/>
    <cellStyle name="40% - Énfasis1 5 2 2 3 2 2" xfId="15531" xr:uid="{00000000-0005-0000-0000-0000D53A0000}"/>
    <cellStyle name="40% - Énfasis1 5 2 2 3 3" xfId="15532" xr:uid="{00000000-0005-0000-0000-0000D63A0000}"/>
    <cellStyle name="40% - Énfasis1 5 2 2 4" xfId="15533" xr:uid="{00000000-0005-0000-0000-0000D73A0000}"/>
    <cellStyle name="40% - Énfasis1 5 2 2 4 2" xfId="15534" xr:uid="{00000000-0005-0000-0000-0000D83A0000}"/>
    <cellStyle name="40% - Énfasis1 5 2 2 4 2 2" xfId="15535" xr:uid="{00000000-0005-0000-0000-0000D93A0000}"/>
    <cellStyle name="40% - Énfasis1 5 2 2 4 3" xfId="15536" xr:uid="{00000000-0005-0000-0000-0000DA3A0000}"/>
    <cellStyle name="40% - Énfasis1 5 2 2 5" xfId="15537" xr:uid="{00000000-0005-0000-0000-0000DB3A0000}"/>
    <cellStyle name="40% - Énfasis1 5 2 2 5 2" xfId="15538" xr:uid="{00000000-0005-0000-0000-0000DC3A0000}"/>
    <cellStyle name="40% - Énfasis1 5 2 2 6" xfId="15539" xr:uid="{00000000-0005-0000-0000-0000DD3A0000}"/>
    <cellStyle name="40% - Énfasis1 5 2 3" xfId="15540" xr:uid="{00000000-0005-0000-0000-0000DE3A0000}"/>
    <cellStyle name="40% - Énfasis1 5 2 3 2" xfId="15541" xr:uid="{00000000-0005-0000-0000-0000DF3A0000}"/>
    <cellStyle name="40% - Énfasis1 5 2 3 2 2" xfId="15542" xr:uid="{00000000-0005-0000-0000-0000E03A0000}"/>
    <cellStyle name="40% - Énfasis1 5 2 3 2 2 2" xfId="15543" xr:uid="{00000000-0005-0000-0000-0000E13A0000}"/>
    <cellStyle name="40% - Énfasis1 5 2 3 2 3" xfId="15544" xr:uid="{00000000-0005-0000-0000-0000E23A0000}"/>
    <cellStyle name="40% - Énfasis1 5 2 3 3" xfId="15545" xr:uid="{00000000-0005-0000-0000-0000E33A0000}"/>
    <cellStyle name="40% - Énfasis1 5 2 3 3 2" xfId="15546" xr:uid="{00000000-0005-0000-0000-0000E43A0000}"/>
    <cellStyle name="40% - Énfasis1 5 2 3 3 2 2" xfId="15547" xr:uid="{00000000-0005-0000-0000-0000E53A0000}"/>
    <cellStyle name="40% - Énfasis1 5 2 3 3 3" xfId="15548" xr:uid="{00000000-0005-0000-0000-0000E63A0000}"/>
    <cellStyle name="40% - Énfasis1 5 2 3 4" xfId="15549" xr:uid="{00000000-0005-0000-0000-0000E73A0000}"/>
    <cellStyle name="40% - Énfasis1 5 2 3 4 2" xfId="15550" xr:uid="{00000000-0005-0000-0000-0000E83A0000}"/>
    <cellStyle name="40% - Énfasis1 5 2 3 5" xfId="15551" xr:uid="{00000000-0005-0000-0000-0000E93A0000}"/>
    <cellStyle name="40% - Énfasis1 5 2 4" xfId="15552" xr:uid="{00000000-0005-0000-0000-0000EA3A0000}"/>
    <cellStyle name="40% - Énfasis1 5 2 4 2" xfId="15553" xr:uid="{00000000-0005-0000-0000-0000EB3A0000}"/>
    <cellStyle name="40% - Énfasis1 5 2 4 2 2" xfId="15554" xr:uid="{00000000-0005-0000-0000-0000EC3A0000}"/>
    <cellStyle name="40% - Énfasis1 5 2 4 3" xfId="15555" xr:uid="{00000000-0005-0000-0000-0000ED3A0000}"/>
    <cellStyle name="40% - Énfasis1 5 2 5" xfId="15556" xr:uid="{00000000-0005-0000-0000-0000EE3A0000}"/>
    <cellStyle name="40% - Énfasis1 5 2 5 2" xfId="15557" xr:uid="{00000000-0005-0000-0000-0000EF3A0000}"/>
    <cellStyle name="40% - Énfasis1 5 2 5 2 2" xfId="15558" xr:uid="{00000000-0005-0000-0000-0000F03A0000}"/>
    <cellStyle name="40% - Énfasis1 5 2 5 3" xfId="15559" xr:uid="{00000000-0005-0000-0000-0000F13A0000}"/>
    <cellStyle name="40% - Énfasis1 5 2 6" xfId="15560" xr:uid="{00000000-0005-0000-0000-0000F23A0000}"/>
    <cellStyle name="40% - Énfasis1 5 2 6 2" xfId="15561" xr:uid="{00000000-0005-0000-0000-0000F33A0000}"/>
    <cellStyle name="40% - Énfasis1 5 2 7" xfId="15562" xr:uid="{00000000-0005-0000-0000-0000F43A0000}"/>
    <cellStyle name="40% - Énfasis1 5 3" xfId="15563" xr:uid="{00000000-0005-0000-0000-0000F53A0000}"/>
    <cellStyle name="40% - Énfasis1 5 3 2" xfId="15564" xr:uid="{00000000-0005-0000-0000-0000F63A0000}"/>
    <cellStyle name="40% - Énfasis1 5 3 2 2" xfId="15565" xr:uid="{00000000-0005-0000-0000-0000F73A0000}"/>
    <cellStyle name="40% - Énfasis1 5 3 2 2 2" xfId="15566" xr:uid="{00000000-0005-0000-0000-0000F83A0000}"/>
    <cellStyle name="40% - Énfasis1 5 3 2 2 2 2" xfId="15567" xr:uid="{00000000-0005-0000-0000-0000F93A0000}"/>
    <cellStyle name="40% - Énfasis1 5 3 2 2 3" xfId="15568" xr:uid="{00000000-0005-0000-0000-0000FA3A0000}"/>
    <cellStyle name="40% - Énfasis1 5 3 2 3" xfId="15569" xr:uid="{00000000-0005-0000-0000-0000FB3A0000}"/>
    <cellStyle name="40% - Énfasis1 5 3 2 3 2" xfId="15570" xr:uid="{00000000-0005-0000-0000-0000FC3A0000}"/>
    <cellStyle name="40% - Énfasis1 5 3 2 3 2 2" xfId="15571" xr:uid="{00000000-0005-0000-0000-0000FD3A0000}"/>
    <cellStyle name="40% - Énfasis1 5 3 2 3 3" xfId="15572" xr:uid="{00000000-0005-0000-0000-0000FE3A0000}"/>
    <cellStyle name="40% - Énfasis1 5 3 2 4" xfId="15573" xr:uid="{00000000-0005-0000-0000-0000FF3A0000}"/>
    <cellStyle name="40% - Énfasis1 5 3 2 4 2" xfId="15574" xr:uid="{00000000-0005-0000-0000-0000003B0000}"/>
    <cellStyle name="40% - Énfasis1 5 3 2 5" xfId="15575" xr:uid="{00000000-0005-0000-0000-0000013B0000}"/>
    <cellStyle name="40% - Énfasis1 5 3 3" xfId="15576" xr:uid="{00000000-0005-0000-0000-0000023B0000}"/>
    <cellStyle name="40% - Énfasis1 5 3 3 2" xfId="15577" xr:uid="{00000000-0005-0000-0000-0000033B0000}"/>
    <cellStyle name="40% - Énfasis1 5 3 3 2 2" xfId="15578" xr:uid="{00000000-0005-0000-0000-0000043B0000}"/>
    <cellStyle name="40% - Énfasis1 5 3 3 3" xfId="15579" xr:uid="{00000000-0005-0000-0000-0000053B0000}"/>
    <cellStyle name="40% - Énfasis1 5 3 4" xfId="15580" xr:uid="{00000000-0005-0000-0000-0000063B0000}"/>
    <cellStyle name="40% - Énfasis1 5 3 4 2" xfId="15581" xr:uid="{00000000-0005-0000-0000-0000073B0000}"/>
    <cellStyle name="40% - Énfasis1 5 3 4 2 2" xfId="15582" xr:uid="{00000000-0005-0000-0000-0000083B0000}"/>
    <cellStyle name="40% - Énfasis1 5 3 4 3" xfId="15583" xr:uid="{00000000-0005-0000-0000-0000093B0000}"/>
    <cellStyle name="40% - Énfasis1 5 3 5" xfId="15584" xr:uid="{00000000-0005-0000-0000-00000A3B0000}"/>
    <cellStyle name="40% - Énfasis1 5 3 5 2" xfId="15585" xr:uid="{00000000-0005-0000-0000-00000B3B0000}"/>
    <cellStyle name="40% - Énfasis1 5 3 6" xfId="15586" xr:uid="{00000000-0005-0000-0000-00000C3B0000}"/>
    <cellStyle name="40% - Énfasis1 5 4" xfId="15587" xr:uid="{00000000-0005-0000-0000-00000D3B0000}"/>
    <cellStyle name="40% - Énfasis1 5 4 2" xfId="15588" xr:uid="{00000000-0005-0000-0000-00000E3B0000}"/>
    <cellStyle name="40% - Énfasis1 5 4 2 2" xfId="15589" xr:uid="{00000000-0005-0000-0000-00000F3B0000}"/>
    <cellStyle name="40% - Énfasis1 5 4 2 2 2" xfId="15590" xr:uid="{00000000-0005-0000-0000-0000103B0000}"/>
    <cellStyle name="40% - Énfasis1 5 4 2 3" xfId="15591" xr:uid="{00000000-0005-0000-0000-0000113B0000}"/>
    <cellStyle name="40% - Énfasis1 5 4 3" xfId="15592" xr:uid="{00000000-0005-0000-0000-0000123B0000}"/>
    <cellStyle name="40% - Énfasis1 5 4 3 2" xfId="15593" xr:uid="{00000000-0005-0000-0000-0000133B0000}"/>
    <cellStyle name="40% - Énfasis1 5 4 3 2 2" xfId="15594" xr:uid="{00000000-0005-0000-0000-0000143B0000}"/>
    <cellStyle name="40% - Énfasis1 5 4 3 3" xfId="15595" xr:uid="{00000000-0005-0000-0000-0000153B0000}"/>
    <cellStyle name="40% - Énfasis1 5 4 4" xfId="15596" xr:uid="{00000000-0005-0000-0000-0000163B0000}"/>
    <cellStyle name="40% - Énfasis1 5 4 4 2" xfId="15597" xr:uid="{00000000-0005-0000-0000-0000173B0000}"/>
    <cellStyle name="40% - Énfasis1 5 4 4 2 2" xfId="15598" xr:uid="{00000000-0005-0000-0000-0000183B0000}"/>
    <cellStyle name="40% - Énfasis1 5 4 4 3" xfId="15599" xr:uid="{00000000-0005-0000-0000-0000193B0000}"/>
    <cellStyle name="40% - Énfasis1 5 4 5" xfId="15600" xr:uid="{00000000-0005-0000-0000-00001A3B0000}"/>
    <cellStyle name="40% - Énfasis1 5 4 5 2" xfId="15601" xr:uid="{00000000-0005-0000-0000-00001B3B0000}"/>
    <cellStyle name="40% - Énfasis1 5 4 6" xfId="15602" xr:uid="{00000000-0005-0000-0000-00001C3B0000}"/>
    <cellStyle name="40% - Énfasis1 5 5" xfId="15603" xr:uid="{00000000-0005-0000-0000-00001D3B0000}"/>
    <cellStyle name="40% - Énfasis1 5 5 2" xfId="15604" xr:uid="{00000000-0005-0000-0000-00001E3B0000}"/>
    <cellStyle name="40% - Énfasis1 5 5 2 2" xfId="15605" xr:uid="{00000000-0005-0000-0000-00001F3B0000}"/>
    <cellStyle name="40% - Énfasis1 5 5 3" xfId="15606" xr:uid="{00000000-0005-0000-0000-0000203B0000}"/>
    <cellStyle name="40% - Énfasis1 5 6" xfId="15607" xr:uid="{00000000-0005-0000-0000-0000213B0000}"/>
    <cellStyle name="40% - Énfasis1 5 6 2" xfId="15608" xr:uid="{00000000-0005-0000-0000-0000223B0000}"/>
    <cellStyle name="40% - Énfasis1 5 6 2 2" xfId="15609" xr:uid="{00000000-0005-0000-0000-0000233B0000}"/>
    <cellStyle name="40% - Énfasis1 5 6 3" xfId="15610" xr:uid="{00000000-0005-0000-0000-0000243B0000}"/>
    <cellStyle name="40% - Énfasis1 5 7" xfId="15611" xr:uid="{00000000-0005-0000-0000-0000253B0000}"/>
    <cellStyle name="40% - Énfasis1 5 7 2" xfId="15612" xr:uid="{00000000-0005-0000-0000-0000263B0000}"/>
    <cellStyle name="40% - Énfasis1 5 7 2 2" xfId="15613" xr:uid="{00000000-0005-0000-0000-0000273B0000}"/>
    <cellStyle name="40% - Énfasis1 5 7 3" xfId="15614" xr:uid="{00000000-0005-0000-0000-0000283B0000}"/>
    <cellStyle name="40% - Énfasis1 5 8" xfId="15615" xr:uid="{00000000-0005-0000-0000-0000293B0000}"/>
    <cellStyle name="40% - Énfasis1 5 8 2" xfId="15616" xr:uid="{00000000-0005-0000-0000-00002A3B0000}"/>
    <cellStyle name="40% - Énfasis1 5 9" xfId="15617" xr:uid="{00000000-0005-0000-0000-00002B3B0000}"/>
    <cellStyle name="40% - Énfasis1 50" xfId="15618" xr:uid="{00000000-0005-0000-0000-00002C3B0000}"/>
    <cellStyle name="40% - Énfasis1 50 2" xfId="15619" xr:uid="{00000000-0005-0000-0000-00002D3B0000}"/>
    <cellStyle name="40% - Énfasis1 50 2 2" xfId="15620" xr:uid="{00000000-0005-0000-0000-00002E3B0000}"/>
    <cellStyle name="40% - Énfasis1 50 3" xfId="15621" xr:uid="{00000000-0005-0000-0000-00002F3B0000}"/>
    <cellStyle name="40% - Énfasis1 51" xfId="15622" xr:uid="{00000000-0005-0000-0000-0000303B0000}"/>
    <cellStyle name="40% - Énfasis1 51 2" xfId="15623" xr:uid="{00000000-0005-0000-0000-0000313B0000}"/>
    <cellStyle name="40% - Énfasis1 51 2 2" xfId="15624" xr:uid="{00000000-0005-0000-0000-0000323B0000}"/>
    <cellStyle name="40% - Énfasis1 51 3" xfId="15625" xr:uid="{00000000-0005-0000-0000-0000333B0000}"/>
    <cellStyle name="40% - Énfasis1 52" xfId="15626" xr:uid="{00000000-0005-0000-0000-0000343B0000}"/>
    <cellStyle name="40% - Énfasis1 52 2" xfId="15627" xr:uid="{00000000-0005-0000-0000-0000353B0000}"/>
    <cellStyle name="40% - Énfasis1 52 2 2" xfId="15628" xr:uid="{00000000-0005-0000-0000-0000363B0000}"/>
    <cellStyle name="40% - Énfasis1 52 3" xfId="15629" xr:uid="{00000000-0005-0000-0000-0000373B0000}"/>
    <cellStyle name="40% - Énfasis1 53" xfId="15630" xr:uid="{00000000-0005-0000-0000-0000383B0000}"/>
    <cellStyle name="40% - Énfasis1 53 2" xfId="15631" xr:uid="{00000000-0005-0000-0000-0000393B0000}"/>
    <cellStyle name="40% - Énfasis1 53 2 2" xfId="15632" xr:uid="{00000000-0005-0000-0000-00003A3B0000}"/>
    <cellStyle name="40% - Énfasis1 53 3" xfId="15633" xr:uid="{00000000-0005-0000-0000-00003B3B0000}"/>
    <cellStyle name="40% - Énfasis1 54" xfId="15634" xr:uid="{00000000-0005-0000-0000-00003C3B0000}"/>
    <cellStyle name="40% - Énfasis1 54 2" xfId="15635" xr:uid="{00000000-0005-0000-0000-00003D3B0000}"/>
    <cellStyle name="40% - Énfasis1 54 2 2" xfId="15636" xr:uid="{00000000-0005-0000-0000-00003E3B0000}"/>
    <cellStyle name="40% - Énfasis1 54 3" xfId="15637" xr:uid="{00000000-0005-0000-0000-00003F3B0000}"/>
    <cellStyle name="40% - Énfasis1 55" xfId="15638" xr:uid="{00000000-0005-0000-0000-0000403B0000}"/>
    <cellStyle name="40% - Énfasis1 55 2" xfId="15639" xr:uid="{00000000-0005-0000-0000-0000413B0000}"/>
    <cellStyle name="40% - Énfasis1 55 2 2" xfId="15640" xr:uid="{00000000-0005-0000-0000-0000423B0000}"/>
    <cellStyle name="40% - Énfasis1 55 3" xfId="15641" xr:uid="{00000000-0005-0000-0000-0000433B0000}"/>
    <cellStyle name="40% - Énfasis1 56" xfId="15642" xr:uid="{00000000-0005-0000-0000-0000443B0000}"/>
    <cellStyle name="40% - Énfasis1 56 2" xfId="15643" xr:uid="{00000000-0005-0000-0000-0000453B0000}"/>
    <cellStyle name="40% - Énfasis1 56 2 2" xfId="15644" xr:uid="{00000000-0005-0000-0000-0000463B0000}"/>
    <cellStyle name="40% - Énfasis1 56 3" xfId="15645" xr:uid="{00000000-0005-0000-0000-0000473B0000}"/>
    <cellStyle name="40% - Énfasis1 57" xfId="15646" xr:uid="{00000000-0005-0000-0000-0000483B0000}"/>
    <cellStyle name="40% - Énfasis1 57 2" xfId="15647" xr:uid="{00000000-0005-0000-0000-0000493B0000}"/>
    <cellStyle name="40% - Énfasis1 57 2 2" xfId="15648" xr:uid="{00000000-0005-0000-0000-00004A3B0000}"/>
    <cellStyle name="40% - Énfasis1 57 3" xfId="15649" xr:uid="{00000000-0005-0000-0000-00004B3B0000}"/>
    <cellStyle name="40% - Énfasis1 58" xfId="15650" xr:uid="{00000000-0005-0000-0000-00004C3B0000}"/>
    <cellStyle name="40% - Énfasis1 58 2" xfId="15651" xr:uid="{00000000-0005-0000-0000-00004D3B0000}"/>
    <cellStyle name="40% - Énfasis1 58 2 2" xfId="15652" xr:uid="{00000000-0005-0000-0000-00004E3B0000}"/>
    <cellStyle name="40% - Énfasis1 58 3" xfId="15653" xr:uid="{00000000-0005-0000-0000-00004F3B0000}"/>
    <cellStyle name="40% - Énfasis1 59" xfId="15654" xr:uid="{00000000-0005-0000-0000-0000503B0000}"/>
    <cellStyle name="40% - Énfasis1 59 2" xfId="15655" xr:uid="{00000000-0005-0000-0000-0000513B0000}"/>
    <cellStyle name="40% - Énfasis1 59 2 2" xfId="15656" xr:uid="{00000000-0005-0000-0000-0000523B0000}"/>
    <cellStyle name="40% - Énfasis1 59 3" xfId="15657" xr:uid="{00000000-0005-0000-0000-0000533B0000}"/>
    <cellStyle name="40% - Énfasis1 6" xfId="15658" xr:uid="{00000000-0005-0000-0000-0000543B0000}"/>
    <cellStyle name="40% - Énfasis1 6 2" xfId="15659" xr:uid="{00000000-0005-0000-0000-0000553B0000}"/>
    <cellStyle name="40% - Énfasis1 6 2 2" xfId="15660" xr:uid="{00000000-0005-0000-0000-0000563B0000}"/>
    <cellStyle name="40% - Énfasis1 6 2 2 2" xfId="15661" xr:uid="{00000000-0005-0000-0000-0000573B0000}"/>
    <cellStyle name="40% - Énfasis1 6 2 2 2 2" xfId="15662" xr:uid="{00000000-0005-0000-0000-0000583B0000}"/>
    <cellStyle name="40% - Énfasis1 6 2 2 2 2 2" xfId="15663" xr:uid="{00000000-0005-0000-0000-0000593B0000}"/>
    <cellStyle name="40% - Énfasis1 6 2 2 2 2 2 2" xfId="15664" xr:uid="{00000000-0005-0000-0000-00005A3B0000}"/>
    <cellStyle name="40% - Énfasis1 6 2 2 2 2 3" xfId="15665" xr:uid="{00000000-0005-0000-0000-00005B3B0000}"/>
    <cellStyle name="40% - Énfasis1 6 2 2 2 3" xfId="15666" xr:uid="{00000000-0005-0000-0000-00005C3B0000}"/>
    <cellStyle name="40% - Énfasis1 6 2 2 2 3 2" xfId="15667" xr:uid="{00000000-0005-0000-0000-00005D3B0000}"/>
    <cellStyle name="40% - Énfasis1 6 2 2 2 3 2 2" xfId="15668" xr:uid="{00000000-0005-0000-0000-00005E3B0000}"/>
    <cellStyle name="40% - Énfasis1 6 2 2 2 3 3" xfId="15669" xr:uid="{00000000-0005-0000-0000-00005F3B0000}"/>
    <cellStyle name="40% - Énfasis1 6 2 2 2 4" xfId="15670" xr:uid="{00000000-0005-0000-0000-0000603B0000}"/>
    <cellStyle name="40% - Énfasis1 6 2 2 2 4 2" xfId="15671" xr:uid="{00000000-0005-0000-0000-0000613B0000}"/>
    <cellStyle name="40% - Énfasis1 6 2 2 2 5" xfId="15672" xr:uid="{00000000-0005-0000-0000-0000623B0000}"/>
    <cellStyle name="40% - Énfasis1 6 2 2 3" xfId="15673" xr:uid="{00000000-0005-0000-0000-0000633B0000}"/>
    <cellStyle name="40% - Énfasis1 6 2 2 3 2" xfId="15674" xr:uid="{00000000-0005-0000-0000-0000643B0000}"/>
    <cellStyle name="40% - Énfasis1 6 2 2 3 2 2" xfId="15675" xr:uid="{00000000-0005-0000-0000-0000653B0000}"/>
    <cellStyle name="40% - Énfasis1 6 2 2 3 3" xfId="15676" xr:uid="{00000000-0005-0000-0000-0000663B0000}"/>
    <cellStyle name="40% - Énfasis1 6 2 2 4" xfId="15677" xr:uid="{00000000-0005-0000-0000-0000673B0000}"/>
    <cellStyle name="40% - Énfasis1 6 2 2 4 2" xfId="15678" xr:uid="{00000000-0005-0000-0000-0000683B0000}"/>
    <cellStyle name="40% - Énfasis1 6 2 2 4 2 2" xfId="15679" xr:uid="{00000000-0005-0000-0000-0000693B0000}"/>
    <cellStyle name="40% - Énfasis1 6 2 2 4 3" xfId="15680" xr:uid="{00000000-0005-0000-0000-00006A3B0000}"/>
    <cellStyle name="40% - Énfasis1 6 2 2 5" xfId="15681" xr:uid="{00000000-0005-0000-0000-00006B3B0000}"/>
    <cellStyle name="40% - Énfasis1 6 2 2 5 2" xfId="15682" xr:uid="{00000000-0005-0000-0000-00006C3B0000}"/>
    <cellStyle name="40% - Énfasis1 6 2 2 6" xfId="15683" xr:uid="{00000000-0005-0000-0000-00006D3B0000}"/>
    <cellStyle name="40% - Énfasis1 6 2 3" xfId="15684" xr:uid="{00000000-0005-0000-0000-00006E3B0000}"/>
    <cellStyle name="40% - Énfasis1 6 2 3 2" xfId="15685" xr:uid="{00000000-0005-0000-0000-00006F3B0000}"/>
    <cellStyle name="40% - Énfasis1 6 2 3 2 2" xfId="15686" xr:uid="{00000000-0005-0000-0000-0000703B0000}"/>
    <cellStyle name="40% - Énfasis1 6 2 3 2 2 2" xfId="15687" xr:uid="{00000000-0005-0000-0000-0000713B0000}"/>
    <cellStyle name="40% - Énfasis1 6 2 3 2 3" xfId="15688" xr:uid="{00000000-0005-0000-0000-0000723B0000}"/>
    <cellStyle name="40% - Énfasis1 6 2 3 3" xfId="15689" xr:uid="{00000000-0005-0000-0000-0000733B0000}"/>
    <cellStyle name="40% - Énfasis1 6 2 3 3 2" xfId="15690" xr:uid="{00000000-0005-0000-0000-0000743B0000}"/>
    <cellStyle name="40% - Énfasis1 6 2 3 3 2 2" xfId="15691" xr:uid="{00000000-0005-0000-0000-0000753B0000}"/>
    <cellStyle name="40% - Énfasis1 6 2 3 3 3" xfId="15692" xr:uid="{00000000-0005-0000-0000-0000763B0000}"/>
    <cellStyle name="40% - Énfasis1 6 2 3 4" xfId="15693" xr:uid="{00000000-0005-0000-0000-0000773B0000}"/>
    <cellStyle name="40% - Énfasis1 6 2 3 4 2" xfId="15694" xr:uid="{00000000-0005-0000-0000-0000783B0000}"/>
    <cellStyle name="40% - Énfasis1 6 2 3 5" xfId="15695" xr:uid="{00000000-0005-0000-0000-0000793B0000}"/>
    <cellStyle name="40% - Énfasis1 6 2 4" xfId="15696" xr:uid="{00000000-0005-0000-0000-00007A3B0000}"/>
    <cellStyle name="40% - Énfasis1 6 2 4 2" xfId="15697" xr:uid="{00000000-0005-0000-0000-00007B3B0000}"/>
    <cellStyle name="40% - Énfasis1 6 2 4 2 2" xfId="15698" xr:uid="{00000000-0005-0000-0000-00007C3B0000}"/>
    <cellStyle name="40% - Énfasis1 6 2 4 3" xfId="15699" xr:uid="{00000000-0005-0000-0000-00007D3B0000}"/>
    <cellStyle name="40% - Énfasis1 6 2 5" xfId="15700" xr:uid="{00000000-0005-0000-0000-00007E3B0000}"/>
    <cellStyle name="40% - Énfasis1 6 2 5 2" xfId="15701" xr:uid="{00000000-0005-0000-0000-00007F3B0000}"/>
    <cellStyle name="40% - Énfasis1 6 2 5 2 2" xfId="15702" xr:uid="{00000000-0005-0000-0000-0000803B0000}"/>
    <cellStyle name="40% - Énfasis1 6 2 5 3" xfId="15703" xr:uid="{00000000-0005-0000-0000-0000813B0000}"/>
    <cellStyle name="40% - Énfasis1 6 2 6" xfId="15704" xr:uid="{00000000-0005-0000-0000-0000823B0000}"/>
    <cellStyle name="40% - Énfasis1 6 2 6 2" xfId="15705" xr:uid="{00000000-0005-0000-0000-0000833B0000}"/>
    <cellStyle name="40% - Énfasis1 6 2 7" xfId="15706" xr:uid="{00000000-0005-0000-0000-0000843B0000}"/>
    <cellStyle name="40% - Énfasis1 6 3" xfId="15707" xr:uid="{00000000-0005-0000-0000-0000853B0000}"/>
    <cellStyle name="40% - Énfasis1 6 3 2" xfId="15708" xr:uid="{00000000-0005-0000-0000-0000863B0000}"/>
    <cellStyle name="40% - Énfasis1 6 3 2 2" xfId="15709" xr:uid="{00000000-0005-0000-0000-0000873B0000}"/>
    <cellStyle name="40% - Énfasis1 6 3 2 2 2" xfId="15710" xr:uid="{00000000-0005-0000-0000-0000883B0000}"/>
    <cellStyle name="40% - Énfasis1 6 3 2 2 2 2" xfId="15711" xr:uid="{00000000-0005-0000-0000-0000893B0000}"/>
    <cellStyle name="40% - Énfasis1 6 3 2 2 3" xfId="15712" xr:uid="{00000000-0005-0000-0000-00008A3B0000}"/>
    <cellStyle name="40% - Énfasis1 6 3 2 3" xfId="15713" xr:uid="{00000000-0005-0000-0000-00008B3B0000}"/>
    <cellStyle name="40% - Énfasis1 6 3 2 3 2" xfId="15714" xr:uid="{00000000-0005-0000-0000-00008C3B0000}"/>
    <cellStyle name="40% - Énfasis1 6 3 2 3 2 2" xfId="15715" xr:uid="{00000000-0005-0000-0000-00008D3B0000}"/>
    <cellStyle name="40% - Énfasis1 6 3 2 3 3" xfId="15716" xr:uid="{00000000-0005-0000-0000-00008E3B0000}"/>
    <cellStyle name="40% - Énfasis1 6 3 2 4" xfId="15717" xr:uid="{00000000-0005-0000-0000-00008F3B0000}"/>
    <cellStyle name="40% - Énfasis1 6 3 2 4 2" xfId="15718" xr:uid="{00000000-0005-0000-0000-0000903B0000}"/>
    <cellStyle name="40% - Énfasis1 6 3 2 5" xfId="15719" xr:uid="{00000000-0005-0000-0000-0000913B0000}"/>
    <cellStyle name="40% - Énfasis1 6 3 3" xfId="15720" xr:uid="{00000000-0005-0000-0000-0000923B0000}"/>
    <cellStyle name="40% - Énfasis1 6 3 3 2" xfId="15721" xr:uid="{00000000-0005-0000-0000-0000933B0000}"/>
    <cellStyle name="40% - Énfasis1 6 3 3 2 2" xfId="15722" xr:uid="{00000000-0005-0000-0000-0000943B0000}"/>
    <cellStyle name="40% - Énfasis1 6 3 3 3" xfId="15723" xr:uid="{00000000-0005-0000-0000-0000953B0000}"/>
    <cellStyle name="40% - Énfasis1 6 3 4" xfId="15724" xr:uid="{00000000-0005-0000-0000-0000963B0000}"/>
    <cellStyle name="40% - Énfasis1 6 3 4 2" xfId="15725" xr:uid="{00000000-0005-0000-0000-0000973B0000}"/>
    <cellStyle name="40% - Énfasis1 6 3 4 2 2" xfId="15726" xr:uid="{00000000-0005-0000-0000-0000983B0000}"/>
    <cellStyle name="40% - Énfasis1 6 3 4 3" xfId="15727" xr:uid="{00000000-0005-0000-0000-0000993B0000}"/>
    <cellStyle name="40% - Énfasis1 6 3 5" xfId="15728" xr:uid="{00000000-0005-0000-0000-00009A3B0000}"/>
    <cellStyle name="40% - Énfasis1 6 3 5 2" xfId="15729" xr:uid="{00000000-0005-0000-0000-00009B3B0000}"/>
    <cellStyle name="40% - Énfasis1 6 3 6" xfId="15730" xr:uid="{00000000-0005-0000-0000-00009C3B0000}"/>
    <cellStyle name="40% - Énfasis1 6 4" xfId="15731" xr:uid="{00000000-0005-0000-0000-00009D3B0000}"/>
    <cellStyle name="40% - Énfasis1 6 4 2" xfId="15732" xr:uid="{00000000-0005-0000-0000-00009E3B0000}"/>
    <cellStyle name="40% - Énfasis1 6 4 2 2" xfId="15733" xr:uid="{00000000-0005-0000-0000-00009F3B0000}"/>
    <cellStyle name="40% - Énfasis1 6 4 2 2 2" xfId="15734" xr:uid="{00000000-0005-0000-0000-0000A03B0000}"/>
    <cellStyle name="40% - Énfasis1 6 4 2 3" xfId="15735" xr:uid="{00000000-0005-0000-0000-0000A13B0000}"/>
    <cellStyle name="40% - Énfasis1 6 4 3" xfId="15736" xr:uid="{00000000-0005-0000-0000-0000A23B0000}"/>
    <cellStyle name="40% - Énfasis1 6 4 3 2" xfId="15737" xr:uid="{00000000-0005-0000-0000-0000A33B0000}"/>
    <cellStyle name="40% - Énfasis1 6 4 3 2 2" xfId="15738" xr:uid="{00000000-0005-0000-0000-0000A43B0000}"/>
    <cellStyle name="40% - Énfasis1 6 4 3 3" xfId="15739" xr:uid="{00000000-0005-0000-0000-0000A53B0000}"/>
    <cellStyle name="40% - Énfasis1 6 4 4" xfId="15740" xr:uid="{00000000-0005-0000-0000-0000A63B0000}"/>
    <cellStyle name="40% - Énfasis1 6 4 4 2" xfId="15741" xr:uid="{00000000-0005-0000-0000-0000A73B0000}"/>
    <cellStyle name="40% - Énfasis1 6 4 5" xfId="15742" xr:uid="{00000000-0005-0000-0000-0000A83B0000}"/>
    <cellStyle name="40% - Énfasis1 6 5" xfId="15743" xr:uid="{00000000-0005-0000-0000-0000A93B0000}"/>
    <cellStyle name="40% - Énfasis1 6 5 2" xfId="15744" xr:uid="{00000000-0005-0000-0000-0000AA3B0000}"/>
    <cellStyle name="40% - Énfasis1 6 5 2 2" xfId="15745" xr:uid="{00000000-0005-0000-0000-0000AB3B0000}"/>
    <cellStyle name="40% - Énfasis1 6 5 3" xfId="15746" xr:uid="{00000000-0005-0000-0000-0000AC3B0000}"/>
    <cellStyle name="40% - Énfasis1 6 6" xfId="15747" xr:uid="{00000000-0005-0000-0000-0000AD3B0000}"/>
    <cellStyle name="40% - Énfasis1 6 6 2" xfId="15748" xr:uid="{00000000-0005-0000-0000-0000AE3B0000}"/>
    <cellStyle name="40% - Énfasis1 6 6 2 2" xfId="15749" xr:uid="{00000000-0005-0000-0000-0000AF3B0000}"/>
    <cellStyle name="40% - Énfasis1 6 6 3" xfId="15750" xr:uid="{00000000-0005-0000-0000-0000B03B0000}"/>
    <cellStyle name="40% - Énfasis1 6 7" xfId="15751" xr:uid="{00000000-0005-0000-0000-0000B13B0000}"/>
    <cellStyle name="40% - Énfasis1 6 7 2" xfId="15752" xr:uid="{00000000-0005-0000-0000-0000B23B0000}"/>
    <cellStyle name="40% - Énfasis1 6 8" xfId="15753" xr:uid="{00000000-0005-0000-0000-0000B33B0000}"/>
    <cellStyle name="40% - Énfasis1 60" xfId="15754" xr:uid="{00000000-0005-0000-0000-0000B43B0000}"/>
    <cellStyle name="40% - Énfasis1 60 2" xfId="15755" xr:uid="{00000000-0005-0000-0000-0000B53B0000}"/>
    <cellStyle name="40% - Énfasis1 60 2 2" xfId="15756" xr:uid="{00000000-0005-0000-0000-0000B63B0000}"/>
    <cellStyle name="40% - Énfasis1 60 3" xfId="15757" xr:uid="{00000000-0005-0000-0000-0000B73B0000}"/>
    <cellStyle name="40% - Énfasis1 61" xfId="15758" xr:uid="{00000000-0005-0000-0000-0000B83B0000}"/>
    <cellStyle name="40% - Énfasis1 61 2" xfId="15759" xr:uid="{00000000-0005-0000-0000-0000B93B0000}"/>
    <cellStyle name="40% - Énfasis1 61 2 2" xfId="15760" xr:uid="{00000000-0005-0000-0000-0000BA3B0000}"/>
    <cellStyle name="40% - Énfasis1 61 3" xfId="15761" xr:uid="{00000000-0005-0000-0000-0000BB3B0000}"/>
    <cellStyle name="40% - Énfasis1 62" xfId="15762" xr:uid="{00000000-0005-0000-0000-0000BC3B0000}"/>
    <cellStyle name="40% - Énfasis1 62 2" xfId="15763" xr:uid="{00000000-0005-0000-0000-0000BD3B0000}"/>
    <cellStyle name="40% - Énfasis1 62 2 2" xfId="15764" xr:uid="{00000000-0005-0000-0000-0000BE3B0000}"/>
    <cellStyle name="40% - Énfasis1 62 3" xfId="15765" xr:uid="{00000000-0005-0000-0000-0000BF3B0000}"/>
    <cellStyle name="40% - Énfasis1 63" xfId="15766" xr:uid="{00000000-0005-0000-0000-0000C03B0000}"/>
    <cellStyle name="40% - Énfasis1 63 2" xfId="15767" xr:uid="{00000000-0005-0000-0000-0000C13B0000}"/>
    <cellStyle name="40% - Énfasis1 63 2 2" xfId="15768" xr:uid="{00000000-0005-0000-0000-0000C23B0000}"/>
    <cellStyle name="40% - Énfasis1 63 3" xfId="15769" xr:uid="{00000000-0005-0000-0000-0000C33B0000}"/>
    <cellStyle name="40% - Énfasis1 64" xfId="15770" xr:uid="{00000000-0005-0000-0000-0000C43B0000}"/>
    <cellStyle name="40% - Énfasis1 64 2" xfId="15771" xr:uid="{00000000-0005-0000-0000-0000C53B0000}"/>
    <cellStyle name="40% - Énfasis1 64 2 2" xfId="15772" xr:uid="{00000000-0005-0000-0000-0000C63B0000}"/>
    <cellStyle name="40% - Énfasis1 64 3" xfId="15773" xr:uid="{00000000-0005-0000-0000-0000C73B0000}"/>
    <cellStyle name="40% - Énfasis1 65" xfId="15774" xr:uid="{00000000-0005-0000-0000-0000C83B0000}"/>
    <cellStyle name="40% - Énfasis1 65 2" xfId="15775" xr:uid="{00000000-0005-0000-0000-0000C93B0000}"/>
    <cellStyle name="40% - Énfasis1 65 2 2" xfId="15776" xr:uid="{00000000-0005-0000-0000-0000CA3B0000}"/>
    <cellStyle name="40% - Énfasis1 65 3" xfId="15777" xr:uid="{00000000-0005-0000-0000-0000CB3B0000}"/>
    <cellStyle name="40% - Énfasis1 66" xfId="15778" xr:uid="{00000000-0005-0000-0000-0000CC3B0000}"/>
    <cellStyle name="40% - Énfasis1 66 2" xfId="15779" xr:uid="{00000000-0005-0000-0000-0000CD3B0000}"/>
    <cellStyle name="40% - Énfasis1 66 2 2" xfId="15780" xr:uid="{00000000-0005-0000-0000-0000CE3B0000}"/>
    <cellStyle name="40% - Énfasis1 66 3" xfId="15781" xr:uid="{00000000-0005-0000-0000-0000CF3B0000}"/>
    <cellStyle name="40% - Énfasis1 67" xfId="15782" xr:uid="{00000000-0005-0000-0000-0000D03B0000}"/>
    <cellStyle name="40% - Énfasis1 67 2" xfId="15783" xr:uid="{00000000-0005-0000-0000-0000D13B0000}"/>
    <cellStyle name="40% - Énfasis1 67 2 2" xfId="15784" xr:uid="{00000000-0005-0000-0000-0000D23B0000}"/>
    <cellStyle name="40% - Énfasis1 67 3" xfId="15785" xr:uid="{00000000-0005-0000-0000-0000D33B0000}"/>
    <cellStyle name="40% - Énfasis1 68" xfId="15786" xr:uid="{00000000-0005-0000-0000-0000D43B0000}"/>
    <cellStyle name="40% - Énfasis1 68 2" xfId="15787" xr:uid="{00000000-0005-0000-0000-0000D53B0000}"/>
    <cellStyle name="40% - Énfasis1 68 2 2" xfId="15788" xr:uid="{00000000-0005-0000-0000-0000D63B0000}"/>
    <cellStyle name="40% - Énfasis1 68 3" xfId="15789" xr:uid="{00000000-0005-0000-0000-0000D73B0000}"/>
    <cellStyle name="40% - Énfasis1 69" xfId="15790" xr:uid="{00000000-0005-0000-0000-0000D83B0000}"/>
    <cellStyle name="40% - Énfasis1 69 2" xfId="15791" xr:uid="{00000000-0005-0000-0000-0000D93B0000}"/>
    <cellStyle name="40% - Énfasis1 69 2 2" xfId="15792" xr:uid="{00000000-0005-0000-0000-0000DA3B0000}"/>
    <cellStyle name="40% - Énfasis1 69 3" xfId="15793" xr:uid="{00000000-0005-0000-0000-0000DB3B0000}"/>
    <cellStyle name="40% - Énfasis1 7" xfId="15794" xr:uid="{00000000-0005-0000-0000-0000DC3B0000}"/>
    <cellStyle name="40% - Énfasis1 7 2" xfId="15795" xr:uid="{00000000-0005-0000-0000-0000DD3B0000}"/>
    <cellStyle name="40% - Énfasis1 7 2 2" xfId="15796" xr:uid="{00000000-0005-0000-0000-0000DE3B0000}"/>
    <cellStyle name="40% - Énfasis1 7 2 2 2" xfId="15797" xr:uid="{00000000-0005-0000-0000-0000DF3B0000}"/>
    <cellStyle name="40% - Énfasis1 7 2 2 2 2" xfId="15798" xr:uid="{00000000-0005-0000-0000-0000E03B0000}"/>
    <cellStyle name="40% - Énfasis1 7 2 2 2 2 2" xfId="15799" xr:uid="{00000000-0005-0000-0000-0000E13B0000}"/>
    <cellStyle name="40% - Énfasis1 7 2 2 2 2 2 2" xfId="15800" xr:uid="{00000000-0005-0000-0000-0000E23B0000}"/>
    <cellStyle name="40% - Énfasis1 7 2 2 2 2 3" xfId="15801" xr:uid="{00000000-0005-0000-0000-0000E33B0000}"/>
    <cellStyle name="40% - Énfasis1 7 2 2 2 3" xfId="15802" xr:uid="{00000000-0005-0000-0000-0000E43B0000}"/>
    <cellStyle name="40% - Énfasis1 7 2 2 2 3 2" xfId="15803" xr:uid="{00000000-0005-0000-0000-0000E53B0000}"/>
    <cellStyle name="40% - Énfasis1 7 2 2 2 3 2 2" xfId="15804" xr:uid="{00000000-0005-0000-0000-0000E63B0000}"/>
    <cellStyle name="40% - Énfasis1 7 2 2 2 3 3" xfId="15805" xr:uid="{00000000-0005-0000-0000-0000E73B0000}"/>
    <cellStyle name="40% - Énfasis1 7 2 2 2 4" xfId="15806" xr:uid="{00000000-0005-0000-0000-0000E83B0000}"/>
    <cellStyle name="40% - Énfasis1 7 2 2 2 4 2" xfId="15807" xr:uid="{00000000-0005-0000-0000-0000E93B0000}"/>
    <cellStyle name="40% - Énfasis1 7 2 2 2 5" xfId="15808" xr:uid="{00000000-0005-0000-0000-0000EA3B0000}"/>
    <cellStyle name="40% - Énfasis1 7 2 2 3" xfId="15809" xr:uid="{00000000-0005-0000-0000-0000EB3B0000}"/>
    <cellStyle name="40% - Énfasis1 7 2 2 3 2" xfId="15810" xr:uid="{00000000-0005-0000-0000-0000EC3B0000}"/>
    <cellStyle name="40% - Énfasis1 7 2 2 3 2 2" xfId="15811" xr:uid="{00000000-0005-0000-0000-0000ED3B0000}"/>
    <cellStyle name="40% - Énfasis1 7 2 2 3 3" xfId="15812" xr:uid="{00000000-0005-0000-0000-0000EE3B0000}"/>
    <cellStyle name="40% - Énfasis1 7 2 2 4" xfId="15813" xr:uid="{00000000-0005-0000-0000-0000EF3B0000}"/>
    <cellStyle name="40% - Énfasis1 7 2 2 4 2" xfId="15814" xr:uid="{00000000-0005-0000-0000-0000F03B0000}"/>
    <cellStyle name="40% - Énfasis1 7 2 2 4 2 2" xfId="15815" xr:uid="{00000000-0005-0000-0000-0000F13B0000}"/>
    <cellStyle name="40% - Énfasis1 7 2 2 4 3" xfId="15816" xr:uid="{00000000-0005-0000-0000-0000F23B0000}"/>
    <cellStyle name="40% - Énfasis1 7 2 2 5" xfId="15817" xr:uid="{00000000-0005-0000-0000-0000F33B0000}"/>
    <cellStyle name="40% - Énfasis1 7 2 2 5 2" xfId="15818" xr:uid="{00000000-0005-0000-0000-0000F43B0000}"/>
    <cellStyle name="40% - Énfasis1 7 2 2 6" xfId="15819" xr:uid="{00000000-0005-0000-0000-0000F53B0000}"/>
    <cellStyle name="40% - Énfasis1 7 2 3" xfId="15820" xr:uid="{00000000-0005-0000-0000-0000F63B0000}"/>
    <cellStyle name="40% - Énfasis1 7 2 3 2" xfId="15821" xr:uid="{00000000-0005-0000-0000-0000F73B0000}"/>
    <cellStyle name="40% - Énfasis1 7 2 3 2 2" xfId="15822" xr:uid="{00000000-0005-0000-0000-0000F83B0000}"/>
    <cellStyle name="40% - Énfasis1 7 2 3 2 2 2" xfId="15823" xr:uid="{00000000-0005-0000-0000-0000F93B0000}"/>
    <cellStyle name="40% - Énfasis1 7 2 3 2 3" xfId="15824" xr:uid="{00000000-0005-0000-0000-0000FA3B0000}"/>
    <cellStyle name="40% - Énfasis1 7 2 3 3" xfId="15825" xr:uid="{00000000-0005-0000-0000-0000FB3B0000}"/>
    <cellStyle name="40% - Énfasis1 7 2 3 3 2" xfId="15826" xr:uid="{00000000-0005-0000-0000-0000FC3B0000}"/>
    <cellStyle name="40% - Énfasis1 7 2 3 3 2 2" xfId="15827" xr:uid="{00000000-0005-0000-0000-0000FD3B0000}"/>
    <cellStyle name="40% - Énfasis1 7 2 3 3 3" xfId="15828" xr:uid="{00000000-0005-0000-0000-0000FE3B0000}"/>
    <cellStyle name="40% - Énfasis1 7 2 3 4" xfId="15829" xr:uid="{00000000-0005-0000-0000-0000FF3B0000}"/>
    <cellStyle name="40% - Énfasis1 7 2 3 4 2" xfId="15830" xr:uid="{00000000-0005-0000-0000-0000003C0000}"/>
    <cellStyle name="40% - Énfasis1 7 2 3 5" xfId="15831" xr:uid="{00000000-0005-0000-0000-0000013C0000}"/>
    <cellStyle name="40% - Énfasis1 7 2 4" xfId="15832" xr:uid="{00000000-0005-0000-0000-0000023C0000}"/>
    <cellStyle name="40% - Énfasis1 7 2 4 2" xfId="15833" xr:uid="{00000000-0005-0000-0000-0000033C0000}"/>
    <cellStyle name="40% - Énfasis1 7 2 4 2 2" xfId="15834" xr:uid="{00000000-0005-0000-0000-0000043C0000}"/>
    <cellStyle name="40% - Énfasis1 7 2 4 3" xfId="15835" xr:uid="{00000000-0005-0000-0000-0000053C0000}"/>
    <cellStyle name="40% - Énfasis1 7 2 5" xfId="15836" xr:uid="{00000000-0005-0000-0000-0000063C0000}"/>
    <cellStyle name="40% - Énfasis1 7 2 5 2" xfId="15837" xr:uid="{00000000-0005-0000-0000-0000073C0000}"/>
    <cellStyle name="40% - Énfasis1 7 2 5 2 2" xfId="15838" xr:uid="{00000000-0005-0000-0000-0000083C0000}"/>
    <cellStyle name="40% - Énfasis1 7 2 5 3" xfId="15839" xr:uid="{00000000-0005-0000-0000-0000093C0000}"/>
    <cellStyle name="40% - Énfasis1 7 2 6" xfId="15840" xr:uid="{00000000-0005-0000-0000-00000A3C0000}"/>
    <cellStyle name="40% - Énfasis1 7 2 6 2" xfId="15841" xr:uid="{00000000-0005-0000-0000-00000B3C0000}"/>
    <cellStyle name="40% - Énfasis1 7 2 7" xfId="15842" xr:uid="{00000000-0005-0000-0000-00000C3C0000}"/>
    <cellStyle name="40% - Énfasis1 7 3" xfId="15843" xr:uid="{00000000-0005-0000-0000-00000D3C0000}"/>
    <cellStyle name="40% - Énfasis1 7 3 2" xfId="15844" xr:uid="{00000000-0005-0000-0000-00000E3C0000}"/>
    <cellStyle name="40% - Énfasis1 7 3 2 2" xfId="15845" xr:uid="{00000000-0005-0000-0000-00000F3C0000}"/>
    <cellStyle name="40% - Énfasis1 7 3 2 2 2" xfId="15846" xr:uid="{00000000-0005-0000-0000-0000103C0000}"/>
    <cellStyle name="40% - Énfasis1 7 3 2 2 2 2" xfId="15847" xr:uid="{00000000-0005-0000-0000-0000113C0000}"/>
    <cellStyle name="40% - Énfasis1 7 3 2 2 3" xfId="15848" xr:uid="{00000000-0005-0000-0000-0000123C0000}"/>
    <cellStyle name="40% - Énfasis1 7 3 2 3" xfId="15849" xr:uid="{00000000-0005-0000-0000-0000133C0000}"/>
    <cellStyle name="40% - Énfasis1 7 3 2 3 2" xfId="15850" xr:uid="{00000000-0005-0000-0000-0000143C0000}"/>
    <cellStyle name="40% - Énfasis1 7 3 2 3 2 2" xfId="15851" xr:uid="{00000000-0005-0000-0000-0000153C0000}"/>
    <cellStyle name="40% - Énfasis1 7 3 2 3 3" xfId="15852" xr:uid="{00000000-0005-0000-0000-0000163C0000}"/>
    <cellStyle name="40% - Énfasis1 7 3 2 4" xfId="15853" xr:uid="{00000000-0005-0000-0000-0000173C0000}"/>
    <cellStyle name="40% - Énfasis1 7 3 2 4 2" xfId="15854" xr:uid="{00000000-0005-0000-0000-0000183C0000}"/>
    <cellStyle name="40% - Énfasis1 7 3 2 5" xfId="15855" xr:uid="{00000000-0005-0000-0000-0000193C0000}"/>
    <cellStyle name="40% - Énfasis1 7 3 3" xfId="15856" xr:uid="{00000000-0005-0000-0000-00001A3C0000}"/>
    <cellStyle name="40% - Énfasis1 7 3 3 2" xfId="15857" xr:uid="{00000000-0005-0000-0000-00001B3C0000}"/>
    <cellStyle name="40% - Énfasis1 7 3 3 2 2" xfId="15858" xr:uid="{00000000-0005-0000-0000-00001C3C0000}"/>
    <cellStyle name="40% - Énfasis1 7 3 3 3" xfId="15859" xr:uid="{00000000-0005-0000-0000-00001D3C0000}"/>
    <cellStyle name="40% - Énfasis1 7 3 4" xfId="15860" xr:uid="{00000000-0005-0000-0000-00001E3C0000}"/>
    <cellStyle name="40% - Énfasis1 7 3 4 2" xfId="15861" xr:uid="{00000000-0005-0000-0000-00001F3C0000}"/>
    <cellStyle name="40% - Énfasis1 7 3 4 2 2" xfId="15862" xr:uid="{00000000-0005-0000-0000-0000203C0000}"/>
    <cellStyle name="40% - Énfasis1 7 3 4 3" xfId="15863" xr:uid="{00000000-0005-0000-0000-0000213C0000}"/>
    <cellStyle name="40% - Énfasis1 7 3 5" xfId="15864" xr:uid="{00000000-0005-0000-0000-0000223C0000}"/>
    <cellStyle name="40% - Énfasis1 7 3 5 2" xfId="15865" xr:uid="{00000000-0005-0000-0000-0000233C0000}"/>
    <cellStyle name="40% - Énfasis1 7 3 6" xfId="15866" xr:uid="{00000000-0005-0000-0000-0000243C0000}"/>
    <cellStyle name="40% - Énfasis1 7 4" xfId="15867" xr:uid="{00000000-0005-0000-0000-0000253C0000}"/>
    <cellStyle name="40% - Énfasis1 7 4 2" xfId="15868" xr:uid="{00000000-0005-0000-0000-0000263C0000}"/>
    <cellStyle name="40% - Énfasis1 7 4 2 2" xfId="15869" xr:uid="{00000000-0005-0000-0000-0000273C0000}"/>
    <cellStyle name="40% - Énfasis1 7 4 2 2 2" xfId="15870" xr:uid="{00000000-0005-0000-0000-0000283C0000}"/>
    <cellStyle name="40% - Énfasis1 7 4 2 3" xfId="15871" xr:uid="{00000000-0005-0000-0000-0000293C0000}"/>
    <cellStyle name="40% - Énfasis1 7 4 3" xfId="15872" xr:uid="{00000000-0005-0000-0000-00002A3C0000}"/>
    <cellStyle name="40% - Énfasis1 7 4 3 2" xfId="15873" xr:uid="{00000000-0005-0000-0000-00002B3C0000}"/>
    <cellStyle name="40% - Énfasis1 7 4 3 2 2" xfId="15874" xr:uid="{00000000-0005-0000-0000-00002C3C0000}"/>
    <cellStyle name="40% - Énfasis1 7 4 3 3" xfId="15875" xr:uid="{00000000-0005-0000-0000-00002D3C0000}"/>
    <cellStyle name="40% - Énfasis1 7 4 4" xfId="15876" xr:uid="{00000000-0005-0000-0000-00002E3C0000}"/>
    <cellStyle name="40% - Énfasis1 7 4 4 2" xfId="15877" xr:uid="{00000000-0005-0000-0000-00002F3C0000}"/>
    <cellStyle name="40% - Énfasis1 7 4 5" xfId="15878" xr:uid="{00000000-0005-0000-0000-0000303C0000}"/>
    <cellStyle name="40% - Énfasis1 7 5" xfId="15879" xr:uid="{00000000-0005-0000-0000-0000313C0000}"/>
    <cellStyle name="40% - Énfasis1 7 5 2" xfId="15880" xr:uid="{00000000-0005-0000-0000-0000323C0000}"/>
    <cellStyle name="40% - Énfasis1 7 5 2 2" xfId="15881" xr:uid="{00000000-0005-0000-0000-0000333C0000}"/>
    <cellStyle name="40% - Énfasis1 7 5 3" xfId="15882" xr:uid="{00000000-0005-0000-0000-0000343C0000}"/>
    <cellStyle name="40% - Énfasis1 7 6" xfId="15883" xr:uid="{00000000-0005-0000-0000-0000353C0000}"/>
    <cellStyle name="40% - Énfasis1 7 6 2" xfId="15884" xr:uid="{00000000-0005-0000-0000-0000363C0000}"/>
    <cellStyle name="40% - Énfasis1 7 6 2 2" xfId="15885" xr:uid="{00000000-0005-0000-0000-0000373C0000}"/>
    <cellStyle name="40% - Énfasis1 7 6 3" xfId="15886" xr:uid="{00000000-0005-0000-0000-0000383C0000}"/>
    <cellStyle name="40% - Énfasis1 7 7" xfId="15887" xr:uid="{00000000-0005-0000-0000-0000393C0000}"/>
    <cellStyle name="40% - Énfasis1 7 7 2" xfId="15888" xr:uid="{00000000-0005-0000-0000-00003A3C0000}"/>
    <cellStyle name="40% - Énfasis1 7 8" xfId="15889" xr:uid="{00000000-0005-0000-0000-00003B3C0000}"/>
    <cellStyle name="40% - Énfasis1 70" xfId="15890" xr:uid="{00000000-0005-0000-0000-00003C3C0000}"/>
    <cellStyle name="40% - Énfasis1 70 2" xfId="15891" xr:uid="{00000000-0005-0000-0000-00003D3C0000}"/>
    <cellStyle name="40% - Énfasis1 70 2 2" xfId="15892" xr:uid="{00000000-0005-0000-0000-00003E3C0000}"/>
    <cellStyle name="40% - Énfasis1 70 3" xfId="15893" xr:uid="{00000000-0005-0000-0000-00003F3C0000}"/>
    <cellStyle name="40% - Énfasis1 71" xfId="15894" xr:uid="{00000000-0005-0000-0000-0000403C0000}"/>
    <cellStyle name="40% - Énfasis1 71 2" xfId="15895" xr:uid="{00000000-0005-0000-0000-0000413C0000}"/>
    <cellStyle name="40% - Énfasis1 71 2 2" xfId="15896" xr:uid="{00000000-0005-0000-0000-0000423C0000}"/>
    <cellStyle name="40% - Énfasis1 71 3" xfId="15897" xr:uid="{00000000-0005-0000-0000-0000433C0000}"/>
    <cellStyle name="40% - Énfasis1 72" xfId="15898" xr:uid="{00000000-0005-0000-0000-0000443C0000}"/>
    <cellStyle name="40% - Énfasis1 72 2" xfId="15899" xr:uid="{00000000-0005-0000-0000-0000453C0000}"/>
    <cellStyle name="40% - Énfasis1 72 2 2" xfId="15900" xr:uid="{00000000-0005-0000-0000-0000463C0000}"/>
    <cellStyle name="40% - Énfasis1 72 3" xfId="15901" xr:uid="{00000000-0005-0000-0000-0000473C0000}"/>
    <cellStyle name="40% - Énfasis1 73" xfId="15902" xr:uid="{00000000-0005-0000-0000-0000483C0000}"/>
    <cellStyle name="40% - Énfasis1 73 2" xfId="15903" xr:uid="{00000000-0005-0000-0000-0000493C0000}"/>
    <cellStyle name="40% - Énfasis1 74" xfId="15904" xr:uid="{00000000-0005-0000-0000-00004A3C0000}"/>
    <cellStyle name="40% - Énfasis1 75" xfId="15905" xr:uid="{00000000-0005-0000-0000-00004B3C0000}"/>
    <cellStyle name="40% - Énfasis1 76" xfId="15906" xr:uid="{00000000-0005-0000-0000-00004C3C0000}"/>
    <cellStyle name="40% - Énfasis1 77" xfId="15907" xr:uid="{00000000-0005-0000-0000-00004D3C0000}"/>
    <cellStyle name="40% - Énfasis1 78" xfId="15908" xr:uid="{00000000-0005-0000-0000-00004E3C0000}"/>
    <cellStyle name="40% - Énfasis1 79" xfId="15909" xr:uid="{00000000-0005-0000-0000-00004F3C0000}"/>
    <cellStyle name="40% - Énfasis1 8" xfId="15910" xr:uid="{00000000-0005-0000-0000-0000503C0000}"/>
    <cellStyle name="40% - Énfasis1 8 2" xfId="15911" xr:uid="{00000000-0005-0000-0000-0000513C0000}"/>
    <cellStyle name="40% - Énfasis1 8 2 2" xfId="15912" xr:uid="{00000000-0005-0000-0000-0000523C0000}"/>
    <cellStyle name="40% - Énfasis1 8 2 2 2" xfId="15913" xr:uid="{00000000-0005-0000-0000-0000533C0000}"/>
    <cellStyle name="40% - Énfasis1 8 2 2 2 2" xfId="15914" xr:uid="{00000000-0005-0000-0000-0000543C0000}"/>
    <cellStyle name="40% - Énfasis1 8 2 2 2 2 2" xfId="15915" xr:uid="{00000000-0005-0000-0000-0000553C0000}"/>
    <cellStyle name="40% - Énfasis1 8 2 2 2 3" xfId="15916" xr:uid="{00000000-0005-0000-0000-0000563C0000}"/>
    <cellStyle name="40% - Énfasis1 8 2 2 3" xfId="15917" xr:uid="{00000000-0005-0000-0000-0000573C0000}"/>
    <cellStyle name="40% - Énfasis1 8 2 2 3 2" xfId="15918" xr:uid="{00000000-0005-0000-0000-0000583C0000}"/>
    <cellStyle name="40% - Énfasis1 8 2 2 3 2 2" xfId="15919" xr:uid="{00000000-0005-0000-0000-0000593C0000}"/>
    <cellStyle name="40% - Énfasis1 8 2 2 3 3" xfId="15920" xr:uid="{00000000-0005-0000-0000-00005A3C0000}"/>
    <cellStyle name="40% - Énfasis1 8 2 2 4" xfId="15921" xr:uid="{00000000-0005-0000-0000-00005B3C0000}"/>
    <cellStyle name="40% - Énfasis1 8 2 2 4 2" xfId="15922" xr:uid="{00000000-0005-0000-0000-00005C3C0000}"/>
    <cellStyle name="40% - Énfasis1 8 2 2 5" xfId="15923" xr:uid="{00000000-0005-0000-0000-00005D3C0000}"/>
    <cellStyle name="40% - Énfasis1 8 2 3" xfId="15924" xr:uid="{00000000-0005-0000-0000-00005E3C0000}"/>
    <cellStyle name="40% - Énfasis1 8 2 3 2" xfId="15925" xr:uid="{00000000-0005-0000-0000-00005F3C0000}"/>
    <cellStyle name="40% - Énfasis1 8 2 3 2 2" xfId="15926" xr:uid="{00000000-0005-0000-0000-0000603C0000}"/>
    <cellStyle name="40% - Énfasis1 8 2 3 3" xfId="15927" xr:uid="{00000000-0005-0000-0000-0000613C0000}"/>
    <cellStyle name="40% - Énfasis1 8 2 4" xfId="15928" xr:uid="{00000000-0005-0000-0000-0000623C0000}"/>
    <cellStyle name="40% - Énfasis1 8 2 4 2" xfId="15929" xr:uid="{00000000-0005-0000-0000-0000633C0000}"/>
    <cellStyle name="40% - Énfasis1 8 2 4 2 2" xfId="15930" xr:uid="{00000000-0005-0000-0000-0000643C0000}"/>
    <cellStyle name="40% - Énfasis1 8 2 4 3" xfId="15931" xr:uid="{00000000-0005-0000-0000-0000653C0000}"/>
    <cellStyle name="40% - Énfasis1 8 2 5" xfId="15932" xr:uid="{00000000-0005-0000-0000-0000663C0000}"/>
    <cellStyle name="40% - Énfasis1 8 2 5 2" xfId="15933" xr:uid="{00000000-0005-0000-0000-0000673C0000}"/>
    <cellStyle name="40% - Énfasis1 8 2 6" xfId="15934" xr:uid="{00000000-0005-0000-0000-0000683C0000}"/>
    <cellStyle name="40% - Énfasis1 8 3" xfId="15935" xr:uid="{00000000-0005-0000-0000-0000693C0000}"/>
    <cellStyle name="40% - Énfasis1 8 3 2" xfId="15936" xr:uid="{00000000-0005-0000-0000-00006A3C0000}"/>
    <cellStyle name="40% - Énfasis1 8 3 2 2" xfId="15937" xr:uid="{00000000-0005-0000-0000-00006B3C0000}"/>
    <cellStyle name="40% - Énfasis1 8 3 2 2 2" xfId="15938" xr:uid="{00000000-0005-0000-0000-00006C3C0000}"/>
    <cellStyle name="40% - Énfasis1 8 3 2 3" xfId="15939" xr:uid="{00000000-0005-0000-0000-00006D3C0000}"/>
    <cellStyle name="40% - Énfasis1 8 3 3" xfId="15940" xr:uid="{00000000-0005-0000-0000-00006E3C0000}"/>
    <cellStyle name="40% - Énfasis1 8 3 3 2" xfId="15941" xr:uid="{00000000-0005-0000-0000-00006F3C0000}"/>
    <cellStyle name="40% - Énfasis1 8 3 3 2 2" xfId="15942" xr:uid="{00000000-0005-0000-0000-0000703C0000}"/>
    <cellStyle name="40% - Énfasis1 8 3 3 3" xfId="15943" xr:uid="{00000000-0005-0000-0000-0000713C0000}"/>
    <cellStyle name="40% - Énfasis1 8 3 4" xfId="15944" xr:uid="{00000000-0005-0000-0000-0000723C0000}"/>
    <cellStyle name="40% - Énfasis1 8 3 4 2" xfId="15945" xr:uid="{00000000-0005-0000-0000-0000733C0000}"/>
    <cellStyle name="40% - Énfasis1 8 3 4 2 2" xfId="15946" xr:uid="{00000000-0005-0000-0000-0000743C0000}"/>
    <cellStyle name="40% - Énfasis1 8 3 4 3" xfId="15947" xr:uid="{00000000-0005-0000-0000-0000753C0000}"/>
    <cellStyle name="40% - Énfasis1 8 3 5" xfId="15948" xr:uid="{00000000-0005-0000-0000-0000763C0000}"/>
    <cellStyle name="40% - Énfasis1 8 3 5 2" xfId="15949" xr:uid="{00000000-0005-0000-0000-0000773C0000}"/>
    <cellStyle name="40% - Énfasis1 8 3 6" xfId="15950" xr:uid="{00000000-0005-0000-0000-0000783C0000}"/>
    <cellStyle name="40% - Énfasis1 8 4" xfId="15951" xr:uid="{00000000-0005-0000-0000-0000793C0000}"/>
    <cellStyle name="40% - Énfasis1 8 4 2" xfId="15952" xr:uid="{00000000-0005-0000-0000-00007A3C0000}"/>
    <cellStyle name="40% - Énfasis1 8 4 2 2" xfId="15953" xr:uid="{00000000-0005-0000-0000-00007B3C0000}"/>
    <cellStyle name="40% - Énfasis1 8 4 3" xfId="15954" xr:uid="{00000000-0005-0000-0000-00007C3C0000}"/>
    <cellStyle name="40% - Énfasis1 8 5" xfId="15955" xr:uid="{00000000-0005-0000-0000-00007D3C0000}"/>
    <cellStyle name="40% - Énfasis1 8 5 2" xfId="15956" xr:uid="{00000000-0005-0000-0000-00007E3C0000}"/>
    <cellStyle name="40% - Énfasis1 8 5 2 2" xfId="15957" xr:uid="{00000000-0005-0000-0000-00007F3C0000}"/>
    <cellStyle name="40% - Énfasis1 8 5 3" xfId="15958" xr:uid="{00000000-0005-0000-0000-0000803C0000}"/>
    <cellStyle name="40% - Énfasis1 8 6" xfId="15959" xr:uid="{00000000-0005-0000-0000-0000813C0000}"/>
    <cellStyle name="40% - Énfasis1 8 6 2" xfId="15960" xr:uid="{00000000-0005-0000-0000-0000823C0000}"/>
    <cellStyle name="40% - Énfasis1 8 6 2 2" xfId="15961" xr:uid="{00000000-0005-0000-0000-0000833C0000}"/>
    <cellStyle name="40% - Énfasis1 8 6 3" xfId="15962" xr:uid="{00000000-0005-0000-0000-0000843C0000}"/>
    <cellStyle name="40% - Énfasis1 8 7" xfId="15963" xr:uid="{00000000-0005-0000-0000-0000853C0000}"/>
    <cellStyle name="40% - Énfasis1 8 7 2" xfId="15964" xr:uid="{00000000-0005-0000-0000-0000863C0000}"/>
    <cellStyle name="40% - Énfasis1 8 8" xfId="15965" xr:uid="{00000000-0005-0000-0000-0000873C0000}"/>
    <cellStyle name="40% - Énfasis1 80" xfId="15966" xr:uid="{00000000-0005-0000-0000-0000883C0000}"/>
    <cellStyle name="40% - Énfasis1 81" xfId="15967" xr:uid="{00000000-0005-0000-0000-0000893C0000}"/>
    <cellStyle name="40% - Énfasis1 82" xfId="15968" xr:uid="{00000000-0005-0000-0000-00008A3C0000}"/>
    <cellStyle name="40% - Énfasis1 83" xfId="15969" xr:uid="{00000000-0005-0000-0000-00008B3C0000}"/>
    <cellStyle name="40% - Énfasis1 9" xfId="15970" xr:uid="{00000000-0005-0000-0000-00008C3C0000}"/>
    <cellStyle name="40% - Énfasis1 9 2" xfId="15971" xr:uid="{00000000-0005-0000-0000-00008D3C0000}"/>
    <cellStyle name="40% - Énfasis1 9 2 2" xfId="15972" xr:uid="{00000000-0005-0000-0000-00008E3C0000}"/>
    <cellStyle name="40% - Énfasis1 9 2 2 2" xfId="15973" xr:uid="{00000000-0005-0000-0000-00008F3C0000}"/>
    <cellStyle name="40% - Énfasis1 9 2 2 2 2" xfId="15974" xr:uid="{00000000-0005-0000-0000-0000903C0000}"/>
    <cellStyle name="40% - Énfasis1 9 2 2 2 2 2" xfId="15975" xr:uid="{00000000-0005-0000-0000-0000913C0000}"/>
    <cellStyle name="40% - Énfasis1 9 2 2 2 3" xfId="15976" xr:uid="{00000000-0005-0000-0000-0000923C0000}"/>
    <cellStyle name="40% - Énfasis1 9 2 2 3" xfId="15977" xr:uid="{00000000-0005-0000-0000-0000933C0000}"/>
    <cellStyle name="40% - Énfasis1 9 2 2 3 2" xfId="15978" xr:uid="{00000000-0005-0000-0000-0000943C0000}"/>
    <cellStyle name="40% - Énfasis1 9 2 2 3 2 2" xfId="15979" xr:uid="{00000000-0005-0000-0000-0000953C0000}"/>
    <cellStyle name="40% - Énfasis1 9 2 2 3 3" xfId="15980" xr:uid="{00000000-0005-0000-0000-0000963C0000}"/>
    <cellStyle name="40% - Énfasis1 9 2 2 4" xfId="15981" xr:uid="{00000000-0005-0000-0000-0000973C0000}"/>
    <cellStyle name="40% - Énfasis1 9 2 2 4 2" xfId="15982" xr:uid="{00000000-0005-0000-0000-0000983C0000}"/>
    <cellStyle name="40% - Énfasis1 9 2 2 5" xfId="15983" xr:uid="{00000000-0005-0000-0000-0000993C0000}"/>
    <cellStyle name="40% - Énfasis1 9 2 3" xfId="15984" xr:uid="{00000000-0005-0000-0000-00009A3C0000}"/>
    <cellStyle name="40% - Énfasis1 9 2 3 2" xfId="15985" xr:uid="{00000000-0005-0000-0000-00009B3C0000}"/>
    <cellStyle name="40% - Énfasis1 9 2 3 2 2" xfId="15986" xr:uid="{00000000-0005-0000-0000-00009C3C0000}"/>
    <cellStyle name="40% - Énfasis1 9 2 3 3" xfId="15987" xr:uid="{00000000-0005-0000-0000-00009D3C0000}"/>
    <cellStyle name="40% - Énfasis1 9 2 4" xfId="15988" xr:uid="{00000000-0005-0000-0000-00009E3C0000}"/>
    <cellStyle name="40% - Énfasis1 9 2 4 2" xfId="15989" xr:uid="{00000000-0005-0000-0000-00009F3C0000}"/>
    <cellStyle name="40% - Énfasis1 9 2 4 2 2" xfId="15990" xr:uid="{00000000-0005-0000-0000-0000A03C0000}"/>
    <cellStyle name="40% - Énfasis1 9 2 4 3" xfId="15991" xr:uid="{00000000-0005-0000-0000-0000A13C0000}"/>
    <cellStyle name="40% - Énfasis1 9 2 5" xfId="15992" xr:uid="{00000000-0005-0000-0000-0000A23C0000}"/>
    <cellStyle name="40% - Énfasis1 9 2 5 2" xfId="15993" xr:uid="{00000000-0005-0000-0000-0000A33C0000}"/>
    <cellStyle name="40% - Énfasis1 9 2 6" xfId="15994" xr:uid="{00000000-0005-0000-0000-0000A43C0000}"/>
    <cellStyle name="40% - Énfasis1 9 3" xfId="15995" xr:uid="{00000000-0005-0000-0000-0000A53C0000}"/>
    <cellStyle name="40% - Énfasis1 9 3 2" xfId="15996" xr:uid="{00000000-0005-0000-0000-0000A63C0000}"/>
    <cellStyle name="40% - Énfasis1 9 3 2 2" xfId="15997" xr:uid="{00000000-0005-0000-0000-0000A73C0000}"/>
    <cellStyle name="40% - Énfasis1 9 3 2 2 2" xfId="15998" xr:uid="{00000000-0005-0000-0000-0000A83C0000}"/>
    <cellStyle name="40% - Énfasis1 9 3 2 3" xfId="15999" xr:uid="{00000000-0005-0000-0000-0000A93C0000}"/>
    <cellStyle name="40% - Énfasis1 9 3 3" xfId="16000" xr:uid="{00000000-0005-0000-0000-0000AA3C0000}"/>
    <cellStyle name="40% - Énfasis1 9 3 3 2" xfId="16001" xr:uid="{00000000-0005-0000-0000-0000AB3C0000}"/>
    <cellStyle name="40% - Énfasis1 9 3 3 2 2" xfId="16002" xr:uid="{00000000-0005-0000-0000-0000AC3C0000}"/>
    <cellStyle name="40% - Énfasis1 9 3 3 3" xfId="16003" xr:uid="{00000000-0005-0000-0000-0000AD3C0000}"/>
    <cellStyle name="40% - Énfasis1 9 3 4" xfId="16004" xr:uid="{00000000-0005-0000-0000-0000AE3C0000}"/>
    <cellStyle name="40% - Énfasis1 9 3 4 2" xfId="16005" xr:uid="{00000000-0005-0000-0000-0000AF3C0000}"/>
    <cellStyle name="40% - Énfasis1 9 3 5" xfId="16006" xr:uid="{00000000-0005-0000-0000-0000B03C0000}"/>
    <cellStyle name="40% - Énfasis1 9 4" xfId="16007" xr:uid="{00000000-0005-0000-0000-0000B13C0000}"/>
    <cellStyle name="40% - Énfasis1 9 4 2" xfId="16008" xr:uid="{00000000-0005-0000-0000-0000B23C0000}"/>
    <cellStyle name="40% - Énfasis1 9 4 2 2" xfId="16009" xr:uid="{00000000-0005-0000-0000-0000B33C0000}"/>
    <cellStyle name="40% - Énfasis1 9 4 3" xfId="16010" xr:uid="{00000000-0005-0000-0000-0000B43C0000}"/>
    <cellStyle name="40% - Énfasis1 9 5" xfId="16011" xr:uid="{00000000-0005-0000-0000-0000B53C0000}"/>
    <cellStyle name="40% - Énfasis1 9 5 2" xfId="16012" xr:uid="{00000000-0005-0000-0000-0000B63C0000}"/>
    <cellStyle name="40% - Énfasis1 9 5 2 2" xfId="16013" xr:uid="{00000000-0005-0000-0000-0000B73C0000}"/>
    <cellStyle name="40% - Énfasis1 9 5 3" xfId="16014" xr:uid="{00000000-0005-0000-0000-0000B83C0000}"/>
    <cellStyle name="40% - Énfasis1 9 6" xfId="16015" xr:uid="{00000000-0005-0000-0000-0000B93C0000}"/>
    <cellStyle name="40% - Énfasis1 9 6 2" xfId="16016" xr:uid="{00000000-0005-0000-0000-0000BA3C0000}"/>
    <cellStyle name="40% - Énfasis1 9 7" xfId="16017" xr:uid="{00000000-0005-0000-0000-0000BB3C0000}"/>
    <cellStyle name="40% - Énfasis2 10" xfId="16018" xr:uid="{00000000-0005-0000-0000-0000BC3C0000}"/>
    <cellStyle name="40% - Énfasis2 10 2" xfId="16019" xr:uid="{00000000-0005-0000-0000-0000BD3C0000}"/>
    <cellStyle name="40% - Énfasis2 10 2 2" xfId="16020" xr:uid="{00000000-0005-0000-0000-0000BE3C0000}"/>
    <cellStyle name="40% - Énfasis2 10 2 2 2" xfId="16021" xr:uid="{00000000-0005-0000-0000-0000BF3C0000}"/>
    <cellStyle name="40% - Énfasis2 10 2 2 2 2" xfId="16022" xr:uid="{00000000-0005-0000-0000-0000C03C0000}"/>
    <cellStyle name="40% - Énfasis2 10 2 2 2 2 2" xfId="16023" xr:uid="{00000000-0005-0000-0000-0000C13C0000}"/>
    <cellStyle name="40% - Énfasis2 10 2 2 2 3" xfId="16024" xr:uid="{00000000-0005-0000-0000-0000C23C0000}"/>
    <cellStyle name="40% - Énfasis2 10 2 2 3" xfId="16025" xr:uid="{00000000-0005-0000-0000-0000C33C0000}"/>
    <cellStyle name="40% - Énfasis2 10 2 2 3 2" xfId="16026" xr:uid="{00000000-0005-0000-0000-0000C43C0000}"/>
    <cellStyle name="40% - Énfasis2 10 2 2 3 2 2" xfId="16027" xr:uid="{00000000-0005-0000-0000-0000C53C0000}"/>
    <cellStyle name="40% - Énfasis2 10 2 2 3 3" xfId="16028" xr:uid="{00000000-0005-0000-0000-0000C63C0000}"/>
    <cellStyle name="40% - Énfasis2 10 2 2 4" xfId="16029" xr:uid="{00000000-0005-0000-0000-0000C73C0000}"/>
    <cellStyle name="40% - Énfasis2 10 2 2 4 2" xfId="16030" xr:uid="{00000000-0005-0000-0000-0000C83C0000}"/>
    <cellStyle name="40% - Énfasis2 10 2 2 5" xfId="16031" xr:uid="{00000000-0005-0000-0000-0000C93C0000}"/>
    <cellStyle name="40% - Énfasis2 10 2 3" xfId="16032" xr:uid="{00000000-0005-0000-0000-0000CA3C0000}"/>
    <cellStyle name="40% - Énfasis2 10 2 3 2" xfId="16033" xr:uid="{00000000-0005-0000-0000-0000CB3C0000}"/>
    <cellStyle name="40% - Énfasis2 10 2 3 2 2" xfId="16034" xr:uid="{00000000-0005-0000-0000-0000CC3C0000}"/>
    <cellStyle name="40% - Énfasis2 10 2 3 3" xfId="16035" xr:uid="{00000000-0005-0000-0000-0000CD3C0000}"/>
    <cellStyle name="40% - Énfasis2 10 2 4" xfId="16036" xr:uid="{00000000-0005-0000-0000-0000CE3C0000}"/>
    <cellStyle name="40% - Énfasis2 10 2 4 2" xfId="16037" xr:uid="{00000000-0005-0000-0000-0000CF3C0000}"/>
    <cellStyle name="40% - Énfasis2 10 2 4 2 2" xfId="16038" xr:uid="{00000000-0005-0000-0000-0000D03C0000}"/>
    <cellStyle name="40% - Énfasis2 10 2 4 3" xfId="16039" xr:uid="{00000000-0005-0000-0000-0000D13C0000}"/>
    <cellStyle name="40% - Énfasis2 10 2 5" xfId="16040" xr:uid="{00000000-0005-0000-0000-0000D23C0000}"/>
    <cellStyle name="40% - Énfasis2 10 2 5 2" xfId="16041" xr:uid="{00000000-0005-0000-0000-0000D33C0000}"/>
    <cellStyle name="40% - Énfasis2 10 2 6" xfId="16042" xr:uid="{00000000-0005-0000-0000-0000D43C0000}"/>
    <cellStyle name="40% - Énfasis2 10 3" xfId="16043" xr:uid="{00000000-0005-0000-0000-0000D53C0000}"/>
    <cellStyle name="40% - Énfasis2 10 3 2" xfId="16044" xr:uid="{00000000-0005-0000-0000-0000D63C0000}"/>
    <cellStyle name="40% - Énfasis2 10 3 2 2" xfId="16045" xr:uid="{00000000-0005-0000-0000-0000D73C0000}"/>
    <cellStyle name="40% - Énfasis2 10 3 2 2 2" xfId="16046" xr:uid="{00000000-0005-0000-0000-0000D83C0000}"/>
    <cellStyle name="40% - Énfasis2 10 3 2 3" xfId="16047" xr:uid="{00000000-0005-0000-0000-0000D93C0000}"/>
    <cellStyle name="40% - Énfasis2 10 3 3" xfId="16048" xr:uid="{00000000-0005-0000-0000-0000DA3C0000}"/>
    <cellStyle name="40% - Énfasis2 10 3 3 2" xfId="16049" xr:uid="{00000000-0005-0000-0000-0000DB3C0000}"/>
    <cellStyle name="40% - Énfasis2 10 3 3 2 2" xfId="16050" xr:uid="{00000000-0005-0000-0000-0000DC3C0000}"/>
    <cellStyle name="40% - Énfasis2 10 3 3 3" xfId="16051" xr:uid="{00000000-0005-0000-0000-0000DD3C0000}"/>
    <cellStyle name="40% - Énfasis2 10 3 4" xfId="16052" xr:uid="{00000000-0005-0000-0000-0000DE3C0000}"/>
    <cellStyle name="40% - Énfasis2 10 3 4 2" xfId="16053" xr:uid="{00000000-0005-0000-0000-0000DF3C0000}"/>
    <cellStyle name="40% - Énfasis2 10 3 5" xfId="16054" xr:uid="{00000000-0005-0000-0000-0000E03C0000}"/>
    <cellStyle name="40% - Énfasis2 10 4" xfId="16055" xr:uid="{00000000-0005-0000-0000-0000E13C0000}"/>
    <cellStyle name="40% - Énfasis2 10 4 2" xfId="16056" xr:uid="{00000000-0005-0000-0000-0000E23C0000}"/>
    <cellStyle name="40% - Énfasis2 10 4 2 2" xfId="16057" xr:uid="{00000000-0005-0000-0000-0000E33C0000}"/>
    <cellStyle name="40% - Énfasis2 10 4 3" xfId="16058" xr:uid="{00000000-0005-0000-0000-0000E43C0000}"/>
    <cellStyle name="40% - Énfasis2 10 5" xfId="16059" xr:uid="{00000000-0005-0000-0000-0000E53C0000}"/>
    <cellStyle name="40% - Énfasis2 10 5 2" xfId="16060" xr:uid="{00000000-0005-0000-0000-0000E63C0000}"/>
    <cellStyle name="40% - Énfasis2 10 5 2 2" xfId="16061" xr:uid="{00000000-0005-0000-0000-0000E73C0000}"/>
    <cellStyle name="40% - Énfasis2 10 5 3" xfId="16062" xr:uid="{00000000-0005-0000-0000-0000E83C0000}"/>
    <cellStyle name="40% - Énfasis2 10 6" xfId="16063" xr:uid="{00000000-0005-0000-0000-0000E93C0000}"/>
    <cellStyle name="40% - Énfasis2 10 6 2" xfId="16064" xr:uid="{00000000-0005-0000-0000-0000EA3C0000}"/>
    <cellStyle name="40% - Énfasis2 10 7" xfId="16065" xr:uid="{00000000-0005-0000-0000-0000EB3C0000}"/>
    <cellStyle name="40% - Énfasis2 11" xfId="16066" xr:uid="{00000000-0005-0000-0000-0000EC3C0000}"/>
    <cellStyle name="40% - Énfasis2 11 2" xfId="16067" xr:uid="{00000000-0005-0000-0000-0000ED3C0000}"/>
    <cellStyle name="40% - Énfasis2 11 2 2" xfId="16068" xr:uid="{00000000-0005-0000-0000-0000EE3C0000}"/>
    <cellStyle name="40% - Énfasis2 11 2 2 2" xfId="16069" xr:uid="{00000000-0005-0000-0000-0000EF3C0000}"/>
    <cellStyle name="40% - Énfasis2 11 2 2 2 2" xfId="16070" xr:uid="{00000000-0005-0000-0000-0000F03C0000}"/>
    <cellStyle name="40% - Énfasis2 11 2 2 2 2 2" xfId="16071" xr:uid="{00000000-0005-0000-0000-0000F13C0000}"/>
    <cellStyle name="40% - Énfasis2 11 2 2 2 3" xfId="16072" xr:uid="{00000000-0005-0000-0000-0000F23C0000}"/>
    <cellStyle name="40% - Énfasis2 11 2 2 3" xfId="16073" xr:uid="{00000000-0005-0000-0000-0000F33C0000}"/>
    <cellStyle name="40% - Énfasis2 11 2 2 3 2" xfId="16074" xr:uid="{00000000-0005-0000-0000-0000F43C0000}"/>
    <cellStyle name="40% - Énfasis2 11 2 2 3 2 2" xfId="16075" xr:uid="{00000000-0005-0000-0000-0000F53C0000}"/>
    <cellStyle name="40% - Énfasis2 11 2 2 3 3" xfId="16076" xr:uid="{00000000-0005-0000-0000-0000F63C0000}"/>
    <cellStyle name="40% - Énfasis2 11 2 2 4" xfId="16077" xr:uid="{00000000-0005-0000-0000-0000F73C0000}"/>
    <cellStyle name="40% - Énfasis2 11 2 2 4 2" xfId="16078" xr:uid="{00000000-0005-0000-0000-0000F83C0000}"/>
    <cellStyle name="40% - Énfasis2 11 2 2 5" xfId="16079" xr:uid="{00000000-0005-0000-0000-0000F93C0000}"/>
    <cellStyle name="40% - Énfasis2 11 2 3" xfId="16080" xr:uid="{00000000-0005-0000-0000-0000FA3C0000}"/>
    <cellStyle name="40% - Énfasis2 11 2 3 2" xfId="16081" xr:uid="{00000000-0005-0000-0000-0000FB3C0000}"/>
    <cellStyle name="40% - Énfasis2 11 2 3 2 2" xfId="16082" xr:uid="{00000000-0005-0000-0000-0000FC3C0000}"/>
    <cellStyle name="40% - Énfasis2 11 2 3 3" xfId="16083" xr:uid="{00000000-0005-0000-0000-0000FD3C0000}"/>
    <cellStyle name="40% - Énfasis2 11 2 4" xfId="16084" xr:uid="{00000000-0005-0000-0000-0000FE3C0000}"/>
    <cellStyle name="40% - Énfasis2 11 2 4 2" xfId="16085" xr:uid="{00000000-0005-0000-0000-0000FF3C0000}"/>
    <cellStyle name="40% - Énfasis2 11 2 4 2 2" xfId="16086" xr:uid="{00000000-0005-0000-0000-0000003D0000}"/>
    <cellStyle name="40% - Énfasis2 11 2 4 3" xfId="16087" xr:uid="{00000000-0005-0000-0000-0000013D0000}"/>
    <cellStyle name="40% - Énfasis2 11 2 5" xfId="16088" xr:uid="{00000000-0005-0000-0000-0000023D0000}"/>
    <cellStyle name="40% - Énfasis2 11 2 5 2" xfId="16089" xr:uid="{00000000-0005-0000-0000-0000033D0000}"/>
    <cellStyle name="40% - Énfasis2 11 2 6" xfId="16090" xr:uid="{00000000-0005-0000-0000-0000043D0000}"/>
    <cellStyle name="40% - Énfasis2 11 3" xfId="16091" xr:uid="{00000000-0005-0000-0000-0000053D0000}"/>
    <cellStyle name="40% - Énfasis2 11 3 2" xfId="16092" xr:uid="{00000000-0005-0000-0000-0000063D0000}"/>
    <cellStyle name="40% - Énfasis2 11 3 2 2" xfId="16093" xr:uid="{00000000-0005-0000-0000-0000073D0000}"/>
    <cellStyle name="40% - Énfasis2 11 3 2 2 2" xfId="16094" xr:uid="{00000000-0005-0000-0000-0000083D0000}"/>
    <cellStyle name="40% - Énfasis2 11 3 2 3" xfId="16095" xr:uid="{00000000-0005-0000-0000-0000093D0000}"/>
    <cellStyle name="40% - Énfasis2 11 3 3" xfId="16096" xr:uid="{00000000-0005-0000-0000-00000A3D0000}"/>
    <cellStyle name="40% - Énfasis2 11 3 3 2" xfId="16097" xr:uid="{00000000-0005-0000-0000-00000B3D0000}"/>
    <cellStyle name="40% - Énfasis2 11 3 3 2 2" xfId="16098" xr:uid="{00000000-0005-0000-0000-00000C3D0000}"/>
    <cellStyle name="40% - Énfasis2 11 3 3 3" xfId="16099" xr:uid="{00000000-0005-0000-0000-00000D3D0000}"/>
    <cellStyle name="40% - Énfasis2 11 3 4" xfId="16100" xr:uid="{00000000-0005-0000-0000-00000E3D0000}"/>
    <cellStyle name="40% - Énfasis2 11 3 4 2" xfId="16101" xr:uid="{00000000-0005-0000-0000-00000F3D0000}"/>
    <cellStyle name="40% - Énfasis2 11 3 5" xfId="16102" xr:uid="{00000000-0005-0000-0000-0000103D0000}"/>
    <cellStyle name="40% - Énfasis2 11 4" xfId="16103" xr:uid="{00000000-0005-0000-0000-0000113D0000}"/>
    <cellStyle name="40% - Énfasis2 11 4 2" xfId="16104" xr:uid="{00000000-0005-0000-0000-0000123D0000}"/>
    <cellStyle name="40% - Énfasis2 11 4 2 2" xfId="16105" xr:uid="{00000000-0005-0000-0000-0000133D0000}"/>
    <cellStyle name="40% - Énfasis2 11 4 3" xfId="16106" xr:uid="{00000000-0005-0000-0000-0000143D0000}"/>
    <cellStyle name="40% - Énfasis2 11 5" xfId="16107" xr:uid="{00000000-0005-0000-0000-0000153D0000}"/>
    <cellStyle name="40% - Énfasis2 11 5 2" xfId="16108" xr:uid="{00000000-0005-0000-0000-0000163D0000}"/>
    <cellStyle name="40% - Énfasis2 11 5 2 2" xfId="16109" xr:uid="{00000000-0005-0000-0000-0000173D0000}"/>
    <cellStyle name="40% - Énfasis2 11 5 3" xfId="16110" xr:uid="{00000000-0005-0000-0000-0000183D0000}"/>
    <cellStyle name="40% - Énfasis2 11 6" xfId="16111" xr:uid="{00000000-0005-0000-0000-0000193D0000}"/>
    <cellStyle name="40% - Énfasis2 11 6 2" xfId="16112" xr:uid="{00000000-0005-0000-0000-00001A3D0000}"/>
    <cellStyle name="40% - Énfasis2 11 7" xfId="16113" xr:uid="{00000000-0005-0000-0000-00001B3D0000}"/>
    <cellStyle name="40% - Énfasis2 12" xfId="16114" xr:uid="{00000000-0005-0000-0000-00001C3D0000}"/>
    <cellStyle name="40% - Énfasis2 12 2" xfId="16115" xr:uid="{00000000-0005-0000-0000-00001D3D0000}"/>
    <cellStyle name="40% - Énfasis2 12 2 2" xfId="16116" xr:uid="{00000000-0005-0000-0000-00001E3D0000}"/>
    <cellStyle name="40% - Énfasis2 12 2 2 2" xfId="16117" xr:uid="{00000000-0005-0000-0000-00001F3D0000}"/>
    <cellStyle name="40% - Énfasis2 12 2 2 2 2" xfId="16118" xr:uid="{00000000-0005-0000-0000-0000203D0000}"/>
    <cellStyle name="40% - Énfasis2 12 2 2 2 2 2" xfId="16119" xr:uid="{00000000-0005-0000-0000-0000213D0000}"/>
    <cellStyle name="40% - Énfasis2 12 2 2 2 3" xfId="16120" xr:uid="{00000000-0005-0000-0000-0000223D0000}"/>
    <cellStyle name="40% - Énfasis2 12 2 2 3" xfId="16121" xr:uid="{00000000-0005-0000-0000-0000233D0000}"/>
    <cellStyle name="40% - Énfasis2 12 2 2 3 2" xfId="16122" xr:uid="{00000000-0005-0000-0000-0000243D0000}"/>
    <cellStyle name="40% - Énfasis2 12 2 2 3 2 2" xfId="16123" xr:uid="{00000000-0005-0000-0000-0000253D0000}"/>
    <cellStyle name="40% - Énfasis2 12 2 2 3 3" xfId="16124" xr:uid="{00000000-0005-0000-0000-0000263D0000}"/>
    <cellStyle name="40% - Énfasis2 12 2 2 4" xfId="16125" xr:uid="{00000000-0005-0000-0000-0000273D0000}"/>
    <cellStyle name="40% - Énfasis2 12 2 2 4 2" xfId="16126" xr:uid="{00000000-0005-0000-0000-0000283D0000}"/>
    <cellStyle name="40% - Énfasis2 12 2 2 5" xfId="16127" xr:uid="{00000000-0005-0000-0000-0000293D0000}"/>
    <cellStyle name="40% - Énfasis2 12 2 3" xfId="16128" xr:uid="{00000000-0005-0000-0000-00002A3D0000}"/>
    <cellStyle name="40% - Énfasis2 12 2 3 2" xfId="16129" xr:uid="{00000000-0005-0000-0000-00002B3D0000}"/>
    <cellStyle name="40% - Énfasis2 12 2 3 2 2" xfId="16130" xr:uid="{00000000-0005-0000-0000-00002C3D0000}"/>
    <cellStyle name="40% - Énfasis2 12 2 3 3" xfId="16131" xr:uid="{00000000-0005-0000-0000-00002D3D0000}"/>
    <cellStyle name="40% - Énfasis2 12 2 4" xfId="16132" xr:uid="{00000000-0005-0000-0000-00002E3D0000}"/>
    <cellStyle name="40% - Énfasis2 12 2 4 2" xfId="16133" xr:uid="{00000000-0005-0000-0000-00002F3D0000}"/>
    <cellStyle name="40% - Énfasis2 12 2 4 2 2" xfId="16134" xr:uid="{00000000-0005-0000-0000-0000303D0000}"/>
    <cellStyle name="40% - Énfasis2 12 2 4 3" xfId="16135" xr:uid="{00000000-0005-0000-0000-0000313D0000}"/>
    <cellStyle name="40% - Énfasis2 12 2 5" xfId="16136" xr:uid="{00000000-0005-0000-0000-0000323D0000}"/>
    <cellStyle name="40% - Énfasis2 12 2 5 2" xfId="16137" xr:uid="{00000000-0005-0000-0000-0000333D0000}"/>
    <cellStyle name="40% - Énfasis2 12 2 6" xfId="16138" xr:uid="{00000000-0005-0000-0000-0000343D0000}"/>
    <cellStyle name="40% - Énfasis2 12 3" xfId="16139" xr:uid="{00000000-0005-0000-0000-0000353D0000}"/>
    <cellStyle name="40% - Énfasis2 12 3 2" xfId="16140" xr:uid="{00000000-0005-0000-0000-0000363D0000}"/>
    <cellStyle name="40% - Énfasis2 12 3 2 2" xfId="16141" xr:uid="{00000000-0005-0000-0000-0000373D0000}"/>
    <cellStyle name="40% - Énfasis2 12 3 2 2 2" xfId="16142" xr:uid="{00000000-0005-0000-0000-0000383D0000}"/>
    <cellStyle name="40% - Énfasis2 12 3 2 3" xfId="16143" xr:uid="{00000000-0005-0000-0000-0000393D0000}"/>
    <cellStyle name="40% - Énfasis2 12 3 3" xfId="16144" xr:uid="{00000000-0005-0000-0000-00003A3D0000}"/>
    <cellStyle name="40% - Énfasis2 12 3 3 2" xfId="16145" xr:uid="{00000000-0005-0000-0000-00003B3D0000}"/>
    <cellStyle name="40% - Énfasis2 12 3 3 2 2" xfId="16146" xr:uid="{00000000-0005-0000-0000-00003C3D0000}"/>
    <cellStyle name="40% - Énfasis2 12 3 3 3" xfId="16147" xr:uid="{00000000-0005-0000-0000-00003D3D0000}"/>
    <cellStyle name="40% - Énfasis2 12 3 4" xfId="16148" xr:uid="{00000000-0005-0000-0000-00003E3D0000}"/>
    <cellStyle name="40% - Énfasis2 12 3 4 2" xfId="16149" xr:uid="{00000000-0005-0000-0000-00003F3D0000}"/>
    <cellStyle name="40% - Énfasis2 12 3 5" xfId="16150" xr:uid="{00000000-0005-0000-0000-0000403D0000}"/>
    <cellStyle name="40% - Énfasis2 12 4" xfId="16151" xr:uid="{00000000-0005-0000-0000-0000413D0000}"/>
    <cellStyle name="40% - Énfasis2 12 4 2" xfId="16152" xr:uid="{00000000-0005-0000-0000-0000423D0000}"/>
    <cellStyle name="40% - Énfasis2 12 4 2 2" xfId="16153" xr:uid="{00000000-0005-0000-0000-0000433D0000}"/>
    <cellStyle name="40% - Énfasis2 12 4 3" xfId="16154" xr:uid="{00000000-0005-0000-0000-0000443D0000}"/>
    <cellStyle name="40% - Énfasis2 12 5" xfId="16155" xr:uid="{00000000-0005-0000-0000-0000453D0000}"/>
    <cellStyle name="40% - Énfasis2 12 5 2" xfId="16156" xr:uid="{00000000-0005-0000-0000-0000463D0000}"/>
    <cellStyle name="40% - Énfasis2 12 5 2 2" xfId="16157" xr:uid="{00000000-0005-0000-0000-0000473D0000}"/>
    <cellStyle name="40% - Énfasis2 12 5 3" xfId="16158" xr:uid="{00000000-0005-0000-0000-0000483D0000}"/>
    <cellStyle name="40% - Énfasis2 12 6" xfId="16159" xr:uid="{00000000-0005-0000-0000-0000493D0000}"/>
    <cellStyle name="40% - Énfasis2 12 6 2" xfId="16160" xr:uid="{00000000-0005-0000-0000-00004A3D0000}"/>
    <cellStyle name="40% - Énfasis2 12 7" xfId="16161" xr:uid="{00000000-0005-0000-0000-00004B3D0000}"/>
    <cellStyle name="40% - Énfasis2 13" xfId="16162" xr:uid="{00000000-0005-0000-0000-00004C3D0000}"/>
    <cellStyle name="40% - Énfasis2 13 2" xfId="16163" xr:uid="{00000000-0005-0000-0000-00004D3D0000}"/>
    <cellStyle name="40% - Énfasis2 13 2 2" xfId="16164" xr:uid="{00000000-0005-0000-0000-00004E3D0000}"/>
    <cellStyle name="40% - Énfasis2 13 2 2 2" xfId="16165" xr:uid="{00000000-0005-0000-0000-00004F3D0000}"/>
    <cellStyle name="40% - Énfasis2 13 2 2 2 2" xfId="16166" xr:uid="{00000000-0005-0000-0000-0000503D0000}"/>
    <cellStyle name="40% - Énfasis2 13 2 2 2 2 2" xfId="16167" xr:uid="{00000000-0005-0000-0000-0000513D0000}"/>
    <cellStyle name="40% - Énfasis2 13 2 2 2 3" xfId="16168" xr:uid="{00000000-0005-0000-0000-0000523D0000}"/>
    <cellStyle name="40% - Énfasis2 13 2 2 3" xfId="16169" xr:uid="{00000000-0005-0000-0000-0000533D0000}"/>
    <cellStyle name="40% - Énfasis2 13 2 2 3 2" xfId="16170" xr:uid="{00000000-0005-0000-0000-0000543D0000}"/>
    <cellStyle name="40% - Énfasis2 13 2 2 3 2 2" xfId="16171" xr:uid="{00000000-0005-0000-0000-0000553D0000}"/>
    <cellStyle name="40% - Énfasis2 13 2 2 3 3" xfId="16172" xr:uid="{00000000-0005-0000-0000-0000563D0000}"/>
    <cellStyle name="40% - Énfasis2 13 2 2 4" xfId="16173" xr:uid="{00000000-0005-0000-0000-0000573D0000}"/>
    <cellStyle name="40% - Énfasis2 13 2 2 4 2" xfId="16174" xr:uid="{00000000-0005-0000-0000-0000583D0000}"/>
    <cellStyle name="40% - Énfasis2 13 2 2 5" xfId="16175" xr:uid="{00000000-0005-0000-0000-0000593D0000}"/>
    <cellStyle name="40% - Énfasis2 13 2 3" xfId="16176" xr:uid="{00000000-0005-0000-0000-00005A3D0000}"/>
    <cellStyle name="40% - Énfasis2 13 2 3 2" xfId="16177" xr:uid="{00000000-0005-0000-0000-00005B3D0000}"/>
    <cellStyle name="40% - Énfasis2 13 2 3 2 2" xfId="16178" xr:uid="{00000000-0005-0000-0000-00005C3D0000}"/>
    <cellStyle name="40% - Énfasis2 13 2 3 3" xfId="16179" xr:uid="{00000000-0005-0000-0000-00005D3D0000}"/>
    <cellStyle name="40% - Énfasis2 13 2 4" xfId="16180" xr:uid="{00000000-0005-0000-0000-00005E3D0000}"/>
    <cellStyle name="40% - Énfasis2 13 2 4 2" xfId="16181" xr:uid="{00000000-0005-0000-0000-00005F3D0000}"/>
    <cellStyle name="40% - Énfasis2 13 2 4 2 2" xfId="16182" xr:uid="{00000000-0005-0000-0000-0000603D0000}"/>
    <cellStyle name="40% - Énfasis2 13 2 4 3" xfId="16183" xr:uid="{00000000-0005-0000-0000-0000613D0000}"/>
    <cellStyle name="40% - Énfasis2 13 2 5" xfId="16184" xr:uid="{00000000-0005-0000-0000-0000623D0000}"/>
    <cellStyle name="40% - Énfasis2 13 2 5 2" xfId="16185" xr:uid="{00000000-0005-0000-0000-0000633D0000}"/>
    <cellStyle name="40% - Énfasis2 13 2 6" xfId="16186" xr:uid="{00000000-0005-0000-0000-0000643D0000}"/>
    <cellStyle name="40% - Énfasis2 13 3" xfId="16187" xr:uid="{00000000-0005-0000-0000-0000653D0000}"/>
    <cellStyle name="40% - Énfasis2 13 3 2" xfId="16188" xr:uid="{00000000-0005-0000-0000-0000663D0000}"/>
    <cellStyle name="40% - Énfasis2 13 3 2 2" xfId="16189" xr:uid="{00000000-0005-0000-0000-0000673D0000}"/>
    <cellStyle name="40% - Énfasis2 13 3 2 2 2" xfId="16190" xr:uid="{00000000-0005-0000-0000-0000683D0000}"/>
    <cellStyle name="40% - Énfasis2 13 3 2 3" xfId="16191" xr:uid="{00000000-0005-0000-0000-0000693D0000}"/>
    <cellStyle name="40% - Énfasis2 13 3 3" xfId="16192" xr:uid="{00000000-0005-0000-0000-00006A3D0000}"/>
    <cellStyle name="40% - Énfasis2 13 3 3 2" xfId="16193" xr:uid="{00000000-0005-0000-0000-00006B3D0000}"/>
    <cellStyle name="40% - Énfasis2 13 3 3 2 2" xfId="16194" xr:uid="{00000000-0005-0000-0000-00006C3D0000}"/>
    <cellStyle name="40% - Énfasis2 13 3 3 3" xfId="16195" xr:uid="{00000000-0005-0000-0000-00006D3D0000}"/>
    <cellStyle name="40% - Énfasis2 13 3 4" xfId="16196" xr:uid="{00000000-0005-0000-0000-00006E3D0000}"/>
    <cellStyle name="40% - Énfasis2 13 3 4 2" xfId="16197" xr:uid="{00000000-0005-0000-0000-00006F3D0000}"/>
    <cellStyle name="40% - Énfasis2 13 3 5" xfId="16198" xr:uid="{00000000-0005-0000-0000-0000703D0000}"/>
    <cellStyle name="40% - Énfasis2 13 4" xfId="16199" xr:uid="{00000000-0005-0000-0000-0000713D0000}"/>
    <cellStyle name="40% - Énfasis2 13 4 2" xfId="16200" xr:uid="{00000000-0005-0000-0000-0000723D0000}"/>
    <cellStyle name="40% - Énfasis2 13 4 2 2" xfId="16201" xr:uid="{00000000-0005-0000-0000-0000733D0000}"/>
    <cellStyle name="40% - Énfasis2 13 4 3" xfId="16202" xr:uid="{00000000-0005-0000-0000-0000743D0000}"/>
    <cellStyle name="40% - Énfasis2 13 5" xfId="16203" xr:uid="{00000000-0005-0000-0000-0000753D0000}"/>
    <cellStyle name="40% - Énfasis2 13 5 2" xfId="16204" xr:uid="{00000000-0005-0000-0000-0000763D0000}"/>
    <cellStyle name="40% - Énfasis2 13 5 2 2" xfId="16205" xr:uid="{00000000-0005-0000-0000-0000773D0000}"/>
    <cellStyle name="40% - Énfasis2 13 5 3" xfId="16206" xr:uid="{00000000-0005-0000-0000-0000783D0000}"/>
    <cellStyle name="40% - Énfasis2 13 6" xfId="16207" xr:uid="{00000000-0005-0000-0000-0000793D0000}"/>
    <cellStyle name="40% - Énfasis2 13 6 2" xfId="16208" xr:uid="{00000000-0005-0000-0000-00007A3D0000}"/>
    <cellStyle name="40% - Énfasis2 13 7" xfId="16209" xr:uid="{00000000-0005-0000-0000-00007B3D0000}"/>
    <cellStyle name="40% - Énfasis2 14" xfId="16210" xr:uid="{00000000-0005-0000-0000-00007C3D0000}"/>
    <cellStyle name="40% - Énfasis2 14 2" xfId="16211" xr:uid="{00000000-0005-0000-0000-00007D3D0000}"/>
    <cellStyle name="40% - Énfasis2 14 2 2" xfId="16212" xr:uid="{00000000-0005-0000-0000-00007E3D0000}"/>
    <cellStyle name="40% - Énfasis2 14 2 2 2" xfId="16213" xr:uid="{00000000-0005-0000-0000-00007F3D0000}"/>
    <cellStyle name="40% - Énfasis2 14 2 2 2 2" xfId="16214" xr:uid="{00000000-0005-0000-0000-0000803D0000}"/>
    <cellStyle name="40% - Énfasis2 14 2 2 3" xfId="16215" xr:uid="{00000000-0005-0000-0000-0000813D0000}"/>
    <cellStyle name="40% - Énfasis2 14 2 3" xfId="16216" xr:uid="{00000000-0005-0000-0000-0000823D0000}"/>
    <cellStyle name="40% - Énfasis2 14 2 3 2" xfId="16217" xr:uid="{00000000-0005-0000-0000-0000833D0000}"/>
    <cellStyle name="40% - Énfasis2 14 2 3 2 2" xfId="16218" xr:uid="{00000000-0005-0000-0000-0000843D0000}"/>
    <cellStyle name="40% - Énfasis2 14 2 3 3" xfId="16219" xr:uid="{00000000-0005-0000-0000-0000853D0000}"/>
    <cellStyle name="40% - Énfasis2 14 2 4" xfId="16220" xr:uid="{00000000-0005-0000-0000-0000863D0000}"/>
    <cellStyle name="40% - Énfasis2 14 2 4 2" xfId="16221" xr:uid="{00000000-0005-0000-0000-0000873D0000}"/>
    <cellStyle name="40% - Énfasis2 14 2 5" xfId="16222" xr:uid="{00000000-0005-0000-0000-0000883D0000}"/>
    <cellStyle name="40% - Énfasis2 14 3" xfId="16223" xr:uid="{00000000-0005-0000-0000-0000893D0000}"/>
    <cellStyle name="40% - Énfasis2 14 3 2" xfId="16224" xr:uid="{00000000-0005-0000-0000-00008A3D0000}"/>
    <cellStyle name="40% - Énfasis2 14 3 2 2" xfId="16225" xr:uid="{00000000-0005-0000-0000-00008B3D0000}"/>
    <cellStyle name="40% - Énfasis2 14 3 3" xfId="16226" xr:uid="{00000000-0005-0000-0000-00008C3D0000}"/>
    <cellStyle name="40% - Énfasis2 14 4" xfId="16227" xr:uid="{00000000-0005-0000-0000-00008D3D0000}"/>
    <cellStyle name="40% - Énfasis2 14 4 2" xfId="16228" xr:uid="{00000000-0005-0000-0000-00008E3D0000}"/>
    <cellStyle name="40% - Énfasis2 14 4 2 2" xfId="16229" xr:uid="{00000000-0005-0000-0000-00008F3D0000}"/>
    <cellStyle name="40% - Énfasis2 14 4 3" xfId="16230" xr:uid="{00000000-0005-0000-0000-0000903D0000}"/>
    <cellStyle name="40% - Énfasis2 14 5" xfId="16231" xr:uid="{00000000-0005-0000-0000-0000913D0000}"/>
    <cellStyle name="40% - Énfasis2 14 5 2" xfId="16232" xr:uid="{00000000-0005-0000-0000-0000923D0000}"/>
    <cellStyle name="40% - Énfasis2 14 6" xfId="16233" xr:uid="{00000000-0005-0000-0000-0000933D0000}"/>
    <cellStyle name="40% - Énfasis2 15" xfId="16234" xr:uid="{00000000-0005-0000-0000-0000943D0000}"/>
    <cellStyle name="40% - Énfasis2 15 2" xfId="16235" xr:uid="{00000000-0005-0000-0000-0000953D0000}"/>
    <cellStyle name="40% - Énfasis2 15 2 2" xfId="16236" xr:uid="{00000000-0005-0000-0000-0000963D0000}"/>
    <cellStyle name="40% - Énfasis2 15 2 2 2" xfId="16237" xr:uid="{00000000-0005-0000-0000-0000973D0000}"/>
    <cellStyle name="40% - Énfasis2 15 2 2 2 2" xfId="16238" xr:uid="{00000000-0005-0000-0000-0000983D0000}"/>
    <cellStyle name="40% - Énfasis2 15 2 2 3" xfId="16239" xr:uid="{00000000-0005-0000-0000-0000993D0000}"/>
    <cellStyle name="40% - Énfasis2 15 2 3" xfId="16240" xr:uid="{00000000-0005-0000-0000-00009A3D0000}"/>
    <cellStyle name="40% - Énfasis2 15 2 3 2" xfId="16241" xr:uid="{00000000-0005-0000-0000-00009B3D0000}"/>
    <cellStyle name="40% - Énfasis2 15 2 3 2 2" xfId="16242" xr:uid="{00000000-0005-0000-0000-00009C3D0000}"/>
    <cellStyle name="40% - Énfasis2 15 2 3 3" xfId="16243" xr:uid="{00000000-0005-0000-0000-00009D3D0000}"/>
    <cellStyle name="40% - Énfasis2 15 2 4" xfId="16244" xr:uid="{00000000-0005-0000-0000-00009E3D0000}"/>
    <cellStyle name="40% - Énfasis2 15 2 4 2" xfId="16245" xr:uid="{00000000-0005-0000-0000-00009F3D0000}"/>
    <cellStyle name="40% - Énfasis2 15 2 5" xfId="16246" xr:uid="{00000000-0005-0000-0000-0000A03D0000}"/>
    <cellStyle name="40% - Énfasis2 15 3" xfId="16247" xr:uid="{00000000-0005-0000-0000-0000A13D0000}"/>
    <cellStyle name="40% - Énfasis2 15 3 2" xfId="16248" xr:uid="{00000000-0005-0000-0000-0000A23D0000}"/>
    <cellStyle name="40% - Énfasis2 15 3 2 2" xfId="16249" xr:uid="{00000000-0005-0000-0000-0000A33D0000}"/>
    <cellStyle name="40% - Énfasis2 15 3 3" xfId="16250" xr:uid="{00000000-0005-0000-0000-0000A43D0000}"/>
    <cellStyle name="40% - Énfasis2 15 4" xfId="16251" xr:uid="{00000000-0005-0000-0000-0000A53D0000}"/>
    <cellStyle name="40% - Énfasis2 15 4 2" xfId="16252" xr:uid="{00000000-0005-0000-0000-0000A63D0000}"/>
    <cellStyle name="40% - Énfasis2 15 4 2 2" xfId="16253" xr:uid="{00000000-0005-0000-0000-0000A73D0000}"/>
    <cellStyle name="40% - Énfasis2 15 4 3" xfId="16254" xr:uid="{00000000-0005-0000-0000-0000A83D0000}"/>
    <cellStyle name="40% - Énfasis2 15 5" xfId="16255" xr:uid="{00000000-0005-0000-0000-0000A93D0000}"/>
    <cellStyle name="40% - Énfasis2 15 5 2" xfId="16256" xr:uid="{00000000-0005-0000-0000-0000AA3D0000}"/>
    <cellStyle name="40% - Énfasis2 15 6" xfId="16257" xr:uid="{00000000-0005-0000-0000-0000AB3D0000}"/>
    <cellStyle name="40% - Énfasis2 16" xfId="16258" xr:uid="{00000000-0005-0000-0000-0000AC3D0000}"/>
    <cellStyle name="40% - Énfasis2 16 2" xfId="16259" xr:uid="{00000000-0005-0000-0000-0000AD3D0000}"/>
    <cellStyle name="40% - Énfasis2 16 2 2" xfId="16260" xr:uid="{00000000-0005-0000-0000-0000AE3D0000}"/>
    <cellStyle name="40% - Énfasis2 16 2 2 2" xfId="16261" xr:uid="{00000000-0005-0000-0000-0000AF3D0000}"/>
    <cellStyle name="40% - Énfasis2 16 2 2 2 2" xfId="16262" xr:uid="{00000000-0005-0000-0000-0000B03D0000}"/>
    <cellStyle name="40% - Énfasis2 16 2 2 3" xfId="16263" xr:uid="{00000000-0005-0000-0000-0000B13D0000}"/>
    <cellStyle name="40% - Énfasis2 16 2 3" xfId="16264" xr:uid="{00000000-0005-0000-0000-0000B23D0000}"/>
    <cellStyle name="40% - Énfasis2 16 2 3 2" xfId="16265" xr:uid="{00000000-0005-0000-0000-0000B33D0000}"/>
    <cellStyle name="40% - Énfasis2 16 2 3 2 2" xfId="16266" xr:uid="{00000000-0005-0000-0000-0000B43D0000}"/>
    <cellStyle name="40% - Énfasis2 16 2 3 3" xfId="16267" xr:uid="{00000000-0005-0000-0000-0000B53D0000}"/>
    <cellStyle name="40% - Énfasis2 16 2 4" xfId="16268" xr:uid="{00000000-0005-0000-0000-0000B63D0000}"/>
    <cellStyle name="40% - Énfasis2 16 2 4 2" xfId="16269" xr:uid="{00000000-0005-0000-0000-0000B73D0000}"/>
    <cellStyle name="40% - Énfasis2 16 2 5" xfId="16270" xr:uid="{00000000-0005-0000-0000-0000B83D0000}"/>
    <cellStyle name="40% - Énfasis2 16 3" xfId="16271" xr:uid="{00000000-0005-0000-0000-0000B93D0000}"/>
    <cellStyle name="40% - Énfasis2 16 3 2" xfId="16272" xr:uid="{00000000-0005-0000-0000-0000BA3D0000}"/>
    <cellStyle name="40% - Énfasis2 16 3 2 2" xfId="16273" xr:uid="{00000000-0005-0000-0000-0000BB3D0000}"/>
    <cellStyle name="40% - Énfasis2 16 3 3" xfId="16274" xr:uid="{00000000-0005-0000-0000-0000BC3D0000}"/>
    <cellStyle name="40% - Énfasis2 16 4" xfId="16275" xr:uid="{00000000-0005-0000-0000-0000BD3D0000}"/>
    <cellStyle name="40% - Énfasis2 16 4 2" xfId="16276" xr:uid="{00000000-0005-0000-0000-0000BE3D0000}"/>
    <cellStyle name="40% - Énfasis2 16 4 2 2" xfId="16277" xr:uid="{00000000-0005-0000-0000-0000BF3D0000}"/>
    <cellStyle name="40% - Énfasis2 16 4 3" xfId="16278" xr:uid="{00000000-0005-0000-0000-0000C03D0000}"/>
    <cellStyle name="40% - Énfasis2 16 5" xfId="16279" xr:uid="{00000000-0005-0000-0000-0000C13D0000}"/>
    <cellStyle name="40% - Énfasis2 16 5 2" xfId="16280" xr:uid="{00000000-0005-0000-0000-0000C23D0000}"/>
    <cellStyle name="40% - Énfasis2 16 6" xfId="16281" xr:uid="{00000000-0005-0000-0000-0000C33D0000}"/>
    <cellStyle name="40% - Énfasis2 17" xfId="16282" xr:uid="{00000000-0005-0000-0000-0000C43D0000}"/>
    <cellStyle name="40% - Énfasis2 17 2" xfId="16283" xr:uid="{00000000-0005-0000-0000-0000C53D0000}"/>
    <cellStyle name="40% - Énfasis2 17 2 2" xfId="16284" xr:uid="{00000000-0005-0000-0000-0000C63D0000}"/>
    <cellStyle name="40% - Énfasis2 17 2 2 2" xfId="16285" xr:uid="{00000000-0005-0000-0000-0000C73D0000}"/>
    <cellStyle name="40% - Énfasis2 17 2 2 2 2" xfId="16286" xr:uid="{00000000-0005-0000-0000-0000C83D0000}"/>
    <cellStyle name="40% - Énfasis2 17 2 2 3" xfId="16287" xr:uid="{00000000-0005-0000-0000-0000C93D0000}"/>
    <cellStyle name="40% - Énfasis2 17 2 3" xfId="16288" xr:uid="{00000000-0005-0000-0000-0000CA3D0000}"/>
    <cellStyle name="40% - Énfasis2 17 2 3 2" xfId="16289" xr:uid="{00000000-0005-0000-0000-0000CB3D0000}"/>
    <cellStyle name="40% - Énfasis2 17 2 3 2 2" xfId="16290" xr:uid="{00000000-0005-0000-0000-0000CC3D0000}"/>
    <cellStyle name="40% - Énfasis2 17 2 3 3" xfId="16291" xr:uid="{00000000-0005-0000-0000-0000CD3D0000}"/>
    <cellStyle name="40% - Énfasis2 17 2 4" xfId="16292" xr:uid="{00000000-0005-0000-0000-0000CE3D0000}"/>
    <cellStyle name="40% - Énfasis2 17 2 4 2" xfId="16293" xr:uid="{00000000-0005-0000-0000-0000CF3D0000}"/>
    <cellStyle name="40% - Énfasis2 17 2 5" xfId="16294" xr:uid="{00000000-0005-0000-0000-0000D03D0000}"/>
    <cellStyle name="40% - Énfasis2 17 3" xfId="16295" xr:uid="{00000000-0005-0000-0000-0000D13D0000}"/>
    <cellStyle name="40% - Énfasis2 17 3 2" xfId="16296" xr:uid="{00000000-0005-0000-0000-0000D23D0000}"/>
    <cellStyle name="40% - Énfasis2 17 3 2 2" xfId="16297" xr:uid="{00000000-0005-0000-0000-0000D33D0000}"/>
    <cellStyle name="40% - Énfasis2 17 3 3" xfId="16298" xr:uid="{00000000-0005-0000-0000-0000D43D0000}"/>
    <cellStyle name="40% - Énfasis2 17 4" xfId="16299" xr:uid="{00000000-0005-0000-0000-0000D53D0000}"/>
    <cellStyle name="40% - Énfasis2 17 4 2" xfId="16300" xr:uid="{00000000-0005-0000-0000-0000D63D0000}"/>
    <cellStyle name="40% - Énfasis2 17 4 2 2" xfId="16301" xr:uid="{00000000-0005-0000-0000-0000D73D0000}"/>
    <cellStyle name="40% - Énfasis2 17 4 3" xfId="16302" xr:uid="{00000000-0005-0000-0000-0000D83D0000}"/>
    <cellStyle name="40% - Énfasis2 17 5" xfId="16303" xr:uid="{00000000-0005-0000-0000-0000D93D0000}"/>
    <cellStyle name="40% - Énfasis2 17 5 2" xfId="16304" xr:uid="{00000000-0005-0000-0000-0000DA3D0000}"/>
    <cellStyle name="40% - Énfasis2 17 6" xfId="16305" xr:uid="{00000000-0005-0000-0000-0000DB3D0000}"/>
    <cellStyle name="40% - Énfasis2 18" xfId="16306" xr:uid="{00000000-0005-0000-0000-0000DC3D0000}"/>
    <cellStyle name="40% - Énfasis2 18 2" xfId="16307" xr:uid="{00000000-0005-0000-0000-0000DD3D0000}"/>
    <cellStyle name="40% - Énfasis2 18 2 2" xfId="16308" xr:uid="{00000000-0005-0000-0000-0000DE3D0000}"/>
    <cellStyle name="40% - Énfasis2 18 2 2 2" xfId="16309" xr:uid="{00000000-0005-0000-0000-0000DF3D0000}"/>
    <cellStyle name="40% - Énfasis2 18 2 2 2 2" xfId="16310" xr:uid="{00000000-0005-0000-0000-0000E03D0000}"/>
    <cellStyle name="40% - Énfasis2 18 2 2 3" xfId="16311" xr:uid="{00000000-0005-0000-0000-0000E13D0000}"/>
    <cellStyle name="40% - Énfasis2 18 2 3" xfId="16312" xr:uid="{00000000-0005-0000-0000-0000E23D0000}"/>
    <cellStyle name="40% - Énfasis2 18 2 3 2" xfId="16313" xr:uid="{00000000-0005-0000-0000-0000E33D0000}"/>
    <cellStyle name="40% - Énfasis2 18 2 3 2 2" xfId="16314" xr:uid="{00000000-0005-0000-0000-0000E43D0000}"/>
    <cellStyle name="40% - Énfasis2 18 2 3 3" xfId="16315" xr:uid="{00000000-0005-0000-0000-0000E53D0000}"/>
    <cellStyle name="40% - Énfasis2 18 2 4" xfId="16316" xr:uid="{00000000-0005-0000-0000-0000E63D0000}"/>
    <cellStyle name="40% - Énfasis2 18 2 4 2" xfId="16317" xr:uid="{00000000-0005-0000-0000-0000E73D0000}"/>
    <cellStyle name="40% - Énfasis2 18 2 5" xfId="16318" xr:uid="{00000000-0005-0000-0000-0000E83D0000}"/>
    <cellStyle name="40% - Énfasis2 18 3" xfId="16319" xr:uid="{00000000-0005-0000-0000-0000E93D0000}"/>
    <cellStyle name="40% - Énfasis2 18 3 2" xfId="16320" xr:uid="{00000000-0005-0000-0000-0000EA3D0000}"/>
    <cellStyle name="40% - Énfasis2 18 3 2 2" xfId="16321" xr:uid="{00000000-0005-0000-0000-0000EB3D0000}"/>
    <cellStyle name="40% - Énfasis2 18 3 3" xfId="16322" xr:uid="{00000000-0005-0000-0000-0000EC3D0000}"/>
    <cellStyle name="40% - Énfasis2 18 4" xfId="16323" xr:uid="{00000000-0005-0000-0000-0000ED3D0000}"/>
    <cellStyle name="40% - Énfasis2 18 4 2" xfId="16324" xr:uid="{00000000-0005-0000-0000-0000EE3D0000}"/>
    <cellStyle name="40% - Énfasis2 18 4 2 2" xfId="16325" xr:uid="{00000000-0005-0000-0000-0000EF3D0000}"/>
    <cellStyle name="40% - Énfasis2 18 4 3" xfId="16326" xr:uid="{00000000-0005-0000-0000-0000F03D0000}"/>
    <cellStyle name="40% - Énfasis2 18 5" xfId="16327" xr:uid="{00000000-0005-0000-0000-0000F13D0000}"/>
    <cellStyle name="40% - Énfasis2 18 5 2" xfId="16328" xr:uid="{00000000-0005-0000-0000-0000F23D0000}"/>
    <cellStyle name="40% - Énfasis2 18 6" xfId="16329" xr:uid="{00000000-0005-0000-0000-0000F33D0000}"/>
    <cellStyle name="40% - Énfasis2 19" xfId="16330" xr:uid="{00000000-0005-0000-0000-0000F43D0000}"/>
    <cellStyle name="40% - Énfasis2 19 2" xfId="16331" xr:uid="{00000000-0005-0000-0000-0000F53D0000}"/>
    <cellStyle name="40% - Énfasis2 19 2 2" xfId="16332" xr:uid="{00000000-0005-0000-0000-0000F63D0000}"/>
    <cellStyle name="40% - Énfasis2 19 2 2 2" xfId="16333" xr:uid="{00000000-0005-0000-0000-0000F73D0000}"/>
    <cellStyle name="40% - Énfasis2 19 2 2 2 2" xfId="16334" xr:uid="{00000000-0005-0000-0000-0000F83D0000}"/>
    <cellStyle name="40% - Énfasis2 19 2 2 3" xfId="16335" xr:uid="{00000000-0005-0000-0000-0000F93D0000}"/>
    <cellStyle name="40% - Énfasis2 19 2 3" xfId="16336" xr:uid="{00000000-0005-0000-0000-0000FA3D0000}"/>
    <cellStyle name="40% - Énfasis2 19 2 3 2" xfId="16337" xr:uid="{00000000-0005-0000-0000-0000FB3D0000}"/>
    <cellStyle name="40% - Énfasis2 19 2 3 2 2" xfId="16338" xr:uid="{00000000-0005-0000-0000-0000FC3D0000}"/>
    <cellStyle name="40% - Énfasis2 19 2 3 3" xfId="16339" xr:uid="{00000000-0005-0000-0000-0000FD3D0000}"/>
    <cellStyle name="40% - Énfasis2 19 2 4" xfId="16340" xr:uid="{00000000-0005-0000-0000-0000FE3D0000}"/>
    <cellStyle name="40% - Énfasis2 19 2 4 2" xfId="16341" xr:uid="{00000000-0005-0000-0000-0000FF3D0000}"/>
    <cellStyle name="40% - Énfasis2 19 2 5" xfId="16342" xr:uid="{00000000-0005-0000-0000-0000003E0000}"/>
    <cellStyle name="40% - Énfasis2 19 3" xfId="16343" xr:uid="{00000000-0005-0000-0000-0000013E0000}"/>
    <cellStyle name="40% - Énfasis2 19 3 2" xfId="16344" xr:uid="{00000000-0005-0000-0000-0000023E0000}"/>
    <cellStyle name="40% - Énfasis2 19 3 2 2" xfId="16345" xr:uid="{00000000-0005-0000-0000-0000033E0000}"/>
    <cellStyle name="40% - Énfasis2 19 3 3" xfId="16346" xr:uid="{00000000-0005-0000-0000-0000043E0000}"/>
    <cellStyle name="40% - Énfasis2 19 4" xfId="16347" xr:uid="{00000000-0005-0000-0000-0000053E0000}"/>
    <cellStyle name="40% - Énfasis2 19 4 2" xfId="16348" xr:uid="{00000000-0005-0000-0000-0000063E0000}"/>
    <cellStyle name="40% - Énfasis2 19 4 2 2" xfId="16349" xr:uid="{00000000-0005-0000-0000-0000073E0000}"/>
    <cellStyle name="40% - Énfasis2 19 4 3" xfId="16350" xr:uid="{00000000-0005-0000-0000-0000083E0000}"/>
    <cellStyle name="40% - Énfasis2 19 5" xfId="16351" xr:uid="{00000000-0005-0000-0000-0000093E0000}"/>
    <cellStyle name="40% - Énfasis2 19 5 2" xfId="16352" xr:uid="{00000000-0005-0000-0000-00000A3E0000}"/>
    <cellStyle name="40% - Énfasis2 19 6" xfId="16353" xr:uid="{00000000-0005-0000-0000-00000B3E0000}"/>
    <cellStyle name="40% - Énfasis2 2" xfId="24" xr:uid="{00000000-0005-0000-0000-00000C3E0000}"/>
    <cellStyle name="40% - Énfasis2 2 10" xfId="16354" xr:uid="{00000000-0005-0000-0000-00000D3E0000}"/>
    <cellStyle name="40% - Énfasis2 2 10 2" xfId="16355" xr:uid="{00000000-0005-0000-0000-00000E3E0000}"/>
    <cellStyle name="40% - Énfasis2 2 10 2 2" xfId="16356" xr:uid="{00000000-0005-0000-0000-00000F3E0000}"/>
    <cellStyle name="40% - Énfasis2 2 10 2 2 2" xfId="16357" xr:uid="{00000000-0005-0000-0000-0000103E0000}"/>
    <cellStyle name="40% - Énfasis2 2 10 2 3" xfId="16358" xr:uid="{00000000-0005-0000-0000-0000113E0000}"/>
    <cellStyle name="40% - Énfasis2 2 10 3" xfId="16359" xr:uid="{00000000-0005-0000-0000-0000123E0000}"/>
    <cellStyle name="40% - Énfasis2 2 10 3 2" xfId="16360" xr:uid="{00000000-0005-0000-0000-0000133E0000}"/>
    <cellStyle name="40% - Énfasis2 2 10 3 2 2" xfId="16361" xr:uid="{00000000-0005-0000-0000-0000143E0000}"/>
    <cellStyle name="40% - Énfasis2 2 10 3 3" xfId="16362" xr:uid="{00000000-0005-0000-0000-0000153E0000}"/>
    <cellStyle name="40% - Énfasis2 2 10 4" xfId="16363" xr:uid="{00000000-0005-0000-0000-0000163E0000}"/>
    <cellStyle name="40% - Énfasis2 2 10 4 2" xfId="16364" xr:uid="{00000000-0005-0000-0000-0000173E0000}"/>
    <cellStyle name="40% - Énfasis2 2 10 4 2 2" xfId="16365" xr:uid="{00000000-0005-0000-0000-0000183E0000}"/>
    <cellStyle name="40% - Énfasis2 2 10 4 3" xfId="16366" xr:uid="{00000000-0005-0000-0000-0000193E0000}"/>
    <cellStyle name="40% - Énfasis2 2 10 5" xfId="16367" xr:uid="{00000000-0005-0000-0000-00001A3E0000}"/>
    <cellStyle name="40% - Énfasis2 2 10 5 2" xfId="16368" xr:uid="{00000000-0005-0000-0000-00001B3E0000}"/>
    <cellStyle name="40% - Énfasis2 2 10 6" xfId="16369" xr:uid="{00000000-0005-0000-0000-00001C3E0000}"/>
    <cellStyle name="40% - Énfasis2 2 11" xfId="16370" xr:uid="{00000000-0005-0000-0000-00001D3E0000}"/>
    <cellStyle name="40% - Énfasis2 2 11 2" xfId="16371" xr:uid="{00000000-0005-0000-0000-00001E3E0000}"/>
    <cellStyle name="40% - Énfasis2 2 11 2 2" xfId="16372" xr:uid="{00000000-0005-0000-0000-00001F3E0000}"/>
    <cellStyle name="40% - Énfasis2 2 11 2 2 2" xfId="16373" xr:uid="{00000000-0005-0000-0000-0000203E0000}"/>
    <cellStyle name="40% - Énfasis2 2 11 2 3" xfId="16374" xr:uid="{00000000-0005-0000-0000-0000213E0000}"/>
    <cellStyle name="40% - Énfasis2 2 11 3" xfId="16375" xr:uid="{00000000-0005-0000-0000-0000223E0000}"/>
    <cellStyle name="40% - Énfasis2 2 11 3 2" xfId="16376" xr:uid="{00000000-0005-0000-0000-0000233E0000}"/>
    <cellStyle name="40% - Énfasis2 2 11 3 2 2" xfId="16377" xr:uid="{00000000-0005-0000-0000-0000243E0000}"/>
    <cellStyle name="40% - Énfasis2 2 11 3 3" xfId="16378" xr:uid="{00000000-0005-0000-0000-0000253E0000}"/>
    <cellStyle name="40% - Énfasis2 2 11 4" xfId="16379" xr:uid="{00000000-0005-0000-0000-0000263E0000}"/>
    <cellStyle name="40% - Énfasis2 2 11 4 2" xfId="16380" xr:uid="{00000000-0005-0000-0000-0000273E0000}"/>
    <cellStyle name="40% - Énfasis2 2 11 4 2 2" xfId="16381" xr:uid="{00000000-0005-0000-0000-0000283E0000}"/>
    <cellStyle name="40% - Énfasis2 2 11 4 3" xfId="16382" xr:uid="{00000000-0005-0000-0000-0000293E0000}"/>
    <cellStyle name="40% - Énfasis2 2 11 5" xfId="16383" xr:uid="{00000000-0005-0000-0000-00002A3E0000}"/>
    <cellStyle name="40% - Énfasis2 2 11 5 2" xfId="16384" xr:uid="{00000000-0005-0000-0000-00002B3E0000}"/>
    <cellStyle name="40% - Énfasis2 2 11 6" xfId="16385" xr:uid="{00000000-0005-0000-0000-00002C3E0000}"/>
    <cellStyle name="40% - Énfasis2 2 12" xfId="16386" xr:uid="{00000000-0005-0000-0000-00002D3E0000}"/>
    <cellStyle name="40% - Énfasis2 2 12 2" xfId="16387" xr:uid="{00000000-0005-0000-0000-00002E3E0000}"/>
    <cellStyle name="40% - Énfasis2 2 12 2 2" xfId="16388" xr:uid="{00000000-0005-0000-0000-00002F3E0000}"/>
    <cellStyle name="40% - Énfasis2 2 12 2 2 2" xfId="16389" xr:uid="{00000000-0005-0000-0000-0000303E0000}"/>
    <cellStyle name="40% - Énfasis2 2 12 2 3" xfId="16390" xr:uid="{00000000-0005-0000-0000-0000313E0000}"/>
    <cellStyle name="40% - Énfasis2 2 12 3" xfId="16391" xr:uid="{00000000-0005-0000-0000-0000323E0000}"/>
    <cellStyle name="40% - Énfasis2 2 12 3 2" xfId="16392" xr:uid="{00000000-0005-0000-0000-0000333E0000}"/>
    <cellStyle name="40% - Énfasis2 2 12 3 2 2" xfId="16393" xr:uid="{00000000-0005-0000-0000-0000343E0000}"/>
    <cellStyle name="40% - Énfasis2 2 12 3 3" xfId="16394" xr:uid="{00000000-0005-0000-0000-0000353E0000}"/>
    <cellStyle name="40% - Énfasis2 2 12 4" xfId="16395" xr:uid="{00000000-0005-0000-0000-0000363E0000}"/>
    <cellStyle name="40% - Énfasis2 2 12 4 2" xfId="16396" xr:uid="{00000000-0005-0000-0000-0000373E0000}"/>
    <cellStyle name="40% - Énfasis2 2 12 4 2 2" xfId="16397" xr:uid="{00000000-0005-0000-0000-0000383E0000}"/>
    <cellStyle name="40% - Énfasis2 2 12 4 3" xfId="16398" xr:uid="{00000000-0005-0000-0000-0000393E0000}"/>
    <cellStyle name="40% - Énfasis2 2 12 5" xfId="16399" xr:uid="{00000000-0005-0000-0000-00003A3E0000}"/>
    <cellStyle name="40% - Énfasis2 2 12 5 2" xfId="16400" xr:uid="{00000000-0005-0000-0000-00003B3E0000}"/>
    <cellStyle name="40% - Énfasis2 2 12 6" xfId="16401" xr:uid="{00000000-0005-0000-0000-00003C3E0000}"/>
    <cellStyle name="40% - Énfasis2 2 13" xfId="16402" xr:uid="{00000000-0005-0000-0000-00003D3E0000}"/>
    <cellStyle name="40% - Énfasis2 2 13 2" xfId="16403" xr:uid="{00000000-0005-0000-0000-00003E3E0000}"/>
    <cellStyle name="40% - Énfasis2 2 13 2 2" xfId="16404" xr:uid="{00000000-0005-0000-0000-00003F3E0000}"/>
    <cellStyle name="40% - Énfasis2 2 13 2 2 2" xfId="16405" xr:uid="{00000000-0005-0000-0000-0000403E0000}"/>
    <cellStyle name="40% - Énfasis2 2 13 2 3" xfId="16406" xr:uid="{00000000-0005-0000-0000-0000413E0000}"/>
    <cellStyle name="40% - Énfasis2 2 13 3" xfId="16407" xr:uid="{00000000-0005-0000-0000-0000423E0000}"/>
    <cellStyle name="40% - Énfasis2 2 13 3 2" xfId="16408" xr:uid="{00000000-0005-0000-0000-0000433E0000}"/>
    <cellStyle name="40% - Énfasis2 2 13 3 2 2" xfId="16409" xr:uid="{00000000-0005-0000-0000-0000443E0000}"/>
    <cellStyle name="40% - Énfasis2 2 13 3 3" xfId="16410" xr:uid="{00000000-0005-0000-0000-0000453E0000}"/>
    <cellStyle name="40% - Énfasis2 2 13 4" xfId="16411" xr:uid="{00000000-0005-0000-0000-0000463E0000}"/>
    <cellStyle name="40% - Énfasis2 2 13 4 2" xfId="16412" xr:uid="{00000000-0005-0000-0000-0000473E0000}"/>
    <cellStyle name="40% - Énfasis2 2 13 4 2 2" xfId="16413" xr:uid="{00000000-0005-0000-0000-0000483E0000}"/>
    <cellStyle name="40% - Énfasis2 2 13 4 3" xfId="16414" xr:uid="{00000000-0005-0000-0000-0000493E0000}"/>
    <cellStyle name="40% - Énfasis2 2 13 5" xfId="16415" xr:uid="{00000000-0005-0000-0000-00004A3E0000}"/>
    <cellStyle name="40% - Énfasis2 2 13 5 2" xfId="16416" xr:uid="{00000000-0005-0000-0000-00004B3E0000}"/>
    <cellStyle name="40% - Énfasis2 2 13 6" xfId="16417" xr:uid="{00000000-0005-0000-0000-00004C3E0000}"/>
    <cellStyle name="40% - Énfasis2 2 14" xfId="16418" xr:uid="{00000000-0005-0000-0000-00004D3E0000}"/>
    <cellStyle name="40% - Énfasis2 2 14 2" xfId="16419" xr:uid="{00000000-0005-0000-0000-00004E3E0000}"/>
    <cellStyle name="40% - Énfasis2 2 14 2 2" xfId="16420" xr:uid="{00000000-0005-0000-0000-00004F3E0000}"/>
    <cellStyle name="40% - Énfasis2 2 14 2 2 2" xfId="16421" xr:uid="{00000000-0005-0000-0000-0000503E0000}"/>
    <cellStyle name="40% - Énfasis2 2 14 2 3" xfId="16422" xr:uid="{00000000-0005-0000-0000-0000513E0000}"/>
    <cellStyle name="40% - Énfasis2 2 14 3" xfId="16423" xr:uid="{00000000-0005-0000-0000-0000523E0000}"/>
    <cellStyle name="40% - Énfasis2 2 14 3 2" xfId="16424" xr:uid="{00000000-0005-0000-0000-0000533E0000}"/>
    <cellStyle name="40% - Énfasis2 2 14 3 2 2" xfId="16425" xr:uid="{00000000-0005-0000-0000-0000543E0000}"/>
    <cellStyle name="40% - Énfasis2 2 14 3 3" xfId="16426" xr:uid="{00000000-0005-0000-0000-0000553E0000}"/>
    <cellStyle name="40% - Énfasis2 2 14 4" xfId="16427" xr:uid="{00000000-0005-0000-0000-0000563E0000}"/>
    <cellStyle name="40% - Énfasis2 2 14 4 2" xfId="16428" xr:uid="{00000000-0005-0000-0000-0000573E0000}"/>
    <cellStyle name="40% - Énfasis2 2 14 4 2 2" xfId="16429" xr:uid="{00000000-0005-0000-0000-0000583E0000}"/>
    <cellStyle name="40% - Énfasis2 2 14 4 3" xfId="16430" xr:uid="{00000000-0005-0000-0000-0000593E0000}"/>
    <cellStyle name="40% - Énfasis2 2 14 5" xfId="16431" xr:uid="{00000000-0005-0000-0000-00005A3E0000}"/>
    <cellStyle name="40% - Énfasis2 2 14 5 2" xfId="16432" xr:uid="{00000000-0005-0000-0000-00005B3E0000}"/>
    <cellStyle name="40% - Énfasis2 2 14 6" xfId="16433" xr:uid="{00000000-0005-0000-0000-00005C3E0000}"/>
    <cellStyle name="40% - Énfasis2 2 15" xfId="16434" xr:uid="{00000000-0005-0000-0000-00005D3E0000}"/>
    <cellStyle name="40% - Énfasis2 2 15 2" xfId="16435" xr:uid="{00000000-0005-0000-0000-00005E3E0000}"/>
    <cellStyle name="40% - Énfasis2 2 15 2 2" xfId="16436" xr:uid="{00000000-0005-0000-0000-00005F3E0000}"/>
    <cellStyle name="40% - Énfasis2 2 15 2 2 2" xfId="16437" xr:uid="{00000000-0005-0000-0000-0000603E0000}"/>
    <cellStyle name="40% - Énfasis2 2 15 2 3" xfId="16438" xr:uid="{00000000-0005-0000-0000-0000613E0000}"/>
    <cellStyle name="40% - Énfasis2 2 15 3" xfId="16439" xr:uid="{00000000-0005-0000-0000-0000623E0000}"/>
    <cellStyle name="40% - Énfasis2 2 15 3 2" xfId="16440" xr:uid="{00000000-0005-0000-0000-0000633E0000}"/>
    <cellStyle name="40% - Énfasis2 2 15 3 2 2" xfId="16441" xr:uid="{00000000-0005-0000-0000-0000643E0000}"/>
    <cellStyle name="40% - Énfasis2 2 15 3 3" xfId="16442" xr:uid="{00000000-0005-0000-0000-0000653E0000}"/>
    <cellStyle name="40% - Énfasis2 2 15 4" xfId="16443" xr:uid="{00000000-0005-0000-0000-0000663E0000}"/>
    <cellStyle name="40% - Énfasis2 2 15 4 2" xfId="16444" xr:uid="{00000000-0005-0000-0000-0000673E0000}"/>
    <cellStyle name="40% - Énfasis2 2 15 4 2 2" xfId="16445" xr:uid="{00000000-0005-0000-0000-0000683E0000}"/>
    <cellStyle name="40% - Énfasis2 2 15 4 3" xfId="16446" xr:uid="{00000000-0005-0000-0000-0000693E0000}"/>
    <cellStyle name="40% - Énfasis2 2 15 5" xfId="16447" xr:uid="{00000000-0005-0000-0000-00006A3E0000}"/>
    <cellStyle name="40% - Énfasis2 2 15 5 2" xfId="16448" xr:uid="{00000000-0005-0000-0000-00006B3E0000}"/>
    <cellStyle name="40% - Énfasis2 2 15 6" xfId="16449" xr:uid="{00000000-0005-0000-0000-00006C3E0000}"/>
    <cellStyle name="40% - Énfasis2 2 16" xfId="16450" xr:uid="{00000000-0005-0000-0000-00006D3E0000}"/>
    <cellStyle name="40% - Énfasis2 2 16 2" xfId="16451" xr:uid="{00000000-0005-0000-0000-00006E3E0000}"/>
    <cellStyle name="40% - Énfasis2 2 16 2 2" xfId="16452" xr:uid="{00000000-0005-0000-0000-00006F3E0000}"/>
    <cellStyle name="40% - Énfasis2 2 16 3" xfId="16453" xr:uid="{00000000-0005-0000-0000-0000703E0000}"/>
    <cellStyle name="40% - Énfasis2 2 17" xfId="16454" xr:uid="{00000000-0005-0000-0000-0000713E0000}"/>
    <cellStyle name="40% - Énfasis2 2 17 2" xfId="16455" xr:uid="{00000000-0005-0000-0000-0000723E0000}"/>
    <cellStyle name="40% - Énfasis2 2 17 2 2" xfId="16456" xr:uid="{00000000-0005-0000-0000-0000733E0000}"/>
    <cellStyle name="40% - Énfasis2 2 17 3" xfId="16457" xr:uid="{00000000-0005-0000-0000-0000743E0000}"/>
    <cellStyle name="40% - Énfasis2 2 18" xfId="16458" xr:uid="{00000000-0005-0000-0000-0000753E0000}"/>
    <cellStyle name="40% - Énfasis2 2 18 2" xfId="16459" xr:uid="{00000000-0005-0000-0000-0000763E0000}"/>
    <cellStyle name="40% - Énfasis2 2 18 2 2" xfId="16460" xr:uid="{00000000-0005-0000-0000-0000773E0000}"/>
    <cellStyle name="40% - Énfasis2 2 18 3" xfId="16461" xr:uid="{00000000-0005-0000-0000-0000783E0000}"/>
    <cellStyle name="40% - Énfasis2 2 19" xfId="16462" xr:uid="{00000000-0005-0000-0000-0000793E0000}"/>
    <cellStyle name="40% - Énfasis2 2 19 2" xfId="16463" xr:uid="{00000000-0005-0000-0000-00007A3E0000}"/>
    <cellStyle name="40% - Énfasis2 2 2" xfId="16464" xr:uid="{00000000-0005-0000-0000-00007B3E0000}"/>
    <cellStyle name="40% - Énfasis2 2 2 2" xfId="16465" xr:uid="{00000000-0005-0000-0000-00007C3E0000}"/>
    <cellStyle name="40% - Énfasis2 2 2 2 2" xfId="16466" xr:uid="{00000000-0005-0000-0000-00007D3E0000}"/>
    <cellStyle name="40% - Énfasis2 2 2 2 2 2" xfId="16467" xr:uid="{00000000-0005-0000-0000-00007E3E0000}"/>
    <cellStyle name="40% - Énfasis2 2 2 2 2 2 2" xfId="16468" xr:uid="{00000000-0005-0000-0000-00007F3E0000}"/>
    <cellStyle name="40% - Énfasis2 2 2 2 2 2 2 2" xfId="16469" xr:uid="{00000000-0005-0000-0000-0000803E0000}"/>
    <cellStyle name="40% - Énfasis2 2 2 2 2 2 2 2 2" xfId="16470" xr:uid="{00000000-0005-0000-0000-0000813E0000}"/>
    <cellStyle name="40% - Énfasis2 2 2 2 2 2 2 3" xfId="16471" xr:uid="{00000000-0005-0000-0000-0000823E0000}"/>
    <cellStyle name="40% - Énfasis2 2 2 2 2 2 3" xfId="16472" xr:uid="{00000000-0005-0000-0000-0000833E0000}"/>
    <cellStyle name="40% - Énfasis2 2 2 2 2 2 3 2" xfId="16473" xr:uid="{00000000-0005-0000-0000-0000843E0000}"/>
    <cellStyle name="40% - Énfasis2 2 2 2 2 2 3 2 2" xfId="16474" xr:uid="{00000000-0005-0000-0000-0000853E0000}"/>
    <cellStyle name="40% - Énfasis2 2 2 2 2 2 3 3" xfId="16475" xr:uid="{00000000-0005-0000-0000-0000863E0000}"/>
    <cellStyle name="40% - Énfasis2 2 2 2 2 2 4" xfId="16476" xr:uid="{00000000-0005-0000-0000-0000873E0000}"/>
    <cellStyle name="40% - Énfasis2 2 2 2 2 2 4 2" xfId="16477" xr:uid="{00000000-0005-0000-0000-0000883E0000}"/>
    <cellStyle name="40% - Énfasis2 2 2 2 2 2 5" xfId="16478" xr:uid="{00000000-0005-0000-0000-0000893E0000}"/>
    <cellStyle name="40% - Énfasis2 2 2 2 2 3" xfId="16479" xr:uid="{00000000-0005-0000-0000-00008A3E0000}"/>
    <cellStyle name="40% - Énfasis2 2 2 2 2 3 2" xfId="16480" xr:uid="{00000000-0005-0000-0000-00008B3E0000}"/>
    <cellStyle name="40% - Énfasis2 2 2 2 2 3 2 2" xfId="16481" xr:uid="{00000000-0005-0000-0000-00008C3E0000}"/>
    <cellStyle name="40% - Énfasis2 2 2 2 2 3 3" xfId="16482" xr:uid="{00000000-0005-0000-0000-00008D3E0000}"/>
    <cellStyle name="40% - Énfasis2 2 2 2 2 4" xfId="16483" xr:uid="{00000000-0005-0000-0000-00008E3E0000}"/>
    <cellStyle name="40% - Énfasis2 2 2 2 2 4 2" xfId="16484" xr:uid="{00000000-0005-0000-0000-00008F3E0000}"/>
    <cellStyle name="40% - Énfasis2 2 2 2 2 4 2 2" xfId="16485" xr:uid="{00000000-0005-0000-0000-0000903E0000}"/>
    <cellStyle name="40% - Énfasis2 2 2 2 2 4 3" xfId="16486" xr:uid="{00000000-0005-0000-0000-0000913E0000}"/>
    <cellStyle name="40% - Énfasis2 2 2 2 2 5" xfId="16487" xr:uid="{00000000-0005-0000-0000-0000923E0000}"/>
    <cellStyle name="40% - Énfasis2 2 2 2 2 5 2" xfId="16488" xr:uid="{00000000-0005-0000-0000-0000933E0000}"/>
    <cellStyle name="40% - Énfasis2 2 2 2 2 6" xfId="16489" xr:uid="{00000000-0005-0000-0000-0000943E0000}"/>
    <cellStyle name="40% - Énfasis2 2 2 2 3" xfId="16490" xr:uid="{00000000-0005-0000-0000-0000953E0000}"/>
    <cellStyle name="40% - Énfasis2 2 2 2 3 2" xfId="16491" xr:uid="{00000000-0005-0000-0000-0000963E0000}"/>
    <cellStyle name="40% - Énfasis2 2 2 2 3 2 2" xfId="16492" xr:uid="{00000000-0005-0000-0000-0000973E0000}"/>
    <cellStyle name="40% - Énfasis2 2 2 2 3 2 2 2" xfId="16493" xr:uid="{00000000-0005-0000-0000-0000983E0000}"/>
    <cellStyle name="40% - Énfasis2 2 2 2 3 2 3" xfId="16494" xr:uid="{00000000-0005-0000-0000-0000993E0000}"/>
    <cellStyle name="40% - Énfasis2 2 2 2 3 3" xfId="16495" xr:uid="{00000000-0005-0000-0000-00009A3E0000}"/>
    <cellStyle name="40% - Énfasis2 2 2 2 3 3 2" xfId="16496" xr:uid="{00000000-0005-0000-0000-00009B3E0000}"/>
    <cellStyle name="40% - Énfasis2 2 2 2 3 3 2 2" xfId="16497" xr:uid="{00000000-0005-0000-0000-00009C3E0000}"/>
    <cellStyle name="40% - Énfasis2 2 2 2 3 3 3" xfId="16498" xr:uid="{00000000-0005-0000-0000-00009D3E0000}"/>
    <cellStyle name="40% - Énfasis2 2 2 2 3 4" xfId="16499" xr:uid="{00000000-0005-0000-0000-00009E3E0000}"/>
    <cellStyle name="40% - Énfasis2 2 2 2 3 4 2" xfId="16500" xr:uid="{00000000-0005-0000-0000-00009F3E0000}"/>
    <cellStyle name="40% - Énfasis2 2 2 2 3 5" xfId="16501" xr:uid="{00000000-0005-0000-0000-0000A03E0000}"/>
    <cellStyle name="40% - Énfasis2 2 2 2 4" xfId="16502" xr:uid="{00000000-0005-0000-0000-0000A13E0000}"/>
    <cellStyle name="40% - Énfasis2 2 2 2 4 2" xfId="16503" xr:uid="{00000000-0005-0000-0000-0000A23E0000}"/>
    <cellStyle name="40% - Énfasis2 2 2 2 4 2 2" xfId="16504" xr:uid="{00000000-0005-0000-0000-0000A33E0000}"/>
    <cellStyle name="40% - Énfasis2 2 2 2 4 3" xfId="16505" xr:uid="{00000000-0005-0000-0000-0000A43E0000}"/>
    <cellStyle name="40% - Énfasis2 2 2 2 5" xfId="16506" xr:uid="{00000000-0005-0000-0000-0000A53E0000}"/>
    <cellStyle name="40% - Énfasis2 2 2 2 5 2" xfId="16507" xr:uid="{00000000-0005-0000-0000-0000A63E0000}"/>
    <cellStyle name="40% - Énfasis2 2 2 2 5 2 2" xfId="16508" xr:uid="{00000000-0005-0000-0000-0000A73E0000}"/>
    <cellStyle name="40% - Énfasis2 2 2 2 5 3" xfId="16509" xr:uid="{00000000-0005-0000-0000-0000A83E0000}"/>
    <cellStyle name="40% - Énfasis2 2 2 2 6" xfId="16510" xr:uid="{00000000-0005-0000-0000-0000A93E0000}"/>
    <cellStyle name="40% - Énfasis2 2 2 2 6 2" xfId="16511" xr:uid="{00000000-0005-0000-0000-0000AA3E0000}"/>
    <cellStyle name="40% - Énfasis2 2 2 2 7" xfId="16512" xr:uid="{00000000-0005-0000-0000-0000AB3E0000}"/>
    <cellStyle name="40% - Énfasis2 2 2 3" xfId="16513" xr:uid="{00000000-0005-0000-0000-0000AC3E0000}"/>
    <cellStyle name="40% - Énfasis2 2 2 3 2" xfId="16514" xr:uid="{00000000-0005-0000-0000-0000AD3E0000}"/>
    <cellStyle name="40% - Énfasis2 2 2 3 2 2" xfId="16515" xr:uid="{00000000-0005-0000-0000-0000AE3E0000}"/>
    <cellStyle name="40% - Énfasis2 2 2 3 2 2 2" xfId="16516" xr:uid="{00000000-0005-0000-0000-0000AF3E0000}"/>
    <cellStyle name="40% - Énfasis2 2 2 3 2 2 2 2" xfId="16517" xr:uid="{00000000-0005-0000-0000-0000B03E0000}"/>
    <cellStyle name="40% - Énfasis2 2 2 3 2 2 3" xfId="16518" xr:uid="{00000000-0005-0000-0000-0000B13E0000}"/>
    <cellStyle name="40% - Énfasis2 2 2 3 2 3" xfId="16519" xr:uid="{00000000-0005-0000-0000-0000B23E0000}"/>
    <cellStyle name="40% - Énfasis2 2 2 3 2 3 2" xfId="16520" xr:uid="{00000000-0005-0000-0000-0000B33E0000}"/>
    <cellStyle name="40% - Énfasis2 2 2 3 2 3 2 2" xfId="16521" xr:uid="{00000000-0005-0000-0000-0000B43E0000}"/>
    <cellStyle name="40% - Énfasis2 2 2 3 2 3 3" xfId="16522" xr:uid="{00000000-0005-0000-0000-0000B53E0000}"/>
    <cellStyle name="40% - Énfasis2 2 2 3 2 4" xfId="16523" xr:uid="{00000000-0005-0000-0000-0000B63E0000}"/>
    <cellStyle name="40% - Énfasis2 2 2 3 2 4 2" xfId="16524" xr:uid="{00000000-0005-0000-0000-0000B73E0000}"/>
    <cellStyle name="40% - Énfasis2 2 2 3 2 5" xfId="16525" xr:uid="{00000000-0005-0000-0000-0000B83E0000}"/>
    <cellStyle name="40% - Énfasis2 2 2 3 3" xfId="16526" xr:uid="{00000000-0005-0000-0000-0000B93E0000}"/>
    <cellStyle name="40% - Énfasis2 2 2 3 3 2" xfId="16527" xr:uid="{00000000-0005-0000-0000-0000BA3E0000}"/>
    <cellStyle name="40% - Énfasis2 2 2 3 3 2 2" xfId="16528" xr:uid="{00000000-0005-0000-0000-0000BB3E0000}"/>
    <cellStyle name="40% - Énfasis2 2 2 3 3 3" xfId="16529" xr:uid="{00000000-0005-0000-0000-0000BC3E0000}"/>
    <cellStyle name="40% - Énfasis2 2 2 3 4" xfId="16530" xr:uid="{00000000-0005-0000-0000-0000BD3E0000}"/>
    <cellStyle name="40% - Énfasis2 2 2 3 4 2" xfId="16531" xr:uid="{00000000-0005-0000-0000-0000BE3E0000}"/>
    <cellStyle name="40% - Énfasis2 2 2 3 4 2 2" xfId="16532" xr:uid="{00000000-0005-0000-0000-0000BF3E0000}"/>
    <cellStyle name="40% - Énfasis2 2 2 3 4 3" xfId="16533" xr:uid="{00000000-0005-0000-0000-0000C03E0000}"/>
    <cellStyle name="40% - Énfasis2 2 2 3 5" xfId="16534" xr:uid="{00000000-0005-0000-0000-0000C13E0000}"/>
    <cellStyle name="40% - Énfasis2 2 2 3 5 2" xfId="16535" xr:uid="{00000000-0005-0000-0000-0000C23E0000}"/>
    <cellStyle name="40% - Énfasis2 2 2 3 6" xfId="16536" xr:uid="{00000000-0005-0000-0000-0000C33E0000}"/>
    <cellStyle name="40% - Énfasis2 2 2 4" xfId="16537" xr:uid="{00000000-0005-0000-0000-0000C43E0000}"/>
    <cellStyle name="40% - Énfasis2 2 2 4 2" xfId="16538" xr:uid="{00000000-0005-0000-0000-0000C53E0000}"/>
    <cellStyle name="40% - Énfasis2 2 2 4 2 2" xfId="16539" xr:uid="{00000000-0005-0000-0000-0000C63E0000}"/>
    <cellStyle name="40% - Énfasis2 2 2 4 2 2 2" xfId="16540" xr:uid="{00000000-0005-0000-0000-0000C73E0000}"/>
    <cellStyle name="40% - Énfasis2 2 2 4 2 3" xfId="16541" xr:uid="{00000000-0005-0000-0000-0000C83E0000}"/>
    <cellStyle name="40% - Énfasis2 2 2 4 3" xfId="16542" xr:uid="{00000000-0005-0000-0000-0000C93E0000}"/>
    <cellStyle name="40% - Énfasis2 2 2 4 3 2" xfId="16543" xr:uid="{00000000-0005-0000-0000-0000CA3E0000}"/>
    <cellStyle name="40% - Énfasis2 2 2 4 3 2 2" xfId="16544" xr:uid="{00000000-0005-0000-0000-0000CB3E0000}"/>
    <cellStyle name="40% - Énfasis2 2 2 4 3 3" xfId="16545" xr:uid="{00000000-0005-0000-0000-0000CC3E0000}"/>
    <cellStyle name="40% - Énfasis2 2 2 4 4" xfId="16546" xr:uid="{00000000-0005-0000-0000-0000CD3E0000}"/>
    <cellStyle name="40% - Énfasis2 2 2 4 4 2" xfId="16547" xr:uid="{00000000-0005-0000-0000-0000CE3E0000}"/>
    <cellStyle name="40% - Énfasis2 2 2 4 5" xfId="16548" xr:uid="{00000000-0005-0000-0000-0000CF3E0000}"/>
    <cellStyle name="40% - Énfasis2 2 2 5" xfId="16549" xr:uid="{00000000-0005-0000-0000-0000D03E0000}"/>
    <cellStyle name="40% - Énfasis2 2 2 5 2" xfId="16550" xr:uid="{00000000-0005-0000-0000-0000D13E0000}"/>
    <cellStyle name="40% - Énfasis2 2 2 5 2 2" xfId="16551" xr:uid="{00000000-0005-0000-0000-0000D23E0000}"/>
    <cellStyle name="40% - Énfasis2 2 2 5 3" xfId="16552" xr:uid="{00000000-0005-0000-0000-0000D33E0000}"/>
    <cellStyle name="40% - Énfasis2 2 2 6" xfId="16553" xr:uid="{00000000-0005-0000-0000-0000D43E0000}"/>
    <cellStyle name="40% - Énfasis2 2 2 6 2" xfId="16554" xr:uid="{00000000-0005-0000-0000-0000D53E0000}"/>
    <cellStyle name="40% - Énfasis2 2 2 6 2 2" xfId="16555" xr:uid="{00000000-0005-0000-0000-0000D63E0000}"/>
    <cellStyle name="40% - Énfasis2 2 2 6 3" xfId="16556" xr:uid="{00000000-0005-0000-0000-0000D73E0000}"/>
    <cellStyle name="40% - Énfasis2 2 2 7" xfId="16557" xr:uid="{00000000-0005-0000-0000-0000D83E0000}"/>
    <cellStyle name="40% - Énfasis2 2 2 7 2" xfId="16558" xr:uid="{00000000-0005-0000-0000-0000D93E0000}"/>
    <cellStyle name="40% - Énfasis2 2 2 8" xfId="16559" xr:uid="{00000000-0005-0000-0000-0000DA3E0000}"/>
    <cellStyle name="40% - Énfasis2 2 20" xfId="16560" xr:uid="{00000000-0005-0000-0000-0000DB3E0000}"/>
    <cellStyle name="40% - Énfasis2 2 21" xfId="16561" xr:uid="{00000000-0005-0000-0000-0000DC3E0000}"/>
    <cellStyle name="40% - Énfasis2 2 3" xfId="16562" xr:uid="{00000000-0005-0000-0000-0000DD3E0000}"/>
    <cellStyle name="40% - Énfasis2 2 3 2" xfId="16563" xr:uid="{00000000-0005-0000-0000-0000DE3E0000}"/>
    <cellStyle name="40% - Énfasis2 2 3 2 2" xfId="16564" xr:uid="{00000000-0005-0000-0000-0000DF3E0000}"/>
    <cellStyle name="40% - Énfasis2 2 3 2 2 2" xfId="16565" xr:uid="{00000000-0005-0000-0000-0000E03E0000}"/>
    <cellStyle name="40% - Énfasis2 2 3 2 2 2 2" xfId="16566" xr:uid="{00000000-0005-0000-0000-0000E13E0000}"/>
    <cellStyle name="40% - Énfasis2 2 3 2 2 2 2 2" xfId="16567" xr:uid="{00000000-0005-0000-0000-0000E23E0000}"/>
    <cellStyle name="40% - Énfasis2 2 3 2 2 2 3" xfId="16568" xr:uid="{00000000-0005-0000-0000-0000E33E0000}"/>
    <cellStyle name="40% - Énfasis2 2 3 2 2 3" xfId="16569" xr:uid="{00000000-0005-0000-0000-0000E43E0000}"/>
    <cellStyle name="40% - Énfasis2 2 3 2 2 3 2" xfId="16570" xr:uid="{00000000-0005-0000-0000-0000E53E0000}"/>
    <cellStyle name="40% - Énfasis2 2 3 2 2 3 2 2" xfId="16571" xr:uid="{00000000-0005-0000-0000-0000E63E0000}"/>
    <cellStyle name="40% - Énfasis2 2 3 2 2 3 3" xfId="16572" xr:uid="{00000000-0005-0000-0000-0000E73E0000}"/>
    <cellStyle name="40% - Énfasis2 2 3 2 2 4" xfId="16573" xr:uid="{00000000-0005-0000-0000-0000E83E0000}"/>
    <cellStyle name="40% - Énfasis2 2 3 2 2 4 2" xfId="16574" xr:uid="{00000000-0005-0000-0000-0000E93E0000}"/>
    <cellStyle name="40% - Énfasis2 2 3 2 2 5" xfId="16575" xr:uid="{00000000-0005-0000-0000-0000EA3E0000}"/>
    <cellStyle name="40% - Énfasis2 2 3 2 3" xfId="16576" xr:uid="{00000000-0005-0000-0000-0000EB3E0000}"/>
    <cellStyle name="40% - Énfasis2 2 3 2 3 2" xfId="16577" xr:uid="{00000000-0005-0000-0000-0000EC3E0000}"/>
    <cellStyle name="40% - Énfasis2 2 3 2 3 2 2" xfId="16578" xr:uid="{00000000-0005-0000-0000-0000ED3E0000}"/>
    <cellStyle name="40% - Énfasis2 2 3 2 3 3" xfId="16579" xr:uid="{00000000-0005-0000-0000-0000EE3E0000}"/>
    <cellStyle name="40% - Énfasis2 2 3 2 4" xfId="16580" xr:uid="{00000000-0005-0000-0000-0000EF3E0000}"/>
    <cellStyle name="40% - Énfasis2 2 3 2 4 2" xfId="16581" xr:uid="{00000000-0005-0000-0000-0000F03E0000}"/>
    <cellStyle name="40% - Énfasis2 2 3 2 4 2 2" xfId="16582" xr:uid="{00000000-0005-0000-0000-0000F13E0000}"/>
    <cellStyle name="40% - Énfasis2 2 3 2 4 3" xfId="16583" xr:uid="{00000000-0005-0000-0000-0000F23E0000}"/>
    <cellStyle name="40% - Énfasis2 2 3 2 5" xfId="16584" xr:uid="{00000000-0005-0000-0000-0000F33E0000}"/>
    <cellStyle name="40% - Énfasis2 2 3 2 5 2" xfId="16585" xr:uid="{00000000-0005-0000-0000-0000F43E0000}"/>
    <cellStyle name="40% - Énfasis2 2 3 2 6" xfId="16586" xr:uid="{00000000-0005-0000-0000-0000F53E0000}"/>
    <cellStyle name="40% - Énfasis2 2 3 3" xfId="16587" xr:uid="{00000000-0005-0000-0000-0000F63E0000}"/>
    <cellStyle name="40% - Énfasis2 2 3 3 2" xfId="16588" xr:uid="{00000000-0005-0000-0000-0000F73E0000}"/>
    <cellStyle name="40% - Énfasis2 2 3 3 2 2" xfId="16589" xr:uid="{00000000-0005-0000-0000-0000F83E0000}"/>
    <cellStyle name="40% - Énfasis2 2 3 3 2 2 2" xfId="16590" xr:uid="{00000000-0005-0000-0000-0000F93E0000}"/>
    <cellStyle name="40% - Énfasis2 2 3 3 2 3" xfId="16591" xr:uid="{00000000-0005-0000-0000-0000FA3E0000}"/>
    <cellStyle name="40% - Énfasis2 2 3 3 3" xfId="16592" xr:uid="{00000000-0005-0000-0000-0000FB3E0000}"/>
    <cellStyle name="40% - Énfasis2 2 3 3 3 2" xfId="16593" xr:uid="{00000000-0005-0000-0000-0000FC3E0000}"/>
    <cellStyle name="40% - Énfasis2 2 3 3 3 2 2" xfId="16594" xr:uid="{00000000-0005-0000-0000-0000FD3E0000}"/>
    <cellStyle name="40% - Énfasis2 2 3 3 3 3" xfId="16595" xr:uid="{00000000-0005-0000-0000-0000FE3E0000}"/>
    <cellStyle name="40% - Énfasis2 2 3 3 4" xfId="16596" xr:uid="{00000000-0005-0000-0000-0000FF3E0000}"/>
    <cellStyle name="40% - Énfasis2 2 3 3 4 2" xfId="16597" xr:uid="{00000000-0005-0000-0000-0000003F0000}"/>
    <cellStyle name="40% - Énfasis2 2 3 3 5" xfId="16598" xr:uid="{00000000-0005-0000-0000-0000013F0000}"/>
    <cellStyle name="40% - Énfasis2 2 3 4" xfId="16599" xr:uid="{00000000-0005-0000-0000-0000023F0000}"/>
    <cellStyle name="40% - Énfasis2 2 3 4 2" xfId="16600" xr:uid="{00000000-0005-0000-0000-0000033F0000}"/>
    <cellStyle name="40% - Énfasis2 2 3 4 2 2" xfId="16601" xr:uid="{00000000-0005-0000-0000-0000043F0000}"/>
    <cellStyle name="40% - Énfasis2 2 3 4 3" xfId="16602" xr:uid="{00000000-0005-0000-0000-0000053F0000}"/>
    <cellStyle name="40% - Énfasis2 2 3 5" xfId="16603" xr:uid="{00000000-0005-0000-0000-0000063F0000}"/>
    <cellStyle name="40% - Énfasis2 2 3 5 2" xfId="16604" xr:uid="{00000000-0005-0000-0000-0000073F0000}"/>
    <cellStyle name="40% - Énfasis2 2 3 5 2 2" xfId="16605" xr:uid="{00000000-0005-0000-0000-0000083F0000}"/>
    <cellStyle name="40% - Énfasis2 2 3 5 3" xfId="16606" xr:uid="{00000000-0005-0000-0000-0000093F0000}"/>
    <cellStyle name="40% - Énfasis2 2 3 6" xfId="16607" xr:uid="{00000000-0005-0000-0000-00000A3F0000}"/>
    <cellStyle name="40% - Énfasis2 2 3 6 2" xfId="16608" xr:uid="{00000000-0005-0000-0000-00000B3F0000}"/>
    <cellStyle name="40% - Énfasis2 2 3 7" xfId="16609" xr:uid="{00000000-0005-0000-0000-00000C3F0000}"/>
    <cellStyle name="40% - Énfasis2 2 4" xfId="16610" xr:uid="{00000000-0005-0000-0000-00000D3F0000}"/>
    <cellStyle name="40% - Énfasis2 2 4 2" xfId="16611" xr:uid="{00000000-0005-0000-0000-00000E3F0000}"/>
    <cellStyle name="40% - Énfasis2 2 4 2 2" xfId="16612" xr:uid="{00000000-0005-0000-0000-00000F3F0000}"/>
    <cellStyle name="40% - Énfasis2 2 4 2 2 2" xfId="16613" xr:uid="{00000000-0005-0000-0000-0000103F0000}"/>
    <cellStyle name="40% - Énfasis2 2 4 2 2 2 2" xfId="16614" xr:uid="{00000000-0005-0000-0000-0000113F0000}"/>
    <cellStyle name="40% - Énfasis2 2 4 2 2 3" xfId="16615" xr:uid="{00000000-0005-0000-0000-0000123F0000}"/>
    <cellStyle name="40% - Énfasis2 2 4 2 3" xfId="16616" xr:uid="{00000000-0005-0000-0000-0000133F0000}"/>
    <cellStyle name="40% - Énfasis2 2 4 2 3 2" xfId="16617" xr:uid="{00000000-0005-0000-0000-0000143F0000}"/>
    <cellStyle name="40% - Énfasis2 2 4 2 3 2 2" xfId="16618" xr:uid="{00000000-0005-0000-0000-0000153F0000}"/>
    <cellStyle name="40% - Énfasis2 2 4 2 3 3" xfId="16619" xr:uid="{00000000-0005-0000-0000-0000163F0000}"/>
    <cellStyle name="40% - Énfasis2 2 4 2 4" xfId="16620" xr:uid="{00000000-0005-0000-0000-0000173F0000}"/>
    <cellStyle name="40% - Énfasis2 2 4 2 4 2" xfId="16621" xr:uid="{00000000-0005-0000-0000-0000183F0000}"/>
    <cellStyle name="40% - Énfasis2 2 4 2 5" xfId="16622" xr:uid="{00000000-0005-0000-0000-0000193F0000}"/>
    <cellStyle name="40% - Énfasis2 2 4 3" xfId="16623" xr:uid="{00000000-0005-0000-0000-00001A3F0000}"/>
    <cellStyle name="40% - Énfasis2 2 4 3 2" xfId="16624" xr:uid="{00000000-0005-0000-0000-00001B3F0000}"/>
    <cellStyle name="40% - Énfasis2 2 4 3 2 2" xfId="16625" xr:uid="{00000000-0005-0000-0000-00001C3F0000}"/>
    <cellStyle name="40% - Énfasis2 2 4 3 3" xfId="16626" xr:uid="{00000000-0005-0000-0000-00001D3F0000}"/>
    <cellStyle name="40% - Énfasis2 2 4 4" xfId="16627" xr:uid="{00000000-0005-0000-0000-00001E3F0000}"/>
    <cellStyle name="40% - Énfasis2 2 4 4 2" xfId="16628" xr:uid="{00000000-0005-0000-0000-00001F3F0000}"/>
    <cellStyle name="40% - Énfasis2 2 4 4 2 2" xfId="16629" xr:uid="{00000000-0005-0000-0000-0000203F0000}"/>
    <cellStyle name="40% - Énfasis2 2 4 4 3" xfId="16630" xr:uid="{00000000-0005-0000-0000-0000213F0000}"/>
    <cellStyle name="40% - Énfasis2 2 4 5" xfId="16631" xr:uid="{00000000-0005-0000-0000-0000223F0000}"/>
    <cellStyle name="40% - Énfasis2 2 4 5 2" xfId="16632" xr:uid="{00000000-0005-0000-0000-0000233F0000}"/>
    <cellStyle name="40% - Énfasis2 2 4 6" xfId="16633" xr:uid="{00000000-0005-0000-0000-0000243F0000}"/>
    <cellStyle name="40% - Énfasis2 2 5" xfId="16634" xr:uid="{00000000-0005-0000-0000-0000253F0000}"/>
    <cellStyle name="40% - Énfasis2 2 5 2" xfId="16635" xr:uid="{00000000-0005-0000-0000-0000263F0000}"/>
    <cellStyle name="40% - Énfasis2 2 5 2 2" xfId="16636" xr:uid="{00000000-0005-0000-0000-0000273F0000}"/>
    <cellStyle name="40% - Énfasis2 2 5 2 2 2" xfId="16637" xr:uid="{00000000-0005-0000-0000-0000283F0000}"/>
    <cellStyle name="40% - Énfasis2 2 5 2 3" xfId="16638" xr:uid="{00000000-0005-0000-0000-0000293F0000}"/>
    <cellStyle name="40% - Énfasis2 2 5 3" xfId="16639" xr:uid="{00000000-0005-0000-0000-00002A3F0000}"/>
    <cellStyle name="40% - Énfasis2 2 5 3 2" xfId="16640" xr:uid="{00000000-0005-0000-0000-00002B3F0000}"/>
    <cellStyle name="40% - Énfasis2 2 5 3 2 2" xfId="16641" xr:uid="{00000000-0005-0000-0000-00002C3F0000}"/>
    <cellStyle name="40% - Énfasis2 2 5 3 3" xfId="16642" xr:uid="{00000000-0005-0000-0000-00002D3F0000}"/>
    <cellStyle name="40% - Énfasis2 2 5 4" xfId="16643" xr:uid="{00000000-0005-0000-0000-00002E3F0000}"/>
    <cellStyle name="40% - Énfasis2 2 5 4 2" xfId="16644" xr:uid="{00000000-0005-0000-0000-00002F3F0000}"/>
    <cellStyle name="40% - Énfasis2 2 5 4 2 2" xfId="16645" xr:uid="{00000000-0005-0000-0000-0000303F0000}"/>
    <cellStyle name="40% - Énfasis2 2 5 4 3" xfId="16646" xr:uid="{00000000-0005-0000-0000-0000313F0000}"/>
    <cellStyle name="40% - Énfasis2 2 5 5" xfId="16647" xr:uid="{00000000-0005-0000-0000-0000323F0000}"/>
    <cellStyle name="40% - Énfasis2 2 5 5 2" xfId="16648" xr:uid="{00000000-0005-0000-0000-0000333F0000}"/>
    <cellStyle name="40% - Énfasis2 2 5 6" xfId="16649" xr:uid="{00000000-0005-0000-0000-0000343F0000}"/>
    <cellStyle name="40% - Énfasis2 2 6" xfId="16650" xr:uid="{00000000-0005-0000-0000-0000353F0000}"/>
    <cellStyle name="40% - Énfasis2 2 6 2" xfId="16651" xr:uid="{00000000-0005-0000-0000-0000363F0000}"/>
    <cellStyle name="40% - Énfasis2 2 6 2 2" xfId="16652" xr:uid="{00000000-0005-0000-0000-0000373F0000}"/>
    <cellStyle name="40% - Énfasis2 2 6 2 2 2" xfId="16653" xr:uid="{00000000-0005-0000-0000-0000383F0000}"/>
    <cellStyle name="40% - Énfasis2 2 6 2 3" xfId="16654" xr:uid="{00000000-0005-0000-0000-0000393F0000}"/>
    <cellStyle name="40% - Énfasis2 2 6 3" xfId="16655" xr:uid="{00000000-0005-0000-0000-00003A3F0000}"/>
    <cellStyle name="40% - Énfasis2 2 6 3 2" xfId="16656" xr:uid="{00000000-0005-0000-0000-00003B3F0000}"/>
    <cellStyle name="40% - Énfasis2 2 6 3 2 2" xfId="16657" xr:uid="{00000000-0005-0000-0000-00003C3F0000}"/>
    <cellStyle name="40% - Énfasis2 2 6 3 3" xfId="16658" xr:uid="{00000000-0005-0000-0000-00003D3F0000}"/>
    <cellStyle name="40% - Énfasis2 2 6 4" xfId="16659" xr:uid="{00000000-0005-0000-0000-00003E3F0000}"/>
    <cellStyle name="40% - Énfasis2 2 6 4 2" xfId="16660" xr:uid="{00000000-0005-0000-0000-00003F3F0000}"/>
    <cellStyle name="40% - Énfasis2 2 6 4 2 2" xfId="16661" xr:uid="{00000000-0005-0000-0000-0000403F0000}"/>
    <cellStyle name="40% - Énfasis2 2 6 4 3" xfId="16662" xr:uid="{00000000-0005-0000-0000-0000413F0000}"/>
    <cellStyle name="40% - Énfasis2 2 6 5" xfId="16663" xr:uid="{00000000-0005-0000-0000-0000423F0000}"/>
    <cellStyle name="40% - Énfasis2 2 6 5 2" xfId="16664" xr:uid="{00000000-0005-0000-0000-0000433F0000}"/>
    <cellStyle name="40% - Énfasis2 2 6 6" xfId="16665" xr:uid="{00000000-0005-0000-0000-0000443F0000}"/>
    <cellStyle name="40% - Énfasis2 2 7" xfId="16666" xr:uid="{00000000-0005-0000-0000-0000453F0000}"/>
    <cellStyle name="40% - Énfasis2 2 7 2" xfId="16667" xr:uid="{00000000-0005-0000-0000-0000463F0000}"/>
    <cellStyle name="40% - Énfasis2 2 7 2 2" xfId="16668" xr:uid="{00000000-0005-0000-0000-0000473F0000}"/>
    <cellStyle name="40% - Énfasis2 2 7 2 2 2" xfId="16669" xr:uid="{00000000-0005-0000-0000-0000483F0000}"/>
    <cellStyle name="40% - Énfasis2 2 7 2 3" xfId="16670" xr:uid="{00000000-0005-0000-0000-0000493F0000}"/>
    <cellStyle name="40% - Énfasis2 2 7 3" xfId="16671" xr:uid="{00000000-0005-0000-0000-00004A3F0000}"/>
    <cellStyle name="40% - Énfasis2 2 7 3 2" xfId="16672" xr:uid="{00000000-0005-0000-0000-00004B3F0000}"/>
    <cellStyle name="40% - Énfasis2 2 7 3 2 2" xfId="16673" xr:uid="{00000000-0005-0000-0000-00004C3F0000}"/>
    <cellStyle name="40% - Énfasis2 2 7 3 3" xfId="16674" xr:uid="{00000000-0005-0000-0000-00004D3F0000}"/>
    <cellStyle name="40% - Énfasis2 2 7 4" xfId="16675" xr:uid="{00000000-0005-0000-0000-00004E3F0000}"/>
    <cellStyle name="40% - Énfasis2 2 7 4 2" xfId="16676" xr:uid="{00000000-0005-0000-0000-00004F3F0000}"/>
    <cellStyle name="40% - Énfasis2 2 7 4 2 2" xfId="16677" xr:uid="{00000000-0005-0000-0000-0000503F0000}"/>
    <cellStyle name="40% - Énfasis2 2 7 4 3" xfId="16678" xr:uid="{00000000-0005-0000-0000-0000513F0000}"/>
    <cellStyle name="40% - Énfasis2 2 7 5" xfId="16679" xr:uid="{00000000-0005-0000-0000-0000523F0000}"/>
    <cellStyle name="40% - Énfasis2 2 7 5 2" xfId="16680" xr:uid="{00000000-0005-0000-0000-0000533F0000}"/>
    <cellStyle name="40% - Énfasis2 2 7 6" xfId="16681" xr:uid="{00000000-0005-0000-0000-0000543F0000}"/>
    <cellStyle name="40% - Énfasis2 2 8" xfId="16682" xr:uid="{00000000-0005-0000-0000-0000553F0000}"/>
    <cellStyle name="40% - Énfasis2 2 8 2" xfId="16683" xr:uid="{00000000-0005-0000-0000-0000563F0000}"/>
    <cellStyle name="40% - Énfasis2 2 8 2 2" xfId="16684" xr:uid="{00000000-0005-0000-0000-0000573F0000}"/>
    <cellStyle name="40% - Énfasis2 2 8 2 2 2" xfId="16685" xr:uid="{00000000-0005-0000-0000-0000583F0000}"/>
    <cellStyle name="40% - Énfasis2 2 8 2 3" xfId="16686" xr:uid="{00000000-0005-0000-0000-0000593F0000}"/>
    <cellStyle name="40% - Énfasis2 2 8 3" xfId="16687" xr:uid="{00000000-0005-0000-0000-00005A3F0000}"/>
    <cellStyle name="40% - Énfasis2 2 8 3 2" xfId="16688" xr:uid="{00000000-0005-0000-0000-00005B3F0000}"/>
    <cellStyle name="40% - Énfasis2 2 8 3 2 2" xfId="16689" xr:uid="{00000000-0005-0000-0000-00005C3F0000}"/>
    <cellStyle name="40% - Énfasis2 2 8 3 3" xfId="16690" xr:uid="{00000000-0005-0000-0000-00005D3F0000}"/>
    <cellStyle name="40% - Énfasis2 2 8 4" xfId="16691" xr:uid="{00000000-0005-0000-0000-00005E3F0000}"/>
    <cellStyle name="40% - Énfasis2 2 8 4 2" xfId="16692" xr:uid="{00000000-0005-0000-0000-00005F3F0000}"/>
    <cellStyle name="40% - Énfasis2 2 8 4 2 2" xfId="16693" xr:uid="{00000000-0005-0000-0000-0000603F0000}"/>
    <cellStyle name="40% - Énfasis2 2 8 4 3" xfId="16694" xr:uid="{00000000-0005-0000-0000-0000613F0000}"/>
    <cellStyle name="40% - Énfasis2 2 8 5" xfId="16695" xr:uid="{00000000-0005-0000-0000-0000623F0000}"/>
    <cellStyle name="40% - Énfasis2 2 8 5 2" xfId="16696" xr:uid="{00000000-0005-0000-0000-0000633F0000}"/>
    <cellStyle name="40% - Énfasis2 2 8 6" xfId="16697" xr:uid="{00000000-0005-0000-0000-0000643F0000}"/>
    <cellStyle name="40% - Énfasis2 2 9" xfId="16698" xr:uid="{00000000-0005-0000-0000-0000653F0000}"/>
    <cellStyle name="40% - Énfasis2 2 9 2" xfId="16699" xr:uid="{00000000-0005-0000-0000-0000663F0000}"/>
    <cellStyle name="40% - Énfasis2 2 9 2 2" xfId="16700" xr:uid="{00000000-0005-0000-0000-0000673F0000}"/>
    <cellStyle name="40% - Énfasis2 2 9 2 2 2" xfId="16701" xr:uid="{00000000-0005-0000-0000-0000683F0000}"/>
    <cellStyle name="40% - Énfasis2 2 9 2 3" xfId="16702" xr:uid="{00000000-0005-0000-0000-0000693F0000}"/>
    <cellStyle name="40% - Énfasis2 2 9 3" xfId="16703" xr:uid="{00000000-0005-0000-0000-00006A3F0000}"/>
    <cellStyle name="40% - Énfasis2 2 9 3 2" xfId="16704" xr:uid="{00000000-0005-0000-0000-00006B3F0000}"/>
    <cellStyle name="40% - Énfasis2 2 9 3 2 2" xfId="16705" xr:uid="{00000000-0005-0000-0000-00006C3F0000}"/>
    <cellStyle name="40% - Énfasis2 2 9 3 3" xfId="16706" xr:uid="{00000000-0005-0000-0000-00006D3F0000}"/>
    <cellStyle name="40% - Énfasis2 2 9 4" xfId="16707" xr:uid="{00000000-0005-0000-0000-00006E3F0000}"/>
    <cellStyle name="40% - Énfasis2 2 9 4 2" xfId="16708" xr:uid="{00000000-0005-0000-0000-00006F3F0000}"/>
    <cellStyle name="40% - Énfasis2 2 9 4 2 2" xfId="16709" xr:uid="{00000000-0005-0000-0000-0000703F0000}"/>
    <cellStyle name="40% - Énfasis2 2 9 4 3" xfId="16710" xr:uid="{00000000-0005-0000-0000-0000713F0000}"/>
    <cellStyle name="40% - Énfasis2 2 9 5" xfId="16711" xr:uid="{00000000-0005-0000-0000-0000723F0000}"/>
    <cellStyle name="40% - Énfasis2 2 9 5 2" xfId="16712" xr:uid="{00000000-0005-0000-0000-0000733F0000}"/>
    <cellStyle name="40% - Énfasis2 2 9 6" xfId="16713" xr:uid="{00000000-0005-0000-0000-0000743F0000}"/>
    <cellStyle name="40% - Énfasis2 20" xfId="16714" xr:uid="{00000000-0005-0000-0000-0000753F0000}"/>
    <cellStyle name="40% - Énfasis2 20 2" xfId="16715" xr:uid="{00000000-0005-0000-0000-0000763F0000}"/>
    <cellStyle name="40% - Énfasis2 20 2 2" xfId="16716" xr:uid="{00000000-0005-0000-0000-0000773F0000}"/>
    <cellStyle name="40% - Énfasis2 20 2 2 2" xfId="16717" xr:uid="{00000000-0005-0000-0000-0000783F0000}"/>
    <cellStyle name="40% - Énfasis2 20 2 2 2 2" xfId="16718" xr:uid="{00000000-0005-0000-0000-0000793F0000}"/>
    <cellStyle name="40% - Énfasis2 20 2 2 3" xfId="16719" xr:uid="{00000000-0005-0000-0000-00007A3F0000}"/>
    <cellStyle name="40% - Énfasis2 20 2 3" xfId="16720" xr:uid="{00000000-0005-0000-0000-00007B3F0000}"/>
    <cellStyle name="40% - Énfasis2 20 2 3 2" xfId="16721" xr:uid="{00000000-0005-0000-0000-00007C3F0000}"/>
    <cellStyle name="40% - Énfasis2 20 2 3 2 2" xfId="16722" xr:uid="{00000000-0005-0000-0000-00007D3F0000}"/>
    <cellStyle name="40% - Énfasis2 20 2 3 3" xfId="16723" xr:uid="{00000000-0005-0000-0000-00007E3F0000}"/>
    <cellStyle name="40% - Énfasis2 20 2 4" xfId="16724" xr:uid="{00000000-0005-0000-0000-00007F3F0000}"/>
    <cellStyle name="40% - Énfasis2 20 2 4 2" xfId="16725" xr:uid="{00000000-0005-0000-0000-0000803F0000}"/>
    <cellStyle name="40% - Énfasis2 20 2 5" xfId="16726" xr:uid="{00000000-0005-0000-0000-0000813F0000}"/>
    <cellStyle name="40% - Énfasis2 20 3" xfId="16727" xr:uid="{00000000-0005-0000-0000-0000823F0000}"/>
    <cellStyle name="40% - Énfasis2 20 3 2" xfId="16728" xr:uid="{00000000-0005-0000-0000-0000833F0000}"/>
    <cellStyle name="40% - Énfasis2 20 3 2 2" xfId="16729" xr:uid="{00000000-0005-0000-0000-0000843F0000}"/>
    <cellStyle name="40% - Énfasis2 20 3 3" xfId="16730" xr:uid="{00000000-0005-0000-0000-0000853F0000}"/>
    <cellStyle name="40% - Énfasis2 20 4" xfId="16731" xr:uid="{00000000-0005-0000-0000-0000863F0000}"/>
    <cellStyle name="40% - Énfasis2 20 4 2" xfId="16732" xr:uid="{00000000-0005-0000-0000-0000873F0000}"/>
    <cellStyle name="40% - Énfasis2 20 4 2 2" xfId="16733" xr:uid="{00000000-0005-0000-0000-0000883F0000}"/>
    <cellStyle name="40% - Énfasis2 20 4 3" xfId="16734" xr:uid="{00000000-0005-0000-0000-0000893F0000}"/>
    <cellStyle name="40% - Énfasis2 20 5" xfId="16735" xr:uid="{00000000-0005-0000-0000-00008A3F0000}"/>
    <cellStyle name="40% - Énfasis2 20 5 2" xfId="16736" xr:uid="{00000000-0005-0000-0000-00008B3F0000}"/>
    <cellStyle name="40% - Énfasis2 20 6" xfId="16737" xr:uid="{00000000-0005-0000-0000-00008C3F0000}"/>
    <cellStyle name="40% - Énfasis2 21" xfId="16738" xr:uid="{00000000-0005-0000-0000-00008D3F0000}"/>
    <cellStyle name="40% - Énfasis2 21 2" xfId="16739" xr:uid="{00000000-0005-0000-0000-00008E3F0000}"/>
    <cellStyle name="40% - Énfasis2 21 2 2" xfId="16740" xr:uid="{00000000-0005-0000-0000-00008F3F0000}"/>
    <cellStyle name="40% - Énfasis2 21 2 2 2" xfId="16741" xr:uid="{00000000-0005-0000-0000-0000903F0000}"/>
    <cellStyle name="40% - Énfasis2 21 2 2 2 2" xfId="16742" xr:uid="{00000000-0005-0000-0000-0000913F0000}"/>
    <cellStyle name="40% - Énfasis2 21 2 2 3" xfId="16743" xr:uid="{00000000-0005-0000-0000-0000923F0000}"/>
    <cellStyle name="40% - Énfasis2 21 2 3" xfId="16744" xr:uid="{00000000-0005-0000-0000-0000933F0000}"/>
    <cellStyle name="40% - Énfasis2 21 2 3 2" xfId="16745" xr:uid="{00000000-0005-0000-0000-0000943F0000}"/>
    <cellStyle name="40% - Énfasis2 21 2 3 2 2" xfId="16746" xr:uid="{00000000-0005-0000-0000-0000953F0000}"/>
    <cellStyle name="40% - Énfasis2 21 2 3 3" xfId="16747" xr:uid="{00000000-0005-0000-0000-0000963F0000}"/>
    <cellStyle name="40% - Énfasis2 21 2 4" xfId="16748" xr:uid="{00000000-0005-0000-0000-0000973F0000}"/>
    <cellStyle name="40% - Énfasis2 21 2 4 2" xfId="16749" xr:uid="{00000000-0005-0000-0000-0000983F0000}"/>
    <cellStyle name="40% - Énfasis2 21 2 5" xfId="16750" xr:uid="{00000000-0005-0000-0000-0000993F0000}"/>
    <cellStyle name="40% - Énfasis2 21 3" xfId="16751" xr:uid="{00000000-0005-0000-0000-00009A3F0000}"/>
    <cellStyle name="40% - Énfasis2 21 3 2" xfId="16752" xr:uid="{00000000-0005-0000-0000-00009B3F0000}"/>
    <cellStyle name="40% - Énfasis2 21 3 2 2" xfId="16753" xr:uid="{00000000-0005-0000-0000-00009C3F0000}"/>
    <cellStyle name="40% - Énfasis2 21 3 3" xfId="16754" xr:uid="{00000000-0005-0000-0000-00009D3F0000}"/>
    <cellStyle name="40% - Énfasis2 21 4" xfId="16755" xr:uid="{00000000-0005-0000-0000-00009E3F0000}"/>
    <cellStyle name="40% - Énfasis2 21 4 2" xfId="16756" xr:uid="{00000000-0005-0000-0000-00009F3F0000}"/>
    <cellStyle name="40% - Énfasis2 21 4 2 2" xfId="16757" xr:uid="{00000000-0005-0000-0000-0000A03F0000}"/>
    <cellStyle name="40% - Énfasis2 21 4 3" xfId="16758" xr:uid="{00000000-0005-0000-0000-0000A13F0000}"/>
    <cellStyle name="40% - Énfasis2 21 5" xfId="16759" xr:uid="{00000000-0005-0000-0000-0000A23F0000}"/>
    <cellStyle name="40% - Énfasis2 21 5 2" xfId="16760" xr:uid="{00000000-0005-0000-0000-0000A33F0000}"/>
    <cellStyle name="40% - Énfasis2 21 6" xfId="16761" xr:uid="{00000000-0005-0000-0000-0000A43F0000}"/>
    <cellStyle name="40% - Énfasis2 22" xfId="16762" xr:uid="{00000000-0005-0000-0000-0000A53F0000}"/>
    <cellStyle name="40% - Énfasis2 22 2" xfId="16763" xr:uid="{00000000-0005-0000-0000-0000A63F0000}"/>
    <cellStyle name="40% - Énfasis2 22 2 2" xfId="16764" xr:uid="{00000000-0005-0000-0000-0000A73F0000}"/>
    <cellStyle name="40% - Énfasis2 22 2 2 2" xfId="16765" xr:uid="{00000000-0005-0000-0000-0000A83F0000}"/>
    <cellStyle name="40% - Énfasis2 22 2 2 2 2" xfId="16766" xr:uid="{00000000-0005-0000-0000-0000A93F0000}"/>
    <cellStyle name="40% - Énfasis2 22 2 2 3" xfId="16767" xr:uid="{00000000-0005-0000-0000-0000AA3F0000}"/>
    <cellStyle name="40% - Énfasis2 22 2 3" xfId="16768" xr:uid="{00000000-0005-0000-0000-0000AB3F0000}"/>
    <cellStyle name="40% - Énfasis2 22 2 3 2" xfId="16769" xr:uid="{00000000-0005-0000-0000-0000AC3F0000}"/>
    <cellStyle name="40% - Énfasis2 22 2 3 2 2" xfId="16770" xr:uid="{00000000-0005-0000-0000-0000AD3F0000}"/>
    <cellStyle name="40% - Énfasis2 22 2 3 3" xfId="16771" xr:uid="{00000000-0005-0000-0000-0000AE3F0000}"/>
    <cellStyle name="40% - Énfasis2 22 2 4" xfId="16772" xr:uid="{00000000-0005-0000-0000-0000AF3F0000}"/>
    <cellStyle name="40% - Énfasis2 22 2 4 2" xfId="16773" xr:uid="{00000000-0005-0000-0000-0000B03F0000}"/>
    <cellStyle name="40% - Énfasis2 22 2 5" xfId="16774" xr:uid="{00000000-0005-0000-0000-0000B13F0000}"/>
    <cellStyle name="40% - Énfasis2 22 3" xfId="16775" xr:uid="{00000000-0005-0000-0000-0000B23F0000}"/>
    <cellStyle name="40% - Énfasis2 22 3 2" xfId="16776" xr:uid="{00000000-0005-0000-0000-0000B33F0000}"/>
    <cellStyle name="40% - Énfasis2 22 3 2 2" xfId="16777" xr:uid="{00000000-0005-0000-0000-0000B43F0000}"/>
    <cellStyle name="40% - Énfasis2 22 3 3" xfId="16778" xr:uid="{00000000-0005-0000-0000-0000B53F0000}"/>
    <cellStyle name="40% - Énfasis2 22 4" xfId="16779" xr:uid="{00000000-0005-0000-0000-0000B63F0000}"/>
    <cellStyle name="40% - Énfasis2 22 4 2" xfId="16780" xr:uid="{00000000-0005-0000-0000-0000B73F0000}"/>
    <cellStyle name="40% - Énfasis2 22 4 2 2" xfId="16781" xr:uid="{00000000-0005-0000-0000-0000B83F0000}"/>
    <cellStyle name="40% - Énfasis2 22 4 3" xfId="16782" xr:uid="{00000000-0005-0000-0000-0000B93F0000}"/>
    <cellStyle name="40% - Énfasis2 22 5" xfId="16783" xr:uid="{00000000-0005-0000-0000-0000BA3F0000}"/>
    <cellStyle name="40% - Énfasis2 22 5 2" xfId="16784" xr:uid="{00000000-0005-0000-0000-0000BB3F0000}"/>
    <cellStyle name="40% - Énfasis2 22 6" xfId="16785" xr:uid="{00000000-0005-0000-0000-0000BC3F0000}"/>
    <cellStyle name="40% - Énfasis2 23" xfId="16786" xr:uid="{00000000-0005-0000-0000-0000BD3F0000}"/>
    <cellStyle name="40% - Énfasis2 23 2" xfId="16787" xr:uid="{00000000-0005-0000-0000-0000BE3F0000}"/>
    <cellStyle name="40% - Énfasis2 23 2 2" xfId="16788" xr:uid="{00000000-0005-0000-0000-0000BF3F0000}"/>
    <cellStyle name="40% - Énfasis2 23 2 2 2" xfId="16789" xr:uid="{00000000-0005-0000-0000-0000C03F0000}"/>
    <cellStyle name="40% - Énfasis2 23 2 2 2 2" xfId="16790" xr:uid="{00000000-0005-0000-0000-0000C13F0000}"/>
    <cellStyle name="40% - Énfasis2 23 2 2 3" xfId="16791" xr:uid="{00000000-0005-0000-0000-0000C23F0000}"/>
    <cellStyle name="40% - Énfasis2 23 2 3" xfId="16792" xr:uid="{00000000-0005-0000-0000-0000C33F0000}"/>
    <cellStyle name="40% - Énfasis2 23 2 3 2" xfId="16793" xr:uid="{00000000-0005-0000-0000-0000C43F0000}"/>
    <cellStyle name="40% - Énfasis2 23 2 3 2 2" xfId="16794" xr:uid="{00000000-0005-0000-0000-0000C53F0000}"/>
    <cellStyle name="40% - Énfasis2 23 2 3 3" xfId="16795" xr:uid="{00000000-0005-0000-0000-0000C63F0000}"/>
    <cellStyle name="40% - Énfasis2 23 2 4" xfId="16796" xr:uid="{00000000-0005-0000-0000-0000C73F0000}"/>
    <cellStyle name="40% - Énfasis2 23 2 4 2" xfId="16797" xr:uid="{00000000-0005-0000-0000-0000C83F0000}"/>
    <cellStyle name="40% - Énfasis2 23 2 5" xfId="16798" xr:uid="{00000000-0005-0000-0000-0000C93F0000}"/>
    <cellStyle name="40% - Énfasis2 23 3" xfId="16799" xr:uid="{00000000-0005-0000-0000-0000CA3F0000}"/>
    <cellStyle name="40% - Énfasis2 23 3 2" xfId="16800" xr:uid="{00000000-0005-0000-0000-0000CB3F0000}"/>
    <cellStyle name="40% - Énfasis2 23 3 2 2" xfId="16801" xr:uid="{00000000-0005-0000-0000-0000CC3F0000}"/>
    <cellStyle name="40% - Énfasis2 23 3 3" xfId="16802" xr:uid="{00000000-0005-0000-0000-0000CD3F0000}"/>
    <cellStyle name="40% - Énfasis2 23 4" xfId="16803" xr:uid="{00000000-0005-0000-0000-0000CE3F0000}"/>
    <cellStyle name="40% - Énfasis2 23 4 2" xfId="16804" xr:uid="{00000000-0005-0000-0000-0000CF3F0000}"/>
    <cellStyle name="40% - Énfasis2 23 4 2 2" xfId="16805" xr:uid="{00000000-0005-0000-0000-0000D03F0000}"/>
    <cellStyle name="40% - Énfasis2 23 4 3" xfId="16806" xr:uid="{00000000-0005-0000-0000-0000D13F0000}"/>
    <cellStyle name="40% - Énfasis2 23 5" xfId="16807" xr:uid="{00000000-0005-0000-0000-0000D23F0000}"/>
    <cellStyle name="40% - Énfasis2 23 5 2" xfId="16808" xr:uid="{00000000-0005-0000-0000-0000D33F0000}"/>
    <cellStyle name="40% - Énfasis2 23 6" xfId="16809" xr:uid="{00000000-0005-0000-0000-0000D43F0000}"/>
    <cellStyle name="40% - Énfasis2 24" xfId="16810" xr:uid="{00000000-0005-0000-0000-0000D53F0000}"/>
    <cellStyle name="40% - Énfasis2 24 2" xfId="16811" xr:uid="{00000000-0005-0000-0000-0000D63F0000}"/>
    <cellStyle name="40% - Énfasis2 24 2 2" xfId="16812" xr:uid="{00000000-0005-0000-0000-0000D73F0000}"/>
    <cellStyle name="40% - Énfasis2 24 2 2 2" xfId="16813" xr:uid="{00000000-0005-0000-0000-0000D83F0000}"/>
    <cellStyle name="40% - Énfasis2 24 2 2 2 2" xfId="16814" xr:uid="{00000000-0005-0000-0000-0000D93F0000}"/>
    <cellStyle name="40% - Énfasis2 24 2 2 3" xfId="16815" xr:uid="{00000000-0005-0000-0000-0000DA3F0000}"/>
    <cellStyle name="40% - Énfasis2 24 2 3" xfId="16816" xr:uid="{00000000-0005-0000-0000-0000DB3F0000}"/>
    <cellStyle name="40% - Énfasis2 24 2 3 2" xfId="16817" xr:uid="{00000000-0005-0000-0000-0000DC3F0000}"/>
    <cellStyle name="40% - Énfasis2 24 2 3 2 2" xfId="16818" xr:uid="{00000000-0005-0000-0000-0000DD3F0000}"/>
    <cellStyle name="40% - Énfasis2 24 2 3 3" xfId="16819" xr:uid="{00000000-0005-0000-0000-0000DE3F0000}"/>
    <cellStyle name="40% - Énfasis2 24 2 4" xfId="16820" xr:uid="{00000000-0005-0000-0000-0000DF3F0000}"/>
    <cellStyle name="40% - Énfasis2 24 2 4 2" xfId="16821" xr:uid="{00000000-0005-0000-0000-0000E03F0000}"/>
    <cellStyle name="40% - Énfasis2 24 2 5" xfId="16822" xr:uid="{00000000-0005-0000-0000-0000E13F0000}"/>
    <cellStyle name="40% - Énfasis2 24 3" xfId="16823" xr:uid="{00000000-0005-0000-0000-0000E23F0000}"/>
    <cellStyle name="40% - Énfasis2 24 3 2" xfId="16824" xr:uid="{00000000-0005-0000-0000-0000E33F0000}"/>
    <cellStyle name="40% - Énfasis2 24 3 2 2" xfId="16825" xr:uid="{00000000-0005-0000-0000-0000E43F0000}"/>
    <cellStyle name="40% - Énfasis2 24 3 3" xfId="16826" xr:uid="{00000000-0005-0000-0000-0000E53F0000}"/>
    <cellStyle name="40% - Énfasis2 24 4" xfId="16827" xr:uid="{00000000-0005-0000-0000-0000E63F0000}"/>
    <cellStyle name="40% - Énfasis2 24 4 2" xfId="16828" xr:uid="{00000000-0005-0000-0000-0000E73F0000}"/>
    <cellStyle name="40% - Énfasis2 24 4 2 2" xfId="16829" xr:uid="{00000000-0005-0000-0000-0000E83F0000}"/>
    <cellStyle name="40% - Énfasis2 24 4 3" xfId="16830" xr:uid="{00000000-0005-0000-0000-0000E93F0000}"/>
    <cellStyle name="40% - Énfasis2 24 5" xfId="16831" xr:uid="{00000000-0005-0000-0000-0000EA3F0000}"/>
    <cellStyle name="40% - Énfasis2 24 5 2" xfId="16832" xr:uid="{00000000-0005-0000-0000-0000EB3F0000}"/>
    <cellStyle name="40% - Énfasis2 24 6" xfId="16833" xr:uid="{00000000-0005-0000-0000-0000EC3F0000}"/>
    <cellStyle name="40% - Énfasis2 25" xfId="16834" xr:uid="{00000000-0005-0000-0000-0000ED3F0000}"/>
    <cellStyle name="40% - Énfasis2 25 2" xfId="16835" xr:uid="{00000000-0005-0000-0000-0000EE3F0000}"/>
    <cellStyle name="40% - Énfasis2 25 2 2" xfId="16836" xr:uid="{00000000-0005-0000-0000-0000EF3F0000}"/>
    <cellStyle name="40% - Énfasis2 25 2 2 2" xfId="16837" xr:uid="{00000000-0005-0000-0000-0000F03F0000}"/>
    <cellStyle name="40% - Énfasis2 25 2 2 2 2" xfId="16838" xr:uid="{00000000-0005-0000-0000-0000F13F0000}"/>
    <cellStyle name="40% - Énfasis2 25 2 2 3" xfId="16839" xr:uid="{00000000-0005-0000-0000-0000F23F0000}"/>
    <cellStyle name="40% - Énfasis2 25 2 3" xfId="16840" xr:uid="{00000000-0005-0000-0000-0000F33F0000}"/>
    <cellStyle name="40% - Énfasis2 25 2 3 2" xfId="16841" xr:uid="{00000000-0005-0000-0000-0000F43F0000}"/>
    <cellStyle name="40% - Énfasis2 25 2 3 2 2" xfId="16842" xr:uid="{00000000-0005-0000-0000-0000F53F0000}"/>
    <cellStyle name="40% - Énfasis2 25 2 3 3" xfId="16843" xr:uid="{00000000-0005-0000-0000-0000F63F0000}"/>
    <cellStyle name="40% - Énfasis2 25 2 4" xfId="16844" xr:uid="{00000000-0005-0000-0000-0000F73F0000}"/>
    <cellStyle name="40% - Énfasis2 25 2 4 2" xfId="16845" xr:uid="{00000000-0005-0000-0000-0000F83F0000}"/>
    <cellStyle name="40% - Énfasis2 25 2 5" xfId="16846" xr:uid="{00000000-0005-0000-0000-0000F93F0000}"/>
    <cellStyle name="40% - Énfasis2 25 3" xfId="16847" xr:uid="{00000000-0005-0000-0000-0000FA3F0000}"/>
    <cellStyle name="40% - Énfasis2 25 3 2" xfId="16848" xr:uid="{00000000-0005-0000-0000-0000FB3F0000}"/>
    <cellStyle name="40% - Énfasis2 25 3 2 2" xfId="16849" xr:uid="{00000000-0005-0000-0000-0000FC3F0000}"/>
    <cellStyle name="40% - Énfasis2 25 3 3" xfId="16850" xr:uid="{00000000-0005-0000-0000-0000FD3F0000}"/>
    <cellStyle name="40% - Énfasis2 25 4" xfId="16851" xr:uid="{00000000-0005-0000-0000-0000FE3F0000}"/>
    <cellStyle name="40% - Énfasis2 25 4 2" xfId="16852" xr:uid="{00000000-0005-0000-0000-0000FF3F0000}"/>
    <cellStyle name="40% - Énfasis2 25 4 2 2" xfId="16853" xr:uid="{00000000-0005-0000-0000-000000400000}"/>
    <cellStyle name="40% - Énfasis2 25 4 3" xfId="16854" xr:uid="{00000000-0005-0000-0000-000001400000}"/>
    <cellStyle name="40% - Énfasis2 25 5" xfId="16855" xr:uid="{00000000-0005-0000-0000-000002400000}"/>
    <cellStyle name="40% - Énfasis2 25 5 2" xfId="16856" xr:uid="{00000000-0005-0000-0000-000003400000}"/>
    <cellStyle name="40% - Énfasis2 25 6" xfId="16857" xr:uid="{00000000-0005-0000-0000-000004400000}"/>
    <cellStyle name="40% - Énfasis2 26" xfId="16858" xr:uid="{00000000-0005-0000-0000-000005400000}"/>
    <cellStyle name="40% - Énfasis2 26 2" xfId="16859" xr:uid="{00000000-0005-0000-0000-000006400000}"/>
    <cellStyle name="40% - Énfasis2 26 2 2" xfId="16860" xr:uid="{00000000-0005-0000-0000-000007400000}"/>
    <cellStyle name="40% - Énfasis2 26 2 2 2" xfId="16861" xr:uid="{00000000-0005-0000-0000-000008400000}"/>
    <cellStyle name="40% - Énfasis2 26 2 2 2 2" xfId="16862" xr:uid="{00000000-0005-0000-0000-000009400000}"/>
    <cellStyle name="40% - Énfasis2 26 2 2 3" xfId="16863" xr:uid="{00000000-0005-0000-0000-00000A400000}"/>
    <cellStyle name="40% - Énfasis2 26 2 3" xfId="16864" xr:uid="{00000000-0005-0000-0000-00000B400000}"/>
    <cellStyle name="40% - Énfasis2 26 2 3 2" xfId="16865" xr:uid="{00000000-0005-0000-0000-00000C400000}"/>
    <cellStyle name="40% - Énfasis2 26 2 3 2 2" xfId="16866" xr:uid="{00000000-0005-0000-0000-00000D400000}"/>
    <cellStyle name="40% - Énfasis2 26 2 3 3" xfId="16867" xr:uid="{00000000-0005-0000-0000-00000E400000}"/>
    <cellStyle name="40% - Énfasis2 26 2 4" xfId="16868" xr:uid="{00000000-0005-0000-0000-00000F400000}"/>
    <cellStyle name="40% - Énfasis2 26 2 4 2" xfId="16869" xr:uid="{00000000-0005-0000-0000-000010400000}"/>
    <cellStyle name="40% - Énfasis2 26 2 5" xfId="16870" xr:uid="{00000000-0005-0000-0000-000011400000}"/>
    <cellStyle name="40% - Énfasis2 26 3" xfId="16871" xr:uid="{00000000-0005-0000-0000-000012400000}"/>
    <cellStyle name="40% - Énfasis2 26 3 2" xfId="16872" xr:uid="{00000000-0005-0000-0000-000013400000}"/>
    <cellStyle name="40% - Énfasis2 26 3 2 2" xfId="16873" xr:uid="{00000000-0005-0000-0000-000014400000}"/>
    <cellStyle name="40% - Énfasis2 26 3 3" xfId="16874" xr:uid="{00000000-0005-0000-0000-000015400000}"/>
    <cellStyle name="40% - Énfasis2 26 4" xfId="16875" xr:uid="{00000000-0005-0000-0000-000016400000}"/>
    <cellStyle name="40% - Énfasis2 26 4 2" xfId="16876" xr:uid="{00000000-0005-0000-0000-000017400000}"/>
    <cellStyle name="40% - Énfasis2 26 4 2 2" xfId="16877" xr:uid="{00000000-0005-0000-0000-000018400000}"/>
    <cellStyle name="40% - Énfasis2 26 4 3" xfId="16878" xr:uid="{00000000-0005-0000-0000-000019400000}"/>
    <cellStyle name="40% - Énfasis2 26 5" xfId="16879" xr:uid="{00000000-0005-0000-0000-00001A400000}"/>
    <cellStyle name="40% - Énfasis2 26 5 2" xfId="16880" xr:uid="{00000000-0005-0000-0000-00001B400000}"/>
    <cellStyle name="40% - Énfasis2 26 6" xfId="16881" xr:uid="{00000000-0005-0000-0000-00001C400000}"/>
    <cellStyle name="40% - Énfasis2 27" xfId="16882" xr:uid="{00000000-0005-0000-0000-00001D400000}"/>
    <cellStyle name="40% - Énfasis2 27 2" xfId="16883" xr:uid="{00000000-0005-0000-0000-00001E400000}"/>
    <cellStyle name="40% - Énfasis2 27 2 2" xfId="16884" xr:uid="{00000000-0005-0000-0000-00001F400000}"/>
    <cellStyle name="40% - Énfasis2 27 2 2 2" xfId="16885" xr:uid="{00000000-0005-0000-0000-000020400000}"/>
    <cellStyle name="40% - Énfasis2 27 2 2 2 2" xfId="16886" xr:uid="{00000000-0005-0000-0000-000021400000}"/>
    <cellStyle name="40% - Énfasis2 27 2 2 3" xfId="16887" xr:uid="{00000000-0005-0000-0000-000022400000}"/>
    <cellStyle name="40% - Énfasis2 27 2 3" xfId="16888" xr:uid="{00000000-0005-0000-0000-000023400000}"/>
    <cellStyle name="40% - Énfasis2 27 2 3 2" xfId="16889" xr:uid="{00000000-0005-0000-0000-000024400000}"/>
    <cellStyle name="40% - Énfasis2 27 2 3 2 2" xfId="16890" xr:uid="{00000000-0005-0000-0000-000025400000}"/>
    <cellStyle name="40% - Énfasis2 27 2 3 3" xfId="16891" xr:uid="{00000000-0005-0000-0000-000026400000}"/>
    <cellStyle name="40% - Énfasis2 27 2 4" xfId="16892" xr:uid="{00000000-0005-0000-0000-000027400000}"/>
    <cellStyle name="40% - Énfasis2 27 2 4 2" xfId="16893" xr:uid="{00000000-0005-0000-0000-000028400000}"/>
    <cellStyle name="40% - Énfasis2 27 2 5" xfId="16894" xr:uid="{00000000-0005-0000-0000-000029400000}"/>
    <cellStyle name="40% - Énfasis2 27 3" xfId="16895" xr:uid="{00000000-0005-0000-0000-00002A400000}"/>
    <cellStyle name="40% - Énfasis2 27 3 2" xfId="16896" xr:uid="{00000000-0005-0000-0000-00002B400000}"/>
    <cellStyle name="40% - Énfasis2 27 3 2 2" xfId="16897" xr:uid="{00000000-0005-0000-0000-00002C400000}"/>
    <cellStyle name="40% - Énfasis2 27 3 3" xfId="16898" xr:uid="{00000000-0005-0000-0000-00002D400000}"/>
    <cellStyle name="40% - Énfasis2 27 4" xfId="16899" xr:uid="{00000000-0005-0000-0000-00002E400000}"/>
    <cellStyle name="40% - Énfasis2 27 4 2" xfId="16900" xr:uid="{00000000-0005-0000-0000-00002F400000}"/>
    <cellStyle name="40% - Énfasis2 27 4 2 2" xfId="16901" xr:uid="{00000000-0005-0000-0000-000030400000}"/>
    <cellStyle name="40% - Énfasis2 27 4 3" xfId="16902" xr:uid="{00000000-0005-0000-0000-000031400000}"/>
    <cellStyle name="40% - Énfasis2 27 5" xfId="16903" xr:uid="{00000000-0005-0000-0000-000032400000}"/>
    <cellStyle name="40% - Énfasis2 27 5 2" xfId="16904" xr:uid="{00000000-0005-0000-0000-000033400000}"/>
    <cellStyle name="40% - Énfasis2 27 6" xfId="16905" xr:uid="{00000000-0005-0000-0000-000034400000}"/>
    <cellStyle name="40% - Énfasis2 28" xfId="16906" xr:uid="{00000000-0005-0000-0000-000035400000}"/>
    <cellStyle name="40% - Énfasis2 28 2" xfId="16907" xr:uid="{00000000-0005-0000-0000-000036400000}"/>
    <cellStyle name="40% - Énfasis2 28 2 2" xfId="16908" xr:uid="{00000000-0005-0000-0000-000037400000}"/>
    <cellStyle name="40% - Énfasis2 28 2 2 2" xfId="16909" xr:uid="{00000000-0005-0000-0000-000038400000}"/>
    <cellStyle name="40% - Énfasis2 28 2 2 2 2" xfId="16910" xr:uid="{00000000-0005-0000-0000-000039400000}"/>
    <cellStyle name="40% - Énfasis2 28 2 2 3" xfId="16911" xr:uid="{00000000-0005-0000-0000-00003A400000}"/>
    <cellStyle name="40% - Énfasis2 28 2 3" xfId="16912" xr:uid="{00000000-0005-0000-0000-00003B400000}"/>
    <cellStyle name="40% - Énfasis2 28 2 3 2" xfId="16913" xr:uid="{00000000-0005-0000-0000-00003C400000}"/>
    <cellStyle name="40% - Énfasis2 28 2 3 2 2" xfId="16914" xr:uid="{00000000-0005-0000-0000-00003D400000}"/>
    <cellStyle name="40% - Énfasis2 28 2 3 3" xfId="16915" xr:uid="{00000000-0005-0000-0000-00003E400000}"/>
    <cellStyle name="40% - Énfasis2 28 2 4" xfId="16916" xr:uid="{00000000-0005-0000-0000-00003F400000}"/>
    <cellStyle name="40% - Énfasis2 28 2 4 2" xfId="16917" xr:uid="{00000000-0005-0000-0000-000040400000}"/>
    <cellStyle name="40% - Énfasis2 28 2 5" xfId="16918" xr:uid="{00000000-0005-0000-0000-000041400000}"/>
    <cellStyle name="40% - Énfasis2 28 3" xfId="16919" xr:uid="{00000000-0005-0000-0000-000042400000}"/>
    <cellStyle name="40% - Énfasis2 28 3 2" xfId="16920" xr:uid="{00000000-0005-0000-0000-000043400000}"/>
    <cellStyle name="40% - Énfasis2 28 3 2 2" xfId="16921" xr:uid="{00000000-0005-0000-0000-000044400000}"/>
    <cellStyle name="40% - Énfasis2 28 3 3" xfId="16922" xr:uid="{00000000-0005-0000-0000-000045400000}"/>
    <cellStyle name="40% - Énfasis2 28 4" xfId="16923" xr:uid="{00000000-0005-0000-0000-000046400000}"/>
    <cellStyle name="40% - Énfasis2 28 4 2" xfId="16924" xr:uid="{00000000-0005-0000-0000-000047400000}"/>
    <cellStyle name="40% - Énfasis2 28 4 2 2" xfId="16925" xr:uid="{00000000-0005-0000-0000-000048400000}"/>
    <cellStyle name="40% - Énfasis2 28 4 3" xfId="16926" xr:uid="{00000000-0005-0000-0000-000049400000}"/>
    <cellStyle name="40% - Énfasis2 28 5" xfId="16927" xr:uid="{00000000-0005-0000-0000-00004A400000}"/>
    <cellStyle name="40% - Énfasis2 28 5 2" xfId="16928" xr:uid="{00000000-0005-0000-0000-00004B400000}"/>
    <cellStyle name="40% - Énfasis2 28 6" xfId="16929" xr:uid="{00000000-0005-0000-0000-00004C400000}"/>
    <cellStyle name="40% - Énfasis2 29" xfId="16930" xr:uid="{00000000-0005-0000-0000-00004D400000}"/>
    <cellStyle name="40% - Énfasis2 29 2" xfId="16931" xr:uid="{00000000-0005-0000-0000-00004E400000}"/>
    <cellStyle name="40% - Énfasis2 29 2 2" xfId="16932" xr:uid="{00000000-0005-0000-0000-00004F400000}"/>
    <cellStyle name="40% - Énfasis2 29 2 2 2" xfId="16933" xr:uid="{00000000-0005-0000-0000-000050400000}"/>
    <cellStyle name="40% - Énfasis2 29 2 2 2 2" xfId="16934" xr:uid="{00000000-0005-0000-0000-000051400000}"/>
    <cellStyle name="40% - Énfasis2 29 2 2 3" xfId="16935" xr:uid="{00000000-0005-0000-0000-000052400000}"/>
    <cellStyle name="40% - Énfasis2 29 2 3" xfId="16936" xr:uid="{00000000-0005-0000-0000-000053400000}"/>
    <cellStyle name="40% - Énfasis2 29 2 3 2" xfId="16937" xr:uid="{00000000-0005-0000-0000-000054400000}"/>
    <cellStyle name="40% - Énfasis2 29 2 3 2 2" xfId="16938" xr:uid="{00000000-0005-0000-0000-000055400000}"/>
    <cellStyle name="40% - Énfasis2 29 2 3 3" xfId="16939" xr:uid="{00000000-0005-0000-0000-000056400000}"/>
    <cellStyle name="40% - Énfasis2 29 2 4" xfId="16940" xr:uid="{00000000-0005-0000-0000-000057400000}"/>
    <cellStyle name="40% - Énfasis2 29 2 4 2" xfId="16941" xr:uid="{00000000-0005-0000-0000-000058400000}"/>
    <cellStyle name="40% - Énfasis2 29 2 5" xfId="16942" xr:uid="{00000000-0005-0000-0000-000059400000}"/>
    <cellStyle name="40% - Énfasis2 29 3" xfId="16943" xr:uid="{00000000-0005-0000-0000-00005A400000}"/>
    <cellStyle name="40% - Énfasis2 29 3 2" xfId="16944" xr:uid="{00000000-0005-0000-0000-00005B400000}"/>
    <cellStyle name="40% - Énfasis2 29 3 2 2" xfId="16945" xr:uid="{00000000-0005-0000-0000-00005C400000}"/>
    <cellStyle name="40% - Énfasis2 29 3 3" xfId="16946" xr:uid="{00000000-0005-0000-0000-00005D400000}"/>
    <cellStyle name="40% - Énfasis2 29 4" xfId="16947" xr:uid="{00000000-0005-0000-0000-00005E400000}"/>
    <cellStyle name="40% - Énfasis2 29 4 2" xfId="16948" xr:uid="{00000000-0005-0000-0000-00005F400000}"/>
    <cellStyle name="40% - Énfasis2 29 4 2 2" xfId="16949" xr:uid="{00000000-0005-0000-0000-000060400000}"/>
    <cellStyle name="40% - Énfasis2 29 4 3" xfId="16950" xr:uid="{00000000-0005-0000-0000-000061400000}"/>
    <cellStyle name="40% - Énfasis2 29 5" xfId="16951" xr:uid="{00000000-0005-0000-0000-000062400000}"/>
    <cellStyle name="40% - Énfasis2 29 5 2" xfId="16952" xr:uid="{00000000-0005-0000-0000-000063400000}"/>
    <cellStyle name="40% - Énfasis2 29 6" xfId="16953" xr:uid="{00000000-0005-0000-0000-000064400000}"/>
    <cellStyle name="40% - Énfasis2 3" xfId="16954" xr:uid="{00000000-0005-0000-0000-000065400000}"/>
    <cellStyle name="40% - Énfasis2 3 10" xfId="16955" xr:uid="{00000000-0005-0000-0000-000066400000}"/>
    <cellStyle name="40% - Énfasis2 3 10 2" xfId="16956" xr:uid="{00000000-0005-0000-0000-000067400000}"/>
    <cellStyle name="40% - Énfasis2 3 10 2 2" xfId="16957" xr:uid="{00000000-0005-0000-0000-000068400000}"/>
    <cellStyle name="40% - Énfasis2 3 10 2 2 2" xfId="16958" xr:uid="{00000000-0005-0000-0000-000069400000}"/>
    <cellStyle name="40% - Énfasis2 3 10 2 3" xfId="16959" xr:uid="{00000000-0005-0000-0000-00006A400000}"/>
    <cellStyle name="40% - Énfasis2 3 10 3" xfId="16960" xr:uid="{00000000-0005-0000-0000-00006B400000}"/>
    <cellStyle name="40% - Énfasis2 3 10 3 2" xfId="16961" xr:uid="{00000000-0005-0000-0000-00006C400000}"/>
    <cellStyle name="40% - Énfasis2 3 10 3 2 2" xfId="16962" xr:uid="{00000000-0005-0000-0000-00006D400000}"/>
    <cellStyle name="40% - Énfasis2 3 10 3 3" xfId="16963" xr:uid="{00000000-0005-0000-0000-00006E400000}"/>
    <cellStyle name="40% - Énfasis2 3 10 4" xfId="16964" xr:uid="{00000000-0005-0000-0000-00006F400000}"/>
    <cellStyle name="40% - Énfasis2 3 10 4 2" xfId="16965" xr:uid="{00000000-0005-0000-0000-000070400000}"/>
    <cellStyle name="40% - Énfasis2 3 10 4 2 2" xfId="16966" xr:uid="{00000000-0005-0000-0000-000071400000}"/>
    <cellStyle name="40% - Énfasis2 3 10 4 3" xfId="16967" xr:uid="{00000000-0005-0000-0000-000072400000}"/>
    <cellStyle name="40% - Énfasis2 3 10 5" xfId="16968" xr:uid="{00000000-0005-0000-0000-000073400000}"/>
    <cellStyle name="40% - Énfasis2 3 10 5 2" xfId="16969" xr:uid="{00000000-0005-0000-0000-000074400000}"/>
    <cellStyle name="40% - Énfasis2 3 10 6" xfId="16970" xr:uid="{00000000-0005-0000-0000-000075400000}"/>
    <cellStyle name="40% - Énfasis2 3 11" xfId="16971" xr:uid="{00000000-0005-0000-0000-000076400000}"/>
    <cellStyle name="40% - Énfasis2 3 11 2" xfId="16972" xr:uid="{00000000-0005-0000-0000-000077400000}"/>
    <cellStyle name="40% - Énfasis2 3 11 2 2" xfId="16973" xr:uid="{00000000-0005-0000-0000-000078400000}"/>
    <cellStyle name="40% - Énfasis2 3 11 2 2 2" xfId="16974" xr:uid="{00000000-0005-0000-0000-000079400000}"/>
    <cellStyle name="40% - Énfasis2 3 11 2 3" xfId="16975" xr:uid="{00000000-0005-0000-0000-00007A400000}"/>
    <cellStyle name="40% - Énfasis2 3 11 3" xfId="16976" xr:uid="{00000000-0005-0000-0000-00007B400000}"/>
    <cellStyle name="40% - Énfasis2 3 11 3 2" xfId="16977" xr:uid="{00000000-0005-0000-0000-00007C400000}"/>
    <cellStyle name="40% - Énfasis2 3 11 3 2 2" xfId="16978" xr:uid="{00000000-0005-0000-0000-00007D400000}"/>
    <cellStyle name="40% - Énfasis2 3 11 3 3" xfId="16979" xr:uid="{00000000-0005-0000-0000-00007E400000}"/>
    <cellStyle name="40% - Énfasis2 3 11 4" xfId="16980" xr:uid="{00000000-0005-0000-0000-00007F400000}"/>
    <cellStyle name="40% - Énfasis2 3 11 4 2" xfId="16981" xr:uid="{00000000-0005-0000-0000-000080400000}"/>
    <cellStyle name="40% - Énfasis2 3 11 4 2 2" xfId="16982" xr:uid="{00000000-0005-0000-0000-000081400000}"/>
    <cellStyle name="40% - Énfasis2 3 11 4 3" xfId="16983" xr:uid="{00000000-0005-0000-0000-000082400000}"/>
    <cellStyle name="40% - Énfasis2 3 11 5" xfId="16984" xr:uid="{00000000-0005-0000-0000-000083400000}"/>
    <cellStyle name="40% - Énfasis2 3 11 5 2" xfId="16985" xr:uid="{00000000-0005-0000-0000-000084400000}"/>
    <cellStyle name="40% - Énfasis2 3 11 6" xfId="16986" xr:uid="{00000000-0005-0000-0000-000085400000}"/>
    <cellStyle name="40% - Énfasis2 3 12" xfId="16987" xr:uid="{00000000-0005-0000-0000-000086400000}"/>
    <cellStyle name="40% - Énfasis2 3 12 2" xfId="16988" xr:uid="{00000000-0005-0000-0000-000087400000}"/>
    <cellStyle name="40% - Énfasis2 3 12 2 2" xfId="16989" xr:uid="{00000000-0005-0000-0000-000088400000}"/>
    <cellStyle name="40% - Énfasis2 3 12 2 2 2" xfId="16990" xr:uid="{00000000-0005-0000-0000-000089400000}"/>
    <cellStyle name="40% - Énfasis2 3 12 2 3" xfId="16991" xr:uid="{00000000-0005-0000-0000-00008A400000}"/>
    <cellStyle name="40% - Énfasis2 3 12 3" xfId="16992" xr:uid="{00000000-0005-0000-0000-00008B400000}"/>
    <cellStyle name="40% - Énfasis2 3 12 3 2" xfId="16993" xr:uid="{00000000-0005-0000-0000-00008C400000}"/>
    <cellStyle name="40% - Énfasis2 3 12 3 2 2" xfId="16994" xr:uid="{00000000-0005-0000-0000-00008D400000}"/>
    <cellStyle name="40% - Énfasis2 3 12 3 3" xfId="16995" xr:uid="{00000000-0005-0000-0000-00008E400000}"/>
    <cellStyle name="40% - Énfasis2 3 12 4" xfId="16996" xr:uid="{00000000-0005-0000-0000-00008F400000}"/>
    <cellStyle name="40% - Énfasis2 3 12 4 2" xfId="16997" xr:uid="{00000000-0005-0000-0000-000090400000}"/>
    <cellStyle name="40% - Énfasis2 3 12 4 2 2" xfId="16998" xr:uid="{00000000-0005-0000-0000-000091400000}"/>
    <cellStyle name="40% - Énfasis2 3 12 4 3" xfId="16999" xr:uid="{00000000-0005-0000-0000-000092400000}"/>
    <cellStyle name="40% - Énfasis2 3 12 5" xfId="17000" xr:uid="{00000000-0005-0000-0000-000093400000}"/>
    <cellStyle name="40% - Énfasis2 3 12 5 2" xfId="17001" xr:uid="{00000000-0005-0000-0000-000094400000}"/>
    <cellStyle name="40% - Énfasis2 3 12 6" xfId="17002" xr:uid="{00000000-0005-0000-0000-000095400000}"/>
    <cellStyle name="40% - Énfasis2 3 13" xfId="17003" xr:uid="{00000000-0005-0000-0000-000096400000}"/>
    <cellStyle name="40% - Énfasis2 3 13 2" xfId="17004" xr:uid="{00000000-0005-0000-0000-000097400000}"/>
    <cellStyle name="40% - Énfasis2 3 13 2 2" xfId="17005" xr:uid="{00000000-0005-0000-0000-000098400000}"/>
    <cellStyle name="40% - Énfasis2 3 13 2 2 2" xfId="17006" xr:uid="{00000000-0005-0000-0000-000099400000}"/>
    <cellStyle name="40% - Énfasis2 3 13 2 3" xfId="17007" xr:uid="{00000000-0005-0000-0000-00009A400000}"/>
    <cellStyle name="40% - Énfasis2 3 13 3" xfId="17008" xr:uid="{00000000-0005-0000-0000-00009B400000}"/>
    <cellStyle name="40% - Énfasis2 3 13 3 2" xfId="17009" xr:uid="{00000000-0005-0000-0000-00009C400000}"/>
    <cellStyle name="40% - Énfasis2 3 13 3 2 2" xfId="17010" xr:uid="{00000000-0005-0000-0000-00009D400000}"/>
    <cellStyle name="40% - Énfasis2 3 13 3 3" xfId="17011" xr:uid="{00000000-0005-0000-0000-00009E400000}"/>
    <cellStyle name="40% - Énfasis2 3 13 4" xfId="17012" xr:uid="{00000000-0005-0000-0000-00009F400000}"/>
    <cellStyle name="40% - Énfasis2 3 13 4 2" xfId="17013" xr:uid="{00000000-0005-0000-0000-0000A0400000}"/>
    <cellStyle name="40% - Énfasis2 3 13 4 2 2" xfId="17014" xr:uid="{00000000-0005-0000-0000-0000A1400000}"/>
    <cellStyle name="40% - Énfasis2 3 13 4 3" xfId="17015" xr:uid="{00000000-0005-0000-0000-0000A2400000}"/>
    <cellStyle name="40% - Énfasis2 3 13 5" xfId="17016" xr:uid="{00000000-0005-0000-0000-0000A3400000}"/>
    <cellStyle name="40% - Énfasis2 3 13 5 2" xfId="17017" xr:uid="{00000000-0005-0000-0000-0000A4400000}"/>
    <cellStyle name="40% - Énfasis2 3 13 6" xfId="17018" xr:uid="{00000000-0005-0000-0000-0000A5400000}"/>
    <cellStyle name="40% - Énfasis2 3 14" xfId="17019" xr:uid="{00000000-0005-0000-0000-0000A6400000}"/>
    <cellStyle name="40% - Énfasis2 3 14 2" xfId="17020" xr:uid="{00000000-0005-0000-0000-0000A7400000}"/>
    <cellStyle name="40% - Énfasis2 3 14 2 2" xfId="17021" xr:uid="{00000000-0005-0000-0000-0000A8400000}"/>
    <cellStyle name="40% - Énfasis2 3 14 2 2 2" xfId="17022" xr:uid="{00000000-0005-0000-0000-0000A9400000}"/>
    <cellStyle name="40% - Énfasis2 3 14 2 3" xfId="17023" xr:uid="{00000000-0005-0000-0000-0000AA400000}"/>
    <cellStyle name="40% - Énfasis2 3 14 3" xfId="17024" xr:uid="{00000000-0005-0000-0000-0000AB400000}"/>
    <cellStyle name="40% - Énfasis2 3 14 3 2" xfId="17025" xr:uid="{00000000-0005-0000-0000-0000AC400000}"/>
    <cellStyle name="40% - Énfasis2 3 14 3 2 2" xfId="17026" xr:uid="{00000000-0005-0000-0000-0000AD400000}"/>
    <cellStyle name="40% - Énfasis2 3 14 3 3" xfId="17027" xr:uid="{00000000-0005-0000-0000-0000AE400000}"/>
    <cellStyle name="40% - Énfasis2 3 14 4" xfId="17028" xr:uid="{00000000-0005-0000-0000-0000AF400000}"/>
    <cellStyle name="40% - Énfasis2 3 14 4 2" xfId="17029" xr:uid="{00000000-0005-0000-0000-0000B0400000}"/>
    <cellStyle name="40% - Énfasis2 3 14 4 2 2" xfId="17030" xr:uid="{00000000-0005-0000-0000-0000B1400000}"/>
    <cellStyle name="40% - Énfasis2 3 14 4 3" xfId="17031" xr:uid="{00000000-0005-0000-0000-0000B2400000}"/>
    <cellStyle name="40% - Énfasis2 3 14 5" xfId="17032" xr:uid="{00000000-0005-0000-0000-0000B3400000}"/>
    <cellStyle name="40% - Énfasis2 3 14 5 2" xfId="17033" xr:uid="{00000000-0005-0000-0000-0000B4400000}"/>
    <cellStyle name="40% - Énfasis2 3 14 6" xfId="17034" xr:uid="{00000000-0005-0000-0000-0000B5400000}"/>
    <cellStyle name="40% - Énfasis2 3 15" xfId="17035" xr:uid="{00000000-0005-0000-0000-0000B6400000}"/>
    <cellStyle name="40% - Énfasis2 3 15 2" xfId="17036" xr:uid="{00000000-0005-0000-0000-0000B7400000}"/>
    <cellStyle name="40% - Énfasis2 3 15 2 2" xfId="17037" xr:uid="{00000000-0005-0000-0000-0000B8400000}"/>
    <cellStyle name="40% - Énfasis2 3 15 3" xfId="17038" xr:uid="{00000000-0005-0000-0000-0000B9400000}"/>
    <cellStyle name="40% - Énfasis2 3 16" xfId="17039" xr:uid="{00000000-0005-0000-0000-0000BA400000}"/>
    <cellStyle name="40% - Énfasis2 3 16 2" xfId="17040" xr:uid="{00000000-0005-0000-0000-0000BB400000}"/>
    <cellStyle name="40% - Énfasis2 3 16 2 2" xfId="17041" xr:uid="{00000000-0005-0000-0000-0000BC400000}"/>
    <cellStyle name="40% - Énfasis2 3 16 3" xfId="17042" xr:uid="{00000000-0005-0000-0000-0000BD400000}"/>
    <cellStyle name="40% - Énfasis2 3 17" xfId="17043" xr:uid="{00000000-0005-0000-0000-0000BE400000}"/>
    <cellStyle name="40% - Énfasis2 3 17 2" xfId="17044" xr:uid="{00000000-0005-0000-0000-0000BF400000}"/>
    <cellStyle name="40% - Énfasis2 3 17 2 2" xfId="17045" xr:uid="{00000000-0005-0000-0000-0000C0400000}"/>
    <cellStyle name="40% - Énfasis2 3 17 3" xfId="17046" xr:uid="{00000000-0005-0000-0000-0000C1400000}"/>
    <cellStyle name="40% - Énfasis2 3 18" xfId="17047" xr:uid="{00000000-0005-0000-0000-0000C2400000}"/>
    <cellStyle name="40% - Énfasis2 3 18 2" xfId="17048" xr:uid="{00000000-0005-0000-0000-0000C3400000}"/>
    <cellStyle name="40% - Énfasis2 3 19" xfId="17049" xr:uid="{00000000-0005-0000-0000-0000C4400000}"/>
    <cellStyle name="40% - Énfasis2 3 2" xfId="17050" xr:uid="{00000000-0005-0000-0000-0000C5400000}"/>
    <cellStyle name="40% - Énfasis2 3 2 2" xfId="17051" xr:uid="{00000000-0005-0000-0000-0000C6400000}"/>
    <cellStyle name="40% - Énfasis2 3 2 2 2" xfId="17052" xr:uid="{00000000-0005-0000-0000-0000C7400000}"/>
    <cellStyle name="40% - Énfasis2 3 2 2 2 2" xfId="17053" xr:uid="{00000000-0005-0000-0000-0000C8400000}"/>
    <cellStyle name="40% - Énfasis2 3 2 2 2 2 2" xfId="17054" xr:uid="{00000000-0005-0000-0000-0000C9400000}"/>
    <cellStyle name="40% - Énfasis2 3 2 2 2 2 2 2" xfId="17055" xr:uid="{00000000-0005-0000-0000-0000CA400000}"/>
    <cellStyle name="40% - Énfasis2 3 2 2 2 2 3" xfId="17056" xr:uid="{00000000-0005-0000-0000-0000CB400000}"/>
    <cellStyle name="40% - Énfasis2 3 2 2 2 3" xfId="17057" xr:uid="{00000000-0005-0000-0000-0000CC400000}"/>
    <cellStyle name="40% - Énfasis2 3 2 2 2 3 2" xfId="17058" xr:uid="{00000000-0005-0000-0000-0000CD400000}"/>
    <cellStyle name="40% - Énfasis2 3 2 2 2 3 2 2" xfId="17059" xr:uid="{00000000-0005-0000-0000-0000CE400000}"/>
    <cellStyle name="40% - Énfasis2 3 2 2 2 3 3" xfId="17060" xr:uid="{00000000-0005-0000-0000-0000CF400000}"/>
    <cellStyle name="40% - Énfasis2 3 2 2 2 4" xfId="17061" xr:uid="{00000000-0005-0000-0000-0000D0400000}"/>
    <cellStyle name="40% - Énfasis2 3 2 2 2 4 2" xfId="17062" xr:uid="{00000000-0005-0000-0000-0000D1400000}"/>
    <cellStyle name="40% - Énfasis2 3 2 2 2 5" xfId="17063" xr:uid="{00000000-0005-0000-0000-0000D2400000}"/>
    <cellStyle name="40% - Énfasis2 3 2 2 3" xfId="17064" xr:uid="{00000000-0005-0000-0000-0000D3400000}"/>
    <cellStyle name="40% - Énfasis2 3 2 2 3 2" xfId="17065" xr:uid="{00000000-0005-0000-0000-0000D4400000}"/>
    <cellStyle name="40% - Énfasis2 3 2 2 3 2 2" xfId="17066" xr:uid="{00000000-0005-0000-0000-0000D5400000}"/>
    <cellStyle name="40% - Énfasis2 3 2 2 3 3" xfId="17067" xr:uid="{00000000-0005-0000-0000-0000D6400000}"/>
    <cellStyle name="40% - Énfasis2 3 2 2 4" xfId="17068" xr:uid="{00000000-0005-0000-0000-0000D7400000}"/>
    <cellStyle name="40% - Énfasis2 3 2 2 4 2" xfId="17069" xr:uid="{00000000-0005-0000-0000-0000D8400000}"/>
    <cellStyle name="40% - Énfasis2 3 2 2 4 2 2" xfId="17070" xr:uid="{00000000-0005-0000-0000-0000D9400000}"/>
    <cellStyle name="40% - Énfasis2 3 2 2 4 3" xfId="17071" xr:uid="{00000000-0005-0000-0000-0000DA400000}"/>
    <cellStyle name="40% - Énfasis2 3 2 2 5" xfId="17072" xr:uid="{00000000-0005-0000-0000-0000DB400000}"/>
    <cellStyle name="40% - Énfasis2 3 2 2 5 2" xfId="17073" xr:uid="{00000000-0005-0000-0000-0000DC400000}"/>
    <cellStyle name="40% - Énfasis2 3 2 2 6" xfId="17074" xr:uid="{00000000-0005-0000-0000-0000DD400000}"/>
    <cellStyle name="40% - Énfasis2 3 2 3" xfId="17075" xr:uid="{00000000-0005-0000-0000-0000DE400000}"/>
    <cellStyle name="40% - Énfasis2 3 2 3 2" xfId="17076" xr:uid="{00000000-0005-0000-0000-0000DF400000}"/>
    <cellStyle name="40% - Énfasis2 3 2 3 2 2" xfId="17077" xr:uid="{00000000-0005-0000-0000-0000E0400000}"/>
    <cellStyle name="40% - Énfasis2 3 2 3 2 2 2" xfId="17078" xr:uid="{00000000-0005-0000-0000-0000E1400000}"/>
    <cellStyle name="40% - Énfasis2 3 2 3 2 3" xfId="17079" xr:uid="{00000000-0005-0000-0000-0000E2400000}"/>
    <cellStyle name="40% - Énfasis2 3 2 3 3" xfId="17080" xr:uid="{00000000-0005-0000-0000-0000E3400000}"/>
    <cellStyle name="40% - Énfasis2 3 2 3 3 2" xfId="17081" xr:uid="{00000000-0005-0000-0000-0000E4400000}"/>
    <cellStyle name="40% - Énfasis2 3 2 3 3 2 2" xfId="17082" xr:uid="{00000000-0005-0000-0000-0000E5400000}"/>
    <cellStyle name="40% - Énfasis2 3 2 3 3 3" xfId="17083" xr:uid="{00000000-0005-0000-0000-0000E6400000}"/>
    <cellStyle name="40% - Énfasis2 3 2 3 4" xfId="17084" xr:uid="{00000000-0005-0000-0000-0000E7400000}"/>
    <cellStyle name="40% - Énfasis2 3 2 3 4 2" xfId="17085" xr:uid="{00000000-0005-0000-0000-0000E8400000}"/>
    <cellStyle name="40% - Énfasis2 3 2 3 5" xfId="17086" xr:uid="{00000000-0005-0000-0000-0000E9400000}"/>
    <cellStyle name="40% - Énfasis2 3 2 4" xfId="17087" xr:uid="{00000000-0005-0000-0000-0000EA400000}"/>
    <cellStyle name="40% - Énfasis2 3 2 4 2" xfId="17088" xr:uid="{00000000-0005-0000-0000-0000EB400000}"/>
    <cellStyle name="40% - Énfasis2 3 2 4 2 2" xfId="17089" xr:uid="{00000000-0005-0000-0000-0000EC400000}"/>
    <cellStyle name="40% - Énfasis2 3 2 4 3" xfId="17090" xr:uid="{00000000-0005-0000-0000-0000ED400000}"/>
    <cellStyle name="40% - Énfasis2 3 2 5" xfId="17091" xr:uid="{00000000-0005-0000-0000-0000EE400000}"/>
    <cellStyle name="40% - Énfasis2 3 2 5 2" xfId="17092" xr:uid="{00000000-0005-0000-0000-0000EF400000}"/>
    <cellStyle name="40% - Énfasis2 3 2 5 2 2" xfId="17093" xr:uid="{00000000-0005-0000-0000-0000F0400000}"/>
    <cellStyle name="40% - Énfasis2 3 2 5 3" xfId="17094" xr:uid="{00000000-0005-0000-0000-0000F1400000}"/>
    <cellStyle name="40% - Énfasis2 3 2 6" xfId="17095" xr:uid="{00000000-0005-0000-0000-0000F2400000}"/>
    <cellStyle name="40% - Énfasis2 3 2 6 2" xfId="17096" xr:uid="{00000000-0005-0000-0000-0000F3400000}"/>
    <cellStyle name="40% - Énfasis2 3 2 7" xfId="17097" xr:uid="{00000000-0005-0000-0000-0000F4400000}"/>
    <cellStyle name="40% - Énfasis2 3 3" xfId="17098" xr:uid="{00000000-0005-0000-0000-0000F5400000}"/>
    <cellStyle name="40% - Énfasis2 3 3 2" xfId="17099" xr:uid="{00000000-0005-0000-0000-0000F6400000}"/>
    <cellStyle name="40% - Énfasis2 3 3 2 2" xfId="17100" xr:uid="{00000000-0005-0000-0000-0000F7400000}"/>
    <cellStyle name="40% - Énfasis2 3 3 2 2 2" xfId="17101" xr:uid="{00000000-0005-0000-0000-0000F8400000}"/>
    <cellStyle name="40% - Énfasis2 3 3 2 2 2 2" xfId="17102" xr:uid="{00000000-0005-0000-0000-0000F9400000}"/>
    <cellStyle name="40% - Énfasis2 3 3 2 2 3" xfId="17103" xr:uid="{00000000-0005-0000-0000-0000FA400000}"/>
    <cellStyle name="40% - Énfasis2 3 3 2 3" xfId="17104" xr:uid="{00000000-0005-0000-0000-0000FB400000}"/>
    <cellStyle name="40% - Énfasis2 3 3 2 3 2" xfId="17105" xr:uid="{00000000-0005-0000-0000-0000FC400000}"/>
    <cellStyle name="40% - Énfasis2 3 3 2 3 2 2" xfId="17106" xr:uid="{00000000-0005-0000-0000-0000FD400000}"/>
    <cellStyle name="40% - Énfasis2 3 3 2 3 3" xfId="17107" xr:uid="{00000000-0005-0000-0000-0000FE400000}"/>
    <cellStyle name="40% - Énfasis2 3 3 2 4" xfId="17108" xr:uid="{00000000-0005-0000-0000-0000FF400000}"/>
    <cellStyle name="40% - Énfasis2 3 3 2 4 2" xfId="17109" xr:uid="{00000000-0005-0000-0000-000000410000}"/>
    <cellStyle name="40% - Énfasis2 3 3 2 5" xfId="17110" xr:uid="{00000000-0005-0000-0000-000001410000}"/>
    <cellStyle name="40% - Énfasis2 3 3 3" xfId="17111" xr:uid="{00000000-0005-0000-0000-000002410000}"/>
    <cellStyle name="40% - Énfasis2 3 3 3 2" xfId="17112" xr:uid="{00000000-0005-0000-0000-000003410000}"/>
    <cellStyle name="40% - Énfasis2 3 3 3 2 2" xfId="17113" xr:uid="{00000000-0005-0000-0000-000004410000}"/>
    <cellStyle name="40% - Énfasis2 3 3 3 3" xfId="17114" xr:uid="{00000000-0005-0000-0000-000005410000}"/>
    <cellStyle name="40% - Énfasis2 3 3 4" xfId="17115" xr:uid="{00000000-0005-0000-0000-000006410000}"/>
    <cellStyle name="40% - Énfasis2 3 3 4 2" xfId="17116" xr:uid="{00000000-0005-0000-0000-000007410000}"/>
    <cellStyle name="40% - Énfasis2 3 3 4 2 2" xfId="17117" xr:uid="{00000000-0005-0000-0000-000008410000}"/>
    <cellStyle name="40% - Énfasis2 3 3 4 3" xfId="17118" xr:uid="{00000000-0005-0000-0000-000009410000}"/>
    <cellStyle name="40% - Énfasis2 3 3 5" xfId="17119" xr:uid="{00000000-0005-0000-0000-00000A410000}"/>
    <cellStyle name="40% - Énfasis2 3 3 5 2" xfId="17120" xr:uid="{00000000-0005-0000-0000-00000B410000}"/>
    <cellStyle name="40% - Énfasis2 3 3 6" xfId="17121" xr:uid="{00000000-0005-0000-0000-00000C410000}"/>
    <cellStyle name="40% - Énfasis2 3 4" xfId="17122" xr:uid="{00000000-0005-0000-0000-00000D410000}"/>
    <cellStyle name="40% - Énfasis2 3 4 2" xfId="17123" xr:uid="{00000000-0005-0000-0000-00000E410000}"/>
    <cellStyle name="40% - Énfasis2 3 4 2 2" xfId="17124" xr:uid="{00000000-0005-0000-0000-00000F410000}"/>
    <cellStyle name="40% - Énfasis2 3 4 2 2 2" xfId="17125" xr:uid="{00000000-0005-0000-0000-000010410000}"/>
    <cellStyle name="40% - Énfasis2 3 4 2 3" xfId="17126" xr:uid="{00000000-0005-0000-0000-000011410000}"/>
    <cellStyle name="40% - Énfasis2 3 4 3" xfId="17127" xr:uid="{00000000-0005-0000-0000-000012410000}"/>
    <cellStyle name="40% - Énfasis2 3 4 3 2" xfId="17128" xr:uid="{00000000-0005-0000-0000-000013410000}"/>
    <cellStyle name="40% - Énfasis2 3 4 3 2 2" xfId="17129" xr:uid="{00000000-0005-0000-0000-000014410000}"/>
    <cellStyle name="40% - Énfasis2 3 4 3 3" xfId="17130" xr:uid="{00000000-0005-0000-0000-000015410000}"/>
    <cellStyle name="40% - Énfasis2 3 4 4" xfId="17131" xr:uid="{00000000-0005-0000-0000-000016410000}"/>
    <cellStyle name="40% - Énfasis2 3 4 4 2" xfId="17132" xr:uid="{00000000-0005-0000-0000-000017410000}"/>
    <cellStyle name="40% - Énfasis2 3 4 4 2 2" xfId="17133" xr:uid="{00000000-0005-0000-0000-000018410000}"/>
    <cellStyle name="40% - Énfasis2 3 4 4 3" xfId="17134" xr:uid="{00000000-0005-0000-0000-000019410000}"/>
    <cellStyle name="40% - Énfasis2 3 4 5" xfId="17135" xr:uid="{00000000-0005-0000-0000-00001A410000}"/>
    <cellStyle name="40% - Énfasis2 3 4 5 2" xfId="17136" xr:uid="{00000000-0005-0000-0000-00001B410000}"/>
    <cellStyle name="40% - Énfasis2 3 4 6" xfId="17137" xr:uid="{00000000-0005-0000-0000-00001C410000}"/>
    <cellStyle name="40% - Énfasis2 3 5" xfId="17138" xr:uid="{00000000-0005-0000-0000-00001D410000}"/>
    <cellStyle name="40% - Énfasis2 3 5 2" xfId="17139" xr:uid="{00000000-0005-0000-0000-00001E410000}"/>
    <cellStyle name="40% - Énfasis2 3 5 2 2" xfId="17140" xr:uid="{00000000-0005-0000-0000-00001F410000}"/>
    <cellStyle name="40% - Énfasis2 3 5 2 2 2" xfId="17141" xr:uid="{00000000-0005-0000-0000-000020410000}"/>
    <cellStyle name="40% - Énfasis2 3 5 2 3" xfId="17142" xr:uid="{00000000-0005-0000-0000-000021410000}"/>
    <cellStyle name="40% - Énfasis2 3 5 3" xfId="17143" xr:uid="{00000000-0005-0000-0000-000022410000}"/>
    <cellStyle name="40% - Énfasis2 3 5 3 2" xfId="17144" xr:uid="{00000000-0005-0000-0000-000023410000}"/>
    <cellStyle name="40% - Énfasis2 3 5 3 2 2" xfId="17145" xr:uid="{00000000-0005-0000-0000-000024410000}"/>
    <cellStyle name="40% - Énfasis2 3 5 3 3" xfId="17146" xr:uid="{00000000-0005-0000-0000-000025410000}"/>
    <cellStyle name="40% - Énfasis2 3 5 4" xfId="17147" xr:uid="{00000000-0005-0000-0000-000026410000}"/>
    <cellStyle name="40% - Énfasis2 3 5 4 2" xfId="17148" xr:uid="{00000000-0005-0000-0000-000027410000}"/>
    <cellStyle name="40% - Énfasis2 3 5 4 2 2" xfId="17149" xr:uid="{00000000-0005-0000-0000-000028410000}"/>
    <cellStyle name="40% - Énfasis2 3 5 4 3" xfId="17150" xr:uid="{00000000-0005-0000-0000-000029410000}"/>
    <cellStyle name="40% - Énfasis2 3 5 5" xfId="17151" xr:uid="{00000000-0005-0000-0000-00002A410000}"/>
    <cellStyle name="40% - Énfasis2 3 5 5 2" xfId="17152" xr:uid="{00000000-0005-0000-0000-00002B410000}"/>
    <cellStyle name="40% - Énfasis2 3 5 6" xfId="17153" xr:uid="{00000000-0005-0000-0000-00002C410000}"/>
    <cellStyle name="40% - Énfasis2 3 6" xfId="17154" xr:uid="{00000000-0005-0000-0000-00002D410000}"/>
    <cellStyle name="40% - Énfasis2 3 6 2" xfId="17155" xr:uid="{00000000-0005-0000-0000-00002E410000}"/>
    <cellStyle name="40% - Énfasis2 3 6 2 2" xfId="17156" xr:uid="{00000000-0005-0000-0000-00002F410000}"/>
    <cellStyle name="40% - Énfasis2 3 6 2 2 2" xfId="17157" xr:uid="{00000000-0005-0000-0000-000030410000}"/>
    <cellStyle name="40% - Énfasis2 3 6 2 3" xfId="17158" xr:uid="{00000000-0005-0000-0000-000031410000}"/>
    <cellStyle name="40% - Énfasis2 3 6 3" xfId="17159" xr:uid="{00000000-0005-0000-0000-000032410000}"/>
    <cellStyle name="40% - Énfasis2 3 6 3 2" xfId="17160" xr:uid="{00000000-0005-0000-0000-000033410000}"/>
    <cellStyle name="40% - Énfasis2 3 6 3 2 2" xfId="17161" xr:uid="{00000000-0005-0000-0000-000034410000}"/>
    <cellStyle name="40% - Énfasis2 3 6 3 3" xfId="17162" xr:uid="{00000000-0005-0000-0000-000035410000}"/>
    <cellStyle name="40% - Énfasis2 3 6 4" xfId="17163" xr:uid="{00000000-0005-0000-0000-000036410000}"/>
    <cellStyle name="40% - Énfasis2 3 6 4 2" xfId="17164" xr:uid="{00000000-0005-0000-0000-000037410000}"/>
    <cellStyle name="40% - Énfasis2 3 6 4 2 2" xfId="17165" xr:uid="{00000000-0005-0000-0000-000038410000}"/>
    <cellStyle name="40% - Énfasis2 3 6 4 3" xfId="17166" xr:uid="{00000000-0005-0000-0000-000039410000}"/>
    <cellStyle name="40% - Énfasis2 3 6 5" xfId="17167" xr:uid="{00000000-0005-0000-0000-00003A410000}"/>
    <cellStyle name="40% - Énfasis2 3 6 5 2" xfId="17168" xr:uid="{00000000-0005-0000-0000-00003B410000}"/>
    <cellStyle name="40% - Énfasis2 3 6 6" xfId="17169" xr:uid="{00000000-0005-0000-0000-00003C410000}"/>
    <cellStyle name="40% - Énfasis2 3 7" xfId="17170" xr:uid="{00000000-0005-0000-0000-00003D410000}"/>
    <cellStyle name="40% - Énfasis2 3 7 2" xfId="17171" xr:uid="{00000000-0005-0000-0000-00003E410000}"/>
    <cellStyle name="40% - Énfasis2 3 7 2 2" xfId="17172" xr:uid="{00000000-0005-0000-0000-00003F410000}"/>
    <cellStyle name="40% - Énfasis2 3 7 2 2 2" xfId="17173" xr:uid="{00000000-0005-0000-0000-000040410000}"/>
    <cellStyle name="40% - Énfasis2 3 7 2 3" xfId="17174" xr:uid="{00000000-0005-0000-0000-000041410000}"/>
    <cellStyle name="40% - Énfasis2 3 7 3" xfId="17175" xr:uid="{00000000-0005-0000-0000-000042410000}"/>
    <cellStyle name="40% - Énfasis2 3 7 3 2" xfId="17176" xr:uid="{00000000-0005-0000-0000-000043410000}"/>
    <cellStyle name="40% - Énfasis2 3 7 3 2 2" xfId="17177" xr:uid="{00000000-0005-0000-0000-000044410000}"/>
    <cellStyle name="40% - Énfasis2 3 7 3 3" xfId="17178" xr:uid="{00000000-0005-0000-0000-000045410000}"/>
    <cellStyle name="40% - Énfasis2 3 7 4" xfId="17179" xr:uid="{00000000-0005-0000-0000-000046410000}"/>
    <cellStyle name="40% - Énfasis2 3 7 4 2" xfId="17180" xr:uid="{00000000-0005-0000-0000-000047410000}"/>
    <cellStyle name="40% - Énfasis2 3 7 4 2 2" xfId="17181" xr:uid="{00000000-0005-0000-0000-000048410000}"/>
    <cellStyle name="40% - Énfasis2 3 7 4 3" xfId="17182" xr:uid="{00000000-0005-0000-0000-000049410000}"/>
    <cellStyle name="40% - Énfasis2 3 7 5" xfId="17183" xr:uid="{00000000-0005-0000-0000-00004A410000}"/>
    <cellStyle name="40% - Énfasis2 3 7 5 2" xfId="17184" xr:uid="{00000000-0005-0000-0000-00004B410000}"/>
    <cellStyle name="40% - Énfasis2 3 7 6" xfId="17185" xr:uid="{00000000-0005-0000-0000-00004C410000}"/>
    <cellStyle name="40% - Énfasis2 3 8" xfId="17186" xr:uid="{00000000-0005-0000-0000-00004D410000}"/>
    <cellStyle name="40% - Énfasis2 3 8 2" xfId="17187" xr:uid="{00000000-0005-0000-0000-00004E410000}"/>
    <cellStyle name="40% - Énfasis2 3 8 2 2" xfId="17188" xr:uid="{00000000-0005-0000-0000-00004F410000}"/>
    <cellStyle name="40% - Énfasis2 3 8 2 2 2" xfId="17189" xr:uid="{00000000-0005-0000-0000-000050410000}"/>
    <cellStyle name="40% - Énfasis2 3 8 2 3" xfId="17190" xr:uid="{00000000-0005-0000-0000-000051410000}"/>
    <cellStyle name="40% - Énfasis2 3 8 3" xfId="17191" xr:uid="{00000000-0005-0000-0000-000052410000}"/>
    <cellStyle name="40% - Énfasis2 3 8 3 2" xfId="17192" xr:uid="{00000000-0005-0000-0000-000053410000}"/>
    <cellStyle name="40% - Énfasis2 3 8 3 2 2" xfId="17193" xr:uid="{00000000-0005-0000-0000-000054410000}"/>
    <cellStyle name="40% - Énfasis2 3 8 3 3" xfId="17194" xr:uid="{00000000-0005-0000-0000-000055410000}"/>
    <cellStyle name="40% - Énfasis2 3 8 4" xfId="17195" xr:uid="{00000000-0005-0000-0000-000056410000}"/>
    <cellStyle name="40% - Énfasis2 3 8 4 2" xfId="17196" xr:uid="{00000000-0005-0000-0000-000057410000}"/>
    <cellStyle name="40% - Énfasis2 3 8 4 2 2" xfId="17197" xr:uid="{00000000-0005-0000-0000-000058410000}"/>
    <cellStyle name="40% - Énfasis2 3 8 4 3" xfId="17198" xr:uid="{00000000-0005-0000-0000-000059410000}"/>
    <cellStyle name="40% - Énfasis2 3 8 5" xfId="17199" xr:uid="{00000000-0005-0000-0000-00005A410000}"/>
    <cellStyle name="40% - Énfasis2 3 8 5 2" xfId="17200" xr:uid="{00000000-0005-0000-0000-00005B410000}"/>
    <cellStyle name="40% - Énfasis2 3 8 6" xfId="17201" xr:uid="{00000000-0005-0000-0000-00005C410000}"/>
    <cellStyle name="40% - Énfasis2 3 9" xfId="17202" xr:uid="{00000000-0005-0000-0000-00005D410000}"/>
    <cellStyle name="40% - Énfasis2 3 9 2" xfId="17203" xr:uid="{00000000-0005-0000-0000-00005E410000}"/>
    <cellStyle name="40% - Énfasis2 3 9 2 2" xfId="17204" xr:uid="{00000000-0005-0000-0000-00005F410000}"/>
    <cellStyle name="40% - Énfasis2 3 9 2 2 2" xfId="17205" xr:uid="{00000000-0005-0000-0000-000060410000}"/>
    <cellStyle name="40% - Énfasis2 3 9 2 3" xfId="17206" xr:uid="{00000000-0005-0000-0000-000061410000}"/>
    <cellStyle name="40% - Énfasis2 3 9 3" xfId="17207" xr:uid="{00000000-0005-0000-0000-000062410000}"/>
    <cellStyle name="40% - Énfasis2 3 9 3 2" xfId="17208" xr:uid="{00000000-0005-0000-0000-000063410000}"/>
    <cellStyle name="40% - Énfasis2 3 9 3 2 2" xfId="17209" xr:uid="{00000000-0005-0000-0000-000064410000}"/>
    <cellStyle name="40% - Énfasis2 3 9 3 3" xfId="17210" xr:uid="{00000000-0005-0000-0000-000065410000}"/>
    <cellStyle name="40% - Énfasis2 3 9 4" xfId="17211" xr:uid="{00000000-0005-0000-0000-000066410000}"/>
    <cellStyle name="40% - Énfasis2 3 9 4 2" xfId="17212" xr:uid="{00000000-0005-0000-0000-000067410000}"/>
    <cellStyle name="40% - Énfasis2 3 9 4 2 2" xfId="17213" xr:uid="{00000000-0005-0000-0000-000068410000}"/>
    <cellStyle name="40% - Énfasis2 3 9 4 3" xfId="17214" xr:uid="{00000000-0005-0000-0000-000069410000}"/>
    <cellStyle name="40% - Énfasis2 3 9 5" xfId="17215" xr:uid="{00000000-0005-0000-0000-00006A410000}"/>
    <cellStyle name="40% - Énfasis2 3 9 5 2" xfId="17216" xr:uid="{00000000-0005-0000-0000-00006B410000}"/>
    <cellStyle name="40% - Énfasis2 3 9 6" xfId="17217" xr:uid="{00000000-0005-0000-0000-00006C410000}"/>
    <cellStyle name="40% - Énfasis2 30" xfId="17218" xr:uid="{00000000-0005-0000-0000-00006D410000}"/>
    <cellStyle name="40% - Énfasis2 30 2" xfId="17219" xr:uid="{00000000-0005-0000-0000-00006E410000}"/>
    <cellStyle name="40% - Énfasis2 30 2 2" xfId="17220" xr:uid="{00000000-0005-0000-0000-00006F410000}"/>
    <cellStyle name="40% - Énfasis2 30 2 2 2" xfId="17221" xr:uid="{00000000-0005-0000-0000-000070410000}"/>
    <cellStyle name="40% - Énfasis2 30 2 2 2 2" xfId="17222" xr:uid="{00000000-0005-0000-0000-000071410000}"/>
    <cellStyle name="40% - Énfasis2 30 2 2 3" xfId="17223" xr:uid="{00000000-0005-0000-0000-000072410000}"/>
    <cellStyle name="40% - Énfasis2 30 2 3" xfId="17224" xr:uid="{00000000-0005-0000-0000-000073410000}"/>
    <cellStyle name="40% - Énfasis2 30 2 3 2" xfId="17225" xr:uid="{00000000-0005-0000-0000-000074410000}"/>
    <cellStyle name="40% - Énfasis2 30 2 3 2 2" xfId="17226" xr:uid="{00000000-0005-0000-0000-000075410000}"/>
    <cellStyle name="40% - Énfasis2 30 2 3 3" xfId="17227" xr:uid="{00000000-0005-0000-0000-000076410000}"/>
    <cellStyle name="40% - Énfasis2 30 2 4" xfId="17228" xr:uid="{00000000-0005-0000-0000-000077410000}"/>
    <cellStyle name="40% - Énfasis2 30 2 4 2" xfId="17229" xr:uid="{00000000-0005-0000-0000-000078410000}"/>
    <cellStyle name="40% - Énfasis2 30 2 5" xfId="17230" xr:uid="{00000000-0005-0000-0000-000079410000}"/>
    <cellStyle name="40% - Énfasis2 30 3" xfId="17231" xr:uid="{00000000-0005-0000-0000-00007A410000}"/>
    <cellStyle name="40% - Énfasis2 30 3 2" xfId="17232" xr:uid="{00000000-0005-0000-0000-00007B410000}"/>
    <cellStyle name="40% - Énfasis2 30 3 2 2" xfId="17233" xr:uid="{00000000-0005-0000-0000-00007C410000}"/>
    <cellStyle name="40% - Énfasis2 30 3 3" xfId="17234" xr:uid="{00000000-0005-0000-0000-00007D410000}"/>
    <cellStyle name="40% - Énfasis2 30 4" xfId="17235" xr:uid="{00000000-0005-0000-0000-00007E410000}"/>
    <cellStyle name="40% - Énfasis2 30 4 2" xfId="17236" xr:uid="{00000000-0005-0000-0000-00007F410000}"/>
    <cellStyle name="40% - Énfasis2 30 4 2 2" xfId="17237" xr:uid="{00000000-0005-0000-0000-000080410000}"/>
    <cellStyle name="40% - Énfasis2 30 4 3" xfId="17238" xr:uid="{00000000-0005-0000-0000-000081410000}"/>
    <cellStyle name="40% - Énfasis2 30 5" xfId="17239" xr:uid="{00000000-0005-0000-0000-000082410000}"/>
    <cellStyle name="40% - Énfasis2 30 5 2" xfId="17240" xr:uid="{00000000-0005-0000-0000-000083410000}"/>
    <cellStyle name="40% - Énfasis2 30 6" xfId="17241" xr:uid="{00000000-0005-0000-0000-000084410000}"/>
    <cellStyle name="40% - Énfasis2 31" xfId="17242" xr:uid="{00000000-0005-0000-0000-000085410000}"/>
    <cellStyle name="40% - Énfasis2 31 2" xfId="17243" xr:uid="{00000000-0005-0000-0000-000086410000}"/>
    <cellStyle name="40% - Énfasis2 31 2 2" xfId="17244" xr:uid="{00000000-0005-0000-0000-000087410000}"/>
    <cellStyle name="40% - Énfasis2 31 2 2 2" xfId="17245" xr:uid="{00000000-0005-0000-0000-000088410000}"/>
    <cellStyle name="40% - Énfasis2 31 2 2 2 2" xfId="17246" xr:uid="{00000000-0005-0000-0000-000089410000}"/>
    <cellStyle name="40% - Énfasis2 31 2 2 3" xfId="17247" xr:uid="{00000000-0005-0000-0000-00008A410000}"/>
    <cellStyle name="40% - Énfasis2 31 2 3" xfId="17248" xr:uid="{00000000-0005-0000-0000-00008B410000}"/>
    <cellStyle name="40% - Énfasis2 31 2 3 2" xfId="17249" xr:uid="{00000000-0005-0000-0000-00008C410000}"/>
    <cellStyle name="40% - Énfasis2 31 2 3 2 2" xfId="17250" xr:uid="{00000000-0005-0000-0000-00008D410000}"/>
    <cellStyle name="40% - Énfasis2 31 2 3 3" xfId="17251" xr:uid="{00000000-0005-0000-0000-00008E410000}"/>
    <cellStyle name="40% - Énfasis2 31 2 4" xfId="17252" xr:uid="{00000000-0005-0000-0000-00008F410000}"/>
    <cellStyle name="40% - Énfasis2 31 2 4 2" xfId="17253" xr:uid="{00000000-0005-0000-0000-000090410000}"/>
    <cellStyle name="40% - Énfasis2 31 2 5" xfId="17254" xr:uid="{00000000-0005-0000-0000-000091410000}"/>
    <cellStyle name="40% - Énfasis2 31 3" xfId="17255" xr:uid="{00000000-0005-0000-0000-000092410000}"/>
    <cellStyle name="40% - Énfasis2 31 3 2" xfId="17256" xr:uid="{00000000-0005-0000-0000-000093410000}"/>
    <cellStyle name="40% - Énfasis2 31 3 2 2" xfId="17257" xr:uid="{00000000-0005-0000-0000-000094410000}"/>
    <cellStyle name="40% - Énfasis2 31 3 3" xfId="17258" xr:uid="{00000000-0005-0000-0000-000095410000}"/>
    <cellStyle name="40% - Énfasis2 31 4" xfId="17259" xr:uid="{00000000-0005-0000-0000-000096410000}"/>
    <cellStyle name="40% - Énfasis2 31 4 2" xfId="17260" xr:uid="{00000000-0005-0000-0000-000097410000}"/>
    <cellStyle name="40% - Énfasis2 31 4 2 2" xfId="17261" xr:uid="{00000000-0005-0000-0000-000098410000}"/>
    <cellStyle name="40% - Énfasis2 31 4 3" xfId="17262" xr:uid="{00000000-0005-0000-0000-000099410000}"/>
    <cellStyle name="40% - Énfasis2 31 5" xfId="17263" xr:uid="{00000000-0005-0000-0000-00009A410000}"/>
    <cellStyle name="40% - Énfasis2 31 5 2" xfId="17264" xr:uid="{00000000-0005-0000-0000-00009B410000}"/>
    <cellStyle name="40% - Énfasis2 31 6" xfId="17265" xr:uid="{00000000-0005-0000-0000-00009C410000}"/>
    <cellStyle name="40% - Énfasis2 32" xfId="17266" xr:uid="{00000000-0005-0000-0000-00009D410000}"/>
    <cellStyle name="40% - Énfasis2 32 2" xfId="17267" xr:uid="{00000000-0005-0000-0000-00009E410000}"/>
    <cellStyle name="40% - Énfasis2 32 2 2" xfId="17268" xr:uid="{00000000-0005-0000-0000-00009F410000}"/>
    <cellStyle name="40% - Énfasis2 32 2 2 2" xfId="17269" xr:uid="{00000000-0005-0000-0000-0000A0410000}"/>
    <cellStyle name="40% - Énfasis2 32 2 2 2 2" xfId="17270" xr:uid="{00000000-0005-0000-0000-0000A1410000}"/>
    <cellStyle name="40% - Énfasis2 32 2 2 3" xfId="17271" xr:uid="{00000000-0005-0000-0000-0000A2410000}"/>
    <cellStyle name="40% - Énfasis2 32 2 3" xfId="17272" xr:uid="{00000000-0005-0000-0000-0000A3410000}"/>
    <cellStyle name="40% - Énfasis2 32 2 3 2" xfId="17273" xr:uid="{00000000-0005-0000-0000-0000A4410000}"/>
    <cellStyle name="40% - Énfasis2 32 2 3 2 2" xfId="17274" xr:uid="{00000000-0005-0000-0000-0000A5410000}"/>
    <cellStyle name="40% - Énfasis2 32 2 3 3" xfId="17275" xr:uid="{00000000-0005-0000-0000-0000A6410000}"/>
    <cellStyle name="40% - Énfasis2 32 2 4" xfId="17276" xr:uid="{00000000-0005-0000-0000-0000A7410000}"/>
    <cellStyle name="40% - Énfasis2 32 2 4 2" xfId="17277" xr:uid="{00000000-0005-0000-0000-0000A8410000}"/>
    <cellStyle name="40% - Énfasis2 32 2 5" xfId="17278" xr:uid="{00000000-0005-0000-0000-0000A9410000}"/>
    <cellStyle name="40% - Énfasis2 32 3" xfId="17279" xr:uid="{00000000-0005-0000-0000-0000AA410000}"/>
    <cellStyle name="40% - Énfasis2 32 3 2" xfId="17280" xr:uid="{00000000-0005-0000-0000-0000AB410000}"/>
    <cellStyle name="40% - Énfasis2 32 3 2 2" xfId="17281" xr:uid="{00000000-0005-0000-0000-0000AC410000}"/>
    <cellStyle name="40% - Énfasis2 32 3 3" xfId="17282" xr:uid="{00000000-0005-0000-0000-0000AD410000}"/>
    <cellStyle name="40% - Énfasis2 32 4" xfId="17283" xr:uid="{00000000-0005-0000-0000-0000AE410000}"/>
    <cellStyle name="40% - Énfasis2 32 4 2" xfId="17284" xr:uid="{00000000-0005-0000-0000-0000AF410000}"/>
    <cellStyle name="40% - Énfasis2 32 4 2 2" xfId="17285" xr:uid="{00000000-0005-0000-0000-0000B0410000}"/>
    <cellStyle name="40% - Énfasis2 32 4 3" xfId="17286" xr:uid="{00000000-0005-0000-0000-0000B1410000}"/>
    <cellStyle name="40% - Énfasis2 32 5" xfId="17287" xr:uid="{00000000-0005-0000-0000-0000B2410000}"/>
    <cellStyle name="40% - Énfasis2 32 5 2" xfId="17288" xr:uid="{00000000-0005-0000-0000-0000B3410000}"/>
    <cellStyle name="40% - Énfasis2 32 6" xfId="17289" xr:uid="{00000000-0005-0000-0000-0000B4410000}"/>
    <cellStyle name="40% - Énfasis2 33" xfId="17290" xr:uid="{00000000-0005-0000-0000-0000B5410000}"/>
    <cellStyle name="40% - Énfasis2 33 2" xfId="17291" xr:uid="{00000000-0005-0000-0000-0000B6410000}"/>
    <cellStyle name="40% - Énfasis2 33 2 2" xfId="17292" xr:uid="{00000000-0005-0000-0000-0000B7410000}"/>
    <cellStyle name="40% - Énfasis2 33 2 2 2" xfId="17293" xr:uid="{00000000-0005-0000-0000-0000B8410000}"/>
    <cellStyle name="40% - Énfasis2 33 2 2 2 2" xfId="17294" xr:uid="{00000000-0005-0000-0000-0000B9410000}"/>
    <cellStyle name="40% - Énfasis2 33 2 2 3" xfId="17295" xr:uid="{00000000-0005-0000-0000-0000BA410000}"/>
    <cellStyle name="40% - Énfasis2 33 2 3" xfId="17296" xr:uid="{00000000-0005-0000-0000-0000BB410000}"/>
    <cellStyle name="40% - Énfasis2 33 2 3 2" xfId="17297" xr:uid="{00000000-0005-0000-0000-0000BC410000}"/>
    <cellStyle name="40% - Énfasis2 33 2 3 2 2" xfId="17298" xr:uid="{00000000-0005-0000-0000-0000BD410000}"/>
    <cellStyle name="40% - Énfasis2 33 2 3 3" xfId="17299" xr:uid="{00000000-0005-0000-0000-0000BE410000}"/>
    <cellStyle name="40% - Énfasis2 33 2 4" xfId="17300" xr:uid="{00000000-0005-0000-0000-0000BF410000}"/>
    <cellStyle name="40% - Énfasis2 33 2 4 2" xfId="17301" xr:uid="{00000000-0005-0000-0000-0000C0410000}"/>
    <cellStyle name="40% - Énfasis2 33 2 5" xfId="17302" xr:uid="{00000000-0005-0000-0000-0000C1410000}"/>
    <cellStyle name="40% - Énfasis2 33 3" xfId="17303" xr:uid="{00000000-0005-0000-0000-0000C2410000}"/>
    <cellStyle name="40% - Énfasis2 33 3 2" xfId="17304" xr:uid="{00000000-0005-0000-0000-0000C3410000}"/>
    <cellStyle name="40% - Énfasis2 33 3 2 2" xfId="17305" xr:uid="{00000000-0005-0000-0000-0000C4410000}"/>
    <cellStyle name="40% - Énfasis2 33 3 3" xfId="17306" xr:uid="{00000000-0005-0000-0000-0000C5410000}"/>
    <cellStyle name="40% - Énfasis2 33 4" xfId="17307" xr:uid="{00000000-0005-0000-0000-0000C6410000}"/>
    <cellStyle name="40% - Énfasis2 33 4 2" xfId="17308" xr:uid="{00000000-0005-0000-0000-0000C7410000}"/>
    <cellStyle name="40% - Énfasis2 33 4 2 2" xfId="17309" xr:uid="{00000000-0005-0000-0000-0000C8410000}"/>
    <cellStyle name="40% - Énfasis2 33 4 3" xfId="17310" xr:uid="{00000000-0005-0000-0000-0000C9410000}"/>
    <cellStyle name="40% - Énfasis2 33 5" xfId="17311" xr:uid="{00000000-0005-0000-0000-0000CA410000}"/>
    <cellStyle name="40% - Énfasis2 33 5 2" xfId="17312" xr:uid="{00000000-0005-0000-0000-0000CB410000}"/>
    <cellStyle name="40% - Énfasis2 33 6" xfId="17313" xr:uid="{00000000-0005-0000-0000-0000CC410000}"/>
    <cellStyle name="40% - Énfasis2 34" xfId="17314" xr:uid="{00000000-0005-0000-0000-0000CD410000}"/>
    <cellStyle name="40% - Énfasis2 34 2" xfId="17315" xr:uid="{00000000-0005-0000-0000-0000CE410000}"/>
    <cellStyle name="40% - Énfasis2 34 2 2" xfId="17316" xr:uid="{00000000-0005-0000-0000-0000CF410000}"/>
    <cellStyle name="40% - Énfasis2 34 2 2 2" xfId="17317" xr:uid="{00000000-0005-0000-0000-0000D0410000}"/>
    <cellStyle name="40% - Énfasis2 34 2 2 2 2" xfId="17318" xr:uid="{00000000-0005-0000-0000-0000D1410000}"/>
    <cellStyle name="40% - Énfasis2 34 2 2 3" xfId="17319" xr:uid="{00000000-0005-0000-0000-0000D2410000}"/>
    <cellStyle name="40% - Énfasis2 34 2 3" xfId="17320" xr:uid="{00000000-0005-0000-0000-0000D3410000}"/>
    <cellStyle name="40% - Énfasis2 34 2 3 2" xfId="17321" xr:uid="{00000000-0005-0000-0000-0000D4410000}"/>
    <cellStyle name="40% - Énfasis2 34 2 3 2 2" xfId="17322" xr:uid="{00000000-0005-0000-0000-0000D5410000}"/>
    <cellStyle name="40% - Énfasis2 34 2 3 3" xfId="17323" xr:uid="{00000000-0005-0000-0000-0000D6410000}"/>
    <cellStyle name="40% - Énfasis2 34 2 4" xfId="17324" xr:uid="{00000000-0005-0000-0000-0000D7410000}"/>
    <cellStyle name="40% - Énfasis2 34 2 4 2" xfId="17325" xr:uid="{00000000-0005-0000-0000-0000D8410000}"/>
    <cellStyle name="40% - Énfasis2 34 2 5" xfId="17326" xr:uid="{00000000-0005-0000-0000-0000D9410000}"/>
    <cellStyle name="40% - Énfasis2 34 3" xfId="17327" xr:uid="{00000000-0005-0000-0000-0000DA410000}"/>
    <cellStyle name="40% - Énfasis2 34 3 2" xfId="17328" xr:uid="{00000000-0005-0000-0000-0000DB410000}"/>
    <cellStyle name="40% - Énfasis2 34 3 2 2" xfId="17329" xr:uid="{00000000-0005-0000-0000-0000DC410000}"/>
    <cellStyle name="40% - Énfasis2 34 3 3" xfId="17330" xr:uid="{00000000-0005-0000-0000-0000DD410000}"/>
    <cellStyle name="40% - Énfasis2 34 4" xfId="17331" xr:uid="{00000000-0005-0000-0000-0000DE410000}"/>
    <cellStyle name="40% - Énfasis2 34 4 2" xfId="17332" xr:uid="{00000000-0005-0000-0000-0000DF410000}"/>
    <cellStyle name="40% - Énfasis2 34 4 2 2" xfId="17333" xr:uid="{00000000-0005-0000-0000-0000E0410000}"/>
    <cellStyle name="40% - Énfasis2 34 4 3" xfId="17334" xr:uid="{00000000-0005-0000-0000-0000E1410000}"/>
    <cellStyle name="40% - Énfasis2 34 5" xfId="17335" xr:uid="{00000000-0005-0000-0000-0000E2410000}"/>
    <cellStyle name="40% - Énfasis2 34 5 2" xfId="17336" xr:uid="{00000000-0005-0000-0000-0000E3410000}"/>
    <cellStyle name="40% - Énfasis2 34 6" xfId="17337" xr:uid="{00000000-0005-0000-0000-0000E4410000}"/>
    <cellStyle name="40% - Énfasis2 35" xfId="17338" xr:uid="{00000000-0005-0000-0000-0000E5410000}"/>
    <cellStyle name="40% - Énfasis2 35 2" xfId="17339" xr:uid="{00000000-0005-0000-0000-0000E6410000}"/>
    <cellStyle name="40% - Énfasis2 35 2 2" xfId="17340" xr:uid="{00000000-0005-0000-0000-0000E7410000}"/>
    <cellStyle name="40% - Énfasis2 35 2 2 2" xfId="17341" xr:uid="{00000000-0005-0000-0000-0000E8410000}"/>
    <cellStyle name="40% - Énfasis2 35 2 2 2 2" xfId="17342" xr:uid="{00000000-0005-0000-0000-0000E9410000}"/>
    <cellStyle name="40% - Énfasis2 35 2 2 3" xfId="17343" xr:uid="{00000000-0005-0000-0000-0000EA410000}"/>
    <cellStyle name="40% - Énfasis2 35 2 3" xfId="17344" xr:uid="{00000000-0005-0000-0000-0000EB410000}"/>
    <cellStyle name="40% - Énfasis2 35 2 3 2" xfId="17345" xr:uid="{00000000-0005-0000-0000-0000EC410000}"/>
    <cellStyle name="40% - Énfasis2 35 2 3 2 2" xfId="17346" xr:uid="{00000000-0005-0000-0000-0000ED410000}"/>
    <cellStyle name="40% - Énfasis2 35 2 3 3" xfId="17347" xr:uid="{00000000-0005-0000-0000-0000EE410000}"/>
    <cellStyle name="40% - Énfasis2 35 2 4" xfId="17348" xr:uid="{00000000-0005-0000-0000-0000EF410000}"/>
    <cellStyle name="40% - Énfasis2 35 2 4 2" xfId="17349" xr:uid="{00000000-0005-0000-0000-0000F0410000}"/>
    <cellStyle name="40% - Énfasis2 35 2 5" xfId="17350" xr:uid="{00000000-0005-0000-0000-0000F1410000}"/>
    <cellStyle name="40% - Énfasis2 35 3" xfId="17351" xr:uid="{00000000-0005-0000-0000-0000F2410000}"/>
    <cellStyle name="40% - Énfasis2 35 3 2" xfId="17352" xr:uid="{00000000-0005-0000-0000-0000F3410000}"/>
    <cellStyle name="40% - Énfasis2 35 3 2 2" xfId="17353" xr:uid="{00000000-0005-0000-0000-0000F4410000}"/>
    <cellStyle name="40% - Énfasis2 35 3 3" xfId="17354" xr:uid="{00000000-0005-0000-0000-0000F5410000}"/>
    <cellStyle name="40% - Énfasis2 35 4" xfId="17355" xr:uid="{00000000-0005-0000-0000-0000F6410000}"/>
    <cellStyle name="40% - Énfasis2 35 4 2" xfId="17356" xr:uid="{00000000-0005-0000-0000-0000F7410000}"/>
    <cellStyle name="40% - Énfasis2 35 4 2 2" xfId="17357" xr:uid="{00000000-0005-0000-0000-0000F8410000}"/>
    <cellStyle name="40% - Énfasis2 35 4 3" xfId="17358" xr:uid="{00000000-0005-0000-0000-0000F9410000}"/>
    <cellStyle name="40% - Énfasis2 35 5" xfId="17359" xr:uid="{00000000-0005-0000-0000-0000FA410000}"/>
    <cellStyle name="40% - Énfasis2 35 5 2" xfId="17360" xr:uid="{00000000-0005-0000-0000-0000FB410000}"/>
    <cellStyle name="40% - Énfasis2 35 6" xfId="17361" xr:uid="{00000000-0005-0000-0000-0000FC410000}"/>
    <cellStyle name="40% - Énfasis2 36" xfId="17362" xr:uid="{00000000-0005-0000-0000-0000FD410000}"/>
    <cellStyle name="40% - Énfasis2 36 2" xfId="17363" xr:uid="{00000000-0005-0000-0000-0000FE410000}"/>
    <cellStyle name="40% - Énfasis2 36 2 2" xfId="17364" xr:uid="{00000000-0005-0000-0000-0000FF410000}"/>
    <cellStyle name="40% - Énfasis2 36 2 2 2" xfId="17365" xr:uid="{00000000-0005-0000-0000-000000420000}"/>
    <cellStyle name="40% - Énfasis2 36 2 2 2 2" xfId="17366" xr:uid="{00000000-0005-0000-0000-000001420000}"/>
    <cellStyle name="40% - Énfasis2 36 2 2 3" xfId="17367" xr:uid="{00000000-0005-0000-0000-000002420000}"/>
    <cellStyle name="40% - Énfasis2 36 2 3" xfId="17368" xr:uid="{00000000-0005-0000-0000-000003420000}"/>
    <cellStyle name="40% - Énfasis2 36 2 3 2" xfId="17369" xr:uid="{00000000-0005-0000-0000-000004420000}"/>
    <cellStyle name="40% - Énfasis2 36 2 3 2 2" xfId="17370" xr:uid="{00000000-0005-0000-0000-000005420000}"/>
    <cellStyle name="40% - Énfasis2 36 2 3 3" xfId="17371" xr:uid="{00000000-0005-0000-0000-000006420000}"/>
    <cellStyle name="40% - Énfasis2 36 2 4" xfId="17372" xr:uid="{00000000-0005-0000-0000-000007420000}"/>
    <cellStyle name="40% - Énfasis2 36 2 4 2" xfId="17373" xr:uid="{00000000-0005-0000-0000-000008420000}"/>
    <cellStyle name="40% - Énfasis2 36 2 5" xfId="17374" xr:uid="{00000000-0005-0000-0000-000009420000}"/>
    <cellStyle name="40% - Énfasis2 36 3" xfId="17375" xr:uid="{00000000-0005-0000-0000-00000A420000}"/>
    <cellStyle name="40% - Énfasis2 36 3 2" xfId="17376" xr:uid="{00000000-0005-0000-0000-00000B420000}"/>
    <cellStyle name="40% - Énfasis2 36 3 2 2" xfId="17377" xr:uid="{00000000-0005-0000-0000-00000C420000}"/>
    <cellStyle name="40% - Énfasis2 36 3 3" xfId="17378" xr:uid="{00000000-0005-0000-0000-00000D420000}"/>
    <cellStyle name="40% - Énfasis2 36 4" xfId="17379" xr:uid="{00000000-0005-0000-0000-00000E420000}"/>
    <cellStyle name="40% - Énfasis2 36 4 2" xfId="17380" xr:uid="{00000000-0005-0000-0000-00000F420000}"/>
    <cellStyle name="40% - Énfasis2 36 4 2 2" xfId="17381" xr:uid="{00000000-0005-0000-0000-000010420000}"/>
    <cellStyle name="40% - Énfasis2 36 4 3" xfId="17382" xr:uid="{00000000-0005-0000-0000-000011420000}"/>
    <cellStyle name="40% - Énfasis2 36 5" xfId="17383" xr:uid="{00000000-0005-0000-0000-000012420000}"/>
    <cellStyle name="40% - Énfasis2 36 5 2" xfId="17384" xr:uid="{00000000-0005-0000-0000-000013420000}"/>
    <cellStyle name="40% - Énfasis2 36 6" xfId="17385" xr:uid="{00000000-0005-0000-0000-000014420000}"/>
    <cellStyle name="40% - Énfasis2 37" xfId="17386" xr:uid="{00000000-0005-0000-0000-000015420000}"/>
    <cellStyle name="40% - Énfasis2 37 2" xfId="17387" xr:uid="{00000000-0005-0000-0000-000016420000}"/>
    <cellStyle name="40% - Énfasis2 37 2 2" xfId="17388" xr:uid="{00000000-0005-0000-0000-000017420000}"/>
    <cellStyle name="40% - Énfasis2 37 2 2 2" xfId="17389" xr:uid="{00000000-0005-0000-0000-000018420000}"/>
    <cellStyle name="40% - Énfasis2 37 2 2 2 2" xfId="17390" xr:uid="{00000000-0005-0000-0000-000019420000}"/>
    <cellStyle name="40% - Énfasis2 37 2 2 3" xfId="17391" xr:uid="{00000000-0005-0000-0000-00001A420000}"/>
    <cellStyle name="40% - Énfasis2 37 2 3" xfId="17392" xr:uid="{00000000-0005-0000-0000-00001B420000}"/>
    <cellStyle name="40% - Énfasis2 37 2 3 2" xfId="17393" xr:uid="{00000000-0005-0000-0000-00001C420000}"/>
    <cellStyle name="40% - Énfasis2 37 2 3 2 2" xfId="17394" xr:uid="{00000000-0005-0000-0000-00001D420000}"/>
    <cellStyle name="40% - Énfasis2 37 2 3 3" xfId="17395" xr:uid="{00000000-0005-0000-0000-00001E420000}"/>
    <cellStyle name="40% - Énfasis2 37 2 4" xfId="17396" xr:uid="{00000000-0005-0000-0000-00001F420000}"/>
    <cellStyle name="40% - Énfasis2 37 2 4 2" xfId="17397" xr:uid="{00000000-0005-0000-0000-000020420000}"/>
    <cellStyle name="40% - Énfasis2 37 2 5" xfId="17398" xr:uid="{00000000-0005-0000-0000-000021420000}"/>
    <cellStyle name="40% - Énfasis2 37 3" xfId="17399" xr:uid="{00000000-0005-0000-0000-000022420000}"/>
    <cellStyle name="40% - Énfasis2 37 3 2" xfId="17400" xr:uid="{00000000-0005-0000-0000-000023420000}"/>
    <cellStyle name="40% - Énfasis2 37 3 2 2" xfId="17401" xr:uid="{00000000-0005-0000-0000-000024420000}"/>
    <cellStyle name="40% - Énfasis2 37 3 3" xfId="17402" xr:uid="{00000000-0005-0000-0000-000025420000}"/>
    <cellStyle name="40% - Énfasis2 37 4" xfId="17403" xr:uid="{00000000-0005-0000-0000-000026420000}"/>
    <cellStyle name="40% - Énfasis2 37 4 2" xfId="17404" xr:uid="{00000000-0005-0000-0000-000027420000}"/>
    <cellStyle name="40% - Énfasis2 37 4 2 2" xfId="17405" xr:uid="{00000000-0005-0000-0000-000028420000}"/>
    <cellStyle name="40% - Énfasis2 37 4 3" xfId="17406" xr:uid="{00000000-0005-0000-0000-000029420000}"/>
    <cellStyle name="40% - Énfasis2 37 5" xfId="17407" xr:uid="{00000000-0005-0000-0000-00002A420000}"/>
    <cellStyle name="40% - Énfasis2 37 5 2" xfId="17408" xr:uid="{00000000-0005-0000-0000-00002B420000}"/>
    <cellStyle name="40% - Énfasis2 37 6" xfId="17409" xr:uid="{00000000-0005-0000-0000-00002C420000}"/>
    <cellStyle name="40% - Énfasis2 38" xfId="17410" xr:uid="{00000000-0005-0000-0000-00002D420000}"/>
    <cellStyle name="40% - Énfasis2 38 2" xfId="17411" xr:uid="{00000000-0005-0000-0000-00002E420000}"/>
    <cellStyle name="40% - Énfasis2 38 2 2" xfId="17412" xr:uid="{00000000-0005-0000-0000-00002F420000}"/>
    <cellStyle name="40% - Énfasis2 38 2 2 2" xfId="17413" xr:uid="{00000000-0005-0000-0000-000030420000}"/>
    <cellStyle name="40% - Énfasis2 38 2 2 2 2" xfId="17414" xr:uid="{00000000-0005-0000-0000-000031420000}"/>
    <cellStyle name="40% - Énfasis2 38 2 2 3" xfId="17415" xr:uid="{00000000-0005-0000-0000-000032420000}"/>
    <cellStyle name="40% - Énfasis2 38 2 3" xfId="17416" xr:uid="{00000000-0005-0000-0000-000033420000}"/>
    <cellStyle name="40% - Énfasis2 38 2 3 2" xfId="17417" xr:uid="{00000000-0005-0000-0000-000034420000}"/>
    <cellStyle name="40% - Énfasis2 38 2 3 2 2" xfId="17418" xr:uid="{00000000-0005-0000-0000-000035420000}"/>
    <cellStyle name="40% - Énfasis2 38 2 3 3" xfId="17419" xr:uid="{00000000-0005-0000-0000-000036420000}"/>
    <cellStyle name="40% - Énfasis2 38 2 4" xfId="17420" xr:uid="{00000000-0005-0000-0000-000037420000}"/>
    <cellStyle name="40% - Énfasis2 38 2 4 2" xfId="17421" xr:uid="{00000000-0005-0000-0000-000038420000}"/>
    <cellStyle name="40% - Énfasis2 38 2 5" xfId="17422" xr:uid="{00000000-0005-0000-0000-000039420000}"/>
    <cellStyle name="40% - Énfasis2 38 3" xfId="17423" xr:uid="{00000000-0005-0000-0000-00003A420000}"/>
    <cellStyle name="40% - Énfasis2 38 3 2" xfId="17424" xr:uid="{00000000-0005-0000-0000-00003B420000}"/>
    <cellStyle name="40% - Énfasis2 38 3 2 2" xfId="17425" xr:uid="{00000000-0005-0000-0000-00003C420000}"/>
    <cellStyle name="40% - Énfasis2 38 3 3" xfId="17426" xr:uid="{00000000-0005-0000-0000-00003D420000}"/>
    <cellStyle name="40% - Énfasis2 38 4" xfId="17427" xr:uid="{00000000-0005-0000-0000-00003E420000}"/>
    <cellStyle name="40% - Énfasis2 38 4 2" xfId="17428" xr:uid="{00000000-0005-0000-0000-00003F420000}"/>
    <cellStyle name="40% - Énfasis2 38 4 2 2" xfId="17429" xr:uid="{00000000-0005-0000-0000-000040420000}"/>
    <cellStyle name="40% - Énfasis2 38 4 3" xfId="17430" xr:uid="{00000000-0005-0000-0000-000041420000}"/>
    <cellStyle name="40% - Énfasis2 38 5" xfId="17431" xr:uid="{00000000-0005-0000-0000-000042420000}"/>
    <cellStyle name="40% - Énfasis2 38 5 2" xfId="17432" xr:uid="{00000000-0005-0000-0000-000043420000}"/>
    <cellStyle name="40% - Énfasis2 38 6" xfId="17433" xr:uid="{00000000-0005-0000-0000-000044420000}"/>
    <cellStyle name="40% - Énfasis2 39" xfId="17434" xr:uid="{00000000-0005-0000-0000-000045420000}"/>
    <cellStyle name="40% - Énfasis2 39 2" xfId="17435" xr:uid="{00000000-0005-0000-0000-000046420000}"/>
    <cellStyle name="40% - Énfasis2 39 2 2" xfId="17436" xr:uid="{00000000-0005-0000-0000-000047420000}"/>
    <cellStyle name="40% - Énfasis2 39 2 2 2" xfId="17437" xr:uid="{00000000-0005-0000-0000-000048420000}"/>
    <cellStyle name="40% - Énfasis2 39 2 2 2 2" xfId="17438" xr:uid="{00000000-0005-0000-0000-000049420000}"/>
    <cellStyle name="40% - Énfasis2 39 2 2 3" xfId="17439" xr:uid="{00000000-0005-0000-0000-00004A420000}"/>
    <cellStyle name="40% - Énfasis2 39 2 3" xfId="17440" xr:uid="{00000000-0005-0000-0000-00004B420000}"/>
    <cellStyle name="40% - Énfasis2 39 2 3 2" xfId="17441" xr:uid="{00000000-0005-0000-0000-00004C420000}"/>
    <cellStyle name="40% - Énfasis2 39 2 3 2 2" xfId="17442" xr:uid="{00000000-0005-0000-0000-00004D420000}"/>
    <cellStyle name="40% - Énfasis2 39 2 3 3" xfId="17443" xr:uid="{00000000-0005-0000-0000-00004E420000}"/>
    <cellStyle name="40% - Énfasis2 39 2 4" xfId="17444" xr:uid="{00000000-0005-0000-0000-00004F420000}"/>
    <cellStyle name="40% - Énfasis2 39 2 4 2" xfId="17445" xr:uid="{00000000-0005-0000-0000-000050420000}"/>
    <cellStyle name="40% - Énfasis2 39 2 5" xfId="17446" xr:uid="{00000000-0005-0000-0000-000051420000}"/>
    <cellStyle name="40% - Énfasis2 39 3" xfId="17447" xr:uid="{00000000-0005-0000-0000-000052420000}"/>
    <cellStyle name="40% - Énfasis2 39 3 2" xfId="17448" xr:uid="{00000000-0005-0000-0000-000053420000}"/>
    <cellStyle name="40% - Énfasis2 39 3 2 2" xfId="17449" xr:uid="{00000000-0005-0000-0000-000054420000}"/>
    <cellStyle name="40% - Énfasis2 39 3 3" xfId="17450" xr:uid="{00000000-0005-0000-0000-000055420000}"/>
    <cellStyle name="40% - Énfasis2 39 4" xfId="17451" xr:uid="{00000000-0005-0000-0000-000056420000}"/>
    <cellStyle name="40% - Énfasis2 39 4 2" xfId="17452" xr:uid="{00000000-0005-0000-0000-000057420000}"/>
    <cellStyle name="40% - Énfasis2 39 4 2 2" xfId="17453" xr:uid="{00000000-0005-0000-0000-000058420000}"/>
    <cellStyle name="40% - Énfasis2 39 4 3" xfId="17454" xr:uid="{00000000-0005-0000-0000-000059420000}"/>
    <cellStyle name="40% - Énfasis2 39 5" xfId="17455" xr:uid="{00000000-0005-0000-0000-00005A420000}"/>
    <cellStyle name="40% - Énfasis2 39 5 2" xfId="17456" xr:uid="{00000000-0005-0000-0000-00005B420000}"/>
    <cellStyle name="40% - Énfasis2 39 6" xfId="17457" xr:uid="{00000000-0005-0000-0000-00005C420000}"/>
    <cellStyle name="40% - Énfasis2 4" xfId="17458" xr:uid="{00000000-0005-0000-0000-00005D420000}"/>
    <cellStyle name="40% - Énfasis2 4 10" xfId="17459" xr:uid="{00000000-0005-0000-0000-00005E420000}"/>
    <cellStyle name="40% - Énfasis2 4 10 2" xfId="17460" xr:uid="{00000000-0005-0000-0000-00005F420000}"/>
    <cellStyle name="40% - Énfasis2 4 11" xfId="17461" xr:uid="{00000000-0005-0000-0000-000060420000}"/>
    <cellStyle name="40% - Énfasis2 4 2" xfId="17462" xr:uid="{00000000-0005-0000-0000-000061420000}"/>
    <cellStyle name="40% - Énfasis2 4 2 2" xfId="17463" xr:uid="{00000000-0005-0000-0000-000062420000}"/>
    <cellStyle name="40% - Énfasis2 4 2 2 2" xfId="17464" xr:uid="{00000000-0005-0000-0000-000063420000}"/>
    <cellStyle name="40% - Énfasis2 4 2 2 2 2" xfId="17465" xr:uid="{00000000-0005-0000-0000-000064420000}"/>
    <cellStyle name="40% - Énfasis2 4 2 2 2 2 2" xfId="17466" xr:uid="{00000000-0005-0000-0000-000065420000}"/>
    <cellStyle name="40% - Énfasis2 4 2 2 2 2 2 2" xfId="17467" xr:uid="{00000000-0005-0000-0000-000066420000}"/>
    <cellStyle name="40% - Énfasis2 4 2 2 2 2 3" xfId="17468" xr:uid="{00000000-0005-0000-0000-000067420000}"/>
    <cellStyle name="40% - Énfasis2 4 2 2 2 3" xfId="17469" xr:uid="{00000000-0005-0000-0000-000068420000}"/>
    <cellStyle name="40% - Énfasis2 4 2 2 2 3 2" xfId="17470" xr:uid="{00000000-0005-0000-0000-000069420000}"/>
    <cellStyle name="40% - Énfasis2 4 2 2 2 3 2 2" xfId="17471" xr:uid="{00000000-0005-0000-0000-00006A420000}"/>
    <cellStyle name="40% - Énfasis2 4 2 2 2 3 3" xfId="17472" xr:uid="{00000000-0005-0000-0000-00006B420000}"/>
    <cellStyle name="40% - Énfasis2 4 2 2 2 4" xfId="17473" xr:uid="{00000000-0005-0000-0000-00006C420000}"/>
    <cellStyle name="40% - Énfasis2 4 2 2 2 4 2" xfId="17474" xr:uid="{00000000-0005-0000-0000-00006D420000}"/>
    <cellStyle name="40% - Énfasis2 4 2 2 2 5" xfId="17475" xr:uid="{00000000-0005-0000-0000-00006E420000}"/>
    <cellStyle name="40% - Énfasis2 4 2 2 3" xfId="17476" xr:uid="{00000000-0005-0000-0000-00006F420000}"/>
    <cellStyle name="40% - Énfasis2 4 2 2 3 2" xfId="17477" xr:uid="{00000000-0005-0000-0000-000070420000}"/>
    <cellStyle name="40% - Énfasis2 4 2 2 3 2 2" xfId="17478" xr:uid="{00000000-0005-0000-0000-000071420000}"/>
    <cellStyle name="40% - Énfasis2 4 2 2 3 3" xfId="17479" xr:uid="{00000000-0005-0000-0000-000072420000}"/>
    <cellStyle name="40% - Énfasis2 4 2 2 4" xfId="17480" xr:uid="{00000000-0005-0000-0000-000073420000}"/>
    <cellStyle name="40% - Énfasis2 4 2 2 4 2" xfId="17481" xr:uid="{00000000-0005-0000-0000-000074420000}"/>
    <cellStyle name="40% - Énfasis2 4 2 2 4 2 2" xfId="17482" xr:uid="{00000000-0005-0000-0000-000075420000}"/>
    <cellStyle name="40% - Énfasis2 4 2 2 4 3" xfId="17483" xr:uid="{00000000-0005-0000-0000-000076420000}"/>
    <cellStyle name="40% - Énfasis2 4 2 2 5" xfId="17484" xr:uid="{00000000-0005-0000-0000-000077420000}"/>
    <cellStyle name="40% - Énfasis2 4 2 2 5 2" xfId="17485" xr:uid="{00000000-0005-0000-0000-000078420000}"/>
    <cellStyle name="40% - Énfasis2 4 2 2 6" xfId="17486" xr:uid="{00000000-0005-0000-0000-000079420000}"/>
    <cellStyle name="40% - Énfasis2 4 2 3" xfId="17487" xr:uid="{00000000-0005-0000-0000-00007A420000}"/>
    <cellStyle name="40% - Énfasis2 4 2 3 2" xfId="17488" xr:uid="{00000000-0005-0000-0000-00007B420000}"/>
    <cellStyle name="40% - Énfasis2 4 2 3 2 2" xfId="17489" xr:uid="{00000000-0005-0000-0000-00007C420000}"/>
    <cellStyle name="40% - Énfasis2 4 2 3 2 2 2" xfId="17490" xr:uid="{00000000-0005-0000-0000-00007D420000}"/>
    <cellStyle name="40% - Énfasis2 4 2 3 2 3" xfId="17491" xr:uid="{00000000-0005-0000-0000-00007E420000}"/>
    <cellStyle name="40% - Énfasis2 4 2 3 3" xfId="17492" xr:uid="{00000000-0005-0000-0000-00007F420000}"/>
    <cellStyle name="40% - Énfasis2 4 2 3 3 2" xfId="17493" xr:uid="{00000000-0005-0000-0000-000080420000}"/>
    <cellStyle name="40% - Énfasis2 4 2 3 3 2 2" xfId="17494" xr:uid="{00000000-0005-0000-0000-000081420000}"/>
    <cellStyle name="40% - Énfasis2 4 2 3 3 3" xfId="17495" xr:uid="{00000000-0005-0000-0000-000082420000}"/>
    <cellStyle name="40% - Énfasis2 4 2 3 4" xfId="17496" xr:uid="{00000000-0005-0000-0000-000083420000}"/>
    <cellStyle name="40% - Énfasis2 4 2 3 4 2" xfId="17497" xr:uid="{00000000-0005-0000-0000-000084420000}"/>
    <cellStyle name="40% - Énfasis2 4 2 3 5" xfId="17498" xr:uid="{00000000-0005-0000-0000-000085420000}"/>
    <cellStyle name="40% - Énfasis2 4 2 4" xfId="17499" xr:uid="{00000000-0005-0000-0000-000086420000}"/>
    <cellStyle name="40% - Énfasis2 4 2 4 2" xfId="17500" xr:uid="{00000000-0005-0000-0000-000087420000}"/>
    <cellStyle name="40% - Énfasis2 4 2 4 2 2" xfId="17501" xr:uid="{00000000-0005-0000-0000-000088420000}"/>
    <cellStyle name="40% - Énfasis2 4 2 4 3" xfId="17502" xr:uid="{00000000-0005-0000-0000-000089420000}"/>
    <cellStyle name="40% - Énfasis2 4 2 5" xfId="17503" xr:uid="{00000000-0005-0000-0000-00008A420000}"/>
    <cellStyle name="40% - Énfasis2 4 2 5 2" xfId="17504" xr:uid="{00000000-0005-0000-0000-00008B420000}"/>
    <cellStyle name="40% - Énfasis2 4 2 5 2 2" xfId="17505" xr:uid="{00000000-0005-0000-0000-00008C420000}"/>
    <cellStyle name="40% - Énfasis2 4 2 5 3" xfId="17506" xr:uid="{00000000-0005-0000-0000-00008D420000}"/>
    <cellStyle name="40% - Énfasis2 4 2 6" xfId="17507" xr:uid="{00000000-0005-0000-0000-00008E420000}"/>
    <cellStyle name="40% - Énfasis2 4 2 6 2" xfId="17508" xr:uid="{00000000-0005-0000-0000-00008F420000}"/>
    <cellStyle name="40% - Énfasis2 4 2 7" xfId="17509" xr:uid="{00000000-0005-0000-0000-000090420000}"/>
    <cellStyle name="40% - Énfasis2 4 3" xfId="17510" xr:uid="{00000000-0005-0000-0000-000091420000}"/>
    <cellStyle name="40% - Énfasis2 4 3 2" xfId="17511" xr:uid="{00000000-0005-0000-0000-000092420000}"/>
    <cellStyle name="40% - Énfasis2 4 3 2 2" xfId="17512" xr:uid="{00000000-0005-0000-0000-000093420000}"/>
    <cellStyle name="40% - Énfasis2 4 3 2 2 2" xfId="17513" xr:uid="{00000000-0005-0000-0000-000094420000}"/>
    <cellStyle name="40% - Énfasis2 4 3 2 2 2 2" xfId="17514" xr:uid="{00000000-0005-0000-0000-000095420000}"/>
    <cellStyle name="40% - Énfasis2 4 3 2 2 3" xfId="17515" xr:uid="{00000000-0005-0000-0000-000096420000}"/>
    <cellStyle name="40% - Énfasis2 4 3 2 3" xfId="17516" xr:uid="{00000000-0005-0000-0000-000097420000}"/>
    <cellStyle name="40% - Énfasis2 4 3 2 3 2" xfId="17517" xr:uid="{00000000-0005-0000-0000-000098420000}"/>
    <cellStyle name="40% - Énfasis2 4 3 2 3 2 2" xfId="17518" xr:uid="{00000000-0005-0000-0000-000099420000}"/>
    <cellStyle name="40% - Énfasis2 4 3 2 3 3" xfId="17519" xr:uid="{00000000-0005-0000-0000-00009A420000}"/>
    <cellStyle name="40% - Énfasis2 4 3 2 4" xfId="17520" xr:uid="{00000000-0005-0000-0000-00009B420000}"/>
    <cellStyle name="40% - Énfasis2 4 3 2 4 2" xfId="17521" xr:uid="{00000000-0005-0000-0000-00009C420000}"/>
    <cellStyle name="40% - Énfasis2 4 3 2 5" xfId="17522" xr:uid="{00000000-0005-0000-0000-00009D420000}"/>
    <cellStyle name="40% - Énfasis2 4 3 3" xfId="17523" xr:uid="{00000000-0005-0000-0000-00009E420000}"/>
    <cellStyle name="40% - Énfasis2 4 3 3 2" xfId="17524" xr:uid="{00000000-0005-0000-0000-00009F420000}"/>
    <cellStyle name="40% - Énfasis2 4 3 3 2 2" xfId="17525" xr:uid="{00000000-0005-0000-0000-0000A0420000}"/>
    <cellStyle name="40% - Énfasis2 4 3 3 3" xfId="17526" xr:uid="{00000000-0005-0000-0000-0000A1420000}"/>
    <cellStyle name="40% - Énfasis2 4 3 4" xfId="17527" xr:uid="{00000000-0005-0000-0000-0000A2420000}"/>
    <cellStyle name="40% - Énfasis2 4 3 4 2" xfId="17528" xr:uid="{00000000-0005-0000-0000-0000A3420000}"/>
    <cellStyle name="40% - Énfasis2 4 3 4 2 2" xfId="17529" xr:uid="{00000000-0005-0000-0000-0000A4420000}"/>
    <cellStyle name="40% - Énfasis2 4 3 4 3" xfId="17530" xr:uid="{00000000-0005-0000-0000-0000A5420000}"/>
    <cellStyle name="40% - Énfasis2 4 3 5" xfId="17531" xr:uid="{00000000-0005-0000-0000-0000A6420000}"/>
    <cellStyle name="40% - Énfasis2 4 3 5 2" xfId="17532" xr:uid="{00000000-0005-0000-0000-0000A7420000}"/>
    <cellStyle name="40% - Énfasis2 4 3 6" xfId="17533" xr:uid="{00000000-0005-0000-0000-0000A8420000}"/>
    <cellStyle name="40% - Énfasis2 4 4" xfId="17534" xr:uid="{00000000-0005-0000-0000-0000A9420000}"/>
    <cellStyle name="40% - Énfasis2 4 4 2" xfId="17535" xr:uid="{00000000-0005-0000-0000-0000AA420000}"/>
    <cellStyle name="40% - Énfasis2 4 4 2 2" xfId="17536" xr:uid="{00000000-0005-0000-0000-0000AB420000}"/>
    <cellStyle name="40% - Énfasis2 4 4 2 2 2" xfId="17537" xr:uid="{00000000-0005-0000-0000-0000AC420000}"/>
    <cellStyle name="40% - Énfasis2 4 4 2 3" xfId="17538" xr:uid="{00000000-0005-0000-0000-0000AD420000}"/>
    <cellStyle name="40% - Énfasis2 4 4 3" xfId="17539" xr:uid="{00000000-0005-0000-0000-0000AE420000}"/>
    <cellStyle name="40% - Énfasis2 4 4 3 2" xfId="17540" xr:uid="{00000000-0005-0000-0000-0000AF420000}"/>
    <cellStyle name="40% - Énfasis2 4 4 3 2 2" xfId="17541" xr:uid="{00000000-0005-0000-0000-0000B0420000}"/>
    <cellStyle name="40% - Énfasis2 4 4 3 3" xfId="17542" xr:uid="{00000000-0005-0000-0000-0000B1420000}"/>
    <cellStyle name="40% - Énfasis2 4 4 4" xfId="17543" xr:uid="{00000000-0005-0000-0000-0000B2420000}"/>
    <cellStyle name="40% - Énfasis2 4 4 4 2" xfId="17544" xr:uid="{00000000-0005-0000-0000-0000B3420000}"/>
    <cellStyle name="40% - Énfasis2 4 4 4 2 2" xfId="17545" xr:uid="{00000000-0005-0000-0000-0000B4420000}"/>
    <cellStyle name="40% - Énfasis2 4 4 4 3" xfId="17546" xr:uid="{00000000-0005-0000-0000-0000B5420000}"/>
    <cellStyle name="40% - Énfasis2 4 4 5" xfId="17547" xr:uid="{00000000-0005-0000-0000-0000B6420000}"/>
    <cellStyle name="40% - Énfasis2 4 4 5 2" xfId="17548" xr:uid="{00000000-0005-0000-0000-0000B7420000}"/>
    <cellStyle name="40% - Énfasis2 4 4 6" xfId="17549" xr:uid="{00000000-0005-0000-0000-0000B8420000}"/>
    <cellStyle name="40% - Énfasis2 4 5" xfId="17550" xr:uid="{00000000-0005-0000-0000-0000B9420000}"/>
    <cellStyle name="40% - Énfasis2 4 5 2" xfId="17551" xr:uid="{00000000-0005-0000-0000-0000BA420000}"/>
    <cellStyle name="40% - Énfasis2 4 5 2 2" xfId="17552" xr:uid="{00000000-0005-0000-0000-0000BB420000}"/>
    <cellStyle name="40% - Énfasis2 4 5 2 2 2" xfId="17553" xr:uid="{00000000-0005-0000-0000-0000BC420000}"/>
    <cellStyle name="40% - Énfasis2 4 5 2 3" xfId="17554" xr:uid="{00000000-0005-0000-0000-0000BD420000}"/>
    <cellStyle name="40% - Énfasis2 4 5 3" xfId="17555" xr:uid="{00000000-0005-0000-0000-0000BE420000}"/>
    <cellStyle name="40% - Énfasis2 4 5 3 2" xfId="17556" xr:uid="{00000000-0005-0000-0000-0000BF420000}"/>
    <cellStyle name="40% - Énfasis2 4 5 3 2 2" xfId="17557" xr:uid="{00000000-0005-0000-0000-0000C0420000}"/>
    <cellStyle name="40% - Énfasis2 4 5 3 3" xfId="17558" xr:uid="{00000000-0005-0000-0000-0000C1420000}"/>
    <cellStyle name="40% - Énfasis2 4 5 4" xfId="17559" xr:uid="{00000000-0005-0000-0000-0000C2420000}"/>
    <cellStyle name="40% - Énfasis2 4 5 4 2" xfId="17560" xr:uid="{00000000-0005-0000-0000-0000C3420000}"/>
    <cellStyle name="40% - Énfasis2 4 5 4 2 2" xfId="17561" xr:uid="{00000000-0005-0000-0000-0000C4420000}"/>
    <cellStyle name="40% - Énfasis2 4 5 4 3" xfId="17562" xr:uid="{00000000-0005-0000-0000-0000C5420000}"/>
    <cellStyle name="40% - Énfasis2 4 5 5" xfId="17563" xr:uid="{00000000-0005-0000-0000-0000C6420000}"/>
    <cellStyle name="40% - Énfasis2 4 5 5 2" xfId="17564" xr:uid="{00000000-0005-0000-0000-0000C7420000}"/>
    <cellStyle name="40% - Énfasis2 4 5 6" xfId="17565" xr:uid="{00000000-0005-0000-0000-0000C8420000}"/>
    <cellStyle name="40% - Énfasis2 4 6" xfId="17566" xr:uid="{00000000-0005-0000-0000-0000C9420000}"/>
    <cellStyle name="40% - Énfasis2 4 6 2" xfId="17567" xr:uid="{00000000-0005-0000-0000-0000CA420000}"/>
    <cellStyle name="40% - Énfasis2 4 6 2 2" xfId="17568" xr:uid="{00000000-0005-0000-0000-0000CB420000}"/>
    <cellStyle name="40% - Énfasis2 4 6 2 2 2" xfId="17569" xr:uid="{00000000-0005-0000-0000-0000CC420000}"/>
    <cellStyle name="40% - Énfasis2 4 6 2 3" xfId="17570" xr:uid="{00000000-0005-0000-0000-0000CD420000}"/>
    <cellStyle name="40% - Énfasis2 4 6 3" xfId="17571" xr:uid="{00000000-0005-0000-0000-0000CE420000}"/>
    <cellStyle name="40% - Énfasis2 4 6 3 2" xfId="17572" xr:uid="{00000000-0005-0000-0000-0000CF420000}"/>
    <cellStyle name="40% - Énfasis2 4 6 3 2 2" xfId="17573" xr:uid="{00000000-0005-0000-0000-0000D0420000}"/>
    <cellStyle name="40% - Énfasis2 4 6 3 3" xfId="17574" xr:uid="{00000000-0005-0000-0000-0000D1420000}"/>
    <cellStyle name="40% - Énfasis2 4 6 4" xfId="17575" xr:uid="{00000000-0005-0000-0000-0000D2420000}"/>
    <cellStyle name="40% - Énfasis2 4 6 4 2" xfId="17576" xr:uid="{00000000-0005-0000-0000-0000D3420000}"/>
    <cellStyle name="40% - Énfasis2 4 6 4 2 2" xfId="17577" xr:uid="{00000000-0005-0000-0000-0000D4420000}"/>
    <cellStyle name="40% - Énfasis2 4 6 4 3" xfId="17578" xr:uid="{00000000-0005-0000-0000-0000D5420000}"/>
    <cellStyle name="40% - Énfasis2 4 6 5" xfId="17579" xr:uid="{00000000-0005-0000-0000-0000D6420000}"/>
    <cellStyle name="40% - Énfasis2 4 6 5 2" xfId="17580" xr:uid="{00000000-0005-0000-0000-0000D7420000}"/>
    <cellStyle name="40% - Énfasis2 4 6 6" xfId="17581" xr:uid="{00000000-0005-0000-0000-0000D8420000}"/>
    <cellStyle name="40% - Énfasis2 4 7" xfId="17582" xr:uid="{00000000-0005-0000-0000-0000D9420000}"/>
    <cellStyle name="40% - Énfasis2 4 7 2" xfId="17583" xr:uid="{00000000-0005-0000-0000-0000DA420000}"/>
    <cellStyle name="40% - Énfasis2 4 7 2 2" xfId="17584" xr:uid="{00000000-0005-0000-0000-0000DB420000}"/>
    <cellStyle name="40% - Énfasis2 4 7 3" xfId="17585" xr:uid="{00000000-0005-0000-0000-0000DC420000}"/>
    <cellStyle name="40% - Énfasis2 4 8" xfId="17586" xr:uid="{00000000-0005-0000-0000-0000DD420000}"/>
    <cellStyle name="40% - Énfasis2 4 8 2" xfId="17587" xr:uid="{00000000-0005-0000-0000-0000DE420000}"/>
    <cellStyle name="40% - Énfasis2 4 8 2 2" xfId="17588" xr:uid="{00000000-0005-0000-0000-0000DF420000}"/>
    <cellStyle name="40% - Énfasis2 4 8 3" xfId="17589" xr:uid="{00000000-0005-0000-0000-0000E0420000}"/>
    <cellStyle name="40% - Énfasis2 4 9" xfId="17590" xr:uid="{00000000-0005-0000-0000-0000E1420000}"/>
    <cellStyle name="40% - Énfasis2 4 9 2" xfId="17591" xr:uid="{00000000-0005-0000-0000-0000E2420000}"/>
    <cellStyle name="40% - Énfasis2 4 9 2 2" xfId="17592" xr:uid="{00000000-0005-0000-0000-0000E3420000}"/>
    <cellStyle name="40% - Énfasis2 4 9 3" xfId="17593" xr:uid="{00000000-0005-0000-0000-0000E4420000}"/>
    <cellStyle name="40% - Énfasis2 40" xfId="17594" xr:uid="{00000000-0005-0000-0000-0000E5420000}"/>
    <cellStyle name="40% - Énfasis2 40 2" xfId="17595" xr:uid="{00000000-0005-0000-0000-0000E6420000}"/>
    <cellStyle name="40% - Énfasis2 40 2 2" xfId="17596" xr:uid="{00000000-0005-0000-0000-0000E7420000}"/>
    <cellStyle name="40% - Énfasis2 40 2 2 2" xfId="17597" xr:uid="{00000000-0005-0000-0000-0000E8420000}"/>
    <cellStyle name="40% - Énfasis2 40 2 2 2 2" xfId="17598" xr:uid="{00000000-0005-0000-0000-0000E9420000}"/>
    <cellStyle name="40% - Énfasis2 40 2 2 3" xfId="17599" xr:uid="{00000000-0005-0000-0000-0000EA420000}"/>
    <cellStyle name="40% - Énfasis2 40 2 3" xfId="17600" xr:uid="{00000000-0005-0000-0000-0000EB420000}"/>
    <cellStyle name="40% - Énfasis2 40 2 3 2" xfId="17601" xr:uid="{00000000-0005-0000-0000-0000EC420000}"/>
    <cellStyle name="40% - Énfasis2 40 2 3 2 2" xfId="17602" xr:uid="{00000000-0005-0000-0000-0000ED420000}"/>
    <cellStyle name="40% - Énfasis2 40 2 3 3" xfId="17603" xr:uid="{00000000-0005-0000-0000-0000EE420000}"/>
    <cellStyle name="40% - Énfasis2 40 2 4" xfId="17604" xr:uid="{00000000-0005-0000-0000-0000EF420000}"/>
    <cellStyle name="40% - Énfasis2 40 2 4 2" xfId="17605" xr:uid="{00000000-0005-0000-0000-0000F0420000}"/>
    <cellStyle name="40% - Énfasis2 40 2 5" xfId="17606" xr:uid="{00000000-0005-0000-0000-0000F1420000}"/>
    <cellStyle name="40% - Énfasis2 40 3" xfId="17607" xr:uid="{00000000-0005-0000-0000-0000F2420000}"/>
    <cellStyle name="40% - Énfasis2 40 3 2" xfId="17608" xr:uid="{00000000-0005-0000-0000-0000F3420000}"/>
    <cellStyle name="40% - Énfasis2 40 3 2 2" xfId="17609" xr:uid="{00000000-0005-0000-0000-0000F4420000}"/>
    <cellStyle name="40% - Énfasis2 40 3 3" xfId="17610" xr:uid="{00000000-0005-0000-0000-0000F5420000}"/>
    <cellStyle name="40% - Énfasis2 40 4" xfId="17611" xr:uid="{00000000-0005-0000-0000-0000F6420000}"/>
    <cellStyle name="40% - Énfasis2 40 4 2" xfId="17612" xr:uid="{00000000-0005-0000-0000-0000F7420000}"/>
    <cellStyle name="40% - Énfasis2 40 4 2 2" xfId="17613" xr:uid="{00000000-0005-0000-0000-0000F8420000}"/>
    <cellStyle name="40% - Énfasis2 40 4 3" xfId="17614" xr:uid="{00000000-0005-0000-0000-0000F9420000}"/>
    <cellStyle name="40% - Énfasis2 40 5" xfId="17615" xr:uid="{00000000-0005-0000-0000-0000FA420000}"/>
    <cellStyle name="40% - Énfasis2 40 5 2" xfId="17616" xr:uid="{00000000-0005-0000-0000-0000FB420000}"/>
    <cellStyle name="40% - Énfasis2 40 6" xfId="17617" xr:uid="{00000000-0005-0000-0000-0000FC420000}"/>
    <cellStyle name="40% - Énfasis2 41" xfId="17618" xr:uid="{00000000-0005-0000-0000-0000FD420000}"/>
    <cellStyle name="40% - Énfasis2 41 2" xfId="17619" xr:uid="{00000000-0005-0000-0000-0000FE420000}"/>
    <cellStyle name="40% - Énfasis2 41 2 2" xfId="17620" xr:uid="{00000000-0005-0000-0000-0000FF420000}"/>
    <cellStyle name="40% - Énfasis2 41 2 2 2" xfId="17621" xr:uid="{00000000-0005-0000-0000-000000430000}"/>
    <cellStyle name="40% - Énfasis2 41 2 2 2 2" xfId="17622" xr:uid="{00000000-0005-0000-0000-000001430000}"/>
    <cellStyle name="40% - Énfasis2 41 2 2 3" xfId="17623" xr:uid="{00000000-0005-0000-0000-000002430000}"/>
    <cellStyle name="40% - Énfasis2 41 2 3" xfId="17624" xr:uid="{00000000-0005-0000-0000-000003430000}"/>
    <cellStyle name="40% - Énfasis2 41 2 3 2" xfId="17625" xr:uid="{00000000-0005-0000-0000-000004430000}"/>
    <cellStyle name="40% - Énfasis2 41 2 3 2 2" xfId="17626" xr:uid="{00000000-0005-0000-0000-000005430000}"/>
    <cellStyle name="40% - Énfasis2 41 2 3 3" xfId="17627" xr:uid="{00000000-0005-0000-0000-000006430000}"/>
    <cellStyle name="40% - Énfasis2 41 2 4" xfId="17628" xr:uid="{00000000-0005-0000-0000-000007430000}"/>
    <cellStyle name="40% - Énfasis2 41 2 4 2" xfId="17629" xr:uid="{00000000-0005-0000-0000-000008430000}"/>
    <cellStyle name="40% - Énfasis2 41 2 5" xfId="17630" xr:uid="{00000000-0005-0000-0000-000009430000}"/>
    <cellStyle name="40% - Énfasis2 41 3" xfId="17631" xr:uid="{00000000-0005-0000-0000-00000A430000}"/>
    <cellStyle name="40% - Énfasis2 41 3 2" xfId="17632" xr:uid="{00000000-0005-0000-0000-00000B430000}"/>
    <cellStyle name="40% - Énfasis2 41 3 2 2" xfId="17633" xr:uid="{00000000-0005-0000-0000-00000C430000}"/>
    <cellStyle name="40% - Énfasis2 41 3 3" xfId="17634" xr:uid="{00000000-0005-0000-0000-00000D430000}"/>
    <cellStyle name="40% - Énfasis2 41 4" xfId="17635" xr:uid="{00000000-0005-0000-0000-00000E430000}"/>
    <cellStyle name="40% - Énfasis2 41 4 2" xfId="17636" xr:uid="{00000000-0005-0000-0000-00000F430000}"/>
    <cellStyle name="40% - Énfasis2 41 4 2 2" xfId="17637" xr:uid="{00000000-0005-0000-0000-000010430000}"/>
    <cellStyle name="40% - Énfasis2 41 4 3" xfId="17638" xr:uid="{00000000-0005-0000-0000-000011430000}"/>
    <cellStyle name="40% - Énfasis2 41 5" xfId="17639" xr:uid="{00000000-0005-0000-0000-000012430000}"/>
    <cellStyle name="40% - Énfasis2 41 5 2" xfId="17640" xr:uid="{00000000-0005-0000-0000-000013430000}"/>
    <cellStyle name="40% - Énfasis2 41 6" xfId="17641" xr:uid="{00000000-0005-0000-0000-000014430000}"/>
    <cellStyle name="40% - Énfasis2 42" xfId="17642" xr:uid="{00000000-0005-0000-0000-000015430000}"/>
    <cellStyle name="40% - Énfasis2 42 2" xfId="17643" xr:uid="{00000000-0005-0000-0000-000016430000}"/>
    <cellStyle name="40% - Énfasis2 42 2 2" xfId="17644" xr:uid="{00000000-0005-0000-0000-000017430000}"/>
    <cellStyle name="40% - Énfasis2 42 2 2 2" xfId="17645" xr:uid="{00000000-0005-0000-0000-000018430000}"/>
    <cellStyle name="40% - Énfasis2 42 2 3" xfId="17646" xr:uid="{00000000-0005-0000-0000-000019430000}"/>
    <cellStyle name="40% - Énfasis2 42 3" xfId="17647" xr:uid="{00000000-0005-0000-0000-00001A430000}"/>
    <cellStyle name="40% - Énfasis2 42 3 2" xfId="17648" xr:uid="{00000000-0005-0000-0000-00001B430000}"/>
    <cellStyle name="40% - Énfasis2 42 3 2 2" xfId="17649" xr:uid="{00000000-0005-0000-0000-00001C430000}"/>
    <cellStyle name="40% - Énfasis2 42 3 3" xfId="17650" xr:uid="{00000000-0005-0000-0000-00001D430000}"/>
    <cellStyle name="40% - Énfasis2 42 4" xfId="17651" xr:uid="{00000000-0005-0000-0000-00001E430000}"/>
    <cellStyle name="40% - Énfasis2 42 4 2" xfId="17652" xr:uid="{00000000-0005-0000-0000-00001F430000}"/>
    <cellStyle name="40% - Énfasis2 42 5" xfId="17653" xr:uid="{00000000-0005-0000-0000-000020430000}"/>
    <cellStyle name="40% - Énfasis2 43" xfId="17654" xr:uid="{00000000-0005-0000-0000-000021430000}"/>
    <cellStyle name="40% - Énfasis2 43 2" xfId="17655" xr:uid="{00000000-0005-0000-0000-000022430000}"/>
    <cellStyle name="40% - Énfasis2 43 2 2" xfId="17656" xr:uid="{00000000-0005-0000-0000-000023430000}"/>
    <cellStyle name="40% - Énfasis2 43 2 2 2" xfId="17657" xr:uid="{00000000-0005-0000-0000-000024430000}"/>
    <cellStyle name="40% - Énfasis2 43 2 3" xfId="17658" xr:uid="{00000000-0005-0000-0000-000025430000}"/>
    <cellStyle name="40% - Énfasis2 43 3" xfId="17659" xr:uid="{00000000-0005-0000-0000-000026430000}"/>
    <cellStyle name="40% - Énfasis2 43 3 2" xfId="17660" xr:uid="{00000000-0005-0000-0000-000027430000}"/>
    <cellStyle name="40% - Énfasis2 43 3 2 2" xfId="17661" xr:uid="{00000000-0005-0000-0000-000028430000}"/>
    <cellStyle name="40% - Énfasis2 43 3 3" xfId="17662" xr:uid="{00000000-0005-0000-0000-000029430000}"/>
    <cellStyle name="40% - Énfasis2 43 4" xfId="17663" xr:uid="{00000000-0005-0000-0000-00002A430000}"/>
    <cellStyle name="40% - Énfasis2 43 4 2" xfId="17664" xr:uid="{00000000-0005-0000-0000-00002B430000}"/>
    <cellStyle name="40% - Énfasis2 43 5" xfId="17665" xr:uid="{00000000-0005-0000-0000-00002C430000}"/>
    <cellStyle name="40% - Énfasis2 44" xfId="17666" xr:uid="{00000000-0005-0000-0000-00002D430000}"/>
    <cellStyle name="40% - Énfasis2 44 2" xfId="17667" xr:uid="{00000000-0005-0000-0000-00002E430000}"/>
    <cellStyle name="40% - Énfasis2 44 2 2" xfId="17668" xr:uid="{00000000-0005-0000-0000-00002F430000}"/>
    <cellStyle name="40% - Énfasis2 44 2 2 2" xfId="17669" xr:uid="{00000000-0005-0000-0000-000030430000}"/>
    <cellStyle name="40% - Énfasis2 44 2 3" xfId="17670" xr:uid="{00000000-0005-0000-0000-000031430000}"/>
    <cellStyle name="40% - Énfasis2 44 3" xfId="17671" xr:uid="{00000000-0005-0000-0000-000032430000}"/>
    <cellStyle name="40% - Énfasis2 44 3 2" xfId="17672" xr:uid="{00000000-0005-0000-0000-000033430000}"/>
    <cellStyle name="40% - Énfasis2 44 3 2 2" xfId="17673" xr:uid="{00000000-0005-0000-0000-000034430000}"/>
    <cellStyle name="40% - Énfasis2 44 3 3" xfId="17674" xr:uid="{00000000-0005-0000-0000-000035430000}"/>
    <cellStyle name="40% - Énfasis2 44 4" xfId="17675" xr:uid="{00000000-0005-0000-0000-000036430000}"/>
    <cellStyle name="40% - Énfasis2 44 4 2" xfId="17676" xr:uid="{00000000-0005-0000-0000-000037430000}"/>
    <cellStyle name="40% - Énfasis2 44 5" xfId="17677" xr:uid="{00000000-0005-0000-0000-000038430000}"/>
    <cellStyle name="40% - Énfasis2 45" xfId="17678" xr:uid="{00000000-0005-0000-0000-000039430000}"/>
    <cellStyle name="40% - Énfasis2 45 2" xfId="17679" xr:uid="{00000000-0005-0000-0000-00003A430000}"/>
    <cellStyle name="40% - Énfasis2 45 2 2" xfId="17680" xr:uid="{00000000-0005-0000-0000-00003B430000}"/>
    <cellStyle name="40% - Énfasis2 45 2 2 2" xfId="17681" xr:uid="{00000000-0005-0000-0000-00003C430000}"/>
    <cellStyle name="40% - Énfasis2 45 2 3" xfId="17682" xr:uid="{00000000-0005-0000-0000-00003D430000}"/>
    <cellStyle name="40% - Énfasis2 45 3" xfId="17683" xr:uid="{00000000-0005-0000-0000-00003E430000}"/>
    <cellStyle name="40% - Énfasis2 45 3 2" xfId="17684" xr:uid="{00000000-0005-0000-0000-00003F430000}"/>
    <cellStyle name="40% - Énfasis2 45 3 2 2" xfId="17685" xr:uid="{00000000-0005-0000-0000-000040430000}"/>
    <cellStyle name="40% - Énfasis2 45 3 3" xfId="17686" xr:uid="{00000000-0005-0000-0000-000041430000}"/>
    <cellStyle name="40% - Énfasis2 45 4" xfId="17687" xr:uid="{00000000-0005-0000-0000-000042430000}"/>
    <cellStyle name="40% - Énfasis2 45 4 2" xfId="17688" xr:uid="{00000000-0005-0000-0000-000043430000}"/>
    <cellStyle name="40% - Énfasis2 45 5" xfId="17689" xr:uid="{00000000-0005-0000-0000-000044430000}"/>
    <cellStyle name="40% - Énfasis2 46" xfId="17690" xr:uid="{00000000-0005-0000-0000-000045430000}"/>
    <cellStyle name="40% - Énfasis2 46 2" xfId="17691" xr:uid="{00000000-0005-0000-0000-000046430000}"/>
    <cellStyle name="40% - Énfasis2 46 2 2" xfId="17692" xr:uid="{00000000-0005-0000-0000-000047430000}"/>
    <cellStyle name="40% - Énfasis2 46 2 2 2" xfId="17693" xr:uid="{00000000-0005-0000-0000-000048430000}"/>
    <cellStyle name="40% - Énfasis2 46 2 3" xfId="17694" xr:uid="{00000000-0005-0000-0000-000049430000}"/>
    <cellStyle name="40% - Énfasis2 46 3" xfId="17695" xr:uid="{00000000-0005-0000-0000-00004A430000}"/>
    <cellStyle name="40% - Énfasis2 46 3 2" xfId="17696" xr:uid="{00000000-0005-0000-0000-00004B430000}"/>
    <cellStyle name="40% - Énfasis2 46 3 2 2" xfId="17697" xr:uid="{00000000-0005-0000-0000-00004C430000}"/>
    <cellStyle name="40% - Énfasis2 46 3 3" xfId="17698" xr:uid="{00000000-0005-0000-0000-00004D430000}"/>
    <cellStyle name="40% - Énfasis2 46 4" xfId="17699" xr:uid="{00000000-0005-0000-0000-00004E430000}"/>
    <cellStyle name="40% - Énfasis2 46 4 2" xfId="17700" xr:uid="{00000000-0005-0000-0000-00004F430000}"/>
    <cellStyle name="40% - Énfasis2 46 5" xfId="17701" xr:uid="{00000000-0005-0000-0000-000050430000}"/>
    <cellStyle name="40% - Énfasis2 47" xfId="17702" xr:uid="{00000000-0005-0000-0000-000051430000}"/>
    <cellStyle name="40% - Énfasis2 47 2" xfId="17703" xr:uid="{00000000-0005-0000-0000-000052430000}"/>
    <cellStyle name="40% - Énfasis2 47 2 2" xfId="17704" xr:uid="{00000000-0005-0000-0000-000053430000}"/>
    <cellStyle name="40% - Énfasis2 47 2 2 2" xfId="17705" xr:uid="{00000000-0005-0000-0000-000054430000}"/>
    <cellStyle name="40% - Énfasis2 47 2 3" xfId="17706" xr:uid="{00000000-0005-0000-0000-000055430000}"/>
    <cellStyle name="40% - Énfasis2 47 3" xfId="17707" xr:uid="{00000000-0005-0000-0000-000056430000}"/>
    <cellStyle name="40% - Énfasis2 47 3 2" xfId="17708" xr:uid="{00000000-0005-0000-0000-000057430000}"/>
    <cellStyle name="40% - Énfasis2 47 3 2 2" xfId="17709" xr:uid="{00000000-0005-0000-0000-000058430000}"/>
    <cellStyle name="40% - Énfasis2 47 3 3" xfId="17710" xr:uid="{00000000-0005-0000-0000-000059430000}"/>
    <cellStyle name="40% - Énfasis2 47 4" xfId="17711" xr:uid="{00000000-0005-0000-0000-00005A430000}"/>
    <cellStyle name="40% - Énfasis2 47 4 2" xfId="17712" xr:uid="{00000000-0005-0000-0000-00005B430000}"/>
    <cellStyle name="40% - Énfasis2 47 5" xfId="17713" xr:uid="{00000000-0005-0000-0000-00005C430000}"/>
    <cellStyle name="40% - Énfasis2 48" xfId="17714" xr:uid="{00000000-0005-0000-0000-00005D430000}"/>
    <cellStyle name="40% - Énfasis2 48 2" xfId="17715" xr:uid="{00000000-0005-0000-0000-00005E430000}"/>
    <cellStyle name="40% - Énfasis2 48 2 2" xfId="17716" xr:uid="{00000000-0005-0000-0000-00005F430000}"/>
    <cellStyle name="40% - Énfasis2 48 2 2 2" xfId="17717" xr:uid="{00000000-0005-0000-0000-000060430000}"/>
    <cellStyle name="40% - Énfasis2 48 2 3" xfId="17718" xr:uid="{00000000-0005-0000-0000-000061430000}"/>
    <cellStyle name="40% - Énfasis2 48 3" xfId="17719" xr:uid="{00000000-0005-0000-0000-000062430000}"/>
    <cellStyle name="40% - Énfasis2 48 3 2" xfId="17720" xr:uid="{00000000-0005-0000-0000-000063430000}"/>
    <cellStyle name="40% - Énfasis2 48 3 2 2" xfId="17721" xr:uid="{00000000-0005-0000-0000-000064430000}"/>
    <cellStyle name="40% - Énfasis2 48 3 3" xfId="17722" xr:uid="{00000000-0005-0000-0000-000065430000}"/>
    <cellStyle name="40% - Énfasis2 48 4" xfId="17723" xr:uid="{00000000-0005-0000-0000-000066430000}"/>
    <cellStyle name="40% - Énfasis2 48 4 2" xfId="17724" xr:uid="{00000000-0005-0000-0000-000067430000}"/>
    <cellStyle name="40% - Énfasis2 48 5" xfId="17725" xr:uid="{00000000-0005-0000-0000-000068430000}"/>
    <cellStyle name="40% - Énfasis2 49" xfId="17726" xr:uid="{00000000-0005-0000-0000-000069430000}"/>
    <cellStyle name="40% - Énfasis2 49 2" xfId="17727" xr:uid="{00000000-0005-0000-0000-00006A430000}"/>
    <cellStyle name="40% - Énfasis2 49 2 2" xfId="17728" xr:uid="{00000000-0005-0000-0000-00006B430000}"/>
    <cellStyle name="40% - Énfasis2 49 3" xfId="17729" xr:uid="{00000000-0005-0000-0000-00006C430000}"/>
    <cellStyle name="40% - Énfasis2 5" xfId="17730" xr:uid="{00000000-0005-0000-0000-00006D430000}"/>
    <cellStyle name="40% - Énfasis2 5 2" xfId="17731" xr:uid="{00000000-0005-0000-0000-00006E430000}"/>
    <cellStyle name="40% - Énfasis2 5 2 2" xfId="17732" xr:uid="{00000000-0005-0000-0000-00006F430000}"/>
    <cellStyle name="40% - Énfasis2 5 2 2 2" xfId="17733" xr:uid="{00000000-0005-0000-0000-000070430000}"/>
    <cellStyle name="40% - Énfasis2 5 2 2 2 2" xfId="17734" xr:uid="{00000000-0005-0000-0000-000071430000}"/>
    <cellStyle name="40% - Énfasis2 5 2 2 2 2 2" xfId="17735" xr:uid="{00000000-0005-0000-0000-000072430000}"/>
    <cellStyle name="40% - Énfasis2 5 2 2 2 2 2 2" xfId="17736" xr:uid="{00000000-0005-0000-0000-000073430000}"/>
    <cellStyle name="40% - Énfasis2 5 2 2 2 2 3" xfId="17737" xr:uid="{00000000-0005-0000-0000-000074430000}"/>
    <cellStyle name="40% - Énfasis2 5 2 2 2 3" xfId="17738" xr:uid="{00000000-0005-0000-0000-000075430000}"/>
    <cellStyle name="40% - Énfasis2 5 2 2 2 3 2" xfId="17739" xr:uid="{00000000-0005-0000-0000-000076430000}"/>
    <cellStyle name="40% - Énfasis2 5 2 2 2 3 2 2" xfId="17740" xr:uid="{00000000-0005-0000-0000-000077430000}"/>
    <cellStyle name="40% - Énfasis2 5 2 2 2 3 3" xfId="17741" xr:uid="{00000000-0005-0000-0000-000078430000}"/>
    <cellStyle name="40% - Énfasis2 5 2 2 2 4" xfId="17742" xr:uid="{00000000-0005-0000-0000-000079430000}"/>
    <cellStyle name="40% - Énfasis2 5 2 2 2 4 2" xfId="17743" xr:uid="{00000000-0005-0000-0000-00007A430000}"/>
    <cellStyle name="40% - Énfasis2 5 2 2 2 5" xfId="17744" xr:uid="{00000000-0005-0000-0000-00007B430000}"/>
    <cellStyle name="40% - Énfasis2 5 2 2 3" xfId="17745" xr:uid="{00000000-0005-0000-0000-00007C430000}"/>
    <cellStyle name="40% - Énfasis2 5 2 2 3 2" xfId="17746" xr:uid="{00000000-0005-0000-0000-00007D430000}"/>
    <cellStyle name="40% - Énfasis2 5 2 2 3 2 2" xfId="17747" xr:uid="{00000000-0005-0000-0000-00007E430000}"/>
    <cellStyle name="40% - Énfasis2 5 2 2 3 3" xfId="17748" xr:uid="{00000000-0005-0000-0000-00007F430000}"/>
    <cellStyle name="40% - Énfasis2 5 2 2 4" xfId="17749" xr:uid="{00000000-0005-0000-0000-000080430000}"/>
    <cellStyle name="40% - Énfasis2 5 2 2 4 2" xfId="17750" xr:uid="{00000000-0005-0000-0000-000081430000}"/>
    <cellStyle name="40% - Énfasis2 5 2 2 4 2 2" xfId="17751" xr:uid="{00000000-0005-0000-0000-000082430000}"/>
    <cellStyle name="40% - Énfasis2 5 2 2 4 3" xfId="17752" xr:uid="{00000000-0005-0000-0000-000083430000}"/>
    <cellStyle name="40% - Énfasis2 5 2 2 5" xfId="17753" xr:uid="{00000000-0005-0000-0000-000084430000}"/>
    <cellStyle name="40% - Énfasis2 5 2 2 5 2" xfId="17754" xr:uid="{00000000-0005-0000-0000-000085430000}"/>
    <cellStyle name="40% - Énfasis2 5 2 2 6" xfId="17755" xr:uid="{00000000-0005-0000-0000-000086430000}"/>
    <cellStyle name="40% - Énfasis2 5 2 3" xfId="17756" xr:uid="{00000000-0005-0000-0000-000087430000}"/>
    <cellStyle name="40% - Énfasis2 5 2 3 2" xfId="17757" xr:uid="{00000000-0005-0000-0000-000088430000}"/>
    <cellStyle name="40% - Énfasis2 5 2 3 2 2" xfId="17758" xr:uid="{00000000-0005-0000-0000-000089430000}"/>
    <cellStyle name="40% - Énfasis2 5 2 3 2 2 2" xfId="17759" xr:uid="{00000000-0005-0000-0000-00008A430000}"/>
    <cellStyle name="40% - Énfasis2 5 2 3 2 3" xfId="17760" xr:uid="{00000000-0005-0000-0000-00008B430000}"/>
    <cellStyle name="40% - Énfasis2 5 2 3 3" xfId="17761" xr:uid="{00000000-0005-0000-0000-00008C430000}"/>
    <cellStyle name="40% - Énfasis2 5 2 3 3 2" xfId="17762" xr:uid="{00000000-0005-0000-0000-00008D430000}"/>
    <cellStyle name="40% - Énfasis2 5 2 3 3 2 2" xfId="17763" xr:uid="{00000000-0005-0000-0000-00008E430000}"/>
    <cellStyle name="40% - Énfasis2 5 2 3 3 3" xfId="17764" xr:uid="{00000000-0005-0000-0000-00008F430000}"/>
    <cellStyle name="40% - Énfasis2 5 2 3 4" xfId="17765" xr:uid="{00000000-0005-0000-0000-000090430000}"/>
    <cellStyle name="40% - Énfasis2 5 2 3 4 2" xfId="17766" xr:uid="{00000000-0005-0000-0000-000091430000}"/>
    <cellStyle name="40% - Énfasis2 5 2 3 5" xfId="17767" xr:uid="{00000000-0005-0000-0000-000092430000}"/>
    <cellStyle name="40% - Énfasis2 5 2 4" xfId="17768" xr:uid="{00000000-0005-0000-0000-000093430000}"/>
    <cellStyle name="40% - Énfasis2 5 2 4 2" xfId="17769" xr:uid="{00000000-0005-0000-0000-000094430000}"/>
    <cellStyle name="40% - Énfasis2 5 2 4 2 2" xfId="17770" xr:uid="{00000000-0005-0000-0000-000095430000}"/>
    <cellStyle name="40% - Énfasis2 5 2 4 3" xfId="17771" xr:uid="{00000000-0005-0000-0000-000096430000}"/>
    <cellStyle name="40% - Énfasis2 5 2 5" xfId="17772" xr:uid="{00000000-0005-0000-0000-000097430000}"/>
    <cellStyle name="40% - Énfasis2 5 2 5 2" xfId="17773" xr:uid="{00000000-0005-0000-0000-000098430000}"/>
    <cellStyle name="40% - Énfasis2 5 2 5 2 2" xfId="17774" xr:uid="{00000000-0005-0000-0000-000099430000}"/>
    <cellStyle name="40% - Énfasis2 5 2 5 3" xfId="17775" xr:uid="{00000000-0005-0000-0000-00009A430000}"/>
    <cellStyle name="40% - Énfasis2 5 2 6" xfId="17776" xr:uid="{00000000-0005-0000-0000-00009B430000}"/>
    <cellStyle name="40% - Énfasis2 5 2 6 2" xfId="17777" xr:uid="{00000000-0005-0000-0000-00009C430000}"/>
    <cellStyle name="40% - Énfasis2 5 2 7" xfId="17778" xr:uid="{00000000-0005-0000-0000-00009D430000}"/>
    <cellStyle name="40% - Énfasis2 5 3" xfId="17779" xr:uid="{00000000-0005-0000-0000-00009E430000}"/>
    <cellStyle name="40% - Énfasis2 5 3 2" xfId="17780" xr:uid="{00000000-0005-0000-0000-00009F430000}"/>
    <cellStyle name="40% - Énfasis2 5 3 2 2" xfId="17781" xr:uid="{00000000-0005-0000-0000-0000A0430000}"/>
    <cellStyle name="40% - Énfasis2 5 3 2 2 2" xfId="17782" xr:uid="{00000000-0005-0000-0000-0000A1430000}"/>
    <cellStyle name="40% - Énfasis2 5 3 2 2 2 2" xfId="17783" xr:uid="{00000000-0005-0000-0000-0000A2430000}"/>
    <cellStyle name="40% - Énfasis2 5 3 2 2 3" xfId="17784" xr:uid="{00000000-0005-0000-0000-0000A3430000}"/>
    <cellStyle name="40% - Énfasis2 5 3 2 3" xfId="17785" xr:uid="{00000000-0005-0000-0000-0000A4430000}"/>
    <cellStyle name="40% - Énfasis2 5 3 2 3 2" xfId="17786" xr:uid="{00000000-0005-0000-0000-0000A5430000}"/>
    <cellStyle name="40% - Énfasis2 5 3 2 3 2 2" xfId="17787" xr:uid="{00000000-0005-0000-0000-0000A6430000}"/>
    <cellStyle name="40% - Énfasis2 5 3 2 3 3" xfId="17788" xr:uid="{00000000-0005-0000-0000-0000A7430000}"/>
    <cellStyle name="40% - Énfasis2 5 3 2 4" xfId="17789" xr:uid="{00000000-0005-0000-0000-0000A8430000}"/>
    <cellStyle name="40% - Énfasis2 5 3 2 4 2" xfId="17790" xr:uid="{00000000-0005-0000-0000-0000A9430000}"/>
    <cellStyle name="40% - Énfasis2 5 3 2 5" xfId="17791" xr:uid="{00000000-0005-0000-0000-0000AA430000}"/>
    <cellStyle name="40% - Énfasis2 5 3 3" xfId="17792" xr:uid="{00000000-0005-0000-0000-0000AB430000}"/>
    <cellStyle name="40% - Énfasis2 5 3 3 2" xfId="17793" xr:uid="{00000000-0005-0000-0000-0000AC430000}"/>
    <cellStyle name="40% - Énfasis2 5 3 3 2 2" xfId="17794" xr:uid="{00000000-0005-0000-0000-0000AD430000}"/>
    <cellStyle name="40% - Énfasis2 5 3 3 3" xfId="17795" xr:uid="{00000000-0005-0000-0000-0000AE430000}"/>
    <cellStyle name="40% - Énfasis2 5 3 4" xfId="17796" xr:uid="{00000000-0005-0000-0000-0000AF430000}"/>
    <cellStyle name="40% - Énfasis2 5 3 4 2" xfId="17797" xr:uid="{00000000-0005-0000-0000-0000B0430000}"/>
    <cellStyle name="40% - Énfasis2 5 3 4 2 2" xfId="17798" xr:uid="{00000000-0005-0000-0000-0000B1430000}"/>
    <cellStyle name="40% - Énfasis2 5 3 4 3" xfId="17799" xr:uid="{00000000-0005-0000-0000-0000B2430000}"/>
    <cellStyle name="40% - Énfasis2 5 3 5" xfId="17800" xr:uid="{00000000-0005-0000-0000-0000B3430000}"/>
    <cellStyle name="40% - Énfasis2 5 3 5 2" xfId="17801" xr:uid="{00000000-0005-0000-0000-0000B4430000}"/>
    <cellStyle name="40% - Énfasis2 5 3 6" xfId="17802" xr:uid="{00000000-0005-0000-0000-0000B5430000}"/>
    <cellStyle name="40% - Énfasis2 5 4" xfId="17803" xr:uid="{00000000-0005-0000-0000-0000B6430000}"/>
    <cellStyle name="40% - Énfasis2 5 4 2" xfId="17804" xr:uid="{00000000-0005-0000-0000-0000B7430000}"/>
    <cellStyle name="40% - Énfasis2 5 4 2 2" xfId="17805" xr:uid="{00000000-0005-0000-0000-0000B8430000}"/>
    <cellStyle name="40% - Énfasis2 5 4 2 2 2" xfId="17806" xr:uid="{00000000-0005-0000-0000-0000B9430000}"/>
    <cellStyle name="40% - Énfasis2 5 4 2 3" xfId="17807" xr:uid="{00000000-0005-0000-0000-0000BA430000}"/>
    <cellStyle name="40% - Énfasis2 5 4 3" xfId="17808" xr:uid="{00000000-0005-0000-0000-0000BB430000}"/>
    <cellStyle name="40% - Énfasis2 5 4 3 2" xfId="17809" xr:uid="{00000000-0005-0000-0000-0000BC430000}"/>
    <cellStyle name="40% - Énfasis2 5 4 3 2 2" xfId="17810" xr:uid="{00000000-0005-0000-0000-0000BD430000}"/>
    <cellStyle name="40% - Énfasis2 5 4 3 3" xfId="17811" xr:uid="{00000000-0005-0000-0000-0000BE430000}"/>
    <cellStyle name="40% - Énfasis2 5 4 4" xfId="17812" xr:uid="{00000000-0005-0000-0000-0000BF430000}"/>
    <cellStyle name="40% - Énfasis2 5 4 4 2" xfId="17813" xr:uid="{00000000-0005-0000-0000-0000C0430000}"/>
    <cellStyle name="40% - Énfasis2 5 4 4 2 2" xfId="17814" xr:uid="{00000000-0005-0000-0000-0000C1430000}"/>
    <cellStyle name="40% - Énfasis2 5 4 4 3" xfId="17815" xr:uid="{00000000-0005-0000-0000-0000C2430000}"/>
    <cellStyle name="40% - Énfasis2 5 4 5" xfId="17816" xr:uid="{00000000-0005-0000-0000-0000C3430000}"/>
    <cellStyle name="40% - Énfasis2 5 4 5 2" xfId="17817" xr:uid="{00000000-0005-0000-0000-0000C4430000}"/>
    <cellStyle name="40% - Énfasis2 5 4 6" xfId="17818" xr:uid="{00000000-0005-0000-0000-0000C5430000}"/>
    <cellStyle name="40% - Énfasis2 5 5" xfId="17819" xr:uid="{00000000-0005-0000-0000-0000C6430000}"/>
    <cellStyle name="40% - Énfasis2 5 5 2" xfId="17820" xr:uid="{00000000-0005-0000-0000-0000C7430000}"/>
    <cellStyle name="40% - Énfasis2 5 5 2 2" xfId="17821" xr:uid="{00000000-0005-0000-0000-0000C8430000}"/>
    <cellStyle name="40% - Énfasis2 5 5 3" xfId="17822" xr:uid="{00000000-0005-0000-0000-0000C9430000}"/>
    <cellStyle name="40% - Énfasis2 5 6" xfId="17823" xr:uid="{00000000-0005-0000-0000-0000CA430000}"/>
    <cellStyle name="40% - Énfasis2 5 6 2" xfId="17824" xr:uid="{00000000-0005-0000-0000-0000CB430000}"/>
    <cellStyle name="40% - Énfasis2 5 6 2 2" xfId="17825" xr:uid="{00000000-0005-0000-0000-0000CC430000}"/>
    <cellStyle name="40% - Énfasis2 5 6 3" xfId="17826" xr:uid="{00000000-0005-0000-0000-0000CD430000}"/>
    <cellStyle name="40% - Énfasis2 5 7" xfId="17827" xr:uid="{00000000-0005-0000-0000-0000CE430000}"/>
    <cellStyle name="40% - Énfasis2 5 7 2" xfId="17828" xr:uid="{00000000-0005-0000-0000-0000CF430000}"/>
    <cellStyle name="40% - Énfasis2 5 7 2 2" xfId="17829" xr:uid="{00000000-0005-0000-0000-0000D0430000}"/>
    <cellStyle name="40% - Énfasis2 5 7 3" xfId="17830" xr:uid="{00000000-0005-0000-0000-0000D1430000}"/>
    <cellStyle name="40% - Énfasis2 5 8" xfId="17831" xr:uid="{00000000-0005-0000-0000-0000D2430000}"/>
    <cellStyle name="40% - Énfasis2 5 8 2" xfId="17832" xr:uid="{00000000-0005-0000-0000-0000D3430000}"/>
    <cellStyle name="40% - Énfasis2 5 9" xfId="17833" xr:uid="{00000000-0005-0000-0000-0000D4430000}"/>
    <cellStyle name="40% - Énfasis2 50" xfId="17834" xr:uid="{00000000-0005-0000-0000-0000D5430000}"/>
    <cellStyle name="40% - Énfasis2 50 2" xfId="17835" xr:uid="{00000000-0005-0000-0000-0000D6430000}"/>
    <cellStyle name="40% - Énfasis2 50 2 2" xfId="17836" xr:uid="{00000000-0005-0000-0000-0000D7430000}"/>
    <cellStyle name="40% - Énfasis2 50 3" xfId="17837" xr:uid="{00000000-0005-0000-0000-0000D8430000}"/>
    <cellStyle name="40% - Énfasis2 51" xfId="17838" xr:uid="{00000000-0005-0000-0000-0000D9430000}"/>
    <cellStyle name="40% - Énfasis2 51 2" xfId="17839" xr:uid="{00000000-0005-0000-0000-0000DA430000}"/>
    <cellStyle name="40% - Énfasis2 51 2 2" xfId="17840" xr:uid="{00000000-0005-0000-0000-0000DB430000}"/>
    <cellStyle name="40% - Énfasis2 51 3" xfId="17841" xr:uid="{00000000-0005-0000-0000-0000DC430000}"/>
    <cellStyle name="40% - Énfasis2 52" xfId="17842" xr:uid="{00000000-0005-0000-0000-0000DD430000}"/>
    <cellStyle name="40% - Énfasis2 52 2" xfId="17843" xr:uid="{00000000-0005-0000-0000-0000DE430000}"/>
    <cellStyle name="40% - Énfasis2 52 2 2" xfId="17844" xr:uid="{00000000-0005-0000-0000-0000DF430000}"/>
    <cellStyle name="40% - Énfasis2 52 3" xfId="17845" xr:uid="{00000000-0005-0000-0000-0000E0430000}"/>
    <cellStyle name="40% - Énfasis2 53" xfId="17846" xr:uid="{00000000-0005-0000-0000-0000E1430000}"/>
    <cellStyle name="40% - Énfasis2 53 2" xfId="17847" xr:uid="{00000000-0005-0000-0000-0000E2430000}"/>
    <cellStyle name="40% - Énfasis2 53 2 2" xfId="17848" xr:uid="{00000000-0005-0000-0000-0000E3430000}"/>
    <cellStyle name="40% - Énfasis2 53 3" xfId="17849" xr:uid="{00000000-0005-0000-0000-0000E4430000}"/>
    <cellStyle name="40% - Énfasis2 54" xfId="17850" xr:uid="{00000000-0005-0000-0000-0000E5430000}"/>
    <cellStyle name="40% - Énfasis2 54 2" xfId="17851" xr:uid="{00000000-0005-0000-0000-0000E6430000}"/>
    <cellStyle name="40% - Énfasis2 54 2 2" xfId="17852" xr:uid="{00000000-0005-0000-0000-0000E7430000}"/>
    <cellStyle name="40% - Énfasis2 54 3" xfId="17853" xr:uid="{00000000-0005-0000-0000-0000E8430000}"/>
    <cellStyle name="40% - Énfasis2 55" xfId="17854" xr:uid="{00000000-0005-0000-0000-0000E9430000}"/>
    <cellStyle name="40% - Énfasis2 55 2" xfId="17855" xr:uid="{00000000-0005-0000-0000-0000EA430000}"/>
    <cellStyle name="40% - Énfasis2 55 2 2" xfId="17856" xr:uid="{00000000-0005-0000-0000-0000EB430000}"/>
    <cellStyle name="40% - Énfasis2 55 3" xfId="17857" xr:uid="{00000000-0005-0000-0000-0000EC430000}"/>
    <cellStyle name="40% - Énfasis2 56" xfId="17858" xr:uid="{00000000-0005-0000-0000-0000ED430000}"/>
    <cellStyle name="40% - Énfasis2 56 2" xfId="17859" xr:uid="{00000000-0005-0000-0000-0000EE430000}"/>
    <cellStyle name="40% - Énfasis2 56 2 2" xfId="17860" xr:uid="{00000000-0005-0000-0000-0000EF430000}"/>
    <cellStyle name="40% - Énfasis2 56 3" xfId="17861" xr:uid="{00000000-0005-0000-0000-0000F0430000}"/>
    <cellStyle name="40% - Énfasis2 57" xfId="17862" xr:uid="{00000000-0005-0000-0000-0000F1430000}"/>
    <cellStyle name="40% - Énfasis2 57 2" xfId="17863" xr:uid="{00000000-0005-0000-0000-0000F2430000}"/>
    <cellStyle name="40% - Énfasis2 57 2 2" xfId="17864" xr:uid="{00000000-0005-0000-0000-0000F3430000}"/>
    <cellStyle name="40% - Énfasis2 57 3" xfId="17865" xr:uid="{00000000-0005-0000-0000-0000F4430000}"/>
    <cellStyle name="40% - Énfasis2 58" xfId="17866" xr:uid="{00000000-0005-0000-0000-0000F5430000}"/>
    <cellStyle name="40% - Énfasis2 58 2" xfId="17867" xr:uid="{00000000-0005-0000-0000-0000F6430000}"/>
    <cellStyle name="40% - Énfasis2 58 2 2" xfId="17868" xr:uid="{00000000-0005-0000-0000-0000F7430000}"/>
    <cellStyle name="40% - Énfasis2 58 3" xfId="17869" xr:uid="{00000000-0005-0000-0000-0000F8430000}"/>
    <cellStyle name="40% - Énfasis2 59" xfId="17870" xr:uid="{00000000-0005-0000-0000-0000F9430000}"/>
    <cellStyle name="40% - Énfasis2 59 2" xfId="17871" xr:uid="{00000000-0005-0000-0000-0000FA430000}"/>
    <cellStyle name="40% - Énfasis2 59 2 2" xfId="17872" xr:uid="{00000000-0005-0000-0000-0000FB430000}"/>
    <cellStyle name="40% - Énfasis2 59 3" xfId="17873" xr:uid="{00000000-0005-0000-0000-0000FC430000}"/>
    <cellStyle name="40% - Énfasis2 6" xfId="17874" xr:uid="{00000000-0005-0000-0000-0000FD430000}"/>
    <cellStyle name="40% - Énfasis2 6 2" xfId="17875" xr:uid="{00000000-0005-0000-0000-0000FE430000}"/>
    <cellStyle name="40% - Énfasis2 6 2 2" xfId="17876" xr:uid="{00000000-0005-0000-0000-0000FF430000}"/>
    <cellStyle name="40% - Énfasis2 6 2 2 2" xfId="17877" xr:uid="{00000000-0005-0000-0000-000000440000}"/>
    <cellStyle name="40% - Énfasis2 6 2 2 2 2" xfId="17878" xr:uid="{00000000-0005-0000-0000-000001440000}"/>
    <cellStyle name="40% - Énfasis2 6 2 2 2 2 2" xfId="17879" xr:uid="{00000000-0005-0000-0000-000002440000}"/>
    <cellStyle name="40% - Énfasis2 6 2 2 2 2 2 2" xfId="17880" xr:uid="{00000000-0005-0000-0000-000003440000}"/>
    <cellStyle name="40% - Énfasis2 6 2 2 2 2 3" xfId="17881" xr:uid="{00000000-0005-0000-0000-000004440000}"/>
    <cellStyle name="40% - Énfasis2 6 2 2 2 3" xfId="17882" xr:uid="{00000000-0005-0000-0000-000005440000}"/>
    <cellStyle name="40% - Énfasis2 6 2 2 2 3 2" xfId="17883" xr:uid="{00000000-0005-0000-0000-000006440000}"/>
    <cellStyle name="40% - Énfasis2 6 2 2 2 3 2 2" xfId="17884" xr:uid="{00000000-0005-0000-0000-000007440000}"/>
    <cellStyle name="40% - Énfasis2 6 2 2 2 3 3" xfId="17885" xr:uid="{00000000-0005-0000-0000-000008440000}"/>
    <cellStyle name="40% - Énfasis2 6 2 2 2 4" xfId="17886" xr:uid="{00000000-0005-0000-0000-000009440000}"/>
    <cellStyle name="40% - Énfasis2 6 2 2 2 4 2" xfId="17887" xr:uid="{00000000-0005-0000-0000-00000A440000}"/>
    <cellStyle name="40% - Énfasis2 6 2 2 2 5" xfId="17888" xr:uid="{00000000-0005-0000-0000-00000B440000}"/>
    <cellStyle name="40% - Énfasis2 6 2 2 3" xfId="17889" xr:uid="{00000000-0005-0000-0000-00000C440000}"/>
    <cellStyle name="40% - Énfasis2 6 2 2 3 2" xfId="17890" xr:uid="{00000000-0005-0000-0000-00000D440000}"/>
    <cellStyle name="40% - Énfasis2 6 2 2 3 2 2" xfId="17891" xr:uid="{00000000-0005-0000-0000-00000E440000}"/>
    <cellStyle name="40% - Énfasis2 6 2 2 3 3" xfId="17892" xr:uid="{00000000-0005-0000-0000-00000F440000}"/>
    <cellStyle name="40% - Énfasis2 6 2 2 4" xfId="17893" xr:uid="{00000000-0005-0000-0000-000010440000}"/>
    <cellStyle name="40% - Énfasis2 6 2 2 4 2" xfId="17894" xr:uid="{00000000-0005-0000-0000-000011440000}"/>
    <cellStyle name="40% - Énfasis2 6 2 2 4 2 2" xfId="17895" xr:uid="{00000000-0005-0000-0000-000012440000}"/>
    <cellStyle name="40% - Énfasis2 6 2 2 4 3" xfId="17896" xr:uid="{00000000-0005-0000-0000-000013440000}"/>
    <cellStyle name="40% - Énfasis2 6 2 2 5" xfId="17897" xr:uid="{00000000-0005-0000-0000-000014440000}"/>
    <cellStyle name="40% - Énfasis2 6 2 2 5 2" xfId="17898" xr:uid="{00000000-0005-0000-0000-000015440000}"/>
    <cellStyle name="40% - Énfasis2 6 2 2 6" xfId="17899" xr:uid="{00000000-0005-0000-0000-000016440000}"/>
    <cellStyle name="40% - Énfasis2 6 2 3" xfId="17900" xr:uid="{00000000-0005-0000-0000-000017440000}"/>
    <cellStyle name="40% - Énfasis2 6 2 3 2" xfId="17901" xr:uid="{00000000-0005-0000-0000-000018440000}"/>
    <cellStyle name="40% - Énfasis2 6 2 3 2 2" xfId="17902" xr:uid="{00000000-0005-0000-0000-000019440000}"/>
    <cellStyle name="40% - Énfasis2 6 2 3 2 2 2" xfId="17903" xr:uid="{00000000-0005-0000-0000-00001A440000}"/>
    <cellStyle name="40% - Énfasis2 6 2 3 2 3" xfId="17904" xr:uid="{00000000-0005-0000-0000-00001B440000}"/>
    <cellStyle name="40% - Énfasis2 6 2 3 3" xfId="17905" xr:uid="{00000000-0005-0000-0000-00001C440000}"/>
    <cellStyle name="40% - Énfasis2 6 2 3 3 2" xfId="17906" xr:uid="{00000000-0005-0000-0000-00001D440000}"/>
    <cellStyle name="40% - Énfasis2 6 2 3 3 2 2" xfId="17907" xr:uid="{00000000-0005-0000-0000-00001E440000}"/>
    <cellStyle name="40% - Énfasis2 6 2 3 3 3" xfId="17908" xr:uid="{00000000-0005-0000-0000-00001F440000}"/>
    <cellStyle name="40% - Énfasis2 6 2 3 4" xfId="17909" xr:uid="{00000000-0005-0000-0000-000020440000}"/>
    <cellStyle name="40% - Énfasis2 6 2 3 4 2" xfId="17910" xr:uid="{00000000-0005-0000-0000-000021440000}"/>
    <cellStyle name="40% - Énfasis2 6 2 3 5" xfId="17911" xr:uid="{00000000-0005-0000-0000-000022440000}"/>
    <cellStyle name="40% - Énfasis2 6 2 4" xfId="17912" xr:uid="{00000000-0005-0000-0000-000023440000}"/>
    <cellStyle name="40% - Énfasis2 6 2 4 2" xfId="17913" xr:uid="{00000000-0005-0000-0000-000024440000}"/>
    <cellStyle name="40% - Énfasis2 6 2 4 2 2" xfId="17914" xr:uid="{00000000-0005-0000-0000-000025440000}"/>
    <cellStyle name="40% - Énfasis2 6 2 4 3" xfId="17915" xr:uid="{00000000-0005-0000-0000-000026440000}"/>
    <cellStyle name="40% - Énfasis2 6 2 5" xfId="17916" xr:uid="{00000000-0005-0000-0000-000027440000}"/>
    <cellStyle name="40% - Énfasis2 6 2 5 2" xfId="17917" xr:uid="{00000000-0005-0000-0000-000028440000}"/>
    <cellStyle name="40% - Énfasis2 6 2 5 2 2" xfId="17918" xr:uid="{00000000-0005-0000-0000-000029440000}"/>
    <cellStyle name="40% - Énfasis2 6 2 5 3" xfId="17919" xr:uid="{00000000-0005-0000-0000-00002A440000}"/>
    <cellStyle name="40% - Énfasis2 6 2 6" xfId="17920" xr:uid="{00000000-0005-0000-0000-00002B440000}"/>
    <cellStyle name="40% - Énfasis2 6 2 6 2" xfId="17921" xr:uid="{00000000-0005-0000-0000-00002C440000}"/>
    <cellStyle name="40% - Énfasis2 6 2 7" xfId="17922" xr:uid="{00000000-0005-0000-0000-00002D440000}"/>
    <cellStyle name="40% - Énfasis2 6 3" xfId="17923" xr:uid="{00000000-0005-0000-0000-00002E440000}"/>
    <cellStyle name="40% - Énfasis2 6 3 2" xfId="17924" xr:uid="{00000000-0005-0000-0000-00002F440000}"/>
    <cellStyle name="40% - Énfasis2 6 3 2 2" xfId="17925" xr:uid="{00000000-0005-0000-0000-000030440000}"/>
    <cellStyle name="40% - Énfasis2 6 3 2 2 2" xfId="17926" xr:uid="{00000000-0005-0000-0000-000031440000}"/>
    <cellStyle name="40% - Énfasis2 6 3 2 2 2 2" xfId="17927" xr:uid="{00000000-0005-0000-0000-000032440000}"/>
    <cellStyle name="40% - Énfasis2 6 3 2 2 3" xfId="17928" xr:uid="{00000000-0005-0000-0000-000033440000}"/>
    <cellStyle name="40% - Énfasis2 6 3 2 3" xfId="17929" xr:uid="{00000000-0005-0000-0000-000034440000}"/>
    <cellStyle name="40% - Énfasis2 6 3 2 3 2" xfId="17930" xr:uid="{00000000-0005-0000-0000-000035440000}"/>
    <cellStyle name="40% - Énfasis2 6 3 2 3 2 2" xfId="17931" xr:uid="{00000000-0005-0000-0000-000036440000}"/>
    <cellStyle name="40% - Énfasis2 6 3 2 3 3" xfId="17932" xr:uid="{00000000-0005-0000-0000-000037440000}"/>
    <cellStyle name="40% - Énfasis2 6 3 2 4" xfId="17933" xr:uid="{00000000-0005-0000-0000-000038440000}"/>
    <cellStyle name="40% - Énfasis2 6 3 2 4 2" xfId="17934" xr:uid="{00000000-0005-0000-0000-000039440000}"/>
    <cellStyle name="40% - Énfasis2 6 3 2 5" xfId="17935" xr:uid="{00000000-0005-0000-0000-00003A440000}"/>
    <cellStyle name="40% - Énfasis2 6 3 3" xfId="17936" xr:uid="{00000000-0005-0000-0000-00003B440000}"/>
    <cellStyle name="40% - Énfasis2 6 3 3 2" xfId="17937" xr:uid="{00000000-0005-0000-0000-00003C440000}"/>
    <cellStyle name="40% - Énfasis2 6 3 3 2 2" xfId="17938" xr:uid="{00000000-0005-0000-0000-00003D440000}"/>
    <cellStyle name="40% - Énfasis2 6 3 3 3" xfId="17939" xr:uid="{00000000-0005-0000-0000-00003E440000}"/>
    <cellStyle name="40% - Énfasis2 6 3 4" xfId="17940" xr:uid="{00000000-0005-0000-0000-00003F440000}"/>
    <cellStyle name="40% - Énfasis2 6 3 4 2" xfId="17941" xr:uid="{00000000-0005-0000-0000-000040440000}"/>
    <cellStyle name="40% - Énfasis2 6 3 4 2 2" xfId="17942" xr:uid="{00000000-0005-0000-0000-000041440000}"/>
    <cellStyle name="40% - Énfasis2 6 3 4 3" xfId="17943" xr:uid="{00000000-0005-0000-0000-000042440000}"/>
    <cellStyle name="40% - Énfasis2 6 3 5" xfId="17944" xr:uid="{00000000-0005-0000-0000-000043440000}"/>
    <cellStyle name="40% - Énfasis2 6 3 5 2" xfId="17945" xr:uid="{00000000-0005-0000-0000-000044440000}"/>
    <cellStyle name="40% - Énfasis2 6 3 6" xfId="17946" xr:uid="{00000000-0005-0000-0000-000045440000}"/>
    <cellStyle name="40% - Énfasis2 6 4" xfId="17947" xr:uid="{00000000-0005-0000-0000-000046440000}"/>
    <cellStyle name="40% - Énfasis2 6 4 2" xfId="17948" xr:uid="{00000000-0005-0000-0000-000047440000}"/>
    <cellStyle name="40% - Énfasis2 6 4 2 2" xfId="17949" xr:uid="{00000000-0005-0000-0000-000048440000}"/>
    <cellStyle name="40% - Énfasis2 6 4 2 2 2" xfId="17950" xr:uid="{00000000-0005-0000-0000-000049440000}"/>
    <cellStyle name="40% - Énfasis2 6 4 2 3" xfId="17951" xr:uid="{00000000-0005-0000-0000-00004A440000}"/>
    <cellStyle name="40% - Énfasis2 6 4 3" xfId="17952" xr:uid="{00000000-0005-0000-0000-00004B440000}"/>
    <cellStyle name="40% - Énfasis2 6 4 3 2" xfId="17953" xr:uid="{00000000-0005-0000-0000-00004C440000}"/>
    <cellStyle name="40% - Énfasis2 6 4 3 2 2" xfId="17954" xr:uid="{00000000-0005-0000-0000-00004D440000}"/>
    <cellStyle name="40% - Énfasis2 6 4 3 3" xfId="17955" xr:uid="{00000000-0005-0000-0000-00004E440000}"/>
    <cellStyle name="40% - Énfasis2 6 4 4" xfId="17956" xr:uid="{00000000-0005-0000-0000-00004F440000}"/>
    <cellStyle name="40% - Énfasis2 6 4 4 2" xfId="17957" xr:uid="{00000000-0005-0000-0000-000050440000}"/>
    <cellStyle name="40% - Énfasis2 6 4 5" xfId="17958" xr:uid="{00000000-0005-0000-0000-000051440000}"/>
    <cellStyle name="40% - Énfasis2 6 5" xfId="17959" xr:uid="{00000000-0005-0000-0000-000052440000}"/>
    <cellStyle name="40% - Énfasis2 6 5 2" xfId="17960" xr:uid="{00000000-0005-0000-0000-000053440000}"/>
    <cellStyle name="40% - Énfasis2 6 5 2 2" xfId="17961" xr:uid="{00000000-0005-0000-0000-000054440000}"/>
    <cellStyle name="40% - Énfasis2 6 5 3" xfId="17962" xr:uid="{00000000-0005-0000-0000-000055440000}"/>
    <cellStyle name="40% - Énfasis2 6 6" xfId="17963" xr:uid="{00000000-0005-0000-0000-000056440000}"/>
    <cellStyle name="40% - Énfasis2 6 6 2" xfId="17964" xr:uid="{00000000-0005-0000-0000-000057440000}"/>
    <cellStyle name="40% - Énfasis2 6 6 2 2" xfId="17965" xr:uid="{00000000-0005-0000-0000-000058440000}"/>
    <cellStyle name="40% - Énfasis2 6 6 3" xfId="17966" xr:uid="{00000000-0005-0000-0000-000059440000}"/>
    <cellStyle name="40% - Énfasis2 6 7" xfId="17967" xr:uid="{00000000-0005-0000-0000-00005A440000}"/>
    <cellStyle name="40% - Énfasis2 6 7 2" xfId="17968" xr:uid="{00000000-0005-0000-0000-00005B440000}"/>
    <cellStyle name="40% - Énfasis2 6 8" xfId="17969" xr:uid="{00000000-0005-0000-0000-00005C440000}"/>
    <cellStyle name="40% - Énfasis2 60" xfId="17970" xr:uid="{00000000-0005-0000-0000-00005D440000}"/>
    <cellStyle name="40% - Énfasis2 60 2" xfId="17971" xr:uid="{00000000-0005-0000-0000-00005E440000}"/>
    <cellStyle name="40% - Énfasis2 60 2 2" xfId="17972" xr:uid="{00000000-0005-0000-0000-00005F440000}"/>
    <cellStyle name="40% - Énfasis2 60 3" xfId="17973" xr:uid="{00000000-0005-0000-0000-000060440000}"/>
    <cellStyle name="40% - Énfasis2 61" xfId="17974" xr:uid="{00000000-0005-0000-0000-000061440000}"/>
    <cellStyle name="40% - Énfasis2 61 2" xfId="17975" xr:uid="{00000000-0005-0000-0000-000062440000}"/>
    <cellStyle name="40% - Énfasis2 61 2 2" xfId="17976" xr:uid="{00000000-0005-0000-0000-000063440000}"/>
    <cellStyle name="40% - Énfasis2 61 3" xfId="17977" xr:uid="{00000000-0005-0000-0000-000064440000}"/>
    <cellStyle name="40% - Énfasis2 62" xfId="17978" xr:uid="{00000000-0005-0000-0000-000065440000}"/>
    <cellStyle name="40% - Énfasis2 62 2" xfId="17979" xr:uid="{00000000-0005-0000-0000-000066440000}"/>
    <cellStyle name="40% - Énfasis2 62 2 2" xfId="17980" xr:uid="{00000000-0005-0000-0000-000067440000}"/>
    <cellStyle name="40% - Énfasis2 62 3" xfId="17981" xr:uid="{00000000-0005-0000-0000-000068440000}"/>
    <cellStyle name="40% - Énfasis2 63" xfId="17982" xr:uid="{00000000-0005-0000-0000-000069440000}"/>
    <cellStyle name="40% - Énfasis2 63 2" xfId="17983" xr:uid="{00000000-0005-0000-0000-00006A440000}"/>
    <cellStyle name="40% - Énfasis2 63 2 2" xfId="17984" xr:uid="{00000000-0005-0000-0000-00006B440000}"/>
    <cellStyle name="40% - Énfasis2 63 3" xfId="17985" xr:uid="{00000000-0005-0000-0000-00006C440000}"/>
    <cellStyle name="40% - Énfasis2 64" xfId="17986" xr:uid="{00000000-0005-0000-0000-00006D440000}"/>
    <cellStyle name="40% - Énfasis2 64 2" xfId="17987" xr:uid="{00000000-0005-0000-0000-00006E440000}"/>
    <cellStyle name="40% - Énfasis2 64 2 2" xfId="17988" xr:uid="{00000000-0005-0000-0000-00006F440000}"/>
    <cellStyle name="40% - Énfasis2 64 3" xfId="17989" xr:uid="{00000000-0005-0000-0000-000070440000}"/>
    <cellStyle name="40% - Énfasis2 65" xfId="17990" xr:uid="{00000000-0005-0000-0000-000071440000}"/>
    <cellStyle name="40% - Énfasis2 65 2" xfId="17991" xr:uid="{00000000-0005-0000-0000-000072440000}"/>
    <cellStyle name="40% - Énfasis2 65 2 2" xfId="17992" xr:uid="{00000000-0005-0000-0000-000073440000}"/>
    <cellStyle name="40% - Énfasis2 65 3" xfId="17993" xr:uid="{00000000-0005-0000-0000-000074440000}"/>
    <cellStyle name="40% - Énfasis2 66" xfId="17994" xr:uid="{00000000-0005-0000-0000-000075440000}"/>
    <cellStyle name="40% - Énfasis2 66 2" xfId="17995" xr:uid="{00000000-0005-0000-0000-000076440000}"/>
    <cellStyle name="40% - Énfasis2 66 2 2" xfId="17996" xr:uid="{00000000-0005-0000-0000-000077440000}"/>
    <cellStyle name="40% - Énfasis2 66 3" xfId="17997" xr:uid="{00000000-0005-0000-0000-000078440000}"/>
    <cellStyle name="40% - Énfasis2 67" xfId="17998" xr:uid="{00000000-0005-0000-0000-000079440000}"/>
    <cellStyle name="40% - Énfasis2 67 2" xfId="17999" xr:uid="{00000000-0005-0000-0000-00007A440000}"/>
    <cellStyle name="40% - Énfasis2 67 2 2" xfId="18000" xr:uid="{00000000-0005-0000-0000-00007B440000}"/>
    <cellStyle name="40% - Énfasis2 67 3" xfId="18001" xr:uid="{00000000-0005-0000-0000-00007C440000}"/>
    <cellStyle name="40% - Énfasis2 68" xfId="18002" xr:uid="{00000000-0005-0000-0000-00007D440000}"/>
    <cellStyle name="40% - Énfasis2 68 2" xfId="18003" xr:uid="{00000000-0005-0000-0000-00007E440000}"/>
    <cellStyle name="40% - Énfasis2 68 2 2" xfId="18004" xr:uid="{00000000-0005-0000-0000-00007F440000}"/>
    <cellStyle name="40% - Énfasis2 68 3" xfId="18005" xr:uid="{00000000-0005-0000-0000-000080440000}"/>
    <cellStyle name="40% - Énfasis2 69" xfId="18006" xr:uid="{00000000-0005-0000-0000-000081440000}"/>
    <cellStyle name="40% - Énfasis2 69 2" xfId="18007" xr:uid="{00000000-0005-0000-0000-000082440000}"/>
    <cellStyle name="40% - Énfasis2 69 2 2" xfId="18008" xr:uid="{00000000-0005-0000-0000-000083440000}"/>
    <cellStyle name="40% - Énfasis2 69 3" xfId="18009" xr:uid="{00000000-0005-0000-0000-000084440000}"/>
    <cellStyle name="40% - Énfasis2 7" xfId="18010" xr:uid="{00000000-0005-0000-0000-000085440000}"/>
    <cellStyle name="40% - Énfasis2 7 2" xfId="18011" xr:uid="{00000000-0005-0000-0000-000086440000}"/>
    <cellStyle name="40% - Énfasis2 7 2 2" xfId="18012" xr:uid="{00000000-0005-0000-0000-000087440000}"/>
    <cellStyle name="40% - Énfasis2 7 2 2 2" xfId="18013" xr:uid="{00000000-0005-0000-0000-000088440000}"/>
    <cellStyle name="40% - Énfasis2 7 2 2 2 2" xfId="18014" xr:uid="{00000000-0005-0000-0000-000089440000}"/>
    <cellStyle name="40% - Énfasis2 7 2 2 2 2 2" xfId="18015" xr:uid="{00000000-0005-0000-0000-00008A440000}"/>
    <cellStyle name="40% - Énfasis2 7 2 2 2 2 2 2" xfId="18016" xr:uid="{00000000-0005-0000-0000-00008B440000}"/>
    <cellStyle name="40% - Énfasis2 7 2 2 2 2 3" xfId="18017" xr:uid="{00000000-0005-0000-0000-00008C440000}"/>
    <cellStyle name="40% - Énfasis2 7 2 2 2 3" xfId="18018" xr:uid="{00000000-0005-0000-0000-00008D440000}"/>
    <cellStyle name="40% - Énfasis2 7 2 2 2 3 2" xfId="18019" xr:uid="{00000000-0005-0000-0000-00008E440000}"/>
    <cellStyle name="40% - Énfasis2 7 2 2 2 3 2 2" xfId="18020" xr:uid="{00000000-0005-0000-0000-00008F440000}"/>
    <cellStyle name="40% - Énfasis2 7 2 2 2 3 3" xfId="18021" xr:uid="{00000000-0005-0000-0000-000090440000}"/>
    <cellStyle name="40% - Énfasis2 7 2 2 2 4" xfId="18022" xr:uid="{00000000-0005-0000-0000-000091440000}"/>
    <cellStyle name="40% - Énfasis2 7 2 2 2 4 2" xfId="18023" xr:uid="{00000000-0005-0000-0000-000092440000}"/>
    <cellStyle name="40% - Énfasis2 7 2 2 2 5" xfId="18024" xr:uid="{00000000-0005-0000-0000-000093440000}"/>
    <cellStyle name="40% - Énfasis2 7 2 2 3" xfId="18025" xr:uid="{00000000-0005-0000-0000-000094440000}"/>
    <cellStyle name="40% - Énfasis2 7 2 2 3 2" xfId="18026" xr:uid="{00000000-0005-0000-0000-000095440000}"/>
    <cellStyle name="40% - Énfasis2 7 2 2 3 2 2" xfId="18027" xr:uid="{00000000-0005-0000-0000-000096440000}"/>
    <cellStyle name="40% - Énfasis2 7 2 2 3 3" xfId="18028" xr:uid="{00000000-0005-0000-0000-000097440000}"/>
    <cellStyle name="40% - Énfasis2 7 2 2 4" xfId="18029" xr:uid="{00000000-0005-0000-0000-000098440000}"/>
    <cellStyle name="40% - Énfasis2 7 2 2 4 2" xfId="18030" xr:uid="{00000000-0005-0000-0000-000099440000}"/>
    <cellStyle name="40% - Énfasis2 7 2 2 4 2 2" xfId="18031" xr:uid="{00000000-0005-0000-0000-00009A440000}"/>
    <cellStyle name="40% - Énfasis2 7 2 2 4 3" xfId="18032" xr:uid="{00000000-0005-0000-0000-00009B440000}"/>
    <cellStyle name="40% - Énfasis2 7 2 2 5" xfId="18033" xr:uid="{00000000-0005-0000-0000-00009C440000}"/>
    <cellStyle name="40% - Énfasis2 7 2 2 5 2" xfId="18034" xr:uid="{00000000-0005-0000-0000-00009D440000}"/>
    <cellStyle name="40% - Énfasis2 7 2 2 6" xfId="18035" xr:uid="{00000000-0005-0000-0000-00009E440000}"/>
    <cellStyle name="40% - Énfasis2 7 2 3" xfId="18036" xr:uid="{00000000-0005-0000-0000-00009F440000}"/>
    <cellStyle name="40% - Énfasis2 7 2 3 2" xfId="18037" xr:uid="{00000000-0005-0000-0000-0000A0440000}"/>
    <cellStyle name="40% - Énfasis2 7 2 3 2 2" xfId="18038" xr:uid="{00000000-0005-0000-0000-0000A1440000}"/>
    <cellStyle name="40% - Énfasis2 7 2 3 2 2 2" xfId="18039" xr:uid="{00000000-0005-0000-0000-0000A2440000}"/>
    <cellStyle name="40% - Énfasis2 7 2 3 2 3" xfId="18040" xr:uid="{00000000-0005-0000-0000-0000A3440000}"/>
    <cellStyle name="40% - Énfasis2 7 2 3 3" xfId="18041" xr:uid="{00000000-0005-0000-0000-0000A4440000}"/>
    <cellStyle name="40% - Énfasis2 7 2 3 3 2" xfId="18042" xr:uid="{00000000-0005-0000-0000-0000A5440000}"/>
    <cellStyle name="40% - Énfasis2 7 2 3 3 2 2" xfId="18043" xr:uid="{00000000-0005-0000-0000-0000A6440000}"/>
    <cellStyle name="40% - Énfasis2 7 2 3 3 3" xfId="18044" xr:uid="{00000000-0005-0000-0000-0000A7440000}"/>
    <cellStyle name="40% - Énfasis2 7 2 3 4" xfId="18045" xr:uid="{00000000-0005-0000-0000-0000A8440000}"/>
    <cellStyle name="40% - Énfasis2 7 2 3 4 2" xfId="18046" xr:uid="{00000000-0005-0000-0000-0000A9440000}"/>
    <cellStyle name="40% - Énfasis2 7 2 3 5" xfId="18047" xr:uid="{00000000-0005-0000-0000-0000AA440000}"/>
    <cellStyle name="40% - Énfasis2 7 2 4" xfId="18048" xr:uid="{00000000-0005-0000-0000-0000AB440000}"/>
    <cellStyle name="40% - Énfasis2 7 2 4 2" xfId="18049" xr:uid="{00000000-0005-0000-0000-0000AC440000}"/>
    <cellStyle name="40% - Énfasis2 7 2 4 2 2" xfId="18050" xr:uid="{00000000-0005-0000-0000-0000AD440000}"/>
    <cellStyle name="40% - Énfasis2 7 2 4 3" xfId="18051" xr:uid="{00000000-0005-0000-0000-0000AE440000}"/>
    <cellStyle name="40% - Énfasis2 7 2 5" xfId="18052" xr:uid="{00000000-0005-0000-0000-0000AF440000}"/>
    <cellStyle name="40% - Énfasis2 7 2 5 2" xfId="18053" xr:uid="{00000000-0005-0000-0000-0000B0440000}"/>
    <cellStyle name="40% - Énfasis2 7 2 5 2 2" xfId="18054" xr:uid="{00000000-0005-0000-0000-0000B1440000}"/>
    <cellStyle name="40% - Énfasis2 7 2 5 3" xfId="18055" xr:uid="{00000000-0005-0000-0000-0000B2440000}"/>
    <cellStyle name="40% - Énfasis2 7 2 6" xfId="18056" xr:uid="{00000000-0005-0000-0000-0000B3440000}"/>
    <cellStyle name="40% - Énfasis2 7 2 6 2" xfId="18057" xr:uid="{00000000-0005-0000-0000-0000B4440000}"/>
    <cellStyle name="40% - Énfasis2 7 2 7" xfId="18058" xr:uid="{00000000-0005-0000-0000-0000B5440000}"/>
    <cellStyle name="40% - Énfasis2 7 3" xfId="18059" xr:uid="{00000000-0005-0000-0000-0000B6440000}"/>
    <cellStyle name="40% - Énfasis2 7 3 2" xfId="18060" xr:uid="{00000000-0005-0000-0000-0000B7440000}"/>
    <cellStyle name="40% - Énfasis2 7 3 2 2" xfId="18061" xr:uid="{00000000-0005-0000-0000-0000B8440000}"/>
    <cellStyle name="40% - Énfasis2 7 3 2 2 2" xfId="18062" xr:uid="{00000000-0005-0000-0000-0000B9440000}"/>
    <cellStyle name="40% - Énfasis2 7 3 2 2 2 2" xfId="18063" xr:uid="{00000000-0005-0000-0000-0000BA440000}"/>
    <cellStyle name="40% - Énfasis2 7 3 2 2 3" xfId="18064" xr:uid="{00000000-0005-0000-0000-0000BB440000}"/>
    <cellStyle name="40% - Énfasis2 7 3 2 3" xfId="18065" xr:uid="{00000000-0005-0000-0000-0000BC440000}"/>
    <cellStyle name="40% - Énfasis2 7 3 2 3 2" xfId="18066" xr:uid="{00000000-0005-0000-0000-0000BD440000}"/>
    <cellStyle name="40% - Énfasis2 7 3 2 3 2 2" xfId="18067" xr:uid="{00000000-0005-0000-0000-0000BE440000}"/>
    <cellStyle name="40% - Énfasis2 7 3 2 3 3" xfId="18068" xr:uid="{00000000-0005-0000-0000-0000BF440000}"/>
    <cellStyle name="40% - Énfasis2 7 3 2 4" xfId="18069" xr:uid="{00000000-0005-0000-0000-0000C0440000}"/>
    <cellStyle name="40% - Énfasis2 7 3 2 4 2" xfId="18070" xr:uid="{00000000-0005-0000-0000-0000C1440000}"/>
    <cellStyle name="40% - Énfasis2 7 3 2 5" xfId="18071" xr:uid="{00000000-0005-0000-0000-0000C2440000}"/>
    <cellStyle name="40% - Énfasis2 7 3 3" xfId="18072" xr:uid="{00000000-0005-0000-0000-0000C3440000}"/>
    <cellStyle name="40% - Énfasis2 7 3 3 2" xfId="18073" xr:uid="{00000000-0005-0000-0000-0000C4440000}"/>
    <cellStyle name="40% - Énfasis2 7 3 3 2 2" xfId="18074" xr:uid="{00000000-0005-0000-0000-0000C5440000}"/>
    <cellStyle name="40% - Énfasis2 7 3 3 3" xfId="18075" xr:uid="{00000000-0005-0000-0000-0000C6440000}"/>
    <cellStyle name="40% - Énfasis2 7 3 4" xfId="18076" xr:uid="{00000000-0005-0000-0000-0000C7440000}"/>
    <cellStyle name="40% - Énfasis2 7 3 4 2" xfId="18077" xr:uid="{00000000-0005-0000-0000-0000C8440000}"/>
    <cellStyle name="40% - Énfasis2 7 3 4 2 2" xfId="18078" xr:uid="{00000000-0005-0000-0000-0000C9440000}"/>
    <cellStyle name="40% - Énfasis2 7 3 4 3" xfId="18079" xr:uid="{00000000-0005-0000-0000-0000CA440000}"/>
    <cellStyle name="40% - Énfasis2 7 3 5" xfId="18080" xr:uid="{00000000-0005-0000-0000-0000CB440000}"/>
    <cellStyle name="40% - Énfasis2 7 3 5 2" xfId="18081" xr:uid="{00000000-0005-0000-0000-0000CC440000}"/>
    <cellStyle name="40% - Énfasis2 7 3 6" xfId="18082" xr:uid="{00000000-0005-0000-0000-0000CD440000}"/>
    <cellStyle name="40% - Énfasis2 7 4" xfId="18083" xr:uid="{00000000-0005-0000-0000-0000CE440000}"/>
    <cellStyle name="40% - Énfasis2 7 4 2" xfId="18084" xr:uid="{00000000-0005-0000-0000-0000CF440000}"/>
    <cellStyle name="40% - Énfasis2 7 4 2 2" xfId="18085" xr:uid="{00000000-0005-0000-0000-0000D0440000}"/>
    <cellStyle name="40% - Énfasis2 7 4 2 2 2" xfId="18086" xr:uid="{00000000-0005-0000-0000-0000D1440000}"/>
    <cellStyle name="40% - Énfasis2 7 4 2 3" xfId="18087" xr:uid="{00000000-0005-0000-0000-0000D2440000}"/>
    <cellStyle name="40% - Énfasis2 7 4 3" xfId="18088" xr:uid="{00000000-0005-0000-0000-0000D3440000}"/>
    <cellStyle name="40% - Énfasis2 7 4 3 2" xfId="18089" xr:uid="{00000000-0005-0000-0000-0000D4440000}"/>
    <cellStyle name="40% - Énfasis2 7 4 3 2 2" xfId="18090" xr:uid="{00000000-0005-0000-0000-0000D5440000}"/>
    <cellStyle name="40% - Énfasis2 7 4 3 3" xfId="18091" xr:uid="{00000000-0005-0000-0000-0000D6440000}"/>
    <cellStyle name="40% - Énfasis2 7 4 4" xfId="18092" xr:uid="{00000000-0005-0000-0000-0000D7440000}"/>
    <cellStyle name="40% - Énfasis2 7 4 4 2" xfId="18093" xr:uid="{00000000-0005-0000-0000-0000D8440000}"/>
    <cellStyle name="40% - Énfasis2 7 4 5" xfId="18094" xr:uid="{00000000-0005-0000-0000-0000D9440000}"/>
    <cellStyle name="40% - Énfasis2 7 5" xfId="18095" xr:uid="{00000000-0005-0000-0000-0000DA440000}"/>
    <cellStyle name="40% - Énfasis2 7 5 2" xfId="18096" xr:uid="{00000000-0005-0000-0000-0000DB440000}"/>
    <cellStyle name="40% - Énfasis2 7 5 2 2" xfId="18097" xr:uid="{00000000-0005-0000-0000-0000DC440000}"/>
    <cellStyle name="40% - Énfasis2 7 5 3" xfId="18098" xr:uid="{00000000-0005-0000-0000-0000DD440000}"/>
    <cellStyle name="40% - Énfasis2 7 6" xfId="18099" xr:uid="{00000000-0005-0000-0000-0000DE440000}"/>
    <cellStyle name="40% - Énfasis2 7 6 2" xfId="18100" xr:uid="{00000000-0005-0000-0000-0000DF440000}"/>
    <cellStyle name="40% - Énfasis2 7 6 2 2" xfId="18101" xr:uid="{00000000-0005-0000-0000-0000E0440000}"/>
    <cellStyle name="40% - Énfasis2 7 6 3" xfId="18102" xr:uid="{00000000-0005-0000-0000-0000E1440000}"/>
    <cellStyle name="40% - Énfasis2 7 7" xfId="18103" xr:uid="{00000000-0005-0000-0000-0000E2440000}"/>
    <cellStyle name="40% - Énfasis2 7 7 2" xfId="18104" xr:uid="{00000000-0005-0000-0000-0000E3440000}"/>
    <cellStyle name="40% - Énfasis2 7 8" xfId="18105" xr:uid="{00000000-0005-0000-0000-0000E4440000}"/>
    <cellStyle name="40% - Énfasis2 70" xfId="18106" xr:uid="{00000000-0005-0000-0000-0000E5440000}"/>
    <cellStyle name="40% - Énfasis2 70 2" xfId="18107" xr:uid="{00000000-0005-0000-0000-0000E6440000}"/>
    <cellStyle name="40% - Énfasis2 70 2 2" xfId="18108" xr:uid="{00000000-0005-0000-0000-0000E7440000}"/>
    <cellStyle name="40% - Énfasis2 70 3" xfId="18109" xr:uid="{00000000-0005-0000-0000-0000E8440000}"/>
    <cellStyle name="40% - Énfasis2 71" xfId="18110" xr:uid="{00000000-0005-0000-0000-0000E9440000}"/>
    <cellStyle name="40% - Énfasis2 71 2" xfId="18111" xr:uid="{00000000-0005-0000-0000-0000EA440000}"/>
    <cellStyle name="40% - Énfasis2 71 2 2" xfId="18112" xr:uid="{00000000-0005-0000-0000-0000EB440000}"/>
    <cellStyle name="40% - Énfasis2 71 3" xfId="18113" xr:uid="{00000000-0005-0000-0000-0000EC440000}"/>
    <cellStyle name="40% - Énfasis2 72" xfId="18114" xr:uid="{00000000-0005-0000-0000-0000ED440000}"/>
    <cellStyle name="40% - Énfasis2 72 2" xfId="18115" xr:uid="{00000000-0005-0000-0000-0000EE440000}"/>
    <cellStyle name="40% - Énfasis2 72 2 2" xfId="18116" xr:uid="{00000000-0005-0000-0000-0000EF440000}"/>
    <cellStyle name="40% - Énfasis2 72 3" xfId="18117" xr:uid="{00000000-0005-0000-0000-0000F0440000}"/>
    <cellStyle name="40% - Énfasis2 73" xfId="18118" xr:uid="{00000000-0005-0000-0000-0000F1440000}"/>
    <cellStyle name="40% - Énfasis2 73 2" xfId="18119" xr:uid="{00000000-0005-0000-0000-0000F2440000}"/>
    <cellStyle name="40% - Énfasis2 74" xfId="18120" xr:uid="{00000000-0005-0000-0000-0000F3440000}"/>
    <cellStyle name="40% - Énfasis2 75" xfId="18121" xr:uid="{00000000-0005-0000-0000-0000F4440000}"/>
    <cellStyle name="40% - Énfasis2 76" xfId="18122" xr:uid="{00000000-0005-0000-0000-0000F5440000}"/>
    <cellStyle name="40% - Énfasis2 77" xfId="18123" xr:uid="{00000000-0005-0000-0000-0000F6440000}"/>
    <cellStyle name="40% - Énfasis2 78" xfId="18124" xr:uid="{00000000-0005-0000-0000-0000F7440000}"/>
    <cellStyle name="40% - Énfasis2 79" xfId="18125" xr:uid="{00000000-0005-0000-0000-0000F8440000}"/>
    <cellStyle name="40% - Énfasis2 8" xfId="18126" xr:uid="{00000000-0005-0000-0000-0000F9440000}"/>
    <cellStyle name="40% - Énfasis2 8 2" xfId="18127" xr:uid="{00000000-0005-0000-0000-0000FA440000}"/>
    <cellStyle name="40% - Énfasis2 8 2 2" xfId="18128" xr:uid="{00000000-0005-0000-0000-0000FB440000}"/>
    <cellStyle name="40% - Énfasis2 8 2 2 2" xfId="18129" xr:uid="{00000000-0005-0000-0000-0000FC440000}"/>
    <cellStyle name="40% - Énfasis2 8 2 2 2 2" xfId="18130" xr:uid="{00000000-0005-0000-0000-0000FD440000}"/>
    <cellStyle name="40% - Énfasis2 8 2 2 2 2 2" xfId="18131" xr:uid="{00000000-0005-0000-0000-0000FE440000}"/>
    <cellStyle name="40% - Énfasis2 8 2 2 2 3" xfId="18132" xr:uid="{00000000-0005-0000-0000-0000FF440000}"/>
    <cellStyle name="40% - Énfasis2 8 2 2 3" xfId="18133" xr:uid="{00000000-0005-0000-0000-000000450000}"/>
    <cellStyle name="40% - Énfasis2 8 2 2 3 2" xfId="18134" xr:uid="{00000000-0005-0000-0000-000001450000}"/>
    <cellStyle name="40% - Énfasis2 8 2 2 3 2 2" xfId="18135" xr:uid="{00000000-0005-0000-0000-000002450000}"/>
    <cellStyle name="40% - Énfasis2 8 2 2 3 3" xfId="18136" xr:uid="{00000000-0005-0000-0000-000003450000}"/>
    <cellStyle name="40% - Énfasis2 8 2 2 4" xfId="18137" xr:uid="{00000000-0005-0000-0000-000004450000}"/>
    <cellStyle name="40% - Énfasis2 8 2 2 4 2" xfId="18138" xr:uid="{00000000-0005-0000-0000-000005450000}"/>
    <cellStyle name="40% - Énfasis2 8 2 2 5" xfId="18139" xr:uid="{00000000-0005-0000-0000-000006450000}"/>
    <cellStyle name="40% - Énfasis2 8 2 3" xfId="18140" xr:uid="{00000000-0005-0000-0000-000007450000}"/>
    <cellStyle name="40% - Énfasis2 8 2 3 2" xfId="18141" xr:uid="{00000000-0005-0000-0000-000008450000}"/>
    <cellStyle name="40% - Énfasis2 8 2 3 2 2" xfId="18142" xr:uid="{00000000-0005-0000-0000-000009450000}"/>
    <cellStyle name="40% - Énfasis2 8 2 3 3" xfId="18143" xr:uid="{00000000-0005-0000-0000-00000A450000}"/>
    <cellStyle name="40% - Énfasis2 8 2 4" xfId="18144" xr:uid="{00000000-0005-0000-0000-00000B450000}"/>
    <cellStyle name="40% - Énfasis2 8 2 4 2" xfId="18145" xr:uid="{00000000-0005-0000-0000-00000C450000}"/>
    <cellStyle name="40% - Énfasis2 8 2 4 2 2" xfId="18146" xr:uid="{00000000-0005-0000-0000-00000D450000}"/>
    <cellStyle name="40% - Énfasis2 8 2 4 3" xfId="18147" xr:uid="{00000000-0005-0000-0000-00000E450000}"/>
    <cellStyle name="40% - Énfasis2 8 2 5" xfId="18148" xr:uid="{00000000-0005-0000-0000-00000F450000}"/>
    <cellStyle name="40% - Énfasis2 8 2 5 2" xfId="18149" xr:uid="{00000000-0005-0000-0000-000010450000}"/>
    <cellStyle name="40% - Énfasis2 8 2 6" xfId="18150" xr:uid="{00000000-0005-0000-0000-000011450000}"/>
    <cellStyle name="40% - Énfasis2 8 3" xfId="18151" xr:uid="{00000000-0005-0000-0000-000012450000}"/>
    <cellStyle name="40% - Énfasis2 8 3 2" xfId="18152" xr:uid="{00000000-0005-0000-0000-000013450000}"/>
    <cellStyle name="40% - Énfasis2 8 3 2 2" xfId="18153" xr:uid="{00000000-0005-0000-0000-000014450000}"/>
    <cellStyle name="40% - Énfasis2 8 3 2 2 2" xfId="18154" xr:uid="{00000000-0005-0000-0000-000015450000}"/>
    <cellStyle name="40% - Énfasis2 8 3 2 3" xfId="18155" xr:uid="{00000000-0005-0000-0000-000016450000}"/>
    <cellStyle name="40% - Énfasis2 8 3 3" xfId="18156" xr:uid="{00000000-0005-0000-0000-000017450000}"/>
    <cellStyle name="40% - Énfasis2 8 3 3 2" xfId="18157" xr:uid="{00000000-0005-0000-0000-000018450000}"/>
    <cellStyle name="40% - Énfasis2 8 3 3 2 2" xfId="18158" xr:uid="{00000000-0005-0000-0000-000019450000}"/>
    <cellStyle name="40% - Énfasis2 8 3 3 3" xfId="18159" xr:uid="{00000000-0005-0000-0000-00001A450000}"/>
    <cellStyle name="40% - Énfasis2 8 3 4" xfId="18160" xr:uid="{00000000-0005-0000-0000-00001B450000}"/>
    <cellStyle name="40% - Énfasis2 8 3 4 2" xfId="18161" xr:uid="{00000000-0005-0000-0000-00001C450000}"/>
    <cellStyle name="40% - Énfasis2 8 3 4 2 2" xfId="18162" xr:uid="{00000000-0005-0000-0000-00001D450000}"/>
    <cellStyle name="40% - Énfasis2 8 3 4 3" xfId="18163" xr:uid="{00000000-0005-0000-0000-00001E450000}"/>
    <cellStyle name="40% - Énfasis2 8 3 5" xfId="18164" xr:uid="{00000000-0005-0000-0000-00001F450000}"/>
    <cellStyle name="40% - Énfasis2 8 3 5 2" xfId="18165" xr:uid="{00000000-0005-0000-0000-000020450000}"/>
    <cellStyle name="40% - Énfasis2 8 3 6" xfId="18166" xr:uid="{00000000-0005-0000-0000-000021450000}"/>
    <cellStyle name="40% - Énfasis2 8 4" xfId="18167" xr:uid="{00000000-0005-0000-0000-000022450000}"/>
    <cellStyle name="40% - Énfasis2 8 4 2" xfId="18168" xr:uid="{00000000-0005-0000-0000-000023450000}"/>
    <cellStyle name="40% - Énfasis2 8 4 2 2" xfId="18169" xr:uid="{00000000-0005-0000-0000-000024450000}"/>
    <cellStyle name="40% - Énfasis2 8 4 3" xfId="18170" xr:uid="{00000000-0005-0000-0000-000025450000}"/>
    <cellStyle name="40% - Énfasis2 8 5" xfId="18171" xr:uid="{00000000-0005-0000-0000-000026450000}"/>
    <cellStyle name="40% - Énfasis2 8 5 2" xfId="18172" xr:uid="{00000000-0005-0000-0000-000027450000}"/>
    <cellStyle name="40% - Énfasis2 8 5 2 2" xfId="18173" xr:uid="{00000000-0005-0000-0000-000028450000}"/>
    <cellStyle name="40% - Énfasis2 8 5 3" xfId="18174" xr:uid="{00000000-0005-0000-0000-000029450000}"/>
    <cellStyle name="40% - Énfasis2 8 6" xfId="18175" xr:uid="{00000000-0005-0000-0000-00002A450000}"/>
    <cellStyle name="40% - Énfasis2 8 6 2" xfId="18176" xr:uid="{00000000-0005-0000-0000-00002B450000}"/>
    <cellStyle name="40% - Énfasis2 8 6 2 2" xfId="18177" xr:uid="{00000000-0005-0000-0000-00002C450000}"/>
    <cellStyle name="40% - Énfasis2 8 6 3" xfId="18178" xr:uid="{00000000-0005-0000-0000-00002D450000}"/>
    <cellStyle name="40% - Énfasis2 8 7" xfId="18179" xr:uid="{00000000-0005-0000-0000-00002E450000}"/>
    <cellStyle name="40% - Énfasis2 8 7 2" xfId="18180" xr:uid="{00000000-0005-0000-0000-00002F450000}"/>
    <cellStyle name="40% - Énfasis2 8 8" xfId="18181" xr:uid="{00000000-0005-0000-0000-000030450000}"/>
    <cellStyle name="40% - Énfasis2 80" xfId="18182" xr:uid="{00000000-0005-0000-0000-000031450000}"/>
    <cellStyle name="40% - Énfasis2 81" xfId="18183" xr:uid="{00000000-0005-0000-0000-000032450000}"/>
    <cellStyle name="40% - Énfasis2 82" xfId="18184" xr:uid="{00000000-0005-0000-0000-000033450000}"/>
    <cellStyle name="40% - Énfasis2 83" xfId="18185" xr:uid="{00000000-0005-0000-0000-000034450000}"/>
    <cellStyle name="40% - Énfasis2 9" xfId="18186" xr:uid="{00000000-0005-0000-0000-000035450000}"/>
    <cellStyle name="40% - Énfasis2 9 2" xfId="18187" xr:uid="{00000000-0005-0000-0000-000036450000}"/>
    <cellStyle name="40% - Énfasis2 9 2 2" xfId="18188" xr:uid="{00000000-0005-0000-0000-000037450000}"/>
    <cellStyle name="40% - Énfasis2 9 2 2 2" xfId="18189" xr:uid="{00000000-0005-0000-0000-000038450000}"/>
    <cellStyle name="40% - Énfasis2 9 2 2 2 2" xfId="18190" xr:uid="{00000000-0005-0000-0000-000039450000}"/>
    <cellStyle name="40% - Énfasis2 9 2 2 2 2 2" xfId="18191" xr:uid="{00000000-0005-0000-0000-00003A450000}"/>
    <cellStyle name="40% - Énfasis2 9 2 2 2 3" xfId="18192" xr:uid="{00000000-0005-0000-0000-00003B450000}"/>
    <cellStyle name="40% - Énfasis2 9 2 2 3" xfId="18193" xr:uid="{00000000-0005-0000-0000-00003C450000}"/>
    <cellStyle name="40% - Énfasis2 9 2 2 3 2" xfId="18194" xr:uid="{00000000-0005-0000-0000-00003D450000}"/>
    <cellStyle name="40% - Énfasis2 9 2 2 3 2 2" xfId="18195" xr:uid="{00000000-0005-0000-0000-00003E450000}"/>
    <cellStyle name="40% - Énfasis2 9 2 2 3 3" xfId="18196" xr:uid="{00000000-0005-0000-0000-00003F450000}"/>
    <cellStyle name="40% - Énfasis2 9 2 2 4" xfId="18197" xr:uid="{00000000-0005-0000-0000-000040450000}"/>
    <cellStyle name="40% - Énfasis2 9 2 2 4 2" xfId="18198" xr:uid="{00000000-0005-0000-0000-000041450000}"/>
    <cellStyle name="40% - Énfasis2 9 2 2 5" xfId="18199" xr:uid="{00000000-0005-0000-0000-000042450000}"/>
    <cellStyle name="40% - Énfasis2 9 2 3" xfId="18200" xr:uid="{00000000-0005-0000-0000-000043450000}"/>
    <cellStyle name="40% - Énfasis2 9 2 3 2" xfId="18201" xr:uid="{00000000-0005-0000-0000-000044450000}"/>
    <cellStyle name="40% - Énfasis2 9 2 3 2 2" xfId="18202" xr:uid="{00000000-0005-0000-0000-000045450000}"/>
    <cellStyle name="40% - Énfasis2 9 2 3 3" xfId="18203" xr:uid="{00000000-0005-0000-0000-000046450000}"/>
    <cellStyle name="40% - Énfasis2 9 2 4" xfId="18204" xr:uid="{00000000-0005-0000-0000-000047450000}"/>
    <cellStyle name="40% - Énfasis2 9 2 4 2" xfId="18205" xr:uid="{00000000-0005-0000-0000-000048450000}"/>
    <cellStyle name="40% - Énfasis2 9 2 4 2 2" xfId="18206" xr:uid="{00000000-0005-0000-0000-000049450000}"/>
    <cellStyle name="40% - Énfasis2 9 2 4 3" xfId="18207" xr:uid="{00000000-0005-0000-0000-00004A450000}"/>
    <cellStyle name="40% - Énfasis2 9 2 5" xfId="18208" xr:uid="{00000000-0005-0000-0000-00004B450000}"/>
    <cellStyle name="40% - Énfasis2 9 2 5 2" xfId="18209" xr:uid="{00000000-0005-0000-0000-00004C450000}"/>
    <cellStyle name="40% - Énfasis2 9 2 6" xfId="18210" xr:uid="{00000000-0005-0000-0000-00004D450000}"/>
    <cellStyle name="40% - Énfasis2 9 3" xfId="18211" xr:uid="{00000000-0005-0000-0000-00004E450000}"/>
    <cellStyle name="40% - Énfasis2 9 3 2" xfId="18212" xr:uid="{00000000-0005-0000-0000-00004F450000}"/>
    <cellStyle name="40% - Énfasis2 9 3 2 2" xfId="18213" xr:uid="{00000000-0005-0000-0000-000050450000}"/>
    <cellStyle name="40% - Énfasis2 9 3 2 2 2" xfId="18214" xr:uid="{00000000-0005-0000-0000-000051450000}"/>
    <cellStyle name="40% - Énfasis2 9 3 2 3" xfId="18215" xr:uid="{00000000-0005-0000-0000-000052450000}"/>
    <cellStyle name="40% - Énfasis2 9 3 3" xfId="18216" xr:uid="{00000000-0005-0000-0000-000053450000}"/>
    <cellStyle name="40% - Énfasis2 9 3 3 2" xfId="18217" xr:uid="{00000000-0005-0000-0000-000054450000}"/>
    <cellStyle name="40% - Énfasis2 9 3 3 2 2" xfId="18218" xr:uid="{00000000-0005-0000-0000-000055450000}"/>
    <cellStyle name="40% - Énfasis2 9 3 3 3" xfId="18219" xr:uid="{00000000-0005-0000-0000-000056450000}"/>
    <cellStyle name="40% - Énfasis2 9 3 4" xfId="18220" xr:uid="{00000000-0005-0000-0000-000057450000}"/>
    <cellStyle name="40% - Énfasis2 9 3 4 2" xfId="18221" xr:uid="{00000000-0005-0000-0000-000058450000}"/>
    <cellStyle name="40% - Énfasis2 9 3 5" xfId="18222" xr:uid="{00000000-0005-0000-0000-000059450000}"/>
    <cellStyle name="40% - Énfasis2 9 4" xfId="18223" xr:uid="{00000000-0005-0000-0000-00005A450000}"/>
    <cellStyle name="40% - Énfasis2 9 4 2" xfId="18224" xr:uid="{00000000-0005-0000-0000-00005B450000}"/>
    <cellStyle name="40% - Énfasis2 9 4 2 2" xfId="18225" xr:uid="{00000000-0005-0000-0000-00005C450000}"/>
    <cellStyle name="40% - Énfasis2 9 4 3" xfId="18226" xr:uid="{00000000-0005-0000-0000-00005D450000}"/>
    <cellStyle name="40% - Énfasis2 9 5" xfId="18227" xr:uid="{00000000-0005-0000-0000-00005E450000}"/>
    <cellStyle name="40% - Énfasis2 9 5 2" xfId="18228" xr:uid="{00000000-0005-0000-0000-00005F450000}"/>
    <cellStyle name="40% - Énfasis2 9 5 2 2" xfId="18229" xr:uid="{00000000-0005-0000-0000-000060450000}"/>
    <cellStyle name="40% - Énfasis2 9 5 3" xfId="18230" xr:uid="{00000000-0005-0000-0000-000061450000}"/>
    <cellStyle name="40% - Énfasis2 9 6" xfId="18231" xr:uid="{00000000-0005-0000-0000-000062450000}"/>
    <cellStyle name="40% - Énfasis2 9 6 2" xfId="18232" xr:uid="{00000000-0005-0000-0000-000063450000}"/>
    <cellStyle name="40% - Énfasis2 9 7" xfId="18233" xr:uid="{00000000-0005-0000-0000-000064450000}"/>
    <cellStyle name="40% - Énfasis3 10" xfId="18234" xr:uid="{00000000-0005-0000-0000-000065450000}"/>
    <cellStyle name="40% - Énfasis3 10 2" xfId="18235" xr:uid="{00000000-0005-0000-0000-000066450000}"/>
    <cellStyle name="40% - Énfasis3 10 2 2" xfId="18236" xr:uid="{00000000-0005-0000-0000-000067450000}"/>
    <cellStyle name="40% - Énfasis3 10 2 2 2" xfId="18237" xr:uid="{00000000-0005-0000-0000-000068450000}"/>
    <cellStyle name="40% - Énfasis3 10 2 2 2 2" xfId="18238" xr:uid="{00000000-0005-0000-0000-000069450000}"/>
    <cellStyle name="40% - Énfasis3 10 2 2 2 2 2" xfId="18239" xr:uid="{00000000-0005-0000-0000-00006A450000}"/>
    <cellStyle name="40% - Énfasis3 10 2 2 2 3" xfId="18240" xr:uid="{00000000-0005-0000-0000-00006B450000}"/>
    <cellStyle name="40% - Énfasis3 10 2 2 3" xfId="18241" xr:uid="{00000000-0005-0000-0000-00006C450000}"/>
    <cellStyle name="40% - Énfasis3 10 2 2 3 2" xfId="18242" xr:uid="{00000000-0005-0000-0000-00006D450000}"/>
    <cellStyle name="40% - Énfasis3 10 2 2 3 2 2" xfId="18243" xr:uid="{00000000-0005-0000-0000-00006E450000}"/>
    <cellStyle name="40% - Énfasis3 10 2 2 3 3" xfId="18244" xr:uid="{00000000-0005-0000-0000-00006F450000}"/>
    <cellStyle name="40% - Énfasis3 10 2 2 4" xfId="18245" xr:uid="{00000000-0005-0000-0000-000070450000}"/>
    <cellStyle name="40% - Énfasis3 10 2 2 4 2" xfId="18246" xr:uid="{00000000-0005-0000-0000-000071450000}"/>
    <cellStyle name="40% - Énfasis3 10 2 2 5" xfId="18247" xr:uid="{00000000-0005-0000-0000-000072450000}"/>
    <cellStyle name="40% - Énfasis3 10 2 3" xfId="18248" xr:uid="{00000000-0005-0000-0000-000073450000}"/>
    <cellStyle name="40% - Énfasis3 10 2 3 2" xfId="18249" xr:uid="{00000000-0005-0000-0000-000074450000}"/>
    <cellStyle name="40% - Énfasis3 10 2 3 2 2" xfId="18250" xr:uid="{00000000-0005-0000-0000-000075450000}"/>
    <cellStyle name="40% - Énfasis3 10 2 3 3" xfId="18251" xr:uid="{00000000-0005-0000-0000-000076450000}"/>
    <cellStyle name="40% - Énfasis3 10 2 4" xfId="18252" xr:uid="{00000000-0005-0000-0000-000077450000}"/>
    <cellStyle name="40% - Énfasis3 10 2 4 2" xfId="18253" xr:uid="{00000000-0005-0000-0000-000078450000}"/>
    <cellStyle name="40% - Énfasis3 10 2 4 2 2" xfId="18254" xr:uid="{00000000-0005-0000-0000-000079450000}"/>
    <cellStyle name="40% - Énfasis3 10 2 4 3" xfId="18255" xr:uid="{00000000-0005-0000-0000-00007A450000}"/>
    <cellStyle name="40% - Énfasis3 10 2 5" xfId="18256" xr:uid="{00000000-0005-0000-0000-00007B450000}"/>
    <cellStyle name="40% - Énfasis3 10 2 5 2" xfId="18257" xr:uid="{00000000-0005-0000-0000-00007C450000}"/>
    <cellStyle name="40% - Énfasis3 10 2 6" xfId="18258" xr:uid="{00000000-0005-0000-0000-00007D450000}"/>
    <cellStyle name="40% - Énfasis3 10 3" xfId="18259" xr:uid="{00000000-0005-0000-0000-00007E450000}"/>
    <cellStyle name="40% - Énfasis3 10 3 2" xfId="18260" xr:uid="{00000000-0005-0000-0000-00007F450000}"/>
    <cellStyle name="40% - Énfasis3 10 3 2 2" xfId="18261" xr:uid="{00000000-0005-0000-0000-000080450000}"/>
    <cellStyle name="40% - Énfasis3 10 3 2 2 2" xfId="18262" xr:uid="{00000000-0005-0000-0000-000081450000}"/>
    <cellStyle name="40% - Énfasis3 10 3 2 3" xfId="18263" xr:uid="{00000000-0005-0000-0000-000082450000}"/>
    <cellStyle name="40% - Énfasis3 10 3 3" xfId="18264" xr:uid="{00000000-0005-0000-0000-000083450000}"/>
    <cellStyle name="40% - Énfasis3 10 3 3 2" xfId="18265" xr:uid="{00000000-0005-0000-0000-000084450000}"/>
    <cellStyle name="40% - Énfasis3 10 3 3 2 2" xfId="18266" xr:uid="{00000000-0005-0000-0000-000085450000}"/>
    <cellStyle name="40% - Énfasis3 10 3 3 3" xfId="18267" xr:uid="{00000000-0005-0000-0000-000086450000}"/>
    <cellStyle name="40% - Énfasis3 10 3 4" xfId="18268" xr:uid="{00000000-0005-0000-0000-000087450000}"/>
    <cellStyle name="40% - Énfasis3 10 3 4 2" xfId="18269" xr:uid="{00000000-0005-0000-0000-000088450000}"/>
    <cellStyle name="40% - Énfasis3 10 3 5" xfId="18270" xr:uid="{00000000-0005-0000-0000-000089450000}"/>
    <cellStyle name="40% - Énfasis3 10 4" xfId="18271" xr:uid="{00000000-0005-0000-0000-00008A450000}"/>
    <cellStyle name="40% - Énfasis3 10 4 2" xfId="18272" xr:uid="{00000000-0005-0000-0000-00008B450000}"/>
    <cellStyle name="40% - Énfasis3 10 4 2 2" xfId="18273" xr:uid="{00000000-0005-0000-0000-00008C450000}"/>
    <cellStyle name="40% - Énfasis3 10 4 3" xfId="18274" xr:uid="{00000000-0005-0000-0000-00008D450000}"/>
    <cellStyle name="40% - Énfasis3 10 5" xfId="18275" xr:uid="{00000000-0005-0000-0000-00008E450000}"/>
    <cellStyle name="40% - Énfasis3 10 5 2" xfId="18276" xr:uid="{00000000-0005-0000-0000-00008F450000}"/>
    <cellStyle name="40% - Énfasis3 10 5 2 2" xfId="18277" xr:uid="{00000000-0005-0000-0000-000090450000}"/>
    <cellStyle name="40% - Énfasis3 10 5 3" xfId="18278" xr:uid="{00000000-0005-0000-0000-000091450000}"/>
    <cellStyle name="40% - Énfasis3 10 6" xfId="18279" xr:uid="{00000000-0005-0000-0000-000092450000}"/>
    <cellStyle name="40% - Énfasis3 10 6 2" xfId="18280" xr:uid="{00000000-0005-0000-0000-000093450000}"/>
    <cellStyle name="40% - Énfasis3 10 7" xfId="18281" xr:uid="{00000000-0005-0000-0000-000094450000}"/>
    <cellStyle name="40% - Énfasis3 11" xfId="18282" xr:uid="{00000000-0005-0000-0000-000095450000}"/>
    <cellStyle name="40% - Énfasis3 11 2" xfId="18283" xr:uid="{00000000-0005-0000-0000-000096450000}"/>
    <cellStyle name="40% - Énfasis3 11 2 2" xfId="18284" xr:uid="{00000000-0005-0000-0000-000097450000}"/>
    <cellStyle name="40% - Énfasis3 11 2 2 2" xfId="18285" xr:uid="{00000000-0005-0000-0000-000098450000}"/>
    <cellStyle name="40% - Énfasis3 11 2 2 2 2" xfId="18286" xr:uid="{00000000-0005-0000-0000-000099450000}"/>
    <cellStyle name="40% - Énfasis3 11 2 2 2 2 2" xfId="18287" xr:uid="{00000000-0005-0000-0000-00009A450000}"/>
    <cellStyle name="40% - Énfasis3 11 2 2 2 3" xfId="18288" xr:uid="{00000000-0005-0000-0000-00009B450000}"/>
    <cellStyle name="40% - Énfasis3 11 2 2 3" xfId="18289" xr:uid="{00000000-0005-0000-0000-00009C450000}"/>
    <cellStyle name="40% - Énfasis3 11 2 2 3 2" xfId="18290" xr:uid="{00000000-0005-0000-0000-00009D450000}"/>
    <cellStyle name="40% - Énfasis3 11 2 2 3 2 2" xfId="18291" xr:uid="{00000000-0005-0000-0000-00009E450000}"/>
    <cellStyle name="40% - Énfasis3 11 2 2 3 3" xfId="18292" xr:uid="{00000000-0005-0000-0000-00009F450000}"/>
    <cellStyle name="40% - Énfasis3 11 2 2 4" xfId="18293" xr:uid="{00000000-0005-0000-0000-0000A0450000}"/>
    <cellStyle name="40% - Énfasis3 11 2 2 4 2" xfId="18294" xr:uid="{00000000-0005-0000-0000-0000A1450000}"/>
    <cellStyle name="40% - Énfasis3 11 2 2 5" xfId="18295" xr:uid="{00000000-0005-0000-0000-0000A2450000}"/>
    <cellStyle name="40% - Énfasis3 11 2 3" xfId="18296" xr:uid="{00000000-0005-0000-0000-0000A3450000}"/>
    <cellStyle name="40% - Énfasis3 11 2 3 2" xfId="18297" xr:uid="{00000000-0005-0000-0000-0000A4450000}"/>
    <cellStyle name="40% - Énfasis3 11 2 3 2 2" xfId="18298" xr:uid="{00000000-0005-0000-0000-0000A5450000}"/>
    <cellStyle name="40% - Énfasis3 11 2 3 3" xfId="18299" xr:uid="{00000000-0005-0000-0000-0000A6450000}"/>
    <cellStyle name="40% - Énfasis3 11 2 4" xfId="18300" xr:uid="{00000000-0005-0000-0000-0000A7450000}"/>
    <cellStyle name="40% - Énfasis3 11 2 4 2" xfId="18301" xr:uid="{00000000-0005-0000-0000-0000A8450000}"/>
    <cellStyle name="40% - Énfasis3 11 2 4 2 2" xfId="18302" xr:uid="{00000000-0005-0000-0000-0000A9450000}"/>
    <cellStyle name="40% - Énfasis3 11 2 4 3" xfId="18303" xr:uid="{00000000-0005-0000-0000-0000AA450000}"/>
    <cellStyle name="40% - Énfasis3 11 2 5" xfId="18304" xr:uid="{00000000-0005-0000-0000-0000AB450000}"/>
    <cellStyle name="40% - Énfasis3 11 2 5 2" xfId="18305" xr:uid="{00000000-0005-0000-0000-0000AC450000}"/>
    <cellStyle name="40% - Énfasis3 11 2 6" xfId="18306" xr:uid="{00000000-0005-0000-0000-0000AD450000}"/>
    <cellStyle name="40% - Énfasis3 11 3" xfId="18307" xr:uid="{00000000-0005-0000-0000-0000AE450000}"/>
    <cellStyle name="40% - Énfasis3 11 3 2" xfId="18308" xr:uid="{00000000-0005-0000-0000-0000AF450000}"/>
    <cellStyle name="40% - Énfasis3 11 3 2 2" xfId="18309" xr:uid="{00000000-0005-0000-0000-0000B0450000}"/>
    <cellStyle name="40% - Énfasis3 11 3 2 2 2" xfId="18310" xr:uid="{00000000-0005-0000-0000-0000B1450000}"/>
    <cellStyle name="40% - Énfasis3 11 3 2 3" xfId="18311" xr:uid="{00000000-0005-0000-0000-0000B2450000}"/>
    <cellStyle name="40% - Énfasis3 11 3 3" xfId="18312" xr:uid="{00000000-0005-0000-0000-0000B3450000}"/>
    <cellStyle name="40% - Énfasis3 11 3 3 2" xfId="18313" xr:uid="{00000000-0005-0000-0000-0000B4450000}"/>
    <cellStyle name="40% - Énfasis3 11 3 3 2 2" xfId="18314" xr:uid="{00000000-0005-0000-0000-0000B5450000}"/>
    <cellStyle name="40% - Énfasis3 11 3 3 3" xfId="18315" xr:uid="{00000000-0005-0000-0000-0000B6450000}"/>
    <cellStyle name="40% - Énfasis3 11 3 4" xfId="18316" xr:uid="{00000000-0005-0000-0000-0000B7450000}"/>
    <cellStyle name="40% - Énfasis3 11 3 4 2" xfId="18317" xr:uid="{00000000-0005-0000-0000-0000B8450000}"/>
    <cellStyle name="40% - Énfasis3 11 3 5" xfId="18318" xr:uid="{00000000-0005-0000-0000-0000B9450000}"/>
    <cellStyle name="40% - Énfasis3 11 4" xfId="18319" xr:uid="{00000000-0005-0000-0000-0000BA450000}"/>
    <cellStyle name="40% - Énfasis3 11 4 2" xfId="18320" xr:uid="{00000000-0005-0000-0000-0000BB450000}"/>
    <cellStyle name="40% - Énfasis3 11 4 2 2" xfId="18321" xr:uid="{00000000-0005-0000-0000-0000BC450000}"/>
    <cellStyle name="40% - Énfasis3 11 4 3" xfId="18322" xr:uid="{00000000-0005-0000-0000-0000BD450000}"/>
    <cellStyle name="40% - Énfasis3 11 5" xfId="18323" xr:uid="{00000000-0005-0000-0000-0000BE450000}"/>
    <cellStyle name="40% - Énfasis3 11 5 2" xfId="18324" xr:uid="{00000000-0005-0000-0000-0000BF450000}"/>
    <cellStyle name="40% - Énfasis3 11 5 2 2" xfId="18325" xr:uid="{00000000-0005-0000-0000-0000C0450000}"/>
    <cellStyle name="40% - Énfasis3 11 5 3" xfId="18326" xr:uid="{00000000-0005-0000-0000-0000C1450000}"/>
    <cellStyle name="40% - Énfasis3 11 6" xfId="18327" xr:uid="{00000000-0005-0000-0000-0000C2450000}"/>
    <cellStyle name="40% - Énfasis3 11 6 2" xfId="18328" xr:uid="{00000000-0005-0000-0000-0000C3450000}"/>
    <cellStyle name="40% - Énfasis3 11 7" xfId="18329" xr:uid="{00000000-0005-0000-0000-0000C4450000}"/>
    <cellStyle name="40% - Énfasis3 12" xfId="18330" xr:uid="{00000000-0005-0000-0000-0000C5450000}"/>
    <cellStyle name="40% - Énfasis3 12 2" xfId="18331" xr:uid="{00000000-0005-0000-0000-0000C6450000}"/>
    <cellStyle name="40% - Énfasis3 12 2 2" xfId="18332" xr:uid="{00000000-0005-0000-0000-0000C7450000}"/>
    <cellStyle name="40% - Énfasis3 12 2 2 2" xfId="18333" xr:uid="{00000000-0005-0000-0000-0000C8450000}"/>
    <cellStyle name="40% - Énfasis3 12 2 2 2 2" xfId="18334" xr:uid="{00000000-0005-0000-0000-0000C9450000}"/>
    <cellStyle name="40% - Énfasis3 12 2 2 2 2 2" xfId="18335" xr:uid="{00000000-0005-0000-0000-0000CA450000}"/>
    <cellStyle name="40% - Énfasis3 12 2 2 2 3" xfId="18336" xr:uid="{00000000-0005-0000-0000-0000CB450000}"/>
    <cellStyle name="40% - Énfasis3 12 2 2 3" xfId="18337" xr:uid="{00000000-0005-0000-0000-0000CC450000}"/>
    <cellStyle name="40% - Énfasis3 12 2 2 3 2" xfId="18338" xr:uid="{00000000-0005-0000-0000-0000CD450000}"/>
    <cellStyle name="40% - Énfasis3 12 2 2 3 2 2" xfId="18339" xr:uid="{00000000-0005-0000-0000-0000CE450000}"/>
    <cellStyle name="40% - Énfasis3 12 2 2 3 3" xfId="18340" xr:uid="{00000000-0005-0000-0000-0000CF450000}"/>
    <cellStyle name="40% - Énfasis3 12 2 2 4" xfId="18341" xr:uid="{00000000-0005-0000-0000-0000D0450000}"/>
    <cellStyle name="40% - Énfasis3 12 2 2 4 2" xfId="18342" xr:uid="{00000000-0005-0000-0000-0000D1450000}"/>
    <cellStyle name="40% - Énfasis3 12 2 2 5" xfId="18343" xr:uid="{00000000-0005-0000-0000-0000D2450000}"/>
    <cellStyle name="40% - Énfasis3 12 2 3" xfId="18344" xr:uid="{00000000-0005-0000-0000-0000D3450000}"/>
    <cellStyle name="40% - Énfasis3 12 2 3 2" xfId="18345" xr:uid="{00000000-0005-0000-0000-0000D4450000}"/>
    <cellStyle name="40% - Énfasis3 12 2 3 2 2" xfId="18346" xr:uid="{00000000-0005-0000-0000-0000D5450000}"/>
    <cellStyle name="40% - Énfasis3 12 2 3 3" xfId="18347" xr:uid="{00000000-0005-0000-0000-0000D6450000}"/>
    <cellStyle name="40% - Énfasis3 12 2 4" xfId="18348" xr:uid="{00000000-0005-0000-0000-0000D7450000}"/>
    <cellStyle name="40% - Énfasis3 12 2 4 2" xfId="18349" xr:uid="{00000000-0005-0000-0000-0000D8450000}"/>
    <cellStyle name="40% - Énfasis3 12 2 4 2 2" xfId="18350" xr:uid="{00000000-0005-0000-0000-0000D9450000}"/>
    <cellStyle name="40% - Énfasis3 12 2 4 3" xfId="18351" xr:uid="{00000000-0005-0000-0000-0000DA450000}"/>
    <cellStyle name="40% - Énfasis3 12 2 5" xfId="18352" xr:uid="{00000000-0005-0000-0000-0000DB450000}"/>
    <cellStyle name="40% - Énfasis3 12 2 5 2" xfId="18353" xr:uid="{00000000-0005-0000-0000-0000DC450000}"/>
    <cellStyle name="40% - Énfasis3 12 2 6" xfId="18354" xr:uid="{00000000-0005-0000-0000-0000DD450000}"/>
    <cellStyle name="40% - Énfasis3 12 3" xfId="18355" xr:uid="{00000000-0005-0000-0000-0000DE450000}"/>
    <cellStyle name="40% - Énfasis3 12 3 2" xfId="18356" xr:uid="{00000000-0005-0000-0000-0000DF450000}"/>
    <cellStyle name="40% - Énfasis3 12 3 2 2" xfId="18357" xr:uid="{00000000-0005-0000-0000-0000E0450000}"/>
    <cellStyle name="40% - Énfasis3 12 3 2 2 2" xfId="18358" xr:uid="{00000000-0005-0000-0000-0000E1450000}"/>
    <cellStyle name="40% - Énfasis3 12 3 2 3" xfId="18359" xr:uid="{00000000-0005-0000-0000-0000E2450000}"/>
    <cellStyle name="40% - Énfasis3 12 3 3" xfId="18360" xr:uid="{00000000-0005-0000-0000-0000E3450000}"/>
    <cellStyle name="40% - Énfasis3 12 3 3 2" xfId="18361" xr:uid="{00000000-0005-0000-0000-0000E4450000}"/>
    <cellStyle name="40% - Énfasis3 12 3 3 2 2" xfId="18362" xr:uid="{00000000-0005-0000-0000-0000E5450000}"/>
    <cellStyle name="40% - Énfasis3 12 3 3 3" xfId="18363" xr:uid="{00000000-0005-0000-0000-0000E6450000}"/>
    <cellStyle name="40% - Énfasis3 12 3 4" xfId="18364" xr:uid="{00000000-0005-0000-0000-0000E7450000}"/>
    <cellStyle name="40% - Énfasis3 12 3 4 2" xfId="18365" xr:uid="{00000000-0005-0000-0000-0000E8450000}"/>
    <cellStyle name="40% - Énfasis3 12 3 5" xfId="18366" xr:uid="{00000000-0005-0000-0000-0000E9450000}"/>
    <cellStyle name="40% - Énfasis3 12 4" xfId="18367" xr:uid="{00000000-0005-0000-0000-0000EA450000}"/>
    <cellStyle name="40% - Énfasis3 12 4 2" xfId="18368" xr:uid="{00000000-0005-0000-0000-0000EB450000}"/>
    <cellStyle name="40% - Énfasis3 12 4 2 2" xfId="18369" xr:uid="{00000000-0005-0000-0000-0000EC450000}"/>
    <cellStyle name="40% - Énfasis3 12 4 3" xfId="18370" xr:uid="{00000000-0005-0000-0000-0000ED450000}"/>
    <cellStyle name="40% - Énfasis3 12 5" xfId="18371" xr:uid="{00000000-0005-0000-0000-0000EE450000}"/>
    <cellStyle name="40% - Énfasis3 12 5 2" xfId="18372" xr:uid="{00000000-0005-0000-0000-0000EF450000}"/>
    <cellStyle name="40% - Énfasis3 12 5 2 2" xfId="18373" xr:uid="{00000000-0005-0000-0000-0000F0450000}"/>
    <cellStyle name="40% - Énfasis3 12 5 3" xfId="18374" xr:uid="{00000000-0005-0000-0000-0000F1450000}"/>
    <cellStyle name="40% - Énfasis3 12 6" xfId="18375" xr:uid="{00000000-0005-0000-0000-0000F2450000}"/>
    <cellStyle name="40% - Énfasis3 12 6 2" xfId="18376" xr:uid="{00000000-0005-0000-0000-0000F3450000}"/>
    <cellStyle name="40% - Énfasis3 12 7" xfId="18377" xr:uid="{00000000-0005-0000-0000-0000F4450000}"/>
    <cellStyle name="40% - Énfasis3 13" xfId="18378" xr:uid="{00000000-0005-0000-0000-0000F5450000}"/>
    <cellStyle name="40% - Énfasis3 13 2" xfId="18379" xr:uid="{00000000-0005-0000-0000-0000F6450000}"/>
    <cellStyle name="40% - Énfasis3 13 2 2" xfId="18380" xr:uid="{00000000-0005-0000-0000-0000F7450000}"/>
    <cellStyle name="40% - Énfasis3 13 2 2 2" xfId="18381" xr:uid="{00000000-0005-0000-0000-0000F8450000}"/>
    <cellStyle name="40% - Énfasis3 13 2 2 2 2" xfId="18382" xr:uid="{00000000-0005-0000-0000-0000F9450000}"/>
    <cellStyle name="40% - Énfasis3 13 2 2 2 2 2" xfId="18383" xr:uid="{00000000-0005-0000-0000-0000FA450000}"/>
    <cellStyle name="40% - Énfasis3 13 2 2 2 3" xfId="18384" xr:uid="{00000000-0005-0000-0000-0000FB450000}"/>
    <cellStyle name="40% - Énfasis3 13 2 2 3" xfId="18385" xr:uid="{00000000-0005-0000-0000-0000FC450000}"/>
    <cellStyle name="40% - Énfasis3 13 2 2 3 2" xfId="18386" xr:uid="{00000000-0005-0000-0000-0000FD450000}"/>
    <cellStyle name="40% - Énfasis3 13 2 2 3 2 2" xfId="18387" xr:uid="{00000000-0005-0000-0000-0000FE450000}"/>
    <cellStyle name="40% - Énfasis3 13 2 2 3 3" xfId="18388" xr:uid="{00000000-0005-0000-0000-0000FF450000}"/>
    <cellStyle name="40% - Énfasis3 13 2 2 4" xfId="18389" xr:uid="{00000000-0005-0000-0000-000000460000}"/>
    <cellStyle name="40% - Énfasis3 13 2 2 4 2" xfId="18390" xr:uid="{00000000-0005-0000-0000-000001460000}"/>
    <cellStyle name="40% - Énfasis3 13 2 2 5" xfId="18391" xr:uid="{00000000-0005-0000-0000-000002460000}"/>
    <cellStyle name="40% - Énfasis3 13 2 3" xfId="18392" xr:uid="{00000000-0005-0000-0000-000003460000}"/>
    <cellStyle name="40% - Énfasis3 13 2 3 2" xfId="18393" xr:uid="{00000000-0005-0000-0000-000004460000}"/>
    <cellStyle name="40% - Énfasis3 13 2 3 2 2" xfId="18394" xr:uid="{00000000-0005-0000-0000-000005460000}"/>
    <cellStyle name="40% - Énfasis3 13 2 3 3" xfId="18395" xr:uid="{00000000-0005-0000-0000-000006460000}"/>
    <cellStyle name="40% - Énfasis3 13 2 4" xfId="18396" xr:uid="{00000000-0005-0000-0000-000007460000}"/>
    <cellStyle name="40% - Énfasis3 13 2 4 2" xfId="18397" xr:uid="{00000000-0005-0000-0000-000008460000}"/>
    <cellStyle name="40% - Énfasis3 13 2 4 2 2" xfId="18398" xr:uid="{00000000-0005-0000-0000-000009460000}"/>
    <cellStyle name="40% - Énfasis3 13 2 4 3" xfId="18399" xr:uid="{00000000-0005-0000-0000-00000A460000}"/>
    <cellStyle name="40% - Énfasis3 13 2 5" xfId="18400" xr:uid="{00000000-0005-0000-0000-00000B460000}"/>
    <cellStyle name="40% - Énfasis3 13 2 5 2" xfId="18401" xr:uid="{00000000-0005-0000-0000-00000C460000}"/>
    <cellStyle name="40% - Énfasis3 13 2 6" xfId="18402" xr:uid="{00000000-0005-0000-0000-00000D460000}"/>
    <cellStyle name="40% - Énfasis3 13 3" xfId="18403" xr:uid="{00000000-0005-0000-0000-00000E460000}"/>
    <cellStyle name="40% - Énfasis3 13 3 2" xfId="18404" xr:uid="{00000000-0005-0000-0000-00000F460000}"/>
    <cellStyle name="40% - Énfasis3 13 3 2 2" xfId="18405" xr:uid="{00000000-0005-0000-0000-000010460000}"/>
    <cellStyle name="40% - Énfasis3 13 3 2 2 2" xfId="18406" xr:uid="{00000000-0005-0000-0000-000011460000}"/>
    <cellStyle name="40% - Énfasis3 13 3 2 3" xfId="18407" xr:uid="{00000000-0005-0000-0000-000012460000}"/>
    <cellStyle name="40% - Énfasis3 13 3 3" xfId="18408" xr:uid="{00000000-0005-0000-0000-000013460000}"/>
    <cellStyle name="40% - Énfasis3 13 3 3 2" xfId="18409" xr:uid="{00000000-0005-0000-0000-000014460000}"/>
    <cellStyle name="40% - Énfasis3 13 3 3 2 2" xfId="18410" xr:uid="{00000000-0005-0000-0000-000015460000}"/>
    <cellStyle name="40% - Énfasis3 13 3 3 3" xfId="18411" xr:uid="{00000000-0005-0000-0000-000016460000}"/>
    <cellStyle name="40% - Énfasis3 13 3 4" xfId="18412" xr:uid="{00000000-0005-0000-0000-000017460000}"/>
    <cellStyle name="40% - Énfasis3 13 3 4 2" xfId="18413" xr:uid="{00000000-0005-0000-0000-000018460000}"/>
    <cellStyle name="40% - Énfasis3 13 3 5" xfId="18414" xr:uid="{00000000-0005-0000-0000-000019460000}"/>
    <cellStyle name="40% - Énfasis3 13 4" xfId="18415" xr:uid="{00000000-0005-0000-0000-00001A460000}"/>
    <cellStyle name="40% - Énfasis3 13 4 2" xfId="18416" xr:uid="{00000000-0005-0000-0000-00001B460000}"/>
    <cellStyle name="40% - Énfasis3 13 4 2 2" xfId="18417" xr:uid="{00000000-0005-0000-0000-00001C460000}"/>
    <cellStyle name="40% - Énfasis3 13 4 3" xfId="18418" xr:uid="{00000000-0005-0000-0000-00001D460000}"/>
    <cellStyle name="40% - Énfasis3 13 5" xfId="18419" xr:uid="{00000000-0005-0000-0000-00001E460000}"/>
    <cellStyle name="40% - Énfasis3 13 5 2" xfId="18420" xr:uid="{00000000-0005-0000-0000-00001F460000}"/>
    <cellStyle name="40% - Énfasis3 13 5 2 2" xfId="18421" xr:uid="{00000000-0005-0000-0000-000020460000}"/>
    <cellStyle name="40% - Énfasis3 13 5 3" xfId="18422" xr:uid="{00000000-0005-0000-0000-000021460000}"/>
    <cellStyle name="40% - Énfasis3 13 6" xfId="18423" xr:uid="{00000000-0005-0000-0000-000022460000}"/>
    <cellStyle name="40% - Énfasis3 13 6 2" xfId="18424" xr:uid="{00000000-0005-0000-0000-000023460000}"/>
    <cellStyle name="40% - Énfasis3 13 7" xfId="18425" xr:uid="{00000000-0005-0000-0000-000024460000}"/>
    <cellStyle name="40% - Énfasis3 14" xfId="18426" xr:uid="{00000000-0005-0000-0000-000025460000}"/>
    <cellStyle name="40% - Énfasis3 14 2" xfId="18427" xr:uid="{00000000-0005-0000-0000-000026460000}"/>
    <cellStyle name="40% - Énfasis3 14 2 2" xfId="18428" xr:uid="{00000000-0005-0000-0000-000027460000}"/>
    <cellStyle name="40% - Énfasis3 14 2 2 2" xfId="18429" xr:uid="{00000000-0005-0000-0000-000028460000}"/>
    <cellStyle name="40% - Énfasis3 14 2 2 2 2" xfId="18430" xr:uid="{00000000-0005-0000-0000-000029460000}"/>
    <cellStyle name="40% - Énfasis3 14 2 2 3" xfId="18431" xr:uid="{00000000-0005-0000-0000-00002A460000}"/>
    <cellStyle name="40% - Énfasis3 14 2 3" xfId="18432" xr:uid="{00000000-0005-0000-0000-00002B460000}"/>
    <cellStyle name="40% - Énfasis3 14 2 3 2" xfId="18433" xr:uid="{00000000-0005-0000-0000-00002C460000}"/>
    <cellStyle name="40% - Énfasis3 14 2 3 2 2" xfId="18434" xr:uid="{00000000-0005-0000-0000-00002D460000}"/>
    <cellStyle name="40% - Énfasis3 14 2 3 3" xfId="18435" xr:uid="{00000000-0005-0000-0000-00002E460000}"/>
    <cellStyle name="40% - Énfasis3 14 2 4" xfId="18436" xr:uid="{00000000-0005-0000-0000-00002F460000}"/>
    <cellStyle name="40% - Énfasis3 14 2 4 2" xfId="18437" xr:uid="{00000000-0005-0000-0000-000030460000}"/>
    <cellStyle name="40% - Énfasis3 14 2 5" xfId="18438" xr:uid="{00000000-0005-0000-0000-000031460000}"/>
    <cellStyle name="40% - Énfasis3 14 3" xfId="18439" xr:uid="{00000000-0005-0000-0000-000032460000}"/>
    <cellStyle name="40% - Énfasis3 14 3 2" xfId="18440" xr:uid="{00000000-0005-0000-0000-000033460000}"/>
    <cellStyle name="40% - Énfasis3 14 3 2 2" xfId="18441" xr:uid="{00000000-0005-0000-0000-000034460000}"/>
    <cellStyle name="40% - Énfasis3 14 3 3" xfId="18442" xr:uid="{00000000-0005-0000-0000-000035460000}"/>
    <cellStyle name="40% - Énfasis3 14 4" xfId="18443" xr:uid="{00000000-0005-0000-0000-000036460000}"/>
    <cellStyle name="40% - Énfasis3 14 4 2" xfId="18444" xr:uid="{00000000-0005-0000-0000-000037460000}"/>
    <cellStyle name="40% - Énfasis3 14 4 2 2" xfId="18445" xr:uid="{00000000-0005-0000-0000-000038460000}"/>
    <cellStyle name="40% - Énfasis3 14 4 3" xfId="18446" xr:uid="{00000000-0005-0000-0000-000039460000}"/>
    <cellStyle name="40% - Énfasis3 14 5" xfId="18447" xr:uid="{00000000-0005-0000-0000-00003A460000}"/>
    <cellStyle name="40% - Énfasis3 14 5 2" xfId="18448" xr:uid="{00000000-0005-0000-0000-00003B460000}"/>
    <cellStyle name="40% - Énfasis3 14 6" xfId="18449" xr:uid="{00000000-0005-0000-0000-00003C460000}"/>
    <cellStyle name="40% - Énfasis3 15" xfId="18450" xr:uid="{00000000-0005-0000-0000-00003D460000}"/>
    <cellStyle name="40% - Énfasis3 15 2" xfId="18451" xr:uid="{00000000-0005-0000-0000-00003E460000}"/>
    <cellStyle name="40% - Énfasis3 15 2 2" xfId="18452" xr:uid="{00000000-0005-0000-0000-00003F460000}"/>
    <cellStyle name="40% - Énfasis3 15 2 2 2" xfId="18453" xr:uid="{00000000-0005-0000-0000-000040460000}"/>
    <cellStyle name="40% - Énfasis3 15 2 2 2 2" xfId="18454" xr:uid="{00000000-0005-0000-0000-000041460000}"/>
    <cellStyle name="40% - Énfasis3 15 2 2 3" xfId="18455" xr:uid="{00000000-0005-0000-0000-000042460000}"/>
    <cellStyle name="40% - Énfasis3 15 2 3" xfId="18456" xr:uid="{00000000-0005-0000-0000-000043460000}"/>
    <cellStyle name="40% - Énfasis3 15 2 3 2" xfId="18457" xr:uid="{00000000-0005-0000-0000-000044460000}"/>
    <cellStyle name="40% - Énfasis3 15 2 3 2 2" xfId="18458" xr:uid="{00000000-0005-0000-0000-000045460000}"/>
    <cellStyle name="40% - Énfasis3 15 2 3 3" xfId="18459" xr:uid="{00000000-0005-0000-0000-000046460000}"/>
    <cellStyle name="40% - Énfasis3 15 2 4" xfId="18460" xr:uid="{00000000-0005-0000-0000-000047460000}"/>
    <cellStyle name="40% - Énfasis3 15 2 4 2" xfId="18461" xr:uid="{00000000-0005-0000-0000-000048460000}"/>
    <cellStyle name="40% - Énfasis3 15 2 5" xfId="18462" xr:uid="{00000000-0005-0000-0000-000049460000}"/>
    <cellStyle name="40% - Énfasis3 15 3" xfId="18463" xr:uid="{00000000-0005-0000-0000-00004A460000}"/>
    <cellStyle name="40% - Énfasis3 15 3 2" xfId="18464" xr:uid="{00000000-0005-0000-0000-00004B460000}"/>
    <cellStyle name="40% - Énfasis3 15 3 2 2" xfId="18465" xr:uid="{00000000-0005-0000-0000-00004C460000}"/>
    <cellStyle name="40% - Énfasis3 15 3 3" xfId="18466" xr:uid="{00000000-0005-0000-0000-00004D460000}"/>
    <cellStyle name="40% - Énfasis3 15 4" xfId="18467" xr:uid="{00000000-0005-0000-0000-00004E460000}"/>
    <cellStyle name="40% - Énfasis3 15 4 2" xfId="18468" xr:uid="{00000000-0005-0000-0000-00004F460000}"/>
    <cellStyle name="40% - Énfasis3 15 4 2 2" xfId="18469" xr:uid="{00000000-0005-0000-0000-000050460000}"/>
    <cellStyle name="40% - Énfasis3 15 4 3" xfId="18470" xr:uid="{00000000-0005-0000-0000-000051460000}"/>
    <cellStyle name="40% - Énfasis3 15 5" xfId="18471" xr:uid="{00000000-0005-0000-0000-000052460000}"/>
    <cellStyle name="40% - Énfasis3 15 5 2" xfId="18472" xr:uid="{00000000-0005-0000-0000-000053460000}"/>
    <cellStyle name="40% - Énfasis3 15 6" xfId="18473" xr:uid="{00000000-0005-0000-0000-000054460000}"/>
    <cellStyle name="40% - Énfasis3 16" xfId="18474" xr:uid="{00000000-0005-0000-0000-000055460000}"/>
    <cellStyle name="40% - Énfasis3 16 2" xfId="18475" xr:uid="{00000000-0005-0000-0000-000056460000}"/>
    <cellStyle name="40% - Énfasis3 16 2 2" xfId="18476" xr:uid="{00000000-0005-0000-0000-000057460000}"/>
    <cellStyle name="40% - Énfasis3 16 2 2 2" xfId="18477" xr:uid="{00000000-0005-0000-0000-000058460000}"/>
    <cellStyle name="40% - Énfasis3 16 2 2 2 2" xfId="18478" xr:uid="{00000000-0005-0000-0000-000059460000}"/>
    <cellStyle name="40% - Énfasis3 16 2 2 3" xfId="18479" xr:uid="{00000000-0005-0000-0000-00005A460000}"/>
    <cellStyle name="40% - Énfasis3 16 2 3" xfId="18480" xr:uid="{00000000-0005-0000-0000-00005B460000}"/>
    <cellStyle name="40% - Énfasis3 16 2 3 2" xfId="18481" xr:uid="{00000000-0005-0000-0000-00005C460000}"/>
    <cellStyle name="40% - Énfasis3 16 2 3 2 2" xfId="18482" xr:uid="{00000000-0005-0000-0000-00005D460000}"/>
    <cellStyle name="40% - Énfasis3 16 2 3 3" xfId="18483" xr:uid="{00000000-0005-0000-0000-00005E460000}"/>
    <cellStyle name="40% - Énfasis3 16 2 4" xfId="18484" xr:uid="{00000000-0005-0000-0000-00005F460000}"/>
    <cellStyle name="40% - Énfasis3 16 2 4 2" xfId="18485" xr:uid="{00000000-0005-0000-0000-000060460000}"/>
    <cellStyle name="40% - Énfasis3 16 2 5" xfId="18486" xr:uid="{00000000-0005-0000-0000-000061460000}"/>
    <cellStyle name="40% - Énfasis3 16 3" xfId="18487" xr:uid="{00000000-0005-0000-0000-000062460000}"/>
    <cellStyle name="40% - Énfasis3 16 3 2" xfId="18488" xr:uid="{00000000-0005-0000-0000-000063460000}"/>
    <cellStyle name="40% - Énfasis3 16 3 2 2" xfId="18489" xr:uid="{00000000-0005-0000-0000-000064460000}"/>
    <cellStyle name="40% - Énfasis3 16 3 3" xfId="18490" xr:uid="{00000000-0005-0000-0000-000065460000}"/>
    <cellStyle name="40% - Énfasis3 16 4" xfId="18491" xr:uid="{00000000-0005-0000-0000-000066460000}"/>
    <cellStyle name="40% - Énfasis3 16 4 2" xfId="18492" xr:uid="{00000000-0005-0000-0000-000067460000}"/>
    <cellStyle name="40% - Énfasis3 16 4 2 2" xfId="18493" xr:uid="{00000000-0005-0000-0000-000068460000}"/>
    <cellStyle name="40% - Énfasis3 16 4 3" xfId="18494" xr:uid="{00000000-0005-0000-0000-000069460000}"/>
    <cellStyle name="40% - Énfasis3 16 5" xfId="18495" xr:uid="{00000000-0005-0000-0000-00006A460000}"/>
    <cellStyle name="40% - Énfasis3 16 5 2" xfId="18496" xr:uid="{00000000-0005-0000-0000-00006B460000}"/>
    <cellStyle name="40% - Énfasis3 16 6" xfId="18497" xr:uid="{00000000-0005-0000-0000-00006C460000}"/>
    <cellStyle name="40% - Énfasis3 17" xfId="18498" xr:uid="{00000000-0005-0000-0000-00006D460000}"/>
    <cellStyle name="40% - Énfasis3 17 2" xfId="18499" xr:uid="{00000000-0005-0000-0000-00006E460000}"/>
    <cellStyle name="40% - Énfasis3 17 2 2" xfId="18500" xr:uid="{00000000-0005-0000-0000-00006F460000}"/>
    <cellStyle name="40% - Énfasis3 17 2 2 2" xfId="18501" xr:uid="{00000000-0005-0000-0000-000070460000}"/>
    <cellStyle name="40% - Énfasis3 17 2 2 2 2" xfId="18502" xr:uid="{00000000-0005-0000-0000-000071460000}"/>
    <cellStyle name="40% - Énfasis3 17 2 2 3" xfId="18503" xr:uid="{00000000-0005-0000-0000-000072460000}"/>
    <cellStyle name="40% - Énfasis3 17 2 3" xfId="18504" xr:uid="{00000000-0005-0000-0000-000073460000}"/>
    <cellStyle name="40% - Énfasis3 17 2 3 2" xfId="18505" xr:uid="{00000000-0005-0000-0000-000074460000}"/>
    <cellStyle name="40% - Énfasis3 17 2 3 2 2" xfId="18506" xr:uid="{00000000-0005-0000-0000-000075460000}"/>
    <cellStyle name="40% - Énfasis3 17 2 3 3" xfId="18507" xr:uid="{00000000-0005-0000-0000-000076460000}"/>
    <cellStyle name="40% - Énfasis3 17 2 4" xfId="18508" xr:uid="{00000000-0005-0000-0000-000077460000}"/>
    <cellStyle name="40% - Énfasis3 17 2 4 2" xfId="18509" xr:uid="{00000000-0005-0000-0000-000078460000}"/>
    <cellStyle name="40% - Énfasis3 17 2 5" xfId="18510" xr:uid="{00000000-0005-0000-0000-000079460000}"/>
    <cellStyle name="40% - Énfasis3 17 3" xfId="18511" xr:uid="{00000000-0005-0000-0000-00007A460000}"/>
    <cellStyle name="40% - Énfasis3 17 3 2" xfId="18512" xr:uid="{00000000-0005-0000-0000-00007B460000}"/>
    <cellStyle name="40% - Énfasis3 17 3 2 2" xfId="18513" xr:uid="{00000000-0005-0000-0000-00007C460000}"/>
    <cellStyle name="40% - Énfasis3 17 3 3" xfId="18514" xr:uid="{00000000-0005-0000-0000-00007D460000}"/>
    <cellStyle name="40% - Énfasis3 17 4" xfId="18515" xr:uid="{00000000-0005-0000-0000-00007E460000}"/>
    <cellStyle name="40% - Énfasis3 17 4 2" xfId="18516" xr:uid="{00000000-0005-0000-0000-00007F460000}"/>
    <cellStyle name="40% - Énfasis3 17 4 2 2" xfId="18517" xr:uid="{00000000-0005-0000-0000-000080460000}"/>
    <cellStyle name="40% - Énfasis3 17 4 3" xfId="18518" xr:uid="{00000000-0005-0000-0000-000081460000}"/>
    <cellStyle name="40% - Énfasis3 17 5" xfId="18519" xr:uid="{00000000-0005-0000-0000-000082460000}"/>
    <cellStyle name="40% - Énfasis3 17 5 2" xfId="18520" xr:uid="{00000000-0005-0000-0000-000083460000}"/>
    <cellStyle name="40% - Énfasis3 17 6" xfId="18521" xr:uid="{00000000-0005-0000-0000-000084460000}"/>
    <cellStyle name="40% - Énfasis3 18" xfId="18522" xr:uid="{00000000-0005-0000-0000-000085460000}"/>
    <cellStyle name="40% - Énfasis3 18 2" xfId="18523" xr:uid="{00000000-0005-0000-0000-000086460000}"/>
    <cellStyle name="40% - Énfasis3 18 2 2" xfId="18524" xr:uid="{00000000-0005-0000-0000-000087460000}"/>
    <cellStyle name="40% - Énfasis3 18 2 2 2" xfId="18525" xr:uid="{00000000-0005-0000-0000-000088460000}"/>
    <cellStyle name="40% - Énfasis3 18 2 2 2 2" xfId="18526" xr:uid="{00000000-0005-0000-0000-000089460000}"/>
    <cellStyle name="40% - Énfasis3 18 2 2 3" xfId="18527" xr:uid="{00000000-0005-0000-0000-00008A460000}"/>
    <cellStyle name="40% - Énfasis3 18 2 3" xfId="18528" xr:uid="{00000000-0005-0000-0000-00008B460000}"/>
    <cellStyle name="40% - Énfasis3 18 2 3 2" xfId="18529" xr:uid="{00000000-0005-0000-0000-00008C460000}"/>
    <cellStyle name="40% - Énfasis3 18 2 3 2 2" xfId="18530" xr:uid="{00000000-0005-0000-0000-00008D460000}"/>
    <cellStyle name="40% - Énfasis3 18 2 3 3" xfId="18531" xr:uid="{00000000-0005-0000-0000-00008E460000}"/>
    <cellStyle name="40% - Énfasis3 18 2 4" xfId="18532" xr:uid="{00000000-0005-0000-0000-00008F460000}"/>
    <cellStyle name="40% - Énfasis3 18 2 4 2" xfId="18533" xr:uid="{00000000-0005-0000-0000-000090460000}"/>
    <cellStyle name="40% - Énfasis3 18 2 5" xfId="18534" xr:uid="{00000000-0005-0000-0000-000091460000}"/>
    <cellStyle name="40% - Énfasis3 18 3" xfId="18535" xr:uid="{00000000-0005-0000-0000-000092460000}"/>
    <cellStyle name="40% - Énfasis3 18 3 2" xfId="18536" xr:uid="{00000000-0005-0000-0000-000093460000}"/>
    <cellStyle name="40% - Énfasis3 18 3 2 2" xfId="18537" xr:uid="{00000000-0005-0000-0000-000094460000}"/>
    <cellStyle name="40% - Énfasis3 18 3 3" xfId="18538" xr:uid="{00000000-0005-0000-0000-000095460000}"/>
    <cellStyle name="40% - Énfasis3 18 4" xfId="18539" xr:uid="{00000000-0005-0000-0000-000096460000}"/>
    <cellStyle name="40% - Énfasis3 18 4 2" xfId="18540" xr:uid="{00000000-0005-0000-0000-000097460000}"/>
    <cellStyle name="40% - Énfasis3 18 4 2 2" xfId="18541" xr:uid="{00000000-0005-0000-0000-000098460000}"/>
    <cellStyle name="40% - Énfasis3 18 4 3" xfId="18542" xr:uid="{00000000-0005-0000-0000-000099460000}"/>
    <cellStyle name="40% - Énfasis3 18 5" xfId="18543" xr:uid="{00000000-0005-0000-0000-00009A460000}"/>
    <cellStyle name="40% - Énfasis3 18 5 2" xfId="18544" xr:uid="{00000000-0005-0000-0000-00009B460000}"/>
    <cellStyle name="40% - Énfasis3 18 6" xfId="18545" xr:uid="{00000000-0005-0000-0000-00009C460000}"/>
    <cellStyle name="40% - Énfasis3 19" xfId="18546" xr:uid="{00000000-0005-0000-0000-00009D460000}"/>
    <cellStyle name="40% - Énfasis3 19 2" xfId="18547" xr:uid="{00000000-0005-0000-0000-00009E460000}"/>
    <cellStyle name="40% - Énfasis3 19 2 2" xfId="18548" xr:uid="{00000000-0005-0000-0000-00009F460000}"/>
    <cellStyle name="40% - Énfasis3 19 2 2 2" xfId="18549" xr:uid="{00000000-0005-0000-0000-0000A0460000}"/>
    <cellStyle name="40% - Énfasis3 19 2 2 2 2" xfId="18550" xr:uid="{00000000-0005-0000-0000-0000A1460000}"/>
    <cellStyle name="40% - Énfasis3 19 2 2 3" xfId="18551" xr:uid="{00000000-0005-0000-0000-0000A2460000}"/>
    <cellStyle name="40% - Énfasis3 19 2 3" xfId="18552" xr:uid="{00000000-0005-0000-0000-0000A3460000}"/>
    <cellStyle name="40% - Énfasis3 19 2 3 2" xfId="18553" xr:uid="{00000000-0005-0000-0000-0000A4460000}"/>
    <cellStyle name="40% - Énfasis3 19 2 3 2 2" xfId="18554" xr:uid="{00000000-0005-0000-0000-0000A5460000}"/>
    <cellStyle name="40% - Énfasis3 19 2 3 3" xfId="18555" xr:uid="{00000000-0005-0000-0000-0000A6460000}"/>
    <cellStyle name="40% - Énfasis3 19 2 4" xfId="18556" xr:uid="{00000000-0005-0000-0000-0000A7460000}"/>
    <cellStyle name="40% - Énfasis3 19 2 4 2" xfId="18557" xr:uid="{00000000-0005-0000-0000-0000A8460000}"/>
    <cellStyle name="40% - Énfasis3 19 2 5" xfId="18558" xr:uid="{00000000-0005-0000-0000-0000A9460000}"/>
    <cellStyle name="40% - Énfasis3 19 3" xfId="18559" xr:uid="{00000000-0005-0000-0000-0000AA460000}"/>
    <cellStyle name="40% - Énfasis3 19 3 2" xfId="18560" xr:uid="{00000000-0005-0000-0000-0000AB460000}"/>
    <cellStyle name="40% - Énfasis3 19 3 2 2" xfId="18561" xr:uid="{00000000-0005-0000-0000-0000AC460000}"/>
    <cellStyle name="40% - Énfasis3 19 3 3" xfId="18562" xr:uid="{00000000-0005-0000-0000-0000AD460000}"/>
    <cellStyle name="40% - Énfasis3 19 4" xfId="18563" xr:uid="{00000000-0005-0000-0000-0000AE460000}"/>
    <cellStyle name="40% - Énfasis3 19 4 2" xfId="18564" xr:uid="{00000000-0005-0000-0000-0000AF460000}"/>
    <cellStyle name="40% - Énfasis3 19 4 2 2" xfId="18565" xr:uid="{00000000-0005-0000-0000-0000B0460000}"/>
    <cellStyle name="40% - Énfasis3 19 4 3" xfId="18566" xr:uid="{00000000-0005-0000-0000-0000B1460000}"/>
    <cellStyle name="40% - Énfasis3 19 5" xfId="18567" xr:uid="{00000000-0005-0000-0000-0000B2460000}"/>
    <cellStyle name="40% - Énfasis3 19 5 2" xfId="18568" xr:uid="{00000000-0005-0000-0000-0000B3460000}"/>
    <cellStyle name="40% - Énfasis3 19 6" xfId="18569" xr:uid="{00000000-0005-0000-0000-0000B4460000}"/>
    <cellStyle name="40% - Énfasis3 2" xfId="25" xr:uid="{00000000-0005-0000-0000-0000B5460000}"/>
    <cellStyle name="40% - Énfasis3 2 10" xfId="18570" xr:uid="{00000000-0005-0000-0000-0000B6460000}"/>
    <cellStyle name="40% - Énfasis3 2 10 2" xfId="18571" xr:uid="{00000000-0005-0000-0000-0000B7460000}"/>
    <cellStyle name="40% - Énfasis3 2 10 2 2" xfId="18572" xr:uid="{00000000-0005-0000-0000-0000B8460000}"/>
    <cellStyle name="40% - Énfasis3 2 10 2 2 2" xfId="18573" xr:uid="{00000000-0005-0000-0000-0000B9460000}"/>
    <cellStyle name="40% - Énfasis3 2 10 2 3" xfId="18574" xr:uid="{00000000-0005-0000-0000-0000BA460000}"/>
    <cellStyle name="40% - Énfasis3 2 10 3" xfId="18575" xr:uid="{00000000-0005-0000-0000-0000BB460000}"/>
    <cellStyle name="40% - Énfasis3 2 10 3 2" xfId="18576" xr:uid="{00000000-0005-0000-0000-0000BC460000}"/>
    <cellStyle name="40% - Énfasis3 2 10 3 2 2" xfId="18577" xr:uid="{00000000-0005-0000-0000-0000BD460000}"/>
    <cellStyle name="40% - Énfasis3 2 10 3 3" xfId="18578" xr:uid="{00000000-0005-0000-0000-0000BE460000}"/>
    <cellStyle name="40% - Énfasis3 2 10 4" xfId="18579" xr:uid="{00000000-0005-0000-0000-0000BF460000}"/>
    <cellStyle name="40% - Énfasis3 2 10 4 2" xfId="18580" xr:uid="{00000000-0005-0000-0000-0000C0460000}"/>
    <cellStyle name="40% - Énfasis3 2 10 4 2 2" xfId="18581" xr:uid="{00000000-0005-0000-0000-0000C1460000}"/>
    <cellStyle name="40% - Énfasis3 2 10 4 3" xfId="18582" xr:uid="{00000000-0005-0000-0000-0000C2460000}"/>
    <cellStyle name="40% - Énfasis3 2 10 5" xfId="18583" xr:uid="{00000000-0005-0000-0000-0000C3460000}"/>
    <cellStyle name="40% - Énfasis3 2 10 5 2" xfId="18584" xr:uid="{00000000-0005-0000-0000-0000C4460000}"/>
    <cellStyle name="40% - Énfasis3 2 10 6" xfId="18585" xr:uid="{00000000-0005-0000-0000-0000C5460000}"/>
    <cellStyle name="40% - Énfasis3 2 11" xfId="18586" xr:uid="{00000000-0005-0000-0000-0000C6460000}"/>
    <cellStyle name="40% - Énfasis3 2 11 2" xfId="18587" xr:uid="{00000000-0005-0000-0000-0000C7460000}"/>
    <cellStyle name="40% - Énfasis3 2 11 2 2" xfId="18588" xr:uid="{00000000-0005-0000-0000-0000C8460000}"/>
    <cellStyle name="40% - Énfasis3 2 11 2 2 2" xfId="18589" xr:uid="{00000000-0005-0000-0000-0000C9460000}"/>
    <cellStyle name="40% - Énfasis3 2 11 2 3" xfId="18590" xr:uid="{00000000-0005-0000-0000-0000CA460000}"/>
    <cellStyle name="40% - Énfasis3 2 11 3" xfId="18591" xr:uid="{00000000-0005-0000-0000-0000CB460000}"/>
    <cellStyle name="40% - Énfasis3 2 11 3 2" xfId="18592" xr:uid="{00000000-0005-0000-0000-0000CC460000}"/>
    <cellStyle name="40% - Énfasis3 2 11 3 2 2" xfId="18593" xr:uid="{00000000-0005-0000-0000-0000CD460000}"/>
    <cellStyle name="40% - Énfasis3 2 11 3 3" xfId="18594" xr:uid="{00000000-0005-0000-0000-0000CE460000}"/>
    <cellStyle name="40% - Énfasis3 2 11 4" xfId="18595" xr:uid="{00000000-0005-0000-0000-0000CF460000}"/>
    <cellStyle name="40% - Énfasis3 2 11 4 2" xfId="18596" xr:uid="{00000000-0005-0000-0000-0000D0460000}"/>
    <cellStyle name="40% - Énfasis3 2 11 4 2 2" xfId="18597" xr:uid="{00000000-0005-0000-0000-0000D1460000}"/>
    <cellStyle name="40% - Énfasis3 2 11 4 3" xfId="18598" xr:uid="{00000000-0005-0000-0000-0000D2460000}"/>
    <cellStyle name="40% - Énfasis3 2 11 5" xfId="18599" xr:uid="{00000000-0005-0000-0000-0000D3460000}"/>
    <cellStyle name="40% - Énfasis3 2 11 5 2" xfId="18600" xr:uid="{00000000-0005-0000-0000-0000D4460000}"/>
    <cellStyle name="40% - Énfasis3 2 11 6" xfId="18601" xr:uid="{00000000-0005-0000-0000-0000D5460000}"/>
    <cellStyle name="40% - Énfasis3 2 12" xfId="18602" xr:uid="{00000000-0005-0000-0000-0000D6460000}"/>
    <cellStyle name="40% - Énfasis3 2 12 2" xfId="18603" xr:uid="{00000000-0005-0000-0000-0000D7460000}"/>
    <cellStyle name="40% - Énfasis3 2 12 2 2" xfId="18604" xr:uid="{00000000-0005-0000-0000-0000D8460000}"/>
    <cellStyle name="40% - Énfasis3 2 12 2 2 2" xfId="18605" xr:uid="{00000000-0005-0000-0000-0000D9460000}"/>
    <cellStyle name="40% - Énfasis3 2 12 2 3" xfId="18606" xr:uid="{00000000-0005-0000-0000-0000DA460000}"/>
    <cellStyle name="40% - Énfasis3 2 12 3" xfId="18607" xr:uid="{00000000-0005-0000-0000-0000DB460000}"/>
    <cellStyle name="40% - Énfasis3 2 12 3 2" xfId="18608" xr:uid="{00000000-0005-0000-0000-0000DC460000}"/>
    <cellStyle name="40% - Énfasis3 2 12 3 2 2" xfId="18609" xr:uid="{00000000-0005-0000-0000-0000DD460000}"/>
    <cellStyle name="40% - Énfasis3 2 12 3 3" xfId="18610" xr:uid="{00000000-0005-0000-0000-0000DE460000}"/>
    <cellStyle name="40% - Énfasis3 2 12 4" xfId="18611" xr:uid="{00000000-0005-0000-0000-0000DF460000}"/>
    <cellStyle name="40% - Énfasis3 2 12 4 2" xfId="18612" xr:uid="{00000000-0005-0000-0000-0000E0460000}"/>
    <cellStyle name="40% - Énfasis3 2 12 4 2 2" xfId="18613" xr:uid="{00000000-0005-0000-0000-0000E1460000}"/>
    <cellStyle name="40% - Énfasis3 2 12 4 3" xfId="18614" xr:uid="{00000000-0005-0000-0000-0000E2460000}"/>
    <cellStyle name="40% - Énfasis3 2 12 5" xfId="18615" xr:uid="{00000000-0005-0000-0000-0000E3460000}"/>
    <cellStyle name="40% - Énfasis3 2 12 5 2" xfId="18616" xr:uid="{00000000-0005-0000-0000-0000E4460000}"/>
    <cellStyle name="40% - Énfasis3 2 12 6" xfId="18617" xr:uid="{00000000-0005-0000-0000-0000E5460000}"/>
    <cellStyle name="40% - Énfasis3 2 13" xfId="18618" xr:uid="{00000000-0005-0000-0000-0000E6460000}"/>
    <cellStyle name="40% - Énfasis3 2 13 2" xfId="18619" xr:uid="{00000000-0005-0000-0000-0000E7460000}"/>
    <cellStyle name="40% - Énfasis3 2 13 2 2" xfId="18620" xr:uid="{00000000-0005-0000-0000-0000E8460000}"/>
    <cellStyle name="40% - Énfasis3 2 13 2 2 2" xfId="18621" xr:uid="{00000000-0005-0000-0000-0000E9460000}"/>
    <cellStyle name="40% - Énfasis3 2 13 2 3" xfId="18622" xr:uid="{00000000-0005-0000-0000-0000EA460000}"/>
    <cellStyle name="40% - Énfasis3 2 13 3" xfId="18623" xr:uid="{00000000-0005-0000-0000-0000EB460000}"/>
    <cellStyle name="40% - Énfasis3 2 13 3 2" xfId="18624" xr:uid="{00000000-0005-0000-0000-0000EC460000}"/>
    <cellStyle name="40% - Énfasis3 2 13 3 2 2" xfId="18625" xr:uid="{00000000-0005-0000-0000-0000ED460000}"/>
    <cellStyle name="40% - Énfasis3 2 13 3 3" xfId="18626" xr:uid="{00000000-0005-0000-0000-0000EE460000}"/>
    <cellStyle name="40% - Énfasis3 2 13 4" xfId="18627" xr:uid="{00000000-0005-0000-0000-0000EF460000}"/>
    <cellStyle name="40% - Énfasis3 2 13 4 2" xfId="18628" xr:uid="{00000000-0005-0000-0000-0000F0460000}"/>
    <cellStyle name="40% - Énfasis3 2 13 4 2 2" xfId="18629" xr:uid="{00000000-0005-0000-0000-0000F1460000}"/>
    <cellStyle name="40% - Énfasis3 2 13 4 3" xfId="18630" xr:uid="{00000000-0005-0000-0000-0000F2460000}"/>
    <cellStyle name="40% - Énfasis3 2 13 5" xfId="18631" xr:uid="{00000000-0005-0000-0000-0000F3460000}"/>
    <cellStyle name="40% - Énfasis3 2 13 5 2" xfId="18632" xr:uid="{00000000-0005-0000-0000-0000F4460000}"/>
    <cellStyle name="40% - Énfasis3 2 13 6" xfId="18633" xr:uid="{00000000-0005-0000-0000-0000F5460000}"/>
    <cellStyle name="40% - Énfasis3 2 14" xfId="18634" xr:uid="{00000000-0005-0000-0000-0000F6460000}"/>
    <cellStyle name="40% - Énfasis3 2 14 2" xfId="18635" xr:uid="{00000000-0005-0000-0000-0000F7460000}"/>
    <cellStyle name="40% - Énfasis3 2 14 2 2" xfId="18636" xr:uid="{00000000-0005-0000-0000-0000F8460000}"/>
    <cellStyle name="40% - Énfasis3 2 14 2 2 2" xfId="18637" xr:uid="{00000000-0005-0000-0000-0000F9460000}"/>
    <cellStyle name="40% - Énfasis3 2 14 2 3" xfId="18638" xr:uid="{00000000-0005-0000-0000-0000FA460000}"/>
    <cellStyle name="40% - Énfasis3 2 14 3" xfId="18639" xr:uid="{00000000-0005-0000-0000-0000FB460000}"/>
    <cellStyle name="40% - Énfasis3 2 14 3 2" xfId="18640" xr:uid="{00000000-0005-0000-0000-0000FC460000}"/>
    <cellStyle name="40% - Énfasis3 2 14 3 2 2" xfId="18641" xr:uid="{00000000-0005-0000-0000-0000FD460000}"/>
    <cellStyle name="40% - Énfasis3 2 14 3 3" xfId="18642" xr:uid="{00000000-0005-0000-0000-0000FE460000}"/>
    <cellStyle name="40% - Énfasis3 2 14 4" xfId="18643" xr:uid="{00000000-0005-0000-0000-0000FF460000}"/>
    <cellStyle name="40% - Énfasis3 2 14 4 2" xfId="18644" xr:uid="{00000000-0005-0000-0000-000000470000}"/>
    <cellStyle name="40% - Énfasis3 2 14 4 2 2" xfId="18645" xr:uid="{00000000-0005-0000-0000-000001470000}"/>
    <cellStyle name="40% - Énfasis3 2 14 4 3" xfId="18646" xr:uid="{00000000-0005-0000-0000-000002470000}"/>
    <cellStyle name="40% - Énfasis3 2 14 5" xfId="18647" xr:uid="{00000000-0005-0000-0000-000003470000}"/>
    <cellStyle name="40% - Énfasis3 2 14 5 2" xfId="18648" xr:uid="{00000000-0005-0000-0000-000004470000}"/>
    <cellStyle name="40% - Énfasis3 2 14 6" xfId="18649" xr:uid="{00000000-0005-0000-0000-000005470000}"/>
    <cellStyle name="40% - Énfasis3 2 15" xfId="18650" xr:uid="{00000000-0005-0000-0000-000006470000}"/>
    <cellStyle name="40% - Énfasis3 2 15 2" xfId="18651" xr:uid="{00000000-0005-0000-0000-000007470000}"/>
    <cellStyle name="40% - Énfasis3 2 15 2 2" xfId="18652" xr:uid="{00000000-0005-0000-0000-000008470000}"/>
    <cellStyle name="40% - Énfasis3 2 15 2 2 2" xfId="18653" xr:uid="{00000000-0005-0000-0000-000009470000}"/>
    <cellStyle name="40% - Énfasis3 2 15 2 3" xfId="18654" xr:uid="{00000000-0005-0000-0000-00000A470000}"/>
    <cellStyle name="40% - Énfasis3 2 15 3" xfId="18655" xr:uid="{00000000-0005-0000-0000-00000B470000}"/>
    <cellStyle name="40% - Énfasis3 2 15 3 2" xfId="18656" xr:uid="{00000000-0005-0000-0000-00000C470000}"/>
    <cellStyle name="40% - Énfasis3 2 15 3 2 2" xfId="18657" xr:uid="{00000000-0005-0000-0000-00000D470000}"/>
    <cellStyle name="40% - Énfasis3 2 15 3 3" xfId="18658" xr:uid="{00000000-0005-0000-0000-00000E470000}"/>
    <cellStyle name="40% - Énfasis3 2 15 4" xfId="18659" xr:uid="{00000000-0005-0000-0000-00000F470000}"/>
    <cellStyle name="40% - Énfasis3 2 15 4 2" xfId="18660" xr:uid="{00000000-0005-0000-0000-000010470000}"/>
    <cellStyle name="40% - Énfasis3 2 15 4 2 2" xfId="18661" xr:uid="{00000000-0005-0000-0000-000011470000}"/>
    <cellStyle name="40% - Énfasis3 2 15 4 3" xfId="18662" xr:uid="{00000000-0005-0000-0000-000012470000}"/>
    <cellStyle name="40% - Énfasis3 2 15 5" xfId="18663" xr:uid="{00000000-0005-0000-0000-000013470000}"/>
    <cellStyle name="40% - Énfasis3 2 15 5 2" xfId="18664" xr:uid="{00000000-0005-0000-0000-000014470000}"/>
    <cellStyle name="40% - Énfasis3 2 15 6" xfId="18665" xr:uid="{00000000-0005-0000-0000-000015470000}"/>
    <cellStyle name="40% - Énfasis3 2 16" xfId="18666" xr:uid="{00000000-0005-0000-0000-000016470000}"/>
    <cellStyle name="40% - Énfasis3 2 16 2" xfId="18667" xr:uid="{00000000-0005-0000-0000-000017470000}"/>
    <cellStyle name="40% - Énfasis3 2 16 2 2" xfId="18668" xr:uid="{00000000-0005-0000-0000-000018470000}"/>
    <cellStyle name="40% - Énfasis3 2 16 3" xfId="18669" xr:uid="{00000000-0005-0000-0000-000019470000}"/>
    <cellStyle name="40% - Énfasis3 2 17" xfId="18670" xr:uid="{00000000-0005-0000-0000-00001A470000}"/>
    <cellStyle name="40% - Énfasis3 2 17 2" xfId="18671" xr:uid="{00000000-0005-0000-0000-00001B470000}"/>
    <cellStyle name="40% - Énfasis3 2 17 2 2" xfId="18672" xr:uid="{00000000-0005-0000-0000-00001C470000}"/>
    <cellStyle name="40% - Énfasis3 2 17 3" xfId="18673" xr:uid="{00000000-0005-0000-0000-00001D470000}"/>
    <cellStyle name="40% - Énfasis3 2 18" xfId="18674" xr:uid="{00000000-0005-0000-0000-00001E470000}"/>
    <cellStyle name="40% - Énfasis3 2 18 2" xfId="18675" xr:uid="{00000000-0005-0000-0000-00001F470000}"/>
    <cellStyle name="40% - Énfasis3 2 18 2 2" xfId="18676" xr:uid="{00000000-0005-0000-0000-000020470000}"/>
    <cellStyle name="40% - Énfasis3 2 18 3" xfId="18677" xr:uid="{00000000-0005-0000-0000-000021470000}"/>
    <cellStyle name="40% - Énfasis3 2 19" xfId="18678" xr:uid="{00000000-0005-0000-0000-000022470000}"/>
    <cellStyle name="40% - Énfasis3 2 19 2" xfId="18679" xr:uid="{00000000-0005-0000-0000-000023470000}"/>
    <cellStyle name="40% - Énfasis3 2 2" xfId="18680" xr:uid="{00000000-0005-0000-0000-000024470000}"/>
    <cellStyle name="40% - Énfasis3 2 2 2" xfId="18681" xr:uid="{00000000-0005-0000-0000-000025470000}"/>
    <cellStyle name="40% - Énfasis3 2 2 2 2" xfId="18682" xr:uid="{00000000-0005-0000-0000-000026470000}"/>
    <cellStyle name="40% - Énfasis3 2 2 2 2 2" xfId="18683" xr:uid="{00000000-0005-0000-0000-000027470000}"/>
    <cellStyle name="40% - Énfasis3 2 2 2 2 2 2" xfId="18684" xr:uid="{00000000-0005-0000-0000-000028470000}"/>
    <cellStyle name="40% - Énfasis3 2 2 2 2 2 2 2" xfId="18685" xr:uid="{00000000-0005-0000-0000-000029470000}"/>
    <cellStyle name="40% - Énfasis3 2 2 2 2 2 2 2 2" xfId="18686" xr:uid="{00000000-0005-0000-0000-00002A470000}"/>
    <cellStyle name="40% - Énfasis3 2 2 2 2 2 2 3" xfId="18687" xr:uid="{00000000-0005-0000-0000-00002B470000}"/>
    <cellStyle name="40% - Énfasis3 2 2 2 2 2 3" xfId="18688" xr:uid="{00000000-0005-0000-0000-00002C470000}"/>
    <cellStyle name="40% - Énfasis3 2 2 2 2 2 3 2" xfId="18689" xr:uid="{00000000-0005-0000-0000-00002D470000}"/>
    <cellStyle name="40% - Énfasis3 2 2 2 2 2 3 2 2" xfId="18690" xr:uid="{00000000-0005-0000-0000-00002E470000}"/>
    <cellStyle name="40% - Énfasis3 2 2 2 2 2 3 3" xfId="18691" xr:uid="{00000000-0005-0000-0000-00002F470000}"/>
    <cellStyle name="40% - Énfasis3 2 2 2 2 2 4" xfId="18692" xr:uid="{00000000-0005-0000-0000-000030470000}"/>
    <cellStyle name="40% - Énfasis3 2 2 2 2 2 4 2" xfId="18693" xr:uid="{00000000-0005-0000-0000-000031470000}"/>
    <cellStyle name="40% - Énfasis3 2 2 2 2 2 5" xfId="18694" xr:uid="{00000000-0005-0000-0000-000032470000}"/>
    <cellStyle name="40% - Énfasis3 2 2 2 2 3" xfId="18695" xr:uid="{00000000-0005-0000-0000-000033470000}"/>
    <cellStyle name="40% - Énfasis3 2 2 2 2 3 2" xfId="18696" xr:uid="{00000000-0005-0000-0000-000034470000}"/>
    <cellStyle name="40% - Énfasis3 2 2 2 2 3 2 2" xfId="18697" xr:uid="{00000000-0005-0000-0000-000035470000}"/>
    <cellStyle name="40% - Énfasis3 2 2 2 2 3 3" xfId="18698" xr:uid="{00000000-0005-0000-0000-000036470000}"/>
    <cellStyle name="40% - Énfasis3 2 2 2 2 4" xfId="18699" xr:uid="{00000000-0005-0000-0000-000037470000}"/>
    <cellStyle name="40% - Énfasis3 2 2 2 2 4 2" xfId="18700" xr:uid="{00000000-0005-0000-0000-000038470000}"/>
    <cellStyle name="40% - Énfasis3 2 2 2 2 4 2 2" xfId="18701" xr:uid="{00000000-0005-0000-0000-000039470000}"/>
    <cellStyle name="40% - Énfasis3 2 2 2 2 4 3" xfId="18702" xr:uid="{00000000-0005-0000-0000-00003A470000}"/>
    <cellStyle name="40% - Énfasis3 2 2 2 2 5" xfId="18703" xr:uid="{00000000-0005-0000-0000-00003B470000}"/>
    <cellStyle name="40% - Énfasis3 2 2 2 2 5 2" xfId="18704" xr:uid="{00000000-0005-0000-0000-00003C470000}"/>
    <cellStyle name="40% - Énfasis3 2 2 2 2 6" xfId="18705" xr:uid="{00000000-0005-0000-0000-00003D470000}"/>
    <cellStyle name="40% - Énfasis3 2 2 2 3" xfId="18706" xr:uid="{00000000-0005-0000-0000-00003E470000}"/>
    <cellStyle name="40% - Énfasis3 2 2 2 3 2" xfId="18707" xr:uid="{00000000-0005-0000-0000-00003F470000}"/>
    <cellStyle name="40% - Énfasis3 2 2 2 3 2 2" xfId="18708" xr:uid="{00000000-0005-0000-0000-000040470000}"/>
    <cellStyle name="40% - Énfasis3 2 2 2 3 2 2 2" xfId="18709" xr:uid="{00000000-0005-0000-0000-000041470000}"/>
    <cellStyle name="40% - Énfasis3 2 2 2 3 2 3" xfId="18710" xr:uid="{00000000-0005-0000-0000-000042470000}"/>
    <cellStyle name="40% - Énfasis3 2 2 2 3 3" xfId="18711" xr:uid="{00000000-0005-0000-0000-000043470000}"/>
    <cellStyle name="40% - Énfasis3 2 2 2 3 3 2" xfId="18712" xr:uid="{00000000-0005-0000-0000-000044470000}"/>
    <cellStyle name="40% - Énfasis3 2 2 2 3 3 2 2" xfId="18713" xr:uid="{00000000-0005-0000-0000-000045470000}"/>
    <cellStyle name="40% - Énfasis3 2 2 2 3 3 3" xfId="18714" xr:uid="{00000000-0005-0000-0000-000046470000}"/>
    <cellStyle name="40% - Énfasis3 2 2 2 3 4" xfId="18715" xr:uid="{00000000-0005-0000-0000-000047470000}"/>
    <cellStyle name="40% - Énfasis3 2 2 2 3 4 2" xfId="18716" xr:uid="{00000000-0005-0000-0000-000048470000}"/>
    <cellStyle name="40% - Énfasis3 2 2 2 3 5" xfId="18717" xr:uid="{00000000-0005-0000-0000-000049470000}"/>
    <cellStyle name="40% - Énfasis3 2 2 2 4" xfId="18718" xr:uid="{00000000-0005-0000-0000-00004A470000}"/>
    <cellStyle name="40% - Énfasis3 2 2 2 4 2" xfId="18719" xr:uid="{00000000-0005-0000-0000-00004B470000}"/>
    <cellStyle name="40% - Énfasis3 2 2 2 4 2 2" xfId="18720" xr:uid="{00000000-0005-0000-0000-00004C470000}"/>
    <cellStyle name="40% - Énfasis3 2 2 2 4 3" xfId="18721" xr:uid="{00000000-0005-0000-0000-00004D470000}"/>
    <cellStyle name="40% - Énfasis3 2 2 2 5" xfId="18722" xr:uid="{00000000-0005-0000-0000-00004E470000}"/>
    <cellStyle name="40% - Énfasis3 2 2 2 5 2" xfId="18723" xr:uid="{00000000-0005-0000-0000-00004F470000}"/>
    <cellStyle name="40% - Énfasis3 2 2 2 5 2 2" xfId="18724" xr:uid="{00000000-0005-0000-0000-000050470000}"/>
    <cellStyle name="40% - Énfasis3 2 2 2 5 3" xfId="18725" xr:uid="{00000000-0005-0000-0000-000051470000}"/>
    <cellStyle name="40% - Énfasis3 2 2 2 6" xfId="18726" xr:uid="{00000000-0005-0000-0000-000052470000}"/>
    <cellStyle name="40% - Énfasis3 2 2 2 6 2" xfId="18727" xr:uid="{00000000-0005-0000-0000-000053470000}"/>
    <cellStyle name="40% - Énfasis3 2 2 2 7" xfId="18728" xr:uid="{00000000-0005-0000-0000-000054470000}"/>
    <cellStyle name="40% - Énfasis3 2 2 3" xfId="18729" xr:uid="{00000000-0005-0000-0000-000055470000}"/>
    <cellStyle name="40% - Énfasis3 2 2 3 2" xfId="18730" xr:uid="{00000000-0005-0000-0000-000056470000}"/>
    <cellStyle name="40% - Énfasis3 2 2 3 2 2" xfId="18731" xr:uid="{00000000-0005-0000-0000-000057470000}"/>
    <cellStyle name="40% - Énfasis3 2 2 3 2 2 2" xfId="18732" xr:uid="{00000000-0005-0000-0000-000058470000}"/>
    <cellStyle name="40% - Énfasis3 2 2 3 2 2 2 2" xfId="18733" xr:uid="{00000000-0005-0000-0000-000059470000}"/>
    <cellStyle name="40% - Énfasis3 2 2 3 2 2 3" xfId="18734" xr:uid="{00000000-0005-0000-0000-00005A470000}"/>
    <cellStyle name="40% - Énfasis3 2 2 3 2 3" xfId="18735" xr:uid="{00000000-0005-0000-0000-00005B470000}"/>
    <cellStyle name="40% - Énfasis3 2 2 3 2 3 2" xfId="18736" xr:uid="{00000000-0005-0000-0000-00005C470000}"/>
    <cellStyle name="40% - Énfasis3 2 2 3 2 3 2 2" xfId="18737" xr:uid="{00000000-0005-0000-0000-00005D470000}"/>
    <cellStyle name="40% - Énfasis3 2 2 3 2 3 3" xfId="18738" xr:uid="{00000000-0005-0000-0000-00005E470000}"/>
    <cellStyle name="40% - Énfasis3 2 2 3 2 4" xfId="18739" xr:uid="{00000000-0005-0000-0000-00005F470000}"/>
    <cellStyle name="40% - Énfasis3 2 2 3 2 4 2" xfId="18740" xr:uid="{00000000-0005-0000-0000-000060470000}"/>
    <cellStyle name="40% - Énfasis3 2 2 3 2 5" xfId="18741" xr:uid="{00000000-0005-0000-0000-000061470000}"/>
    <cellStyle name="40% - Énfasis3 2 2 3 3" xfId="18742" xr:uid="{00000000-0005-0000-0000-000062470000}"/>
    <cellStyle name="40% - Énfasis3 2 2 3 3 2" xfId="18743" xr:uid="{00000000-0005-0000-0000-000063470000}"/>
    <cellStyle name="40% - Énfasis3 2 2 3 3 2 2" xfId="18744" xr:uid="{00000000-0005-0000-0000-000064470000}"/>
    <cellStyle name="40% - Énfasis3 2 2 3 3 3" xfId="18745" xr:uid="{00000000-0005-0000-0000-000065470000}"/>
    <cellStyle name="40% - Énfasis3 2 2 3 4" xfId="18746" xr:uid="{00000000-0005-0000-0000-000066470000}"/>
    <cellStyle name="40% - Énfasis3 2 2 3 4 2" xfId="18747" xr:uid="{00000000-0005-0000-0000-000067470000}"/>
    <cellStyle name="40% - Énfasis3 2 2 3 4 2 2" xfId="18748" xr:uid="{00000000-0005-0000-0000-000068470000}"/>
    <cellStyle name="40% - Énfasis3 2 2 3 4 3" xfId="18749" xr:uid="{00000000-0005-0000-0000-000069470000}"/>
    <cellStyle name="40% - Énfasis3 2 2 3 5" xfId="18750" xr:uid="{00000000-0005-0000-0000-00006A470000}"/>
    <cellStyle name="40% - Énfasis3 2 2 3 5 2" xfId="18751" xr:uid="{00000000-0005-0000-0000-00006B470000}"/>
    <cellStyle name="40% - Énfasis3 2 2 3 6" xfId="18752" xr:uid="{00000000-0005-0000-0000-00006C470000}"/>
    <cellStyle name="40% - Énfasis3 2 2 4" xfId="18753" xr:uid="{00000000-0005-0000-0000-00006D470000}"/>
    <cellStyle name="40% - Énfasis3 2 2 4 2" xfId="18754" xr:uid="{00000000-0005-0000-0000-00006E470000}"/>
    <cellStyle name="40% - Énfasis3 2 2 4 2 2" xfId="18755" xr:uid="{00000000-0005-0000-0000-00006F470000}"/>
    <cellStyle name="40% - Énfasis3 2 2 4 2 2 2" xfId="18756" xr:uid="{00000000-0005-0000-0000-000070470000}"/>
    <cellStyle name="40% - Énfasis3 2 2 4 2 3" xfId="18757" xr:uid="{00000000-0005-0000-0000-000071470000}"/>
    <cellStyle name="40% - Énfasis3 2 2 4 3" xfId="18758" xr:uid="{00000000-0005-0000-0000-000072470000}"/>
    <cellStyle name="40% - Énfasis3 2 2 4 3 2" xfId="18759" xr:uid="{00000000-0005-0000-0000-000073470000}"/>
    <cellStyle name="40% - Énfasis3 2 2 4 3 2 2" xfId="18760" xr:uid="{00000000-0005-0000-0000-000074470000}"/>
    <cellStyle name="40% - Énfasis3 2 2 4 3 3" xfId="18761" xr:uid="{00000000-0005-0000-0000-000075470000}"/>
    <cellStyle name="40% - Énfasis3 2 2 4 4" xfId="18762" xr:uid="{00000000-0005-0000-0000-000076470000}"/>
    <cellStyle name="40% - Énfasis3 2 2 4 4 2" xfId="18763" xr:uid="{00000000-0005-0000-0000-000077470000}"/>
    <cellStyle name="40% - Énfasis3 2 2 4 5" xfId="18764" xr:uid="{00000000-0005-0000-0000-000078470000}"/>
    <cellStyle name="40% - Énfasis3 2 2 5" xfId="18765" xr:uid="{00000000-0005-0000-0000-000079470000}"/>
    <cellStyle name="40% - Énfasis3 2 2 5 2" xfId="18766" xr:uid="{00000000-0005-0000-0000-00007A470000}"/>
    <cellStyle name="40% - Énfasis3 2 2 5 2 2" xfId="18767" xr:uid="{00000000-0005-0000-0000-00007B470000}"/>
    <cellStyle name="40% - Énfasis3 2 2 5 3" xfId="18768" xr:uid="{00000000-0005-0000-0000-00007C470000}"/>
    <cellStyle name="40% - Énfasis3 2 2 6" xfId="18769" xr:uid="{00000000-0005-0000-0000-00007D470000}"/>
    <cellStyle name="40% - Énfasis3 2 2 6 2" xfId="18770" xr:uid="{00000000-0005-0000-0000-00007E470000}"/>
    <cellStyle name="40% - Énfasis3 2 2 6 2 2" xfId="18771" xr:uid="{00000000-0005-0000-0000-00007F470000}"/>
    <cellStyle name="40% - Énfasis3 2 2 6 3" xfId="18772" xr:uid="{00000000-0005-0000-0000-000080470000}"/>
    <cellStyle name="40% - Énfasis3 2 2 7" xfId="18773" xr:uid="{00000000-0005-0000-0000-000081470000}"/>
    <cellStyle name="40% - Énfasis3 2 2 7 2" xfId="18774" xr:uid="{00000000-0005-0000-0000-000082470000}"/>
    <cellStyle name="40% - Énfasis3 2 2 8" xfId="18775" xr:uid="{00000000-0005-0000-0000-000083470000}"/>
    <cellStyle name="40% - Énfasis3 2 20" xfId="18776" xr:uid="{00000000-0005-0000-0000-000084470000}"/>
    <cellStyle name="40% - Énfasis3 2 21" xfId="18777" xr:uid="{00000000-0005-0000-0000-000085470000}"/>
    <cellStyle name="40% - Énfasis3 2 3" xfId="18778" xr:uid="{00000000-0005-0000-0000-000086470000}"/>
    <cellStyle name="40% - Énfasis3 2 3 2" xfId="18779" xr:uid="{00000000-0005-0000-0000-000087470000}"/>
    <cellStyle name="40% - Énfasis3 2 3 2 2" xfId="18780" xr:uid="{00000000-0005-0000-0000-000088470000}"/>
    <cellStyle name="40% - Énfasis3 2 3 2 2 2" xfId="18781" xr:uid="{00000000-0005-0000-0000-000089470000}"/>
    <cellStyle name="40% - Énfasis3 2 3 2 2 2 2" xfId="18782" xr:uid="{00000000-0005-0000-0000-00008A470000}"/>
    <cellStyle name="40% - Énfasis3 2 3 2 2 2 2 2" xfId="18783" xr:uid="{00000000-0005-0000-0000-00008B470000}"/>
    <cellStyle name="40% - Énfasis3 2 3 2 2 2 3" xfId="18784" xr:uid="{00000000-0005-0000-0000-00008C470000}"/>
    <cellStyle name="40% - Énfasis3 2 3 2 2 3" xfId="18785" xr:uid="{00000000-0005-0000-0000-00008D470000}"/>
    <cellStyle name="40% - Énfasis3 2 3 2 2 3 2" xfId="18786" xr:uid="{00000000-0005-0000-0000-00008E470000}"/>
    <cellStyle name="40% - Énfasis3 2 3 2 2 3 2 2" xfId="18787" xr:uid="{00000000-0005-0000-0000-00008F470000}"/>
    <cellStyle name="40% - Énfasis3 2 3 2 2 3 3" xfId="18788" xr:uid="{00000000-0005-0000-0000-000090470000}"/>
    <cellStyle name="40% - Énfasis3 2 3 2 2 4" xfId="18789" xr:uid="{00000000-0005-0000-0000-000091470000}"/>
    <cellStyle name="40% - Énfasis3 2 3 2 2 4 2" xfId="18790" xr:uid="{00000000-0005-0000-0000-000092470000}"/>
    <cellStyle name="40% - Énfasis3 2 3 2 2 5" xfId="18791" xr:uid="{00000000-0005-0000-0000-000093470000}"/>
    <cellStyle name="40% - Énfasis3 2 3 2 3" xfId="18792" xr:uid="{00000000-0005-0000-0000-000094470000}"/>
    <cellStyle name="40% - Énfasis3 2 3 2 3 2" xfId="18793" xr:uid="{00000000-0005-0000-0000-000095470000}"/>
    <cellStyle name="40% - Énfasis3 2 3 2 3 2 2" xfId="18794" xr:uid="{00000000-0005-0000-0000-000096470000}"/>
    <cellStyle name="40% - Énfasis3 2 3 2 3 3" xfId="18795" xr:uid="{00000000-0005-0000-0000-000097470000}"/>
    <cellStyle name="40% - Énfasis3 2 3 2 4" xfId="18796" xr:uid="{00000000-0005-0000-0000-000098470000}"/>
    <cellStyle name="40% - Énfasis3 2 3 2 4 2" xfId="18797" xr:uid="{00000000-0005-0000-0000-000099470000}"/>
    <cellStyle name="40% - Énfasis3 2 3 2 4 2 2" xfId="18798" xr:uid="{00000000-0005-0000-0000-00009A470000}"/>
    <cellStyle name="40% - Énfasis3 2 3 2 4 3" xfId="18799" xr:uid="{00000000-0005-0000-0000-00009B470000}"/>
    <cellStyle name="40% - Énfasis3 2 3 2 5" xfId="18800" xr:uid="{00000000-0005-0000-0000-00009C470000}"/>
    <cellStyle name="40% - Énfasis3 2 3 2 5 2" xfId="18801" xr:uid="{00000000-0005-0000-0000-00009D470000}"/>
    <cellStyle name="40% - Énfasis3 2 3 2 6" xfId="18802" xr:uid="{00000000-0005-0000-0000-00009E470000}"/>
    <cellStyle name="40% - Énfasis3 2 3 3" xfId="18803" xr:uid="{00000000-0005-0000-0000-00009F470000}"/>
    <cellStyle name="40% - Énfasis3 2 3 3 2" xfId="18804" xr:uid="{00000000-0005-0000-0000-0000A0470000}"/>
    <cellStyle name="40% - Énfasis3 2 3 3 2 2" xfId="18805" xr:uid="{00000000-0005-0000-0000-0000A1470000}"/>
    <cellStyle name="40% - Énfasis3 2 3 3 2 2 2" xfId="18806" xr:uid="{00000000-0005-0000-0000-0000A2470000}"/>
    <cellStyle name="40% - Énfasis3 2 3 3 2 3" xfId="18807" xr:uid="{00000000-0005-0000-0000-0000A3470000}"/>
    <cellStyle name="40% - Énfasis3 2 3 3 3" xfId="18808" xr:uid="{00000000-0005-0000-0000-0000A4470000}"/>
    <cellStyle name="40% - Énfasis3 2 3 3 3 2" xfId="18809" xr:uid="{00000000-0005-0000-0000-0000A5470000}"/>
    <cellStyle name="40% - Énfasis3 2 3 3 3 2 2" xfId="18810" xr:uid="{00000000-0005-0000-0000-0000A6470000}"/>
    <cellStyle name="40% - Énfasis3 2 3 3 3 3" xfId="18811" xr:uid="{00000000-0005-0000-0000-0000A7470000}"/>
    <cellStyle name="40% - Énfasis3 2 3 3 4" xfId="18812" xr:uid="{00000000-0005-0000-0000-0000A8470000}"/>
    <cellStyle name="40% - Énfasis3 2 3 3 4 2" xfId="18813" xr:uid="{00000000-0005-0000-0000-0000A9470000}"/>
    <cellStyle name="40% - Énfasis3 2 3 3 5" xfId="18814" xr:uid="{00000000-0005-0000-0000-0000AA470000}"/>
    <cellStyle name="40% - Énfasis3 2 3 4" xfId="18815" xr:uid="{00000000-0005-0000-0000-0000AB470000}"/>
    <cellStyle name="40% - Énfasis3 2 3 4 2" xfId="18816" xr:uid="{00000000-0005-0000-0000-0000AC470000}"/>
    <cellStyle name="40% - Énfasis3 2 3 4 2 2" xfId="18817" xr:uid="{00000000-0005-0000-0000-0000AD470000}"/>
    <cellStyle name="40% - Énfasis3 2 3 4 3" xfId="18818" xr:uid="{00000000-0005-0000-0000-0000AE470000}"/>
    <cellStyle name="40% - Énfasis3 2 3 5" xfId="18819" xr:uid="{00000000-0005-0000-0000-0000AF470000}"/>
    <cellStyle name="40% - Énfasis3 2 3 5 2" xfId="18820" xr:uid="{00000000-0005-0000-0000-0000B0470000}"/>
    <cellStyle name="40% - Énfasis3 2 3 5 2 2" xfId="18821" xr:uid="{00000000-0005-0000-0000-0000B1470000}"/>
    <cellStyle name="40% - Énfasis3 2 3 5 3" xfId="18822" xr:uid="{00000000-0005-0000-0000-0000B2470000}"/>
    <cellStyle name="40% - Énfasis3 2 3 6" xfId="18823" xr:uid="{00000000-0005-0000-0000-0000B3470000}"/>
    <cellStyle name="40% - Énfasis3 2 3 6 2" xfId="18824" xr:uid="{00000000-0005-0000-0000-0000B4470000}"/>
    <cellStyle name="40% - Énfasis3 2 3 7" xfId="18825" xr:uid="{00000000-0005-0000-0000-0000B5470000}"/>
    <cellStyle name="40% - Énfasis3 2 4" xfId="18826" xr:uid="{00000000-0005-0000-0000-0000B6470000}"/>
    <cellStyle name="40% - Énfasis3 2 4 2" xfId="18827" xr:uid="{00000000-0005-0000-0000-0000B7470000}"/>
    <cellStyle name="40% - Énfasis3 2 4 2 2" xfId="18828" xr:uid="{00000000-0005-0000-0000-0000B8470000}"/>
    <cellStyle name="40% - Énfasis3 2 4 2 2 2" xfId="18829" xr:uid="{00000000-0005-0000-0000-0000B9470000}"/>
    <cellStyle name="40% - Énfasis3 2 4 2 2 2 2" xfId="18830" xr:uid="{00000000-0005-0000-0000-0000BA470000}"/>
    <cellStyle name="40% - Énfasis3 2 4 2 2 3" xfId="18831" xr:uid="{00000000-0005-0000-0000-0000BB470000}"/>
    <cellStyle name="40% - Énfasis3 2 4 2 3" xfId="18832" xr:uid="{00000000-0005-0000-0000-0000BC470000}"/>
    <cellStyle name="40% - Énfasis3 2 4 2 3 2" xfId="18833" xr:uid="{00000000-0005-0000-0000-0000BD470000}"/>
    <cellStyle name="40% - Énfasis3 2 4 2 3 2 2" xfId="18834" xr:uid="{00000000-0005-0000-0000-0000BE470000}"/>
    <cellStyle name="40% - Énfasis3 2 4 2 3 3" xfId="18835" xr:uid="{00000000-0005-0000-0000-0000BF470000}"/>
    <cellStyle name="40% - Énfasis3 2 4 2 4" xfId="18836" xr:uid="{00000000-0005-0000-0000-0000C0470000}"/>
    <cellStyle name="40% - Énfasis3 2 4 2 4 2" xfId="18837" xr:uid="{00000000-0005-0000-0000-0000C1470000}"/>
    <cellStyle name="40% - Énfasis3 2 4 2 5" xfId="18838" xr:uid="{00000000-0005-0000-0000-0000C2470000}"/>
    <cellStyle name="40% - Énfasis3 2 4 3" xfId="18839" xr:uid="{00000000-0005-0000-0000-0000C3470000}"/>
    <cellStyle name="40% - Énfasis3 2 4 3 2" xfId="18840" xr:uid="{00000000-0005-0000-0000-0000C4470000}"/>
    <cellStyle name="40% - Énfasis3 2 4 3 2 2" xfId="18841" xr:uid="{00000000-0005-0000-0000-0000C5470000}"/>
    <cellStyle name="40% - Énfasis3 2 4 3 3" xfId="18842" xr:uid="{00000000-0005-0000-0000-0000C6470000}"/>
    <cellStyle name="40% - Énfasis3 2 4 4" xfId="18843" xr:uid="{00000000-0005-0000-0000-0000C7470000}"/>
    <cellStyle name="40% - Énfasis3 2 4 4 2" xfId="18844" xr:uid="{00000000-0005-0000-0000-0000C8470000}"/>
    <cellStyle name="40% - Énfasis3 2 4 4 2 2" xfId="18845" xr:uid="{00000000-0005-0000-0000-0000C9470000}"/>
    <cellStyle name="40% - Énfasis3 2 4 4 3" xfId="18846" xr:uid="{00000000-0005-0000-0000-0000CA470000}"/>
    <cellStyle name="40% - Énfasis3 2 4 5" xfId="18847" xr:uid="{00000000-0005-0000-0000-0000CB470000}"/>
    <cellStyle name="40% - Énfasis3 2 4 5 2" xfId="18848" xr:uid="{00000000-0005-0000-0000-0000CC470000}"/>
    <cellStyle name="40% - Énfasis3 2 4 6" xfId="18849" xr:uid="{00000000-0005-0000-0000-0000CD470000}"/>
    <cellStyle name="40% - Énfasis3 2 5" xfId="18850" xr:uid="{00000000-0005-0000-0000-0000CE470000}"/>
    <cellStyle name="40% - Énfasis3 2 5 2" xfId="18851" xr:uid="{00000000-0005-0000-0000-0000CF470000}"/>
    <cellStyle name="40% - Énfasis3 2 5 2 2" xfId="18852" xr:uid="{00000000-0005-0000-0000-0000D0470000}"/>
    <cellStyle name="40% - Énfasis3 2 5 2 2 2" xfId="18853" xr:uid="{00000000-0005-0000-0000-0000D1470000}"/>
    <cellStyle name="40% - Énfasis3 2 5 2 3" xfId="18854" xr:uid="{00000000-0005-0000-0000-0000D2470000}"/>
    <cellStyle name="40% - Énfasis3 2 5 3" xfId="18855" xr:uid="{00000000-0005-0000-0000-0000D3470000}"/>
    <cellStyle name="40% - Énfasis3 2 5 3 2" xfId="18856" xr:uid="{00000000-0005-0000-0000-0000D4470000}"/>
    <cellStyle name="40% - Énfasis3 2 5 3 2 2" xfId="18857" xr:uid="{00000000-0005-0000-0000-0000D5470000}"/>
    <cellStyle name="40% - Énfasis3 2 5 3 3" xfId="18858" xr:uid="{00000000-0005-0000-0000-0000D6470000}"/>
    <cellStyle name="40% - Énfasis3 2 5 4" xfId="18859" xr:uid="{00000000-0005-0000-0000-0000D7470000}"/>
    <cellStyle name="40% - Énfasis3 2 5 4 2" xfId="18860" xr:uid="{00000000-0005-0000-0000-0000D8470000}"/>
    <cellStyle name="40% - Énfasis3 2 5 4 2 2" xfId="18861" xr:uid="{00000000-0005-0000-0000-0000D9470000}"/>
    <cellStyle name="40% - Énfasis3 2 5 4 3" xfId="18862" xr:uid="{00000000-0005-0000-0000-0000DA470000}"/>
    <cellStyle name="40% - Énfasis3 2 5 5" xfId="18863" xr:uid="{00000000-0005-0000-0000-0000DB470000}"/>
    <cellStyle name="40% - Énfasis3 2 5 5 2" xfId="18864" xr:uid="{00000000-0005-0000-0000-0000DC470000}"/>
    <cellStyle name="40% - Énfasis3 2 5 6" xfId="18865" xr:uid="{00000000-0005-0000-0000-0000DD470000}"/>
    <cellStyle name="40% - Énfasis3 2 6" xfId="18866" xr:uid="{00000000-0005-0000-0000-0000DE470000}"/>
    <cellStyle name="40% - Énfasis3 2 6 2" xfId="18867" xr:uid="{00000000-0005-0000-0000-0000DF470000}"/>
    <cellStyle name="40% - Énfasis3 2 6 2 2" xfId="18868" xr:uid="{00000000-0005-0000-0000-0000E0470000}"/>
    <cellStyle name="40% - Énfasis3 2 6 2 2 2" xfId="18869" xr:uid="{00000000-0005-0000-0000-0000E1470000}"/>
    <cellStyle name="40% - Énfasis3 2 6 2 3" xfId="18870" xr:uid="{00000000-0005-0000-0000-0000E2470000}"/>
    <cellStyle name="40% - Énfasis3 2 6 3" xfId="18871" xr:uid="{00000000-0005-0000-0000-0000E3470000}"/>
    <cellStyle name="40% - Énfasis3 2 6 3 2" xfId="18872" xr:uid="{00000000-0005-0000-0000-0000E4470000}"/>
    <cellStyle name="40% - Énfasis3 2 6 3 2 2" xfId="18873" xr:uid="{00000000-0005-0000-0000-0000E5470000}"/>
    <cellStyle name="40% - Énfasis3 2 6 3 3" xfId="18874" xr:uid="{00000000-0005-0000-0000-0000E6470000}"/>
    <cellStyle name="40% - Énfasis3 2 6 4" xfId="18875" xr:uid="{00000000-0005-0000-0000-0000E7470000}"/>
    <cellStyle name="40% - Énfasis3 2 6 4 2" xfId="18876" xr:uid="{00000000-0005-0000-0000-0000E8470000}"/>
    <cellStyle name="40% - Énfasis3 2 6 4 2 2" xfId="18877" xr:uid="{00000000-0005-0000-0000-0000E9470000}"/>
    <cellStyle name="40% - Énfasis3 2 6 4 3" xfId="18878" xr:uid="{00000000-0005-0000-0000-0000EA470000}"/>
    <cellStyle name="40% - Énfasis3 2 6 5" xfId="18879" xr:uid="{00000000-0005-0000-0000-0000EB470000}"/>
    <cellStyle name="40% - Énfasis3 2 6 5 2" xfId="18880" xr:uid="{00000000-0005-0000-0000-0000EC470000}"/>
    <cellStyle name="40% - Énfasis3 2 6 6" xfId="18881" xr:uid="{00000000-0005-0000-0000-0000ED470000}"/>
    <cellStyle name="40% - Énfasis3 2 7" xfId="18882" xr:uid="{00000000-0005-0000-0000-0000EE470000}"/>
    <cellStyle name="40% - Énfasis3 2 7 2" xfId="18883" xr:uid="{00000000-0005-0000-0000-0000EF470000}"/>
    <cellStyle name="40% - Énfasis3 2 7 2 2" xfId="18884" xr:uid="{00000000-0005-0000-0000-0000F0470000}"/>
    <cellStyle name="40% - Énfasis3 2 7 2 2 2" xfId="18885" xr:uid="{00000000-0005-0000-0000-0000F1470000}"/>
    <cellStyle name="40% - Énfasis3 2 7 2 3" xfId="18886" xr:uid="{00000000-0005-0000-0000-0000F2470000}"/>
    <cellStyle name="40% - Énfasis3 2 7 3" xfId="18887" xr:uid="{00000000-0005-0000-0000-0000F3470000}"/>
    <cellStyle name="40% - Énfasis3 2 7 3 2" xfId="18888" xr:uid="{00000000-0005-0000-0000-0000F4470000}"/>
    <cellStyle name="40% - Énfasis3 2 7 3 2 2" xfId="18889" xr:uid="{00000000-0005-0000-0000-0000F5470000}"/>
    <cellStyle name="40% - Énfasis3 2 7 3 3" xfId="18890" xr:uid="{00000000-0005-0000-0000-0000F6470000}"/>
    <cellStyle name="40% - Énfasis3 2 7 4" xfId="18891" xr:uid="{00000000-0005-0000-0000-0000F7470000}"/>
    <cellStyle name="40% - Énfasis3 2 7 4 2" xfId="18892" xr:uid="{00000000-0005-0000-0000-0000F8470000}"/>
    <cellStyle name="40% - Énfasis3 2 7 4 2 2" xfId="18893" xr:uid="{00000000-0005-0000-0000-0000F9470000}"/>
    <cellStyle name="40% - Énfasis3 2 7 4 3" xfId="18894" xr:uid="{00000000-0005-0000-0000-0000FA470000}"/>
    <cellStyle name="40% - Énfasis3 2 7 5" xfId="18895" xr:uid="{00000000-0005-0000-0000-0000FB470000}"/>
    <cellStyle name="40% - Énfasis3 2 7 5 2" xfId="18896" xr:uid="{00000000-0005-0000-0000-0000FC470000}"/>
    <cellStyle name="40% - Énfasis3 2 7 6" xfId="18897" xr:uid="{00000000-0005-0000-0000-0000FD470000}"/>
    <cellStyle name="40% - Énfasis3 2 8" xfId="18898" xr:uid="{00000000-0005-0000-0000-0000FE470000}"/>
    <cellStyle name="40% - Énfasis3 2 8 2" xfId="18899" xr:uid="{00000000-0005-0000-0000-0000FF470000}"/>
    <cellStyle name="40% - Énfasis3 2 8 2 2" xfId="18900" xr:uid="{00000000-0005-0000-0000-000000480000}"/>
    <cellStyle name="40% - Énfasis3 2 8 2 2 2" xfId="18901" xr:uid="{00000000-0005-0000-0000-000001480000}"/>
    <cellStyle name="40% - Énfasis3 2 8 2 3" xfId="18902" xr:uid="{00000000-0005-0000-0000-000002480000}"/>
    <cellStyle name="40% - Énfasis3 2 8 3" xfId="18903" xr:uid="{00000000-0005-0000-0000-000003480000}"/>
    <cellStyle name="40% - Énfasis3 2 8 3 2" xfId="18904" xr:uid="{00000000-0005-0000-0000-000004480000}"/>
    <cellStyle name="40% - Énfasis3 2 8 3 2 2" xfId="18905" xr:uid="{00000000-0005-0000-0000-000005480000}"/>
    <cellStyle name="40% - Énfasis3 2 8 3 3" xfId="18906" xr:uid="{00000000-0005-0000-0000-000006480000}"/>
    <cellStyle name="40% - Énfasis3 2 8 4" xfId="18907" xr:uid="{00000000-0005-0000-0000-000007480000}"/>
    <cellStyle name="40% - Énfasis3 2 8 4 2" xfId="18908" xr:uid="{00000000-0005-0000-0000-000008480000}"/>
    <cellStyle name="40% - Énfasis3 2 8 4 2 2" xfId="18909" xr:uid="{00000000-0005-0000-0000-000009480000}"/>
    <cellStyle name="40% - Énfasis3 2 8 4 3" xfId="18910" xr:uid="{00000000-0005-0000-0000-00000A480000}"/>
    <cellStyle name="40% - Énfasis3 2 8 5" xfId="18911" xr:uid="{00000000-0005-0000-0000-00000B480000}"/>
    <cellStyle name="40% - Énfasis3 2 8 5 2" xfId="18912" xr:uid="{00000000-0005-0000-0000-00000C480000}"/>
    <cellStyle name="40% - Énfasis3 2 8 6" xfId="18913" xr:uid="{00000000-0005-0000-0000-00000D480000}"/>
    <cellStyle name="40% - Énfasis3 2 9" xfId="18914" xr:uid="{00000000-0005-0000-0000-00000E480000}"/>
    <cellStyle name="40% - Énfasis3 2 9 2" xfId="18915" xr:uid="{00000000-0005-0000-0000-00000F480000}"/>
    <cellStyle name="40% - Énfasis3 2 9 2 2" xfId="18916" xr:uid="{00000000-0005-0000-0000-000010480000}"/>
    <cellStyle name="40% - Énfasis3 2 9 2 2 2" xfId="18917" xr:uid="{00000000-0005-0000-0000-000011480000}"/>
    <cellStyle name="40% - Énfasis3 2 9 2 3" xfId="18918" xr:uid="{00000000-0005-0000-0000-000012480000}"/>
    <cellStyle name="40% - Énfasis3 2 9 3" xfId="18919" xr:uid="{00000000-0005-0000-0000-000013480000}"/>
    <cellStyle name="40% - Énfasis3 2 9 3 2" xfId="18920" xr:uid="{00000000-0005-0000-0000-000014480000}"/>
    <cellStyle name="40% - Énfasis3 2 9 3 2 2" xfId="18921" xr:uid="{00000000-0005-0000-0000-000015480000}"/>
    <cellStyle name="40% - Énfasis3 2 9 3 3" xfId="18922" xr:uid="{00000000-0005-0000-0000-000016480000}"/>
    <cellStyle name="40% - Énfasis3 2 9 4" xfId="18923" xr:uid="{00000000-0005-0000-0000-000017480000}"/>
    <cellStyle name="40% - Énfasis3 2 9 4 2" xfId="18924" xr:uid="{00000000-0005-0000-0000-000018480000}"/>
    <cellStyle name="40% - Énfasis3 2 9 4 2 2" xfId="18925" xr:uid="{00000000-0005-0000-0000-000019480000}"/>
    <cellStyle name="40% - Énfasis3 2 9 4 3" xfId="18926" xr:uid="{00000000-0005-0000-0000-00001A480000}"/>
    <cellStyle name="40% - Énfasis3 2 9 5" xfId="18927" xr:uid="{00000000-0005-0000-0000-00001B480000}"/>
    <cellStyle name="40% - Énfasis3 2 9 5 2" xfId="18928" xr:uid="{00000000-0005-0000-0000-00001C480000}"/>
    <cellStyle name="40% - Énfasis3 2 9 6" xfId="18929" xr:uid="{00000000-0005-0000-0000-00001D480000}"/>
    <cellStyle name="40% - Énfasis3 20" xfId="18930" xr:uid="{00000000-0005-0000-0000-00001E480000}"/>
    <cellStyle name="40% - Énfasis3 20 2" xfId="18931" xr:uid="{00000000-0005-0000-0000-00001F480000}"/>
    <cellStyle name="40% - Énfasis3 20 2 2" xfId="18932" xr:uid="{00000000-0005-0000-0000-000020480000}"/>
    <cellStyle name="40% - Énfasis3 20 2 2 2" xfId="18933" xr:uid="{00000000-0005-0000-0000-000021480000}"/>
    <cellStyle name="40% - Énfasis3 20 2 2 2 2" xfId="18934" xr:uid="{00000000-0005-0000-0000-000022480000}"/>
    <cellStyle name="40% - Énfasis3 20 2 2 3" xfId="18935" xr:uid="{00000000-0005-0000-0000-000023480000}"/>
    <cellStyle name="40% - Énfasis3 20 2 3" xfId="18936" xr:uid="{00000000-0005-0000-0000-000024480000}"/>
    <cellStyle name="40% - Énfasis3 20 2 3 2" xfId="18937" xr:uid="{00000000-0005-0000-0000-000025480000}"/>
    <cellStyle name="40% - Énfasis3 20 2 3 2 2" xfId="18938" xr:uid="{00000000-0005-0000-0000-000026480000}"/>
    <cellStyle name="40% - Énfasis3 20 2 3 3" xfId="18939" xr:uid="{00000000-0005-0000-0000-000027480000}"/>
    <cellStyle name="40% - Énfasis3 20 2 4" xfId="18940" xr:uid="{00000000-0005-0000-0000-000028480000}"/>
    <cellStyle name="40% - Énfasis3 20 2 4 2" xfId="18941" xr:uid="{00000000-0005-0000-0000-000029480000}"/>
    <cellStyle name="40% - Énfasis3 20 2 5" xfId="18942" xr:uid="{00000000-0005-0000-0000-00002A480000}"/>
    <cellStyle name="40% - Énfasis3 20 3" xfId="18943" xr:uid="{00000000-0005-0000-0000-00002B480000}"/>
    <cellStyle name="40% - Énfasis3 20 3 2" xfId="18944" xr:uid="{00000000-0005-0000-0000-00002C480000}"/>
    <cellStyle name="40% - Énfasis3 20 3 2 2" xfId="18945" xr:uid="{00000000-0005-0000-0000-00002D480000}"/>
    <cellStyle name="40% - Énfasis3 20 3 3" xfId="18946" xr:uid="{00000000-0005-0000-0000-00002E480000}"/>
    <cellStyle name="40% - Énfasis3 20 4" xfId="18947" xr:uid="{00000000-0005-0000-0000-00002F480000}"/>
    <cellStyle name="40% - Énfasis3 20 4 2" xfId="18948" xr:uid="{00000000-0005-0000-0000-000030480000}"/>
    <cellStyle name="40% - Énfasis3 20 4 2 2" xfId="18949" xr:uid="{00000000-0005-0000-0000-000031480000}"/>
    <cellStyle name="40% - Énfasis3 20 4 3" xfId="18950" xr:uid="{00000000-0005-0000-0000-000032480000}"/>
    <cellStyle name="40% - Énfasis3 20 5" xfId="18951" xr:uid="{00000000-0005-0000-0000-000033480000}"/>
    <cellStyle name="40% - Énfasis3 20 5 2" xfId="18952" xr:uid="{00000000-0005-0000-0000-000034480000}"/>
    <cellStyle name="40% - Énfasis3 20 6" xfId="18953" xr:uid="{00000000-0005-0000-0000-000035480000}"/>
    <cellStyle name="40% - Énfasis3 21" xfId="18954" xr:uid="{00000000-0005-0000-0000-000036480000}"/>
    <cellStyle name="40% - Énfasis3 21 2" xfId="18955" xr:uid="{00000000-0005-0000-0000-000037480000}"/>
    <cellStyle name="40% - Énfasis3 21 2 2" xfId="18956" xr:uid="{00000000-0005-0000-0000-000038480000}"/>
    <cellStyle name="40% - Énfasis3 21 2 2 2" xfId="18957" xr:uid="{00000000-0005-0000-0000-000039480000}"/>
    <cellStyle name="40% - Énfasis3 21 2 2 2 2" xfId="18958" xr:uid="{00000000-0005-0000-0000-00003A480000}"/>
    <cellStyle name="40% - Énfasis3 21 2 2 3" xfId="18959" xr:uid="{00000000-0005-0000-0000-00003B480000}"/>
    <cellStyle name="40% - Énfasis3 21 2 3" xfId="18960" xr:uid="{00000000-0005-0000-0000-00003C480000}"/>
    <cellStyle name="40% - Énfasis3 21 2 3 2" xfId="18961" xr:uid="{00000000-0005-0000-0000-00003D480000}"/>
    <cellStyle name="40% - Énfasis3 21 2 3 2 2" xfId="18962" xr:uid="{00000000-0005-0000-0000-00003E480000}"/>
    <cellStyle name="40% - Énfasis3 21 2 3 3" xfId="18963" xr:uid="{00000000-0005-0000-0000-00003F480000}"/>
    <cellStyle name="40% - Énfasis3 21 2 4" xfId="18964" xr:uid="{00000000-0005-0000-0000-000040480000}"/>
    <cellStyle name="40% - Énfasis3 21 2 4 2" xfId="18965" xr:uid="{00000000-0005-0000-0000-000041480000}"/>
    <cellStyle name="40% - Énfasis3 21 2 5" xfId="18966" xr:uid="{00000000-0005-0000-0000-000042480000}"/>
    <cellStyle name="40% - Énfasis3 21 3" xfId="18967" xr:uid="{00000000-0005-0000-0000-000043480000}"/>
    <cellStyle name="40% - Énfasis3 21 3 2" xfId="18968" xr:uid="{00000000-0005-0000-0000-000044480000}"/>
    <cellStyle name="40% - Énfasis3 21 3 2 2" xfId="18969" xr:uid="{00000000-0005-0000-0000-000045480000}"/>
    <cellStyle name="40% - Énfasis3 21 3 3" xfId="18970" xr:uid="{00000000-0005-0000-0000-000046480000}"/>
    <cellStyle name="40% - Énfasis3 21 4" xfId="18971" xr:uid="{00000000-0005-0000-0000-000047480000}"/>
    <cellStyle name="40% - Énfasis3 21 4 2" xfId="18972" xr:uid="{00000000-0005-0000-0000-000048480000}"/>
    <cellStyle name="40% - Énfasis3 21 4 2 2" xfId="18973" xr:uid="{00000000-0005-0000-0000-000049480000}"/>
    <cellStyle name="40% - Énfasis3 21 4 3" xfId="18974" xr:uid="{00000000-0005-0000-0000-00004A480000}"/>
    <cellStyle name="40% - Énfasis3 21 5" xfId="18975" xr:uid="{00000000-0005-0000-0000-00004B480000}"/>
    <cellStyle name="40% - Énfasis3 21 5 2" xfId="18976" xr:uid="{00000000-0005-0000-0000-00004C480000}"/>
    <cellStyle name="40% - Énfasis3 21 6" xfId="18977" xr:uid="{00000000-0005-0000-0000-00004D480000}"/>
    <cellStyle name="40% - Énfasis3 22" xfId="18978" xr:uid="{00000000-0005-0000-0000-00004E480000}"/>
    <cellStyle name="40% - Énfasis3 22 2" xfId="18979" xr:uid="{00000000-0005-0000-0000-00004F480000}"/>
    <cellStyle name="40% - Énfasis3 22 2 2" xfId="18980" xr:uid="{00000000-0005-0000-0000-000050480000}"/>
    <cellStyle name="40% - Énfasis3 22 2 2 2" xfId="18981" xr:uid="{00000000-0005-0000-0000-000051480000}"/>
    <cellStyle name="40% - Énfasis3 22 2 2 2 2" xfId="18982" xr:uid="{00000000-0005-0000-0000-000052480000}"/>
    <cellStyle name="40% - Énfasis3 22 2 2 3" xfId="18983" xr:uid="{00000000-0005-0000-0000-000053480000}"/>
    <cellStyle name="40% - Énfasis3 22 2 3" xfId="18984" xr:uid="{00000000-0005-0000-0000-000054480000}"/>
    <cellStyle name="40% - Énfasis3 22 2 3 2" xfId="18985" xr:uid="{00000000-0005-0000-0000-000055480000}"/>
    <cellStyle name="40% - Énfasis3 22 2 3 2 2" xfId="18986" xr:uid="{00000000-0005-0000-0000-000056480000}"/>
    <cellStyle name="40% - Énfasis3 22 2 3 3" xfId="18987" xr:uid="{00000000-0005-0000-0000-000057480000}"/>
    <cellStyle name="40% - Énfasis3 22 2 4" xfId="18988" xr:uid="{00000000-0005-0000-0000-000058480000}"/>
    <cellStyle name="40% - Énfasis3 22 2 4 2" xfId="18989" xr:uid="{00000000-0005-0000-0000-000059480000}"/>
    <cellStyle name="40% - Énfasis3 22 2 5" xfId="18990" xr:uid="{00000000-0005-0000-0000-00005A480000}"/>
    <cellStyle name="40% - Énfasis3 22 3" xfId="18991" xr:uid="{00000000-0005-0000-0000-00005B480000}"/>
    <cellStyle name="40% - Énfasis3 22 3 2" xfId="18992" xr:uid="{00000000-0005-0000-0000-00005C480000}"/>
    <cellStyle name="40% - Énfasis3 22 3 2 2" xfId="18993" xr:uid="{00000000-0005-0000-0000-00005D480000}"/>
    <cellStyle name="40% - Énfasis3 22 3 3" xfId="18994" xr:uid="{00000000-0005-0000-0000-00005E480000}"/>
    <cellStyle name="40% - Énfasis3 22 4" xfId="18995" xr:uid="{00000000-0005-0000-0000-00005F480000}"/>
    <cellStyle name="40% - Énfasis3 22 4 2" xfId="18996" xr:uid="{00000000-0005-0000-0000-000060480000}"/>
    <cellStyle name="40% - Énfasis3 22 4 2 2" xfId="18997" xr:uid="{00000000-0005-0000-0000-000061480000}"/>
    <cellStyle name="40% - Énfasis3 22 4 3" xfId="18998" xr:uid="{00000000-0005-0000-0000-000062480000}"/>
    <cellStyle name="40% - Énfasis3 22 5" xfId="18999" xr:uid="{00000000-0005-0000-0000-000063480000}"/>
    <cellStyle name="40% - Énfasis3 22 5 2" xfId="19000" xr:uid="{00000000-0005-0000-0000-000064480000}"/>
    <cellStyle name="40% - Énfasis3 22 6" xfId="19001" xr:uid="{00000000-0005-0000-0000-000065480000}"/>
    <cellStyle name="40% - Énfasis3 23" xfId="19002" xr:uid="{00000000-0005-0000-0000-000066480000}"/>
    <cellStyle name="40% - Énfasis3 23 2" xfId="19003" xr:uid="{00000000-0005-0000-0000-000067480000}"/>
    <cellStyle name="40% - Énfasis3 23 2 2" xfId="19004" xr:uid="{00000000-0005-0000-0000-000068480000}"/>
    <cellStyle name="40% - Énfasis3 23 2 2 2" xfId="19005" xr:uid="{00000000-0005-0000-0000-000069480000}"/>
    <cellStyle name="40% - Énfasis3 23 2 2 2 2" xfId="19006" xr:uid="{00000000-0005-0000-0000-00006A480000}"/>
    <cellStyle name="40% - Énfasis3 23 2 2 3" xfId="19007" xr:uid="{00000000-0005-0000-0000-00006B480000}"/>
    <cellStyle name="40% - Énfasis3 23 2 3" xfId="19008" xr:uid="{00000000-0005-0000-0000-00006C480000}"/>
    <cellStyle name="40% - Énfasis3 23 2 3 2" xfId="19009" xr:uid="{00000000-0005-0000-0000-00006D480000}"/>
    <cellStyle name="40% - Énfasis3 23 2 3 2 2" xfId="19010" xr:uid="{00000000-0005-0000-0000-00006E480000}"/>
    <cellStyle name="40% - Énfasis3 23 2 3 3" xfId="19011" xr:uid="{00000000-0005-0000-0000-00006F480000}"/>
    <cellStyle name="40% - Énfasis3 23 2 4" xfId="19012" xr:uid="{00000000-0005-0000-0000-000070480000}"/>
    <cellStyle name="40% - Énfasis3 23 2 4 2" xfId="19013" xr:uid="{00000000-0005-0000-0000-000071480000}"/>
    <cellStyle name="40% - Énfasis3 23 2 5" xfId="19014" xr:uid="{00000000-0005-0000-0000-000072480000}"/>
    <cellStyle name="40% - Énfasis3 23 3" xfId="19015" xr:uid="{00000000-0005-0000-0000-000073480000}"/>
    <cellStyle name="40% - Énfasis3 23 3 2" xfId="19016" xr:uid="{00000000-0005-0000-0000-000074480000}"/>
    <cellStyle name="40% - Énfasis3 23 3 2 2" xfId="19017" xr:uid="{00000000-0005-0000-0000-000075480000}"/>
    <cellStyle name="40% - Énfasis3 23 3 3" xfId="19018" xr:uid="{00000000-0005-0000-0000-000076480000}"/>
    <cellStyle name="40% - Énfasis3 23 4" xfId="19019" xr:uid="{00000000-0005-0000-0000-000077480000}"/>
    <cellStyle name="40% - Énfasis3 23 4 2" xfId="19020" xr:uid="{00000000-0005-0000-0000-000078480000}"/>
    <cellStyle name="40% - Énfasis3 23 4 2 2" xfId="19021" xr:uid="{00000000-0005-0000-0000-000079480000}"/>
    <cellStyle name="40% - Énfasis3 23 4 3" xfId="19022" xr:uid="{00000000-0005-0000-0000-00007A480000}"/>
    <cellStyle name="40% - Énfasis3 23 5" xfId="19023" xr:uid="{00000000-0005-0000-0000-00007B480000}"/>
    <cellStyle name="40% - Énfasis3 23 5 2" xfId="19024" xr:uid="{00000000-0005-0000-0000-00007C480000}"/>
    <cellStyle name="40% - Énfasis3 23 6" xfId="19025" xr:uid="{00000000-0005-0000-0000-00007D480000}"/>
    <cellStyle name="40% - Énfasis3 24" xfId="19026" xr:uid="{00000000-0005-0000-0000-00007E480000}"/>
    <cellStyle name="40% - Énfasis3 24 2" xfId="19027" xr:uid="{00000000-0005-0000-0000-00007F480000}"/>
    <cellStyle name="40% - Énfasis3 24 2 2" xfId="19028" xr:uid="{00000000-0005-0000-0000-000080480000}"/>
    <cellStyle name="40% - Énfasis3 24 2 2 2" xfId="19029" xr:uid="{00000000-0005-0000-0000-000081480000}"/>
    <cellStyle name="40% - Énfasis3 24 2 2 2 2" xfId="19030" xr:uid="{00000000-0005-0000-0000-000082480000}"/>
    <cellStyle name="40% - Énfasis3 24 2 2 3" xfId="19031" xr:uid="{00000000-0005-0000-0000-000083480000}"/>
    <cellStyle name="40% - Énfasis3 24 2 3" xfId="19032" xr:uid="{00000000-0005-0000-0000-000084480000}"/>
    <cellStyle name="40% - Énfasis3 24 2 3 2" xfId="19033" xr:uid="{00000000-0005-0000-0000-000085480000}"/>
    <cellStyle name="40% - Énfasis3 24 2 3 2 2" xfId="19034" xr:uid="{00000000-0005-0000-0000-000086480000}"/>
    <cellStyle name="40% - Énfasis3 24 2 3 3" xfId="19035" xr:uid="{00000000-0005-0000-0000-000087480000}"/>
    <cellStyle name="40% - Énfasis3 24 2 4" xfId="19036" xr:uid="{00000000-0005-0000-0000-000088480000}"/>
    <cellStyle name="40% - Énfasis3 24 2 4 2" xfId="19037" xr:uid="{00000000-0005-0000-0000-000089480000}"/>
    <cellStyle name="40% - Énfasis3 24 2 5" xfId="19038" xr:uid="{00000000-0005-0000-0000-00008A480000}"/>
    <cellStyle name="40% - Énfasis3 24 3" xfId="19039" xr:uid="{00000000-0005-0000-0000-00008B480000}"/>
    <cellStyle name="40% - Énfasis3 24 3 2" xfId="19040" xr:uid="{00000000-0005-0000-0000-00008C480000}"/>
    <cellStyle name="40% - Énfasis3 24 3 2 2" xfId="19041" xr:uid="{00000000-0005-0000-0000-00008D480000}"/>
    <cellStyle name="40% - Énfasis3 24 3 3" xfId="19042" xr:uid="{00000000-0005-0000-0000-00008E480000}"/>
    <cellStyle name="40% - Énfasis3 24 4" xfId="19043" xr:uid="{00000000-0005-0000-0000-00008F480000}"/>
    <cellStyle name="40% - Énfasis3 24 4 2" xfId="19044" xr:uid="{00000000-0005-0000-0000-000090480000}"/>
    <cellStyle name="40% - Énfasis3 24 4 2 2" xfId="19045" xr:uid="{00000000-0005-0000-0000-000091480000}"/>
    <cellStyle name="40% - Énfasis3 24 4 3" xfId="19046" xr:uid="{00000000-0005-0000-0000-000092480000}"/>
    <cellStyle name="40% - Énfasis3 24 5" xfId="19047" xr:uid="{00000000-0005-0000-0000-000093480000}"/>
    <cellStyle name="40% - Énfasis3 24 5 2" xfId="19048" xr:uid="{00000000-0005-0000-0000-000094480000}"/>
    <cellStyle name="40% - Énfasis3 24 6" xfId="19049" xr:uid="{00000000-0005-0000-0000-000095480000}"/>
    <cellStyle name="40% - Énfasis3 25" xfId="19050" xr:uid="{00000000-0005-0000-0000-000096480000}"/>
    <cellStyle name="40% - Énfasis3 25 2" xfId="19051" xr:uid="{00000000-0005-0000-0000-000097480000}"/>
    <cellStyle name="40% - Énfasis3 25 2 2" xfId="19052" xr:uid="{00000000-0005-0000-0000-000098480000}"/>
    <cellStyle name="40% - Énfasis3 25 2 2 2" xfId="19053" xr:uid="{00000000-0005-0000-0000-000099480000}"/>
    <cellStyle name="40% - Énfasis3 25 2 2 2 2" xfId="19054" xr:uid="{00000000-0005-0000-0000-00009A480000}"/>
    <cellStyle name="40% - Énfasis3 25 2 2 3" xfId="19055" xr:uid="{00000000-0005-0000-0000-00009B480000}"/>
    <cellStyle name="40% - Énfasis3 25 2 3" xfId="19056" xr:uid="{00000000-0005-0000-0000-00009C480000}"/>
    <cellStyle name="40% - Énfasis3 25 2 3 2" xfId="19057" xr:uid="{00000000-0005-0000-0000-00009D480000}"/>
    <cellStyle name="40% - Énfasis3 25 2 3 2 2" xfId="19058" xr:uid="{00000000-0005-0000-0000-00009E480000}"/>
    <cellStyle name="40% - Énfasis3 25 2 3 3" xfId="19059" xr:uid="{00000000-0005-0000-0000-00009F480000}"/>
    <cellStyle name="40% - Énfasis3 25 2 4" xfId="19060" xr:uid="{00000000-0005-0000-0000-0000A0480000}"/>
    <cellStyle name="40% - Énfasis3 25 2 4 2" xfId="19061" xr:uid="{00000000-0005-0000-0000-0000A1480000}"/>
    <cellStyle name="40% - Énfasis3 25 2 5" xfId="19062" xr:uid="{00000000-0005-0000-0000-0000A2480000}"/>
    <cellStyle name="40% - Énfasis3 25 3" xfId="19063" xr:uid="{00000000-0005-0000-0000-0000A3480000}"/>
    <cellStyle name="40% - Énfasis3 25 3 2" xfId="19064" xr:uid="{00000000-0005-0000-0000-0000A4480000}"/>
    <cellStyle name="40% - Énfasis3 25 3 2 2" xfId="19065" xr:uid="{00000000-0005-0000-0000-0000A5480000}"/>
    <cellStyle name="40% - Énfasis3 25 3 3" xfId="19066" xr:uid="{00000000-0005-0000-0000-0000A6480000}"/>
    <cellStyle name="40% - Énfasis3 25 4" xfId="19067" xr:uid="{00000000-0005-0000-0000-0000A7480000}"/>
    <cellStyle name="40% - Énfasis3 25 4 2" xfId="19068" xr:uid="{00000000-0005-0000-0000-0000A8480000}"/>
    <cellStyle name="40% - Énfasis3 25 4 2 2" xfId="19069" xr:uid="{00000000-0005-0000-0000-0000A9480000}"/>
    <cellStyle name="40% - Énfasis3 25 4 3" xfId="19070" xr:uid="{00000000-0005-0000-0000-0000AA480000}"/>
    <cellStyle name="40% - Énfasis3 25 5" xfId="19071" xr:uid="{00000000-0005-0000-0000-0000AB480000}"/>
    <cellStyle name="40% - Énfasis3 25 5 2" xfId="19072" xr:uid="{00000000-0005-0000-0000-0000AC480000}"/>
    <cellStyle name="40% - Énfasis3 25 6" xfId="19073" xr:uid="{00000000-0005-0000-0000-0000AD480000}"/>
    <cellStyle name="40% - Énfasis3 26" xfId="19074" xr:uid="{00000000-0005-0000-0000-0000AE480000}"/>
    <cellStyle name="40% - Énfasis3 26 2" xfId="19075" xr:uid="{00000000-0005-0000-0000-0000AF480000}"/>
    <cellStyle name="40% - Énfasis3 26 2 2" xfId="19076" xr:uid="{00000000-0005-0000-0000-0000B0480000}"/>
    <cellStyle name="40% - Énfasis3 26 2 2 2" xfId="19077" xr:uid="{00000000-0005-0000-0000-0000B1480000}"/>
    <cellStyle name="40% - Énfasis3 26 2 2 2 2" xfId="19078" xr:uid="{00000000-0005-0000-0000-0000B2480000}"/>
    <cellStyle name="40% - Énfasis3 26 2 2 3" xfId="19079" xr:uid="{00000000-0005-0000-0000-0000B3480000}"/>
    <cellStyle name="40% - Énfasis3 26 2 3" xfId="19080" xr:uid="{00000000-0005-0000-0000-0000B4480000}"/>
    <cellStyle name="40% - Énfasis3 26 2 3 2" xfId="19081" xr:uid="{00000000-0005-0000-0000-0000B5480000}"/>
    <cellStyle name="40% - Énfasis3 26 2 3 2 2" xfId="19082" xr:uid="{00000000-0005-0000-0000-0000B6480000}"/>
    <cellStyle name="40% - Énfasis3 26 2 3 3" xfId="19083" xr:uid="{00000000-0005-0000-0000-0000B7480000}"/>
    <cellStyle name="40% - Énfasis3 26 2 4" xfId="19084" xr:uid="{00000000-0005-0000-0000-0000B8480000}"/>
    <cellStyle name="40% - Énfasis3 26 2 4 2" xfId="19085" xr:uid="{00000000-0005-0000-0000-0000B9480000}"/>
    <cellStyle name="40% - Énfasis3 26 2 5" xfId="19086" xr:uid="{00000000-0005-0000-0000-0000BA480000}"/>
    <cellStyle name="40% - Énfasis3 26 3" xfId="19087" xr:uid="{00000000-0005-0000-0000-0000BB480000}"/>
    <cellStyle name="40% - Énfasis3 26 3 2" xfId="19088" xr:uid="{00000000-0005-0000-0000-0000BC480000}"/>
    <cellStyle name="40% - Énfasis3 26 3 2 2" xfId="19089" xr:uid="{00000000-0005-0000-0000-0000BD480000}"/>
    <cellStyle name="40% - Énfasis3 26 3 3" xfId="19090" xr:uid="{00000000-0005-0000-0000-0000BE480000}"/>
    <cellStyle name="40% - Énfasis3 26 4" xfId="19091" xr:uid="{00000000-0005-0000-0000-0000BF480000}"/>
    <cellStyle name="40% - Énfasis3 26 4 2" xfId="19092" xr:uid="{00000000-0005-0000-0000-0000C0480000}"/>
    <cellStyle name="40% - Énfasis3 26 4 2 2" xfId="19093" xr:uid="{00000000-0005-0000-0000-0000C1480000}"/>
    <cellStyle name="40% - Énfasis3 26 4 3" xfId="19094" xr:uid="{00000000-0005-0000-0000-0000C2480000}"/>
    <cellStyle name="40% - Énfasis3 26 5" xfId="19095" xr:uid="{00000000-0005-0000-0000-0000C3480000}"/>
    <cellStyle name="40% - Énfasis3 26 5 2" xfId="19096" xr:uid="{00000000-0005-0000-0000-0000C4480000}"/>
    <cellStyle name="40% - Énfasis3 26 6" xfId="19097" xr:uid="{00000000-0005-0000-0000-0000C5480000}"/>
    <cellStyle name="40% - Énfasis3 27" xfId="19098" xr:uid="{00000000-0005-0000-0000-0000C6480000}"/>
    <cellStyle name="40% - Énfasis3 27 2" xfId="19099" xr:uid="{00000000-0005-0000-0000-0000C7480000}"/>
    <cellStyle name="40% - Énfasis3 27 2 2" xfId="19100" xr:uid="{00000000-0005-0000-0000-0000C8480000}"/>
    <cellStyle name="40% - Énfasis3 27 2 2 2" xfId="19101" xr:uid="{00000000-0005-0000-0000-0000C9480000}"/>
    <cellStyle name="40% - Énfasis3 27 2 2 2 2" xfId="19102" xr:uid="{00000000-0005-0000-0000-0000CA480000}"/>
    <cellStyle name="40% - Énfasis3 27 2 2 3" xfId="19103" xr:uid="{00000000-0005-0000-0000-0000CB480000}"/>
    <cellStyle name="40% - Énfasis3 27 2 3" xfId="19104" xr:uid="{00000000-0005-0000-0000-0000CC480000}"/>
    <cellStyle name="40% - Énfasis3 27 2 3 2" xfId="19105" xr:uid="{00000000-0005-0000-0000-0000CD480000}"/>
    <cellStyle name="40% - Énfasis3 27 2 3 2 2" xfId="19106" xr:uid="{00000000-0005-0000-0000-0000CE480000}"/>
    <cellStyle name="40% - Énfasis3 27 2 3 3" xfId="19107" xr:uid="{00000000-0005-0000-0000-0000CF480000}"/>
    <cellStyle name="40% - Énfasis3 27 2 4" xfId="19108" xr:uid="{00000000-0005-0000-0000-0000D0480000}"/>
    <cellStyle name="40% - Énfasis3 27 2 4 2" xfId="19109" xr:uid="{00000000-0005-0000-0000-0000D1480000}"/>
    <cellStyle name="40% - Énfasis3 27 2 5" xfId="19110" xr:uid="{00000000-0005-0000-0000-0000D2480000}"/>
    <cellStyle name="40% - Énfasis3 27 3" xfId="19111" xr:uid="{00000000-0005-0000-0000-0000D3480000}"/>
    <cellStyle name="40% - Énfasis3 27 3 2" xfId="19112" xr:uid="{00000000-0005-0000-0000-0000D4480000}"/>
    <cellStyle name="40% - Énfasis3 27 3 2 2" xfId="19113" xr:uid="{00000000-0005-0000-0000-0000D5480000}"/>
    <cellStyle name="40% - Énfasis3 27 3 3" xfId="19114" xr:uid="{00000000-0005-0000-0000-0000D6480000}"/>
    <cellStyle name="40% - Énfasis3 27 4" xfId="19115" xr:uid="{00000000-0005-0000-0000-0000D7480000}"/>
    <cellStyle name="40% - Énfasis3 27 4 2" xfId="19116" xr:uid="{00000000-0005-0000-0000-0000D8480000}"/>
    <cellStyle name="40% - Énfasis3 27 4 2 2" xfId="19117" xr:uid="{00000000-0005-0000-0000-0000D9480000}"/>
    <cellStyle name="40% - Énfasis3 27 4 3" xfId="19118" xr:uid="{00000000-0005-0000-0000-0000DA480000}"/>
    <cellStyle name="40% - Énfasis3 27 5" xfId="19119" xr:uid="{00000000-0005-0000-0000-0000DB480000}"/>
    <cellStyle name="40% - Énfasis3 27 5 2" xfId="19120" xr:uid="{00000000-0005-0000-0000-0000DC480000}"/>
    <cellStyle name="40% - Énfasis3 27 6" xfId="19121" xr:uid="{00000000-0005-0000-0000-0000DD480000}"/>
    <cellStyle name="40% - Énfasis3 28" xfId="19122" xr:uid="{00000000-0005-0000-0000-0000DE480000}"/>
    <cellStyle name="40% - Énfasis3 28 2" xfId="19123" xr:uid="{00000000-0005-0000-0000-0000DF480000}"/>
    <cellStyle name="40% - Énfasis3 28 2 2" xfId="19124" xr:uid="{00000000-0005-0000-0000-0000E0480000}"/>
    <cellStyle name="40% - Énfasis3 28 2 2 2" xfId="19125" xr:uid="{00000000-0005-0000-0000-0000E1480000}"/>
    <cellStyle name="40% - Énfasis3 28 2 2 2 2" xfId="19126" xr:uid="{00000000-0005-0000-0000-0000E2480000}"/>
    <cellStyle name="40% - Énfasis3 28 2 2 3" xfId="19127" xr:uid="{00000000-0005-0000-0000-0000E3480000}"/>
    <cellStyle name="40% - Énfasis3 28 2 3" xfId="19128" xr:uid="{00000000-0005-0000-0000-0000E4480000}"/>
    <cellStyle name="40% - Énfasis3 28 2 3 2" xfId="19129" xr:uid="{00000000-0005-0000-0000-0000E5480000}"/>
    <cellStyle name="40% - Énfasis3 28 2 3 2 2" xfId="19130" xr:uid="{00000000-0005-0000-0000-0000E6480000}"/>
    <cellStyle name="40% - Énfasis3 28 2 3 3" xfId="19131" xr:uid="{00000000-0005-0000-0000-0000E7480000}"/>
    <cellStyle name="40% - Énfasis3 28 2 4" xfId="19132" xr:uid="{00000000-0005-0000-0000-0000E8480000}"/>
    <cellStyle name="40% - Énfasis3 28 2 4 2" xfId="19133" xr:uid="{00000000-0005-0000-0000-0000E9480000}"/>
    <cellStyle name="40% - Énfasis3 28 2 5" xfId="19134" xr:uid="{00000000-0005-0000-0000-0000EA480000}"/>
    <cellStyle name="40% - Énfasis3 28 3" xfId="19135" xr:uid="{00000000-0005-0000-0000-0000EB480000}"/>
    <cellStyle name="40% - Énfasis3 28 3 2" xfId="19136" xr:uid="{00000000-0005-0000-0000-0000EC480000}"/>
    <cellStyle name="40% - Énfasis3 28 3 2 2" xfId="19137" xr:uid="{00000000-0005-0000-0000-0000ED480000}"/>
    <cellStyle name="40% - Énfasis3 28 3 3" xfId="19138" xr:uid="{00000000-0005-0000-0000-0000EE480000}"/>
    <cellStyle name="40% - Énfasis3 28 4" xfId="19139" xr:uid="{00000000-0005-0000-0000-0000EF480000}"/>
    <cellStyle name="40% - Énfasis3 28 4 2" xfId="19140" xr:uid="{00000000-0005-0000-0000-0000F0480000}"/>
    <cellStyle name="40% - Énfasis3 28 4 2 2" xfId="19141" xr:uid="{00000000-0005-0000-0000-0000F1480000}"/>
    <cellStyle name="40% - Énfasis3 28 4 3" xfId="19142" xr:uid="{00000000-0005-0000-0000-0000F2480000}"/>
    <cellStyle name="40% - Énfasis3 28 5" xfId="19143" xr:uid="{00000000-0005-0000-0000-0000F3480000}"/>
    <cellStyle name="40% - Énfasis3 28 5 2" xfId="19144" xr:uid="{00000000-0005-0000-0000-0000F4480000}"/>
    <cellStyle name="40% - Énfasis3 28 6" xfId="19145" xr:uid="{00000000-0005-0000-0000-0000F5480000}"/>
    <cellStyle name="40% - Énfasis3 29" xfId="19146" xr:uid="{00000000-0005-0000-0000-0000F6480000}"/>
    <cellStyle name="40% - Énfasis3 29 2" xfId="19147" xr:uid="{00000000-0005-0000-0000-0000F7480000}"/>
    <cellStyle name="40% - Énfasis3 29 2 2" xfId="19148" xr:uid="{00000000-0005-0000-0000-0000F8480000}"/>
    <cellStyle name="40% - Énfasis3 29 2 2 2" xfId="19149" xr:uid="{00000000-0005-0000-0000-0000F9480000}"/>
    <cellStyle name="40% - Énfasis3 29 2 2 2 2" xfId="19150" xr:uid="{00000000-0005-0000-0000-0000FA480000}"/>
    <cellStyle name="40% - Énfasis3 29 2 2 3" xfId="19151" xr:uid="{00000000-0005-0000-0000-0000FB480000}"/>
    <cellStyle name="40% - Énfasis3 29 2 3" xfId="19152" xr:uid="{00000000-0005-0000-0000-0000FC480000}"/>
    <cellStyle name="40% - Énfasis3 29 2 3 2" xfId="19153" xr:uid="{00000000-0005-0000-0000-0000FD480000}"/>
    <cellStyle name="40% - Énfasis3 29 2 3 2 2" xfId="19154" xr:uid="{00000000-0005-0000-0000-0000FE480000}"/>
    <cellStyle name="40% - Énfasis3 29 2 3 3" xfId="19155" xr:uid="{00000000-0005-0000-0000-0000FF480000}"/>
    <cellStyle name="40% - Énfasis3 29 2 4" xfId="19156" xr:uid="{00000000-0005-0000-0000-000000490000}"/>
    <cellStyle name="40% - Énfasis3 29 2 4 2" xfId="19157" xr:uid="{00000000-0005-0000-0000-000001490000}"/>
    <cellStyle name="40% - Énfasis3 29 2 5" xfId="19158" xr:uid="{00000000-0005-0000-0000-000002490000}"/>
    <cellStyle name="40% - Énfasis3 29 3" xfId="19159" xr:uid="{00000000-0005-0000-0000-000003490000}"/>
    <cellStyle name="40% - Énfasis3 29 3 2" xfId="19160" xr:uid="{00000000-0005-0000-0000-000004490000}"/>
    <cellStyle name="40% - Énfasis3 29 3 2 2" xfId="19161" xr:uid="{00000000-0005-0000-0000-000005490000}"/>
    <cellStyle name="40% - Énfasis3 29 3 3" xfId="19162" xr:uid="{00000000-0005-0000-0000-000006490000}"/>
    <cellStyle name="40% - Énfasis3 29 4" xfId="19163" xr:uid="{00000000-0005-0000-0000-000007490000}"/>
    <cellStyle name="40% - Énfasis3 29 4 2" xfId="19164" xr:uid="{00000000-0005-0000-0000-000008490000}"/>
    <cellStyle name="40% - Énfasis3 29 4 2 2" xfId="19165" xr:uid="{00000000-0005-0000-0000-000009490000}"/>
    <cellStyle name="40% - Énfasis3 29 4 3" xfId="19166" xr:uid="{00000000-0005-0000-0000-00000A490000}"/>
    <cellStyle name="40% - Énfasis3 29 5" xfId="19167" xr:uid="{00000000-0005-0000-0000-00000B490000}"/>
    <cellStyle name="40% - Énfasis3 29 5 2" xfId="19168" xr:uid="{00000000-0005-0000-0000-00000C490000}"/>
    <cellStyle name="40% - Énfasis3 29 6" xfId="19169" xr:uid="{00000000-0005-0000-0000-00000D490000}"/>
    <cellStyle name="40% - Énfasis3 3" xfId="19170" xr:uid="{00000000-0005-0000-0000-00000E490000}"/>
    <cellStyle name="40% - Énfasis3 3 10" xfId="19171" xr:uid="{00000000-0005-0000-0000-00000F490000}"/>
    <cellStyle name="40% - Énfasis3 3 10 2" xfId="19172" xr:uid="{00000000-0005-0000-0000-000010490000}"/>
    <cellStyle name="40% - Énfasis3 3 10 2 2" xfId="19173" xr:uid="{00000000-0005-0000-0000-000011490000}"/>
    <cellStyle name="40% - Énfasis3 3 10 2 2 2" xfId="19174" xr:uid="{00000000-0005-0000-0000-000012490000}"/>
    <cellStyle name="40% - Énfasis3 3 10 2 3" xfId="19175" xr:uid="{00000000-0005-0000-0000-000013490000}"/>
    <cellStyle name="40% - Énfasis3 3 10 3" xfId="19176" xr:uid="{00000000-0005-0000-0000-000014490000}"/>
    <cellStyle name="40% - Énfasis3 3 10 3 2" xfId="19177" xr:uid="{00000000-0005-0000-0000-000015490000}"/>
    <cellStyle name="40% - Énfasis3 3 10 3 2 2" xfId="19178" xr:uid="{00000000-0005-0000-0000-000016490000}"/>
    <cellStyle name="40% - Énfasis3 3 10 3 3" xfId="19179" xr:uid="{00000000-0005-0000-0000-000017490000}"/>
    <cellStyle name="40% - Énfasis3 3 10 4" xfId="19180" xr:uid="{00000000-0005-0000-0000-000018490000}"/>
    <cellStyle name="40% - Énfasis3 3 10 4 2" xfId="19181" xr:uid="{00000000-0005-0000-0000-000019490000}"/>
    <cellStyle name="40% - Énfasis3 3 10 4 2 2" xfId="19182" xr:uid="{00000000-0005-0000-0000-00001A490000}"/>
    <cellStyle name="40% - Énfasis3 3 10 4 3" xfId="19183" xr:uid="{00000000-0005-0000-0000-00001B490000}"/>
    <cellStyle name="40% - Énfasis3 3 10 5" xfId="19184" xr:uid="{00000000-0005-0000-0000-00001C490000}"/>
    <cellStyle name="40% - Énfasis3 3 10 5 2" xfId="19185" xr:uid="{00000000-0005-0000-0000-00001D490000}"/>
    <cellStyle name="40% - Énfasis3 3 10 6" xfId="19186" xr:uid="{00000000-0005-0000-0000-00001E490000}"/>
    <cellStyle name="40% - Énfasis3 3 11" xfId="19187" xr:uid="{00000000-0005-0000-0000-00001F490000}"/>
    <cellStyle name="40% - Énfasis3 3 11 2" xfId="19188" xr:uid="{00000000-0005-0000-0000-000020490000}"/>
    <cellStyle name="40% - Énfasis3 3 11 2 2" xfId="19189" xr:uid="{00000000-0005-0000-0000-000021490000}"/>
    <cellStyle name="40% - Énfasis3 3 11 2 2 2" xfId="19190" xr:uid="{00000000-0005-0000-0000-000022490000}"/>
    <cellStyle name="40% - Énfasis3 3 11 2 3" xfId="19191" xr:uid="{00000000-0005-0000-0000-000023490000}"/>
    <cellStyle name="40% - Énfasis3 3 11 3" xfId="19192" xr:uid="{00000000-0005-0000-0000-000024490000}"/>
    <cellStyle name="40% - Énfasis3 3 11 3 2" xfId="19193" xr:uid="{00000000-0005-0000-0000-000025490000}"/>
    <cellStyle name="40% - Énfasis3 3 11 3 2 2" xfId="19194" xr:uid="{00000000-0005-0000-0000-000026490000}"/>
    <cellStyle name="40% - Énfasis3 3 11 3 3" xfId="19195" xr:uid="{00000000-0005-0000-0000-000027490000}"/>
    <cellStyle name="40% - Énfasis3 3 11 4" xfId="19196" xr:uid="{00000000-0005-0000-0000-000028490000}"/>
    <cellStyle name="40% - Énfasis3 3 11 4 2" xfId="19197" xr:uid="{00000000-0005-0000-0000-000029490000}"/>
    <cellStyle name="40% - Énfasis3 3 11 4 2 2" xfId="19198" xr:uid="{00000000-0005-0000-0000-00002A490000}"/>
    <cellStyle name="40% - Énfasis3 3 11 4 3" xfId="19199" xr:uid="{00000000-0005-0000-0000-00002B490000}"/>
    <cellStyle name="40% - Énfasis3 3 11 5" xfId="19200" xr:uid="{00000000-0005-0000-0000-00002C490000}"/>
    <cellStyle name="40% - Énfasis3 3 11 5 2" xfId="19201" xr:uid="{00000000-0005-0000-0000-00002D490000}"/>
    <cellStyle name="40% - Énfasis3 3 11 6" xfId="19202" xr:uid="{00000000-0005-0000-0000-00002E490000}"/>
    <cellStyle name="40% - Énfasis3 3 12" xfId="19203" xr:uid="{00000000-0005-0000-0000-00002F490000}"/>
    <cellStyle name="40% - Énfasis3 3 12 2" xfId="19204" xr:uid="{00000000-0005-0000-0000-000030490000}"/>
    <cellStyle name="40% - Énfasis3 3 12 2 2" xfId="19205" xr:uid="{00000000-0005-0000-0000-000031490000}"/>
    <cellStyle name="40% - Énfasis3 3 12 2 2 2" xfId="19206" xr:uid="{00000000-0005-0000-0000-000032490000}"/>
    <cellStyle name="40% - Énfasis3 3 12 2 3" xfId="19207" xr:uid="{00000000-0005-0000-0000-000033490000}"/>
    <cellStyle name="40% - Énfasis3 3 12 3" xfId="19208" xr:uid="{00000000-0005-0000-0000-000034490000}"/>
    <cellStyle name="40% - Énfasis3 3 12 3 2" xfId="19209" xr:uid="{00000000-0005-0000-0000-000035490000}"/>
    <cellStyle name="40% - Énfasis3 3 12 3 2 2" xfId="19210" xr:uid="{00000000-0005-0000-0000-000036490000}"/>
    <cellStyle name="40% - Énfasis3 3 12 3 3" xfId="19211" xr:uid="{00000000-0005-0000-0000-000037490000}"/>
    <cellStyle name="40% - Énfasis3 3 12 4" xfId="19212" xr:uid="{00000000-0005-0000-0000-000038490000}"/>
    <cellStyle name="40% - Énfasis3 3 12 4 2" xfId="19213" xr:uid="{00000000-0005-0000-0000-000039490000}"/>
    <cellStyle name="40% - Énfasis3 3 12 4 2 2" xfId="19214" xr:uid="{00000000-0005-0000-0000-00003A490000}"/>
    <cellStyle name="40% - Énfasis3 3 12 4 3" xfId="19215" xr:uid="{00000000-0005-0000-0000-00003B490000}"/>
    <cellStyle name="40% - Énfasis3 3 12 5" xfId="19216" xr:uid="{00000000-0005-0000-0000-00003C490000}"/>
    <cellStyle name="40% - Énfasis3 3 12 5 2" xfId="19217" xr:uid="{00000000-0005-0000-0000-00003D490000}"/>
    <cellStyle name="40% - Énfasis3 3 12 6" xfId="19218" xr:uid="{00000000-0005-0000-0000-00003E490000}"/>
    <cellStyle name="40% - Énfasis3 3 13" xfId="19219" xr:uid="{00000000-0005-0000-0000-00003F490000}"/>
    <cellStyle name="40% - Énfasis3 3 13 2" xfId="19220" xr:uid="{00000000-0005-0000-0000-000040490000}"/>
    <cellStyle name="40% - Énfasis3 3 13 2 2" xfId="19221" xr:uid="{00000000-0005-0000-0000-000041490000}"/>
    <cellStyle name="40% - Énfasis3 3 13 2 2 2" xfId="19222" xr:uid="{00000000-0005-0000-0000-000042490000}"/>
    <cellStyle name="40% - Énfasis3 3 13 2 3" xfId="19223" xr:uid="{00000000-0005-0000-0000-000043490000}"/>
    <cellStyle name="40% - Énfasis3 3 13 3" xfId="19224" xr:uid="{00000000-0005-0000-0000-000044490000}"/>
    <cellStyle name="40% - Énfasis3 3 13 3 2" xfId="19225" xr:uid="{00000000-0005-0000-0000-000045490000}"/>
    <cellStyle name="40% - Énfasis3 3 13 3 2 2" xfId="19226" xr:uid="{00000000-0005-0000-0000-000046490000}"/>
    <cellStyle name="40% - Énfasis3 3 13 3 3" xfId="19227" xr:uid="{00000000-0005-0000-0000-000047490000}"/>
    <cellStyle name="40% - Énfasis3 3 13 4" xfId="19228" xr:uid="{00000000-0005-0000-0000-000048490000}"/>
    <cellStyle name="40% - Énfasis3 3 13 4 2" xfId="19229" xr:uid="{00000000-0005-0000-0000-000049490000}"/>
    <cellStyle name="40% - Énfasis3 3 13 4 2 2" xfId="19230" xr:uid="{00000000-0005-0000-0000-00004A490000}"/>
    <cellStyle name="40% - Énfasis3 3 13 4 3" xfId="19231" xr:uid="{00000000-0005-0000-0000-00004B490000}"/>
    <cellStyle name="40% - Énfasis3 3 13 5" xfId="19232" xr:uid="{00000000-0005-0000-0000-00004C490000}"/>
    <cellStyle name="40% - Énfasis3 3 13 5 2" xfId="19233" xr:uid="{00000000-0005-0000-0000-00004D490000}"/>
    <cellStyle name="40% - Énfasis3 3 13 6" xfId="19234" xr:uid="{00000000-0005-0000-0000-00004E490000}"/>
    <cellStyle name="40% - Énfasis3 3 14" xfId="19235" xr:uid="{00000000-0005-0000-0000-00004F490000}"/>
    <cellStyle name="40% - Énfasis3 3 14 2" xfId="19236" xr:uid="{00000000-0005-0000-0000-000050490000}"/>
    <cellStyle name="40% - Énfasis3 3 14 2 2" xfId="19237" xr:uid="{00000000-0005-0000-0000-000051490000}"/>
    <cellStyle name="40% - Énfasis3 3 14 2 2 2" xfId="19238" xr:uid="{00000000-0005-0000-0000-000052490000}"/>
    <cellStyle name="40% - Énfasis3 3 14 2 3" xfId="19239" xr:uid="{00000000-0005-0000-0000-000053490000}"/>
    <cellStyle name="40% - Énfasis3 3 14 3" xfId="19240" xr:uid="{00000000-0005-0000-0000-000054490000}"/>
    <cellStyle name="40% - Énfasis3 3 14 3 2" xfId="19241" xr:uid="{00000000-0005-0000-0000-000055490000}"/>
    <cellStyle name="40% - Énfasis3 3 14 3 2 2" xfId="19242" xr:uid="{00000000-0005-0000-0000-000056490000}"/>
    <cellStyle name="40% - Énfasis3 3 14 3 3" xfId="19243" xr:uid="{00000000-0005-0000-0000-000057490000}"/>
    <cellStyle name="40% - Énfasis3 3 14 4" xfId="19244" xr:uid="{00000000-0005-0000-0000-000058490000}"/>
    <cellStyle name="40% - Énfasis3 3 14 4 2" xfId="19245" xr:uid="{00000000-0005-0000-0000-000059490000}"/>
    <cellStyle name="40% - Énfasis3 3 14 4 2 2" xfId="19246" xr:uid="{00000000-0005-0000-0000-00005A490000}"/>
    <cellStyle name="40% - Énfasis3 3 14 4 3" xfId="19247" xr:uid="{00000000-0005-0000-0000-00005B490000}"/>
    <cellStyle name="40% - Énfasis3 3 14 5" xfId="19248" xr:uid="{00000000-0005-0000-0000-00005C490000}"/>
    <cellStyle name="40% - Énfasis3 3 14 5 2" xfId="19249" xr:uid="{00000000-0005-0000-0000-00005D490000}"/>
    <cellStyle name="40% - Énfasis3 3 14 6" xfId="19250" xr:uid="{00000000-0005-0000-0000-00005E490000}"/>
    <cellStyle name="40% - Énfasis3 3 15" xfId="19251" xr:uid="{00000000-0005-0000-0000-00005F490000}"/>
    <cellStyle name="40% - Énfasis3 3 15 2" xfId="19252" xr:uid="{00000000-0005-0000-0000-000060490000}"/>
    <cellStyle name="40% - Énfasis3 3 15 2 2" xfId="19253" xr:uid="{00000000-0005-0000-0000-000061490000}"/>
    <cellStyle name="40% - Énfasis3 3 15 3" xfId="19254" xr:uid="{00000000-0005-0000-0000-000062490000}"/>
    <cellStyle name="40% - Énfasis3 3 16" xfId="19255" xr:uid="{00000000-0005-0000-0000-000063490000}"/>
    <cellStyle name="40% - Énfasis3 3 16 2" xfId="19256" xr:uid="{00000000-0005-0000-0000-000064490000}"/>
    <cellStyle name="40% - Énfasis3 3 16 2 2" xfId="19257" xr:uid="{00000000-0005-0000-0000-000065490000}"/>
    <cellStyle name="40% - Énfasis3 3 16 3" xfId="19258" xr:uid="{00000000-0005-0000-0000-000066490000}"/>
    <cellStyle name="40% - Énfasis3 3 17" xfId="19259" xr:uid="{00000000-0005-0000-0000-000067490000}"/>
    <cellStyle name="40% - Énfasis3 3 17 2" xfId="19260" xr:uid="{00000000-0005-0000-0000-000068490000}"/>
    <cellStyle name="40% - Énfasis3 3 17 2 2" xfId="19261" xr:uid="{00000000-0005-0000-0000-000069490000}"/>
    <cellStyle name="40% - Énfasis3 3 17 3" xfId="19262" xr:uid="{00000000-0005-0000-0000-00006A490000}"/>
    <cellStyle name="40% - Énfasis3 3 18" xfId="19263" xr:uid="{00000000-0005-0000-0000-00006B490000}"/>
    <cellStyle name="40% - Énfasis3 3 18 2" xfId="19264" xr:uid="{00000000-0005-0000-0000-00006C490000}"/>
    <cellStyle name="40% - Énfasis3 3 19" xfId="19265" xr:uid="{00000000-0005-0000-0000-00006D490000}"/>
    <cellStyle name="40% - Énfasis3 3 2" xfId="19266" xr:uid="{00000000-0005-0000-0000-00006E490000}"/>
    <cellStyle name="40% - Énfasis3 3 2 2" xfId="19267" xr:uid="{00000000-0005-0000-0000-00006F490000}"/>
    <cellStyle name="40% - Énfasis3 3 2 2 2" xfId="19268" xr:uid="{00000000-0005-0000-0000-000070490000}"/>
    <cellStyle name="40% - Énfasis3 3 2 2 2 2" xfId="19269" xr:uid="{00000000-0005-0000-0000-000071490000}"/>
    <cellStyle name="40% - Énfasis3 3 2 2 2 2 2" xfId="19270" xr:uid="{00000000-0005-0000-0000-000072490000}"/>
    <cellStyle name="40% - Énfasis3 3 2 2 2 2 2 2" xfId="19271" xr:uid="{00000000-0005-0000-0000-000073490000}"/>
    <cellStyle name="40% - Énfasis3 3 2 2 2 2 3" xfId="19272" xr:uid="{00000000-0005-0000-0000-000074490000}"/>
    <cellStyle name="40% - Énfasis3 3 2 2 2 3" xfId="19273" xr:uid="{00000000-0005-0000-0000-000075490000}"/>
    <cellStyle name="40% - Énfasis3 3 2 2 2 3 2" xfId="19274" xr:uid="{00000000-0005-0000-0000-000076490000}"/>
    <cellStyle name="40% - Énfasis3 3 2 2 2 3 2 2" xfId="19275" xr:uid="{00000000-0005-0000-0000-000077490000}"/>
    <cellStyle name="40% - Énfasis3 3 2 2 2 3 3" xfId="19276" xr:uid="{00000000-0005-0000-0000-000078490000}"/>
    <cellStyle name="40% - Énfasis3 3 2 2 2 4" xfId="19277" xr:uid="{00000000-0005-0000-0000-000079490000}"/>
    <cellStyle name="40% - Énfasis3 3 2 2 2 4 2" xfId="19278" xr:uid="{00000000-0005-0000-0000-00007A490000}"/>
    <cellStyle name="40% - Énfasis3 3 2 2 2 5" xfId="19279" xr:uid="{00000000-0005-0000-0000-00007B490000}"/>
    <cellStyle name="40% - Énfasis3 3 2 2 3" xfId="19280" xr:uid="{00000000-0005-0000-0000-00007C490000}"/>
    <cellStyle name="40% - Énfasis3 3 2 2 3 2" xfId="19281" xr:uid="{00000000-0005-0000-0000-00007D490000}"/>
    <cellStyle name="40% - Énfasis3 3 2 2 3 2 2" xfId="19282" xr:uid="{00000000-0005-0000-0000-00007E490000}"/>
    <cellStyle name="40% - Énfasis3 3 2 2 3 3" xfId="19283" xr:uid="{00000000-0005-0000-0000-00007F490000}"/>
    <cellStyle name="40% - Énfasis3 3 2 2 4" xfId="19284" xr:uid="{00000000-0005-0000-0000-000080490000}"/>
    <cellStyle name="40% - Énfasis3 3 2 2 4 2" xfId="19285" xr:uid="{00000000-0005-0000-0000-000081490000}"/>
    <cellStyle name="40% - Énfasis3 3 2 2 4 2 2" xfId="19286" xr:uid="{00000000-0005-0000-0000-000082490000}"/>
    <cellStyle name="40% - Énfasis3 3 2 2 4 3" xfId="19287" xr:uid="{00000000-0005-0000-0000-000083490000}"/>
    <cellStyle name="40% - Énfasis3 3 2 2 5" xfId="19288" xr:uid="{00000000-0005-0000-0000-000084490000}"/>
    <cellStyle name="40% - Énfasis3 3 2 2 5 2" xfId="19289" xr:uid="{00000000-0005-0000-0000-000085490000}"/>
    <cellStyle name="40% - Énfasis3 3 2 2 6" xfId="19290" xr:uid="{00000000-0005-0000-0000-000086490000}"/>
    <cellStyle name="40% - Énfasis3 3 2 3" xfId="19291" xr:uid="{00000000-0005-0000-0000-000087490000}"/>
    <cellStyle name="40% - Énfasis3 3 2 3 2" xfId="19292" xr:uid="{00000000-0005-0000-0000-000088490000}"/>
    <cellStyle name="40% - Énfasis3 3 2 3 2 2" xfId="19293" xr:uid="{00000000-0005-0000-0000-000089490000}"/>
    <cellStyle name="40% - Énfasis3 3 2 3 2 2 2" xfId="19294" xr:uid="{00000000-0005-0000-0000-00008A490000}"/>
    <cellStyle name="40% - Énfasis3 3 2 3 2 3" xfId="19295" xr:uid="{00000000-0005-0000-0000-00008B490000}"/>
    <cellStyle name="40% - Énfasis3 3 2 3 3" xfId="19296" xr:uid="{00000000-0005-0000-0000-00008C490000}"/>
    <cellStyle name="40% - Énfasis3 3 2 3 3 2" xfId="19297" xr:uid="{00000000-0005-0000-0000-00008D490000}"/>
    <cellStyle name="40% - Énfasis3 3 2 3 3 2 2" xfId="19298" xr:uid="{00000000-0005-0000-0000-00008E490000}"/>
    <cellStyle name="40% - Énfasis3 3 2 3 3 3" xfId="19299" xr:uid="{00000000-0005-0000-0000-00008F490000}"/>
    <cellStyle name="40% - Énfasis3 3 2 3 4" xfId="19300" xr:uid="{00000000-0005-0000-0000-000090490000}"/>
    <cellStyle name="40% - Énfasis3 3 2 3 4 2" xfId="19301" xr:uid="{00000000-0005-0000-0000-000091490000}"/>
    <cellStyle name="40% - Énfasis3 3 2 3 5" xfId="19302" xr:uid="{00000000-0005-0000-0000-000092490000}"/>
    <cellStyle name="40% - Énfasis3 3 2 4" xfId="19303" xr:uid="{00000000-0005-0000-0000-000093490000}"/>
    <cellStyle name="40% - Énfasis3 3 2 4 2" xfId="19304" xr:uid="{00000000-0005-0000-0000-000094490000}"/>
    <cellStyle name="40% - Énfasis3 3 2 4 2 2" xfId="19305" xr:uid="{00000000-0005-0000-0000-000095490000}"/>
    <cellStyle name="40% - Énfasis3 3 2 4 3" xfId="19306" xr:uid="{00000000-0005-0000-0000-000096490000}"/>
    <cellStyle name="40% - Énfasis3 3 2 5" xfId="19307" xr:uid="{00000000-0005-0000-0000-000097490000}"/>
    <cellStyle name="40% - Énfasis3 3 2 5 2" xfId="19308" xr:uid="{00000000-0005-0000-0000-000098490000}"/>
    <cellStyle name="40% - Énfasis3 3 2 5 2 2" xfId="19309" xr:uid="{00000000-0005-0000-0000-000099490000}"/>
    <cellStyle name="40% - Énfasis3 3 2 5 3" xfId="19310" xr:uid="{00000000-0005-0000-0000-00009A490000}"/>
    <cellStyle name="40% - Énfasis3 3 2 6" xfId="19311" xr:uid="{00000000-0005-0000-0000-00009B490000}"/>
    <cellStyle name="40% - Énfasis3 3 2 6 2" xfId="19312" xr:uid="{00000000-0005-0000-0000-00009C490000}"/>
    <cellStyle name="40% - Énfasis3 3 2 7" xfId="19313" xr:uid="{00000000-0005-0000-0000-00009D490000}"/>
    <cellStyle name="40% - Énfasis3 3 3" xfId="19314" xr:uid="{00000000-0005-0000-0000-00009E490000}"/>
    <cellStyle name="40% - Énfasis3 3 3 2" xfId="19315" xr:uid="{00000000-0005-0000-0000-00009F490000}"/>
    <cellStyle name="40% - Énfasis3 3 3 2 2" xfId="19316" xr:uid="{00000000-0005-0000-0000-0000A0490000}"/>
    <cellStyle name="40% - Énfasis3 3 3 2 2 2" xfId="19317" xr:uid="{00000000-0005-0000-0000-0000A1490000}"/>
    <cellStyle name="40% - Énfasis3 3 3 2 2 2 2" xfId="19318" xr:uid="{00000000-0005-0000-0000-0000A2490000}"/>
    <cellStyle name="40% - Énfasis3 3 3 2 2 3" xfId="19319" xr:uid="{00000000-0005-0000-0000-0000A3490000}"/>
    <cellStyle name="40% - Énfasis3 3 3 2 3" xfId="19320" xr:uid="{00000000-0005-0000-0000-0000A4490000}"/>
    <cellStyle name="40% - Énfasis3 3 3 2 3 2" xfId="19321" xr:uid="{00000000-0005-0000-0000-0000A5490000}"/>
    <cellStyle name="40% - Énfasis3 3 3 2 3 2 2" xfId="19322" xr:uid="{00000000-0005-0000-0000-0000A6490000}"/>
    <cellStyle name="40% - Énfasis3 3 3 2 3 3" xfId="19323" xr:uid="{00000000-0005-0000-0000-0000A7490000}"/>
    <cellStyle name="40% - Énfasis3 3 3 2 4" xfId="19324" xr:uid="{00000000-0005-0000-0000-0000A8490000}"/>
    <cellStyle name="40% - Énfasis3 3 3 2 4 2" xfId="19325" xr:uid="{00000000-0005-0000-0000-0000A9490000}"/>
    <cellStyle name="40% - Énfasis3 3 3 2 5" xfId="19326" xr:uid="{00000000-0005-0000-0000-0000AA490000}"/>
    <cellStyle name="40% - Énfasis3 3 3 3" xfId="19327" xr:uid="{00000000-0005-0000-0000-0000AB490000}"/>
    <cellStyle name="40% - Énfasis3 3 3 3 2" xfId="19328" xr:uid="{00000000-0005-0000-0000-0000AC490000}"/>
    <cellStyle name="40% - Énfasis3 3 3 3 2 2" xfId="19329" xr:uid="{00000000-0005-0000-0000-0000AD490000}"/>
    <cellStyle name="40% - Énfasis3 3 3 3 3" xfId="19330" xr:uid="{00000000-0005-0000-0000-0000AE490000}"/>
    <cellStyle name="40% - Énfasis3 3 3 4" xfId="19331" xr:uid="{00000000-0005-0000-0000-0000AF490000}"/>
    <cellStyle name="40% - Énfasis3 3 3 4 2" xfId="19332" xr:uid="{00000000-0005-0000-0000-0000B0490000}"/>
    <cellStyle name="40% - Énfasis3 3 3 4 2 2" xfId="19333" xr:uid="{00000000-0005-0000-0000-0000B1490000}"/>
    <cellStyle name="40% - Énfasis3 3 3 4 3" xfId="19334" xr:uid="{00000000-0005-0000-0000-0000B2490000}"/>
    <cellStyle name="40% - Énfasis3 3 3 5" xfId="19335" xr:uid="{00000000-0005-0000-0000-0000B3490000}"/>
    <cellStyle name="40% - Énfasis3 3 3 5 2" xfId="19336" xr:uid="{00000000-0005-0000-0000-0000B4490000}"/>
    <cellStyle name="40% - Énfasis3 3 3 6" xfId="19337" xr:uid="{00000000-0005-0000-0000-0000B5490000}"/>
    <cellStyle name="40% - Énfasis3 3 4" xfId="19338" xr:uid="{00000000-0005-0000-0000-0000B6490000}"/>
    <cellStyle name="40% - Énfasis3 3 4 2" xfId="19339" xr:uid="{00000000-0005-0000-0000-0000B7490000}"/>
    <cellStyle name="40% - Énfasis3 3 4 2 2" xfId="19340" xr:uid="{00000000-0005-0000-0000-0000B8490000}"/>
    <cellStyle name="40% - Énfasis3 3 4 2 2 2" xfId="19341" xr:uid="{00000000-0005-0000-0000-0000B9490000}"/>
    <cellStyle name="40% - Énfasis3 3 4 2 3" xfId="19342" xr:uid="{00000000-0005-0000-0000-0000BA490000}"/>
    <cellStyle name="40% - Énfasis3 3 4 3" xfId="19343" xr:uid="{00000000-0005-0000-0000-0000BB490000}"/>
    <cellStyle name="40% - Énfasis3 3 4 3 2" xfId="19344" xr:uid="{00000000-0005-0000-0000-0000BC490000}"/>
    <cellStyle name="40% - Énfasis3 3 4 3 2 2" xfId="19345" xr:uid="{00000000-0005-0000-0000-0000BD490000}"/>
    <cellStyle name="40% - Énfasis3 3 4 3 3" xfId="19346" xr:uid="{00000000-0005-0000-0000-0000BE490000}"/>
    <cellStyle name="40% - Énfasis3 3 4 4" xfId="19347" xr:uid="{00000000-0005-0000-0000-0000BF490000}"/>
    <cellStyle name="40% - Énfasis3 3 4 4 2" xfId="19348" xr:uid="{00000000-0005-0000-0000-0000C0490000}"/>
    <cellStyle name="40% - Énfasis3 3 4 4 2 2" xfId="19349" xr:uid="{00000000-0005-0000-0000-0000C1490000}"/>
    <cellStyle name="40% - Énfasis3 3 4 4 3" xfId="19350" xr:uid="{00000000-0005-0000-0000-0000C2490000}"/>
    <cellStyle name="40% - Énfasis3 3 4 5" xfId="19351" xr:uid="{00000000-0005-0000-0000-0000C3490000}"/>
    <cellStyle name="40% - Énfasis3 3 4 5 2" xfId="19352" xr:uid="{00000000-0005-0000-0000-0000C4490000}"/>
    <cellStyle name="40% - Énfasis3 3 4 6" xfId="19353" xr:uid="{00000000-0005-0000-0000-0000C5490000}"/>
    <cellStyle name="40% - Énfasis3 3 5" xfId="19354" xr:uid="{00000000-0005-0000-0000-0000C6490000}"/>
    <cellStyle name="40% - Énfasis3 3 5 2" xfId="19355" xr:uid="{00000000-0005-0000-0000-0000C7490000}"/>
    <cellStyle name="40% - Énfasis3 3 5 2 2" xfId="19356" xr:uid="{00000000-0005-0000-0000-0000C8490000}"/>
    <cellStyle name="40% - Énfasis3 3 5 2 2 2" xfId="19357" xr:uid="{00000000-0005-0000-0000-0000C9490000}"/>
    <cellStyle name="40% - Énfasis3 3 5 2 3" xfId="19358" xr:uid="{00000000-0005-0000-0000-0000CA490000}"/>
    <cellStyle name="40% - Énfasis3 3 5 3" xfId="19359" xr:uid="{00000000-0005-0000-0000-0000CB490000}"/>
    <cellStyle name="40% - Énfasis3 3 5 3 2" xfId="19360" xr:uid="{00000000-0005-0000-0000-0000CC490000}"/>
    <cellStyle name="40% - Énfasis3 3 5 3 2 2" xfId="19361" xr:uid="{00000000-0005-0000-0000-0000CD490000}"/>
    <cellStyle name="40% - Énfasis3 3 5 3 3" xfId="19362" xr:uid="{00000000-0005-0000-0000-0000CE490000}"/>
    <cellStyle name="40% - Énfasis3 3 5 4" xfId="19363" xr:uid="{00000000-0005-0000-0000-0000CF490000}"/>
    <cellStyle name="40% - Énfasis3 3 5 4 2" xfId="19364" xr:uid="{00000000-0005-0000-0000-0000D0490000}"/>
    <cellStyle name="40% - Énfasis3 3 5 4 2 2" xfId="19365" xr:uid="{00000000-0005-0000-0000-0000D1490000}"/>
    <cellStyle name="40% - Énfasis3 3 5 4 3" xfId="19366" xr:uid="{00000000-0005-0000-0000-0000D2490000}"/>
    <cellStyle name="40% - Énfasis3 3 5 5" xfId="19367" xr:uid="{00000000-0005-0000-0000-0000D3490000}"/>
    <cellStyle name="40% - Énfasis3 3 5 5 2" xfId="19368" xr:uid="{00000000-0005-0000-0000-0000D4490000}"/>
    <cellStyle name="40% - Énfasis3 3 5 6" xfId="19369" xr:uid="{00000000-0005-0000-0000-0000D5490000}"/>
    <cellStyle name="40% - Énfasis3 3 6" xfId="19370" xr:uid="{00000000-0005-0000-0000-0000D6490000}"/>
    <cellStyle name="40% - Énfasis3 3 6 2" xfId="19371" xr:uid="{00000000-0005-0000-0000-0000D7490000}"/>
    <cellStyle name="40% - Énfasis3 3 6 2 2" xfId="19372" xr:uid="{00000000-0005-0000-0000-0000D8490000}"/>
    <cellStyle name="40% - Énfasis3 3 6 2 2 2" xfId="19373" xr:uid="{00000000-0005-0000-0000-0000D9490000}"/>
    <cellStyle name="40% - Énfasis3 3 6 2 3" xfId="19374" xr:uid="{00000000-0005-0000-0000-0000DA490000}"/>
    <cellStyle name="40% - Énfasis3 3 6 3" xfId="19375" xr:uid="{00000000-0005-0000-0000-0000DB490000}"/>
    <cellStyle name="40% - Énfasis3 3 6 3 2" xfId="19376" xr:uid="{00000000-0005-0000-0000-0000DC490000}"/>
    <cellStyle name="40% - Énfasis3 3 6 3 2 2" xfId="19377" xr:uid="{00000000-0005-0000-0000-0000DD490000}"/>
    <cellStyle name="40% - Énfasis3 3 6 3 3" xfId="19378" xr:uid="{00000000-0005-0000-0000-0000DE490000}"/>
    <cellStyle name="40% - Énfasis3 3 6 4" xfId="19379" xr:uid="{00000000-0005-0000-0000-0000DF490000}"/>
    <cellStyle name="40% - Énfasis3 3 6 4 2" xfId="19380" xr:uid="{00000000-0005-0000-0000-0000E0490000}"/>
    <cellStyle name="40% - Énfasis3 3 6 4 2 2" xfId="19381" xr:uid="{00000000-0005-0000-0000-0000E1490000}"/>
    <cellStyle name="40% - Énfasis3 3 6 4 3" xfId="19382" xr:uid="{00000000-0005-0000-0000-0000E2490000}"/>
    <cellStyle name="40% - Énfasis3 3 6 5" xfId="19383" xr:uid="{00000000-0005-0000-0000-0000E3490000}"/>
    <cellStyle name="40% - Énfasis3 3 6 5 2" xfId="19384" xr:uid="{00000000-0005-0000-0000-0000E4490000}"/>
    <cellStyle name="40% - Énfasis3 3 6 6" xfId="19385" xr:uid="{00000000-0005-0000-0000-0000E5490000}"/>
    <cellStyle name="40% - Énfasis3 3 7" xfId="19386" xr:uid="{00000000-0005-0000-0000-0000E6490000}"/>
    <cellStyle name="40% - Énfasis3 3 7 2" xfId="19387" xr:uid="{00000000-0005-0000-0000-0000E7490000}"/>
    <cellStyle name="40% - Énfasis3 3 7 2 2" xfId="19388" xr:uid="{00000000-0005-0000-0000-0000E8490000}"/>
    <cellStyle name="40% - Énfasis3 3 7 2 2 2" xfId="19389" xr:uid="{00000000-0005-0000-0000-0000E9490000}"/>
    <cellStyle name="40% - Énfasis3 3 7 2 3" xfId="19390" xr:uid="{00000000-0005-0000-0000-0000EA490000}"/>
    <cellStyle name="40% - Énfasis3 3 7 3" xfId="19391" xr:uid="{00000000-0005-0000-0000-0000EB490000}"/>
    <cellStyle name="40% - Énfasis3 3 7 3 2" xfId="19392" xr:uid="{00000000-0005-0000-0000-0000EC490000}"/>
    <cellStyle name="40% - Énfasis3 3 7 3 2 2" xfId="19393" xr:uid="{00000000-0005-0000-0000-0000ED490000}"/>
    <cellStyle name="40% - Énfasis3 3 7 3 3" xfId="19394" xr:uid="{00000000-0005-0000-0000-0000EE490000}"/>
    <cellStyle name="40% - Énfasis3 3 7 4" xfId="19395" xr:uid="{00000000-0005-0000-0000-0000EF490000}"/>
    <cellStyle name="40% - Énfasis3 3 7 4 2" xfId="19396" xr:uid="{00000000-0005-0000-0000-0000F0490000}"/>
    <cellStyle name="40% - Énfasis3 3 7 4 2 2" xfId="19397" xr:uid="{00000000-0005-0000-0000-0000F1490000}"/>
    <cellStyle name="40% - Énfasis3 3 7 4 3" xfId="19398" xr:uid="{00000000-0005-0000-0000-0000F2490000}"/>
    <cellStyle name="40% - Énfasis3 3 7 5" xfId="19399" xr:uid="{00000000-0005-0000-0000-0000F3490000}"/>
    <cellStyle name="40% - Énfasis3 3 7 5 2" xfId="19400" xr:uid="{00000000-0005-0000-0000-0000F4490000}"/>
    <cellStyle name="40% - Énfasis3 3 7 6" xfId="19401" xr:uid="{00000000-0005-0000-0000-0000F5490000}"/>
    <cellStyle name="40% - Énfasis3 3 8" xfId="19402" xr:uid="{00000000-0005-0000-0000-0000F6490000}"/>
    <cellStyle name="40% - Énfasis3 3 8 2" xfId="19403" xr:uid="{00000000-0005-0000-0000-0000F7490000}"/>
    <cellStyle name="40% - Énfasis3 3 8 2 2" xfId="19404" xr:uid="{00000000-0005-0000-0000-0000F8490000}"/>
    <cellStyle name="40% - Énfasis3 3 8 2 2 2" xfId="19405" xr:uid="{00000000-0005-0000-0000-0000F9490000}"/>
    <cellStyle name="40% - Énfasis3 3 8 2 3" xfId="19406" xr:uid="{00000000-0005-0000-0000-0000FA490000}"/>
    <cellStyle name="40% - Énfasis3 3 8 3" xfId="19407" xr:uid="{00000000-0005-0000-0000-0000FB490000}"/>
    <cellStyle name="40% - Énfasis3 3 8 3 2" xfId="19408" xr:uid="{00000000-0005-0000-0000-0000FC490000}"/>
    <cellStyle name="40% - Énfasis3 3 8 3 2 2" xfId="19409" xr:uid="{00000000-0005-0000-0000-0000FD490000}"/>
    <cellStyle name="40% - Énfasis3 3 8 3 3" xfId="19410" xr:uid="{00000000-0005-0000-0000-0000FE490000}"/>
    <cellStyle name="40% - Énfasis3 3 8 4" xfId="19411" xr:uid="{00000000-0005-0000-0000-0000FF490000}"/>
    <cellStyle name="40% - Énfasis3 3 8 4 2" xfId="19412" xr:uid="{00000000-0005-0000-0000-0000004A0000}"/>
    <cellStyle name="40% - Énfasis3 3 8 4 2 2" xfId="19413" xr:uid="{00000000-0005-0000-0000-0000014A0000}"/>
    <cellStyle name="40% - Énfasis3 3 8 4 3" xfId="19414" xr:uid="{00000000-0005-0000-0000-0000024A0000}"/>
    <cellStyle name="40% - Énfasis3 3 8 5" xfId="19415" xr:uid="{00000000-0005-0000-0000-0000034A0000}"/>
    <cellStyle name="40% - Énfasis3 3 8 5 2" xfId="19416" xr:uid="{00000000-0005-0000-0000-0000044A0000}"/>
    <cellStyle name="40% - Énfasis3 3 8 6" xfId="19417" xr:uid="{00000000-0005-0000-0000-0000054A0000}"/>
    <cellStyle name="40% - Énfasis3 3 9" xfId="19418" xr:uid="{00000000-0005-0000-0000-0000064A0000}"/>
    <cellStyle name="40% - Énfasis3 3 9 2" xfId="19419" xr:uid="{00000000-0005-0000-0000-0000074A0000}"/>
    <cellStyle name="40% - Énfasis3 3 9 2 2" xfId="19420" xr:uid="{00000000-0005-0000-0000-0000084A0000}"/>
    <cellStyle name="40% - Énfasis3 3 9 2 2 2" xfId="19421" xr:uid="{00000000-0005-0000-0000-0000094A0000}"/>
    <cellStyle name="40% - Énfasis3 3 9 2 3" xfId="19422" xr:uid="{00000000-0005-0000-0000-00000A4A0000}"/>
    <cellStyle name="40% - Énfasis3 3 9 3" xfId="19423" xr:uid="{00000000-0005-0000-0000-00000B4A0000}"/>
    <cellStyle name="40% - Énfasis3 3 9 3 2" xfId="19424" xr:uid="{00000000-0005-0000-0000-00000C4A0000}"/>
    <cellStyle name="40% - Énfasis3 3 9 3 2 2" xfId="19425" xr:uid="{00000000-0005-0000-0000-00000D4A0000}"/>
    <cellStyle name="40% - Énfasis3 3 9 3 3" xfId="19426" xr:uid="{00000000-0005-0000-0000-00000E4A0000}"/>
    <cellStyle name="40% - Énfasis3 3 9 4" xfId="19427" xr:uid="{00000000-0005-0000-0000-00000F4A0000}"/>
    <cellStyle name="40% - Énfasis3 3 9 4 2" xfId="19428" xr:uid="{00000000-0005-0000-0000-0000104A0000}"/>
    <cellStyle name="40% - Énfasis3 3 9 4 2 2" xfId="19429" xr:uid="{00000000-0005-0000-0000-0000114A0000}"/>
    <cellStyle name="40% - Énfasis3 3 9 4 3" xfId="19430" xr:uid="{00000000-0005-0000-0000-0000124A0000}"/>
    <cellStyle name="40% - Énfasis3 3 9 5" xfId="19431" xr:uid="{00000000-0005-0000-0000-0000134A0000}"/>
    <cellStyle name="40% - Énfasis3 3 9 5 2" xfId="19432" xr:uid="{00000000-0005-0000-0000-0000144A0000}"/>
    <cellStyle name="40% - Énfasis3 3 9 6" xfId="19433" xr:uid="{00000000-0005-0000-0000-0000154A0000}"/>
    <cellStyle name="40% - Énfasis3 30" xfId="19434" xr:uid="{00000000-0005-0000-0000-0000164A0000}"/>
    <cellStyle name="40% - Énfasis3 30 2" xfId="19435" xr:uid="{00000000-0005-0000-0000-0000174A0000}"/>
    <cellStyle name="40% - Énfasis3 30 2 2" xfId="19436" xr:uid="{00000000-0005-0000-0000-0000184A0000}"/>
    <cellStyle name="40% - Énfasis3 30 2 2 2" xfId="19437" xr:uid="{00000000-0005-0000-0000-0000194A0000}"/>
    <cellStyle name="40% - Énfasis3 30 2 2 2 2" xfId="19438" xr:uid="{00000000-0005-0000-0000-00001A4A0000}"/>
    <cellStyle name="40% - Énfasis3 30 2 2 3" xfId="19439" xr:uid="{00000000-0005-0000-0000-00001B4A0000}"/>
    <cellStyle name="40% - Énfasis3 30 2 3" xfId="19440" xr:uid="{00000000-0005-0000-0000-00001C4A0000}"/>
    <cellStyle name="40% - Énfasis3 30 2 3 2" xfId="19441" xr:uid="{00000000-0005-0000-0000-00001D4A0000}"/>
    <cellStyle name="40% - Énfasis3 30 2 3 2 2" xfId="19442" xr:uid="{00000000-0005-0000-0000-00001E4A0000}"/>
    <cellStyle name="40% - Énfasis3 30 2 3 3" xfId="19443" xr:uid="{00000000-0005-0000-0000-00001F4A0000}"/>
    <cellStyle name="40% - Énfasis3 30 2 4" xfId="19444" xr:uid="{00000000-0005-0000-0000-0000204A0000}"/>
    <cellStyle name="40% - Énfasis3 30 2 4 2" xfId="19445" xr:uid="{00000000-0005-0000-0000-0000214A0000}"/>
    <cellStyle name="40% - Énfasis3 30 2 5" xfId="19446" xr:uid="{00000000-0005-0000-0000-0000224A0000}"/>
    <cellStyle name="40% - Énfasis3 30 3" xfId="19447" xr:uid="{00000000-0005-0000-0000-0000234A0000}"/>
    <cellStyle name="40% - Énfasis3 30 3 2" xfId="19448" xr:uid="{00000000-0005-0000-0000-0000244A0000}"/>
    <cellStyle name="40% - Énfasis3 30 3 2 2" xfId="19449" xr:uid="{00000000-0005-0000-0000-0000254A0000}"/>
    <cellStyle name="40% - Énfasis3 30 3 3" xfId="19450" xr:uid="{00000000-0005-0000-0000-0000264A0000}"/>
    <cellStyle name="40% - Énfasis3 30 4" xfId="19451" xr:uid="{00000000-0005-0000-0000-0000274A0000}"/>
    <cellStyle name="40% - Énfasis3 30 4 2" xfId="19452" xr:uid="{00000000-0005-0000-0000-0000284A0000}"/>
    <cellStyle name="40% - Énfasis3 30 4 2 2" xfId="19453" xr:uid="{00000000-0005-0000-0000-0000294A0000}"/>
    <cellStyle name="40% - Énfasis3 30 4 3" xfId="19454" xr:uid="{00000000-0005-0000-0000-00002A4A0000}"/>
    <cellStyle name="40% - Énfasis3 30 5" xfId="19455" xr:uid="{00000000-0005-0000-0000-00002B4A0000}"/>
    <cellStyle name="40% - Énfasis3 30 5 2" xfId="19456" xr:uid="{00000000-0005-0000-0000-00002C4A0000}"/>
    <cellStyle name="40% - Énfasis3 30 6" xfId="19457" xr:uid="{00000000-0005-0000-0000-00002D4A0000}"/>
    <cellStyle name="40% - Énfasis3 31" xfId="19458" xr:uid="{00000000-0005-0000-0000-00002E4A0000}"/>
    <cellStyle name="40% - Énfasis3 31 2" xfId="19459" xr:uid="{00000000-0005-0000-0000-00002F4A0000}"/>
    <cellStyle name="40% - Énfasis3 31 2 2" xfId="19460" xr:uid="{00000000-0005-0000-0000-0000304A0000}"/>
    <cellStyle name="40% - Énfasis3 31 2 2 2" xfId="19461" xr:uid="{00000000-0005-0000-0000-0000314A0000}"/>
    <cellStyle name="40% - Énfasis3 31 2 2 2 2" xfId="19462" xr:uid="{00000000-0005-0000-0000-0000324A0000}"/>
    <cellStyle name="40% - Énfasis3 31 2 2 3" xfId="19463" xr:uid="{00000000-0005-0000-0000-0000334A0000}"/>
    <cellStyle name="40% - Énfasis3 31 2 3" xfId="19464" xr:uid="{00000000-0005-0000-0000-0000344A0000}"/>
    <cellStyle name="40% - Énfasis3 31 2 3 2" xfId="19465" xr:uid="{00000000-0005-0000-0000-0000354A0000}"/>
    <cellStyle name="40% - Énfasis3 31 2 3 2 2" xfId="19466" xr:uid="{00000000-0005-0000-0000-0000364A0000}"/>
    <cellStyle name="40% - Énfasis3 31 2 3 3" xfId="19467" xr:uid="{00000000-0005-0000-0000-0000374A0000}"/>
    <cellStyle name="40% - Énfasis3 31 2 4" xfId="19468" xr:uid="{00000000-0005-0000-0000-0000384A0000}"/>
    <cellStyle name="40% - Énfasis3 31 2 4 2" xfId="19469" xr:uid="{00000000-0005-0000-0000-0000394A0000}"/>
    <cellStyle name="40% - Énfasis3 31 2 5" xfId="19470" xr:uid="{00000000-0005-0000-0000-00003A4A0000}"/>
    <cellStyle name="40% - Énfasis3 31 3" xfId="19471" xr:uid="{00000000-0005-0000-0000-00003B4A0000}"/>
    <cellStyle name="40% - Énfasis3 31 3 2" xfId="19472" xr:uid="{00000000-0005-0000-0000-00003C4A0000}"/>
    <cellStyle name="40% - Énfasis3 31 3 2 2" xfId="19473" xr:uid="{00000000-0005-0000-0000-00003D4A0000}"/>
    <cellStyle name="40% - Énfasis3 31 3 3" xfId="19474" xr:uid="{00000000-0005-0000-0000-00003E4A0000}"/>
    <cellStyle name="40% - Énfasis3 31 4" xfId="19475" xr:uid="{00000000-0005-0000-0000-00003F4A0000}"/>
    <cellStyle name="40% - Énfasis3 31 4 2" xfId="19476" xr:uid="{00000000-0005-0000-0000-0000404A0000}"/>
    <cellStyle name="40% - Énfasis3 31 4 2 2" xfId="19477" xr:uid="{00000000-0005-0000-0000-0000414A0000}"/>
    <cellStyle name="40% - Énfasis3 31 4 3" xfId="19478" xr:uid="{00000000-0005-0000-0000-0000424A0000}"/>
    <cellStyle name="40% - Énfasis3 31 5" xfId="19479" xr:uid="{00000000-0005-0000-0000-0000434A0000}"/>
    <cellStyle name="40% - Énfasis3 31 5 2" xfId="19480" xr:uid="{00000000-0005-0000-0000-0000444A0000}"/>
    <cellStyle name="40% - Énfasis3 31 6" xfId="19481" xr:uid="{00000000-0005-0000-0000-0000454A0000}"/>
    <cellStyle name="40% - Énfasis3 32" xfId="19482" xr:uid="{00000000-0005-0000-0000-0000464A0000}"/>
    <cellStyle name="40% - Énfasis3 32 2" xfId="19483" xr:uid="{00000000-0005-0000-0000-0000474A0000}"/>
    <cellStyle name="40% - Énfasis3 32 2 2" xfId="19484" xr:uid="{00000000-0005-0000-0000-0000484A0000}"/>
    <cellStyle name="40% - Énfasis3 32 2 2 2" xfId="19485" xr:uid="{00000000-0005-0000-0000-0000494A0000}"/>
    <cellStyle name="40% - Énfasis3 32 2 2 2 2" xfId="19486" xr:uid="{00000000-0005-0000-0000-00004A4A0000}"/>
    <cellStyle name="40% - Énfasis3 32 2 2 3" xfId="19487" xr:uid="{00000000-0005-0000-0000-00004B4A0000}"/>
    <cellStyle name="40% - Énfasis3 32 2 3" xfId="19488" xr:uid="{00000000-0005-0000-0000-00004C4A0000}"/>
    <cellStyle name="40% - Énfasis3 32 2 3 2" xfId="19489" xr:uid="{00000000-0005-0000-0000-00004D4A0000}"/>
    <cellStyle name="40% - Énfasis3 32 2 3 2 2" xfId="19490" xr:uid="{00000000-0005-0000-0000-00004E4A0000}"/>
    <cellStyle name="40% - Énfasis3 32 2 3 3" xfId="19491" xr:uid="{00000000-0005-0000-0000-00004F4A0000}"/>
    <cellStyle name="40% - Énfasis3 32 2 4" xfId="19492" xr:uid="{00000000-0005-0000-0000-0000504A0000}"/>
    <cellStyle name="40% - Énfasis3 32 2 4 2" xfId="19493" xr:uid="{00000000-0005-0000-0000-0000514A0000}"/>
    <cellStyle name="40% - Énfasis3 32 2 5" xfId="19494" xr:uid="{00000000-0005-0000-0000-0000524A0000}"/>
    <cellStyle name="40% - Énfasis3 32 3" xfId="19495" xr:uid="{00000000-0005-0000-0000-0000534A0000}"/>
    <cellStyle name="40% - Énfasis3 32 3 2" xfId="19496" xr:uid="{00000000-0005-0000-0000-0000544A0000}"/>
    <cellStyle name="40% - Énfasis3 32 3 2 2" xfId="19497" xr:uid="{00000000-0005-0000-0000-0000554A0000}"/>
    <cellStyle name="40% - Énfasis3 32 3 3" xfId="19498" xr:uid="{00000000-0005-0000-0000-0000564A0000}"/>
    <cellStyle name="40% - Énfasis3 32 4" xfId="19499" xr:uid="{00000000-0005-0000-0000-0000574A0000}"/>
    <cellStyle name="40% - Énfasis3 32 4 2" xfId="19500" xr:uid="{00000000-0005-0000-0000-0000584A0000}"/>
    <cellStyle name="40% - Énfasis3 32 4 2 2" xfId="19501" xr:uid="{00000000-0005-0000-0000-0000594A0000}"/>
    <cellStyle name="40% - Énfasis3 32 4 3" xfId="19502" xr:uid="{00000000-0005-0000-0000-00005A4A0000}"/>
    <cellStyle name="40% - Énfasis3 32 5" xfId="19503" xr:uid="{00000000-0005-0000-0000-00005B4A0000}"/>
    <cellStyle name="40% - Énfasis3 32 5 2" xfId="19504" xr:uid="{00000000-0005-0000-0000-00005C4A0000}"/>
    <cellStyle name="40% - Énfasis3 32 6" xfId="19505" xr:uid="{00000000-0005-0000-0000-00005D4A0000}"/>
    <cellStyle name="40% - Énfasis3 33" xfId="19506" xr:uid="{00000000-0005-0000-0000-00005E4A0000}"/>
    <cellStyle name="40% - Énfasis3 33 2" xfId="19507" xr:uid="{00000000-0005-0000-0000-00005F4A0000}"/>
    <cellStyle name="40% - Énfasis3 33 2 2" xfId="19508" xr:uid="{00000000-0005-0000-0000-0000604A0000}"/>
    <cellStyle name="40% - Énfasis3 33 2 2 2" xfId="19509" xr:uid="{00000000-0005-0000-0000-0000614A0000}"/>
    <cellStyle name="40% - Énfasis3 33 2 2 2 2" xfId="19510" xr:uid="{00000000-0005-0000-0000-0000624A0000}"/>
    <cellStyle name="40% - Énfasis3 33 2 2 3" xfId="19511" xr:uid="{00000000-0005-0000-0000-0000634A0000}"/>
    <cellStyle name="40% - Énfasis3 33 2 3" xfId="19512" xr:uid="{00000000-0005-0000-0000-0000644A0000}"/>
    <cellStyle name="40% - Énfasis3 33 2 3 2" xfId="19513" xr:uid="{00000000-0005-0000-0000-0000654A0000}"/>
    <cellStyle name="40% - Énfasis3 33 2 3 2 2" xfId="19514" xr:uid="{00000000-0005-0000-0000-0000664A0000}"/>
    <cellStyle name="40% - Énfasis3 33 2 3 3" xfId="19515" xr:uid="{00000000-0005-0000-0000-0000674A0000}"/>
    <cellStyle name="40% - Énfasis3 33 2 4" xfId="19516" xr:uid="{00000000-0005-0000-0000-0000684A0000}"/>
    <cellStyle name="40% - Énfasis3 33 2 4 2" xfId="19517" xr:uid="{00000000-0005-0000-0000-0000694A0000}"/>
    <cellStyle name="40% - Énfasis3 33 2 5" xfId="19518" xr:uid="{00000000-0005-0000-0000-00006A4A0000}"/>
    <cellStyle name="40% - Énfasis3 33 3" xfId="19519" xr:uid="{00000000-0005-0000-0000-00006B4A0000}"/>
    <cellStyle name="40% - Énfasis3 33 3 2" xfId="19520" xr:uid="{00000000-0005-0000-0000-00006C4A0000}"/>
    <cellStyle name="40% - Énfasis3 33 3 2 2" xfId="19521" xr:uid="{00000000-0005-0000-0000-00006D4A0000}"/>
    <cellStyle name="40% - Énfasis3 33 3 3" xfId="19522" xr:uid="{00000000-0005-0000-0000-00006E4A0000}"/>
    <cellStyle name="40% - Énfasis3 33 4" xfId="19523" xr:uid="{00000000-0005-0000-0000-00006F4A0000}"/>
    <cellStyle name="40% - Énfasis3 33 4 2" xfId="19524" xr:uid="{00000000-0005-0000-0000-0000704A0000}"/>
    <cellStyle name="40% - Énfasis3 33 4 2 2" xfId="19525" xr:uid="{00000000-0005-0000-0000-0000714A0000}"/>
    <cellStyle name="40% - Énfasis3 33 4 3" xfId="19526" xr:uid="{00000000-0005-0000-0000-0000724A0000}"/>
    <cellStyle name="40% - Énfasis3 33 5" xfId="19527" xr:uid="{00000000-0005-0000-0000-0000734A0000}"/>
    <cellStyle name="40% - Énfasis3 33 5 2" xfId="19528" xr:uid="{00000000-0005-0000-0000-0000744A0000}"/>
    <cellStyle name="40% - Énfasis3 33 6" xfId="19529" xr:uid="{00000000-0005-0000-0000-0000754A0000}"/>
    <cellStyle name="40% - Énfasis3 34" xfId="19530" xr:uid="{00000000-0005-0000-0000-0000764A0000}"/>
    <cellStyle name="40% - Énfasis3 34 2" xfId="19531" xr:uid="{00000000-0005-0000-0000-0000774A0000}"/>
    <cellStyle name="40% - Énfasis3 34 2 2" xfId="19532" xr:uid="{00000000-0005-0000-0000-0000784A0000}"/>
    <cellStyle name="40% - Énfasis3 34 2 2 2" xfId="19533" xr:uid="{00000000-0005-0000-0000-0000794A0000}"/>
    <cellStyle name="40% - Énfasis3 34 2 2 2 2" xfId="19534" xr:uid="{00000000-0005-0000-0000-00007A4A0000}"/>
    <cellStyle name="40% - Énfasis3 34 2 2 3" xfId="19535" xr:uid="{00000000-0005-0000-0000-00007B4A0000}"/>
    <cellStyle name="40% - Énfasis3 34 2 3" xfId="19536" xr:uid="{00000000-0005-0000-0000-00007C4A0000}"/>
    <cellStyle name="40% - Énfasis3 34 2 3 2" xfId="19537" xr:uid="{00000000-0005-0000-0000-00007D4A0000}"/>
    <cellStyle name="40% - Énfasis3 34 2 3 2 2" xfId="19538" xr:uid="{00000000-0005-0000-0000-00007E4A0000}"/>
    <cellStyle name="40% - Énfasis3 34 2 3 3" xfId="19539" xr:uid="{00000000-0005-0000-0000-00007F4A0000}"/>
    <cellStyle name="40% - Énfasis3 34 2 4" xfId="19540" xr:uid="{00000000-0005-0000-0000-0000804A0000}"/>
    <cellStyle name="40% - Énfasis3 34 2 4 2" xfId="19541" xr:uid="{00000000-0005-0000-0000-0000814A0000}"/>
    <cellStyle name="40% - Énfasis3 34 2 5" xfId="19542" xr:uid="{00000000-0005-0000-0000-0000824A0000}"/>
    <cellStyle name="40% - Énfasis3 34 3" xfId="19543" xr:uid="{00000000-0005-0000-0000-0000834A0000}"/>
    <cellStyle name="40% - Énfasis3 34 3 2" xfId="19544" xr:uid="{00000000-0005-0000-0000-0000844A0000}"/>
    <cellStyle name="40% - Énfasis3 34 3 2 2" xfId="19545" xr:uid="{00000000-0005-0000-0000-0000854A0000}"/>
    <cellStyle name="40% - Énfasis3 34 3 3" xfId="19546" xr:uid="{00000000-0005-0000-0000-0000864A0000}"/>
    <cellStyle name="40% - Énfasis3 34 4" xfId="19547" xr:uid="{00000000-0005-0000-0000-0000874A0000}"/>
    <cellStyle name="40% - Énfasis3 34 4 2" xfId="19548" xr:uid="{00000000-0005-0000-0000-0000884A0000}"/>
    <cellStyle name="40% - Énfasis3 34 4 2 2" xfId="19549" xr:uid="{00000000-0005-0000-0000-0000894A0000}"/>
    <cellStyle name="40% - Énfasis3 34 4 3" xfId="19550" xr:uid="{00000000-0005-0000-0000-00008A4A0000}"/>
    <cellStyle name="40% - Énfasis3 34 5" xfId="19551" xr:uid="{00000000-0005-0000-0000-00008B4A0000}"/>
    <cellStyle name="40% - Énfasis3 34 5 2" xfId="19552" xr:uid="{00000000-0005-0000-0000-00008C4A0000}"/>
    <cellStyle name="40% - Énfasis3 34 6" xfId="19553" xr:uid="{00000000-0005-0000-0000-00008D4A0000}"/>
    <cellStyle name="40% - Énfasis3 35" xfId="19554" xr:uid="{00000000-0005-0000-0000-00008E4A0000}"/>
    <cellStyle name="40% - Énfasis3 35 2" xfId="19555" xr:uid="{00000000-0005-0000-0000-00008F4A0000}"/>
    <cellStyle name="40% - Énfasis3 35 2 2" xfId="19556" xr:uid="{00000000-0005-0000-0000-0000904A0000}"/>
    <cellStyle name="40% - Énfasis3 35 2 2 2" xfId="19557" xr:uid="{00000000-0005-0000-0000-0000914A0000}"/>
    <cellStyle name="40% - Énfasis3 35 2 2 2 2" xfId="19558" xr:uid="{00000000-0005-0000-0000-0000924A0000}"/>
    <cellStyle name="40% - Énfasis3 35 2 2 3" xfId="19559" xr:uid="{00000000-0005-0000-0000-0000934A0000}"/>
    <cellStyle name="40% - Énfasis3 35 2 3" xfId="19560" xr:uid="{00000000-0005-0000-0000-0000944A0000}"/>
    <cellStyle name="40% - Énfasis3 35 2 3 2" xfId="19561" xr:uid="{00000000-0005-0000-0000-0000954A0000}"/>
    <cellStyle name="40% - Énfasis3 35 2 3 2 2" xfId="19562" xr:uid="{00000000-0005-0000-0000-0000964A0000}"/>
    <cellStyle name="40% - Énfasis3 35 2 3 3" xfId="19563" xr:uid="{00000000-0005-0000-0000-0000974A0000}"/>
    <cellStyle name="40% - Énfasis3 35 2 4" xfId="19564" xr:uid="{00000000-0005-0000-0000-0000984A0000}"/>
    <cellStyle name="40% - Énfasis3 35 2 4 2" xfId="19565" xr:uid="{00000000-0005-0000-0000-0000994A0000}"/>
    <cellStyle name="40% - Énfasis3 35 2 5" xfId="19566" xr:uid="{00000000-0005-0000-0000-00009A4A0000}"/>
    <cellStyle name="40% - Énfasis3 35 3" xfId="19567" xr:uid="{00000000-0005-0000-0000-00009B4A0000}"/>
    <cellStyle name="40% - Énfasis3 35 3 2" xfId="19568" xr:uid="{00000000-0005-0000-0000-00009C4A0000}"/>
    <cellStyle name="40% - Énfasis3 35 3 2 2" xfId="19569" xr:uid="{00000000-0005-0000-0000-00009D4A0000}"/>
    <cellStyle name="40% - Énfasis3 35 3 3" xfId="19570" xr:uid="{00000000-0005-0000-0000-00009E4A0000}"/>
    <cellStyle name="40% - Énfasis3 35 4" xfId="19571" xr:uid="{00000000-0005-0000-0000-00009F4A0000}"/>
    <cellStyle name="40% - Énfasis3 35 4 2" xfId="19572" xr:uid="{00000000-0005-0000-0000-0000A04A0000}"/>
    <cellStyle name="40% - Énfasis3 35 4 2 2" xfId="19573" xr:uid="{00000000-0005-0000-0000-0000A14A0000}"/>
    <cellStyle name="40% - Énfasis3 35 4 3" xfId="19574" xr:uid="{00000000-0005-0000-0000-0000A24A0000}"/>
    <cellStyle name="40% - Énfasis3 35 5" xfId="19575" xr:uid="{00000000-0005-0000-0000-0000A34A0000}"/>
    <cellStyle name="40% - Énfasis3 35 5 2" xfId="19576" xr:uid="{00000000-0005-0000-0000-0000A44A0000}"/>
    <cellStyle name="40% - Énfasis3 35 6" xfId="19577" xr:uid="{00000000-0005-0000-0000-0000A54A0000}"/>
    <cellStyle name="40% - Énfasis3 36" xfId="19578" xr:uid="{00000000-0005-0000-0000-0000A64A0000}"/>
    <cellStyle name="40% - Énfasis3 36 2" xfId="19579" xr:uid="{00000000-0005-0000-0000-0000A74A0000}"/>
    <cellStyle name="40% - Énfasis3 36 2 2" xfId="19580" xr:uid="{00000000-0005-0000-0000-0000A84A0000}"/>
    <cellStyle name="40% - Énfasis3 36 2 2 2" xfId="19581" xr:uid="{00000000-0005-0000-0000-0000A94A0000}"/>
    <cellStyle name="40% - Énfasis3 36 2 2 2 2" xfId="19582" xr:uid="{00000000-0005-0000-0000-0000AA4A0000}"/>
    <cellStyle name="40% - Énfasis3 36 2 2 3" xfId="19583" xr:uid="{00000000-0005-0000-0000-0000AB4A0000}"/>
    <cellStyle name="40% - Énfasis3 36 2 3" xfId="19584" xr:uid="{00000000-0005-0000-0000-0000AC4A0000}"/>
    <cellStyle name="40% - Énfasis3 36 2 3 2" xfId="19585" xr:uid="{00000000-0005-0000-0000-0000AD4A0000}"/>
    <cellStyle name="40% - Énfasis3 36 2 3 2 2" xfId="19586" xr:uid="{00000000-0005-0000-0000-0000AE4A0000}"/>
    <cellStyle name="40% - Énfasis3 36 2 3 3" xfId="19587" xr:uid="{00000000-0005-0000-0000-0000AF4A0000}"/>
    <cellStyle name="40% - Énfasis3 36 2 4" xfId="19588" xr:uid="{00000000-0005-0000-0000-0000B04A0000}"/>
    <cellStyle name="40% - Énfasis3 36 2 4 2" xfId="19589" xr:uid="{00000000-0005-0000-0000-0000B14A0000}"/>
    <cellStyle name="40% - Énfasis3 36 2 5" xfId="19590" xr:uid="{00000000-0005-0000-0000-0000B24A0000}"/>
    <cellStyle name="40% - Énfasis3 36 3" xfId="19591" xr:uid="{00000000-0005-0000-0000-0000B34A0000}"/>
    <cellStyle name="40% - Énfasis3 36 3 2" xfId="19592" xr:uid="{00000000-0005-0000-0000-0000B44A0000}"/>
    <cellStyle name="40% - Énfasis3 36 3 2 2" xfId="19593" xr:uid="{00000000-0005-0000-0000-0000B54A0000}"/>
    <cellStyle name="40% - Énfasis3 36 3 3" xfId="19594" xr:uid="{00000000-0005-0000-0000-0000B64A0000}"/>
    <cellStyle name="40% - Énfasis3 36 4" xfId="19595" xr:uid="{00000000-0005-0000-0000-0000B74A0000}"/>
    <cellStyle name="40% - Énfasis3 36 4 2" xfId="19596" xr:uid="{00000000-0005-0000-0000-0000B84A0000}"/>
    <cellStyle name="40% - Énfasis3 36 4 2 2" xfId="19597" xr:uid="{00000000-0005-0000-0000-0000B94A0000}"/>
    <cellStyle name="40% - Énfasis3 36 4 3" xfId="19598" xr:uid="{00000000-0005-0000-0000-0000BA4A0000}"/>
    <cellStyle name="40% - Énfasis3 36 5" xfId="19599" xr:uid="{00000000-0005-0000-0000-0000BB4A0000}"/>
    <cellStyle name="40% - Énfasis3 36 5 2" xfId="19600" xr:uid="{00000000-0005-0000-0000-0000BC4A0000}"/>
    <cellStyle name="40% - Énfasis3 36 6" xfId="19601" xr:uid="{00000000-0005-0000-0000-0000BD4A0000}"/>
    <cellStyle name="40% - Énfasis3 37" xfId="19602" xr:uid="{00000000-0005-0000-0000-0000BE4A0000}"/>
    <cellStyle name="40% - Énfasis3 37 2" xfId="19603" xr:uid="{00000000-0005-0000-0000-0000BF4A0000}"/>
    <cellStyle name="40% - Énfasis3 37 2 2" xfId="19604" xr:uid="{00000000-0005-0000-0000-0000C04A0000}"/>
    <cellStyle name="40% - Énfasis3 37 2 2 2" xfId="19605" xr:uid="{00000000-0005-0000-0000-0000C14A0000}"/>
    <cellStyle name="40% - Énfasis3 37 2 2 2 2" xfId="19606" xr:uid="{00000000-0005-0000-0000-0000C24A0000}"/>
    <cellStyle name="40% - Énfasis3 37 2 2 3" xfId="19607" xr:uid="{00000000-0005-0000-0000-0000C34A0000}"/>
    <cellStyle name="40% - Énfasis3 37 2 3" xfId="19608" xr:uid="{00000000-0005-0000-0000-0000C44A0000}"/>
    <cellStyle name="40% - Énfasis3 37 2 3 2" xfId="19609" xr:uid="{00000000-0005-0000-0000-0000C54A0000}"/>
    <cellStyle name="40% - Énfasis3 37 2 3 2 2" xfId="19610" xr:uid="{00000000-0005-0000-0000-0000C64A0000}"/>
    <cellStyle name="40% - Énfasis3 37 2 3 3" xfId="19611" xr:uid="{00000000-0005-0000-0000-0000C74A0000}"/>
    <cellStyle name="40% - Énfasis3 37 2 4" xfId="19612" xr:uid="{00000000-0005-0000-0000-0000C84A0000}"/>
    <cellStyle name="40% - Énfasis3 37 2 4 2" xfId="19613" xr:uid="{00000000-0005-0000-0000-0000C94A0000}"/>
    <cellStyle name="40% - Énfasis3 37 2 5" xfId="19614" xr:uid="{00000000-0005-0000-0000-0000CA4A0000}"/>
    <cellStyle name="40% - Énfasis3 37 3" xfId="19615" xr:uid="{00000000-0005-0000-0000-0000CB4A0000}"/>
    <cellStyle name="40% - Énfasis3 37 3 2" xfId="19616" xr:uid="{00000000-0005-0000-0000-0000CC4A0000}"/>
    <cellStyle name="40% - Énfasis3 37 3 2 2" xfId="19617" xr:uid="{00000000-0005-0000-0000-0000CD4A0000}"/>
    <cellStyle name="40% - Énfasis3 37 3 3" xfId="19618" xr:uid="{00000000-0005-0000-0000-0000CE4A0000}"/>
    <cellStyle name="40% - Énfasis3 37 4" xfId="19619" xr:uid="{00000000-0005-0000-0000-0000CF4A0000}"/>
    <cellStyle name="40% - Énfasis3 37 4 2" xfId="19620" xr:uid="{00000000-0005-0000-0000-0000D04A0000}"/>
    <cellStyle name="40% - Énfasis3 37 4 2 2" xfId="19621" xr:uid="{00000000-0005-0000-0000-0000D14A0000}"/>
    <cellStyle name="40% - Énfasis3 37 4 3" xfId="19622" xr:uid="{00000000-0005-0000-0000-0000D24A0000}"/>
    <cellStyle name="40% - Énfasis3 37 5" xfId="19623" xr:uid="{00000000-0005-0000-0000-0000D34A0000}"/>
    <cellStyle name="40% - Énfasis3 37 5 2" xfId="19624" xr:uid="{00000000-0005-0000-0000-0000D44A0000}"/>
    <cellStyle name="40% - Énfasis3 37 6" xfId="19625" xr:uid="{00000000-0005-0000-0000-0000D54A0000}"/>
    <cellStyle name="40% - Énfasis3 38" xfId="19626" xr:uid="{00000000-0005-0000-0000-0000D64A0000}"/>
    <cellStyle name="40% - Énfasis3 38 2" xfId="19627" xr:uid="{00000000-0005-0000-0000-0000D74A0000}"/>
    <cellStyle name="40% - Énfasis3 38 2 2" xfId="19628" xr:uid="{00000000-0005-0000-0000-0000D84A0000}"/>
    <cellStyle name="40% - Énfasis3 38 2 2 2" xfId="19629" xr:uid="{00000000-0005-0000-0000-0000D94A0000}"/>
    <cellStyle name="40% - Énfasis3 38 2 2 2 2" xfId="19630" xr:uid="{00000000-0005-0000-0000-0000DA4A0000}"/>
    <cellStyle name="40% - Énfasis3 38 2 2 3" xfId="19631" xr:uid="{00000000-0005-0000-0000-0000DB4A0000}"/>
    <cellStyle name="40% - Énfasis3 38 2 3" xfId="19632" xr:uid="{00000000-0005-0000-0000-0000DC4A0000}"/>
    <cellStyle name="40% - Énfasis3 38 2 3 2" xfId="19633" xr:uid="{00000000-0005-0000-0000-0000DD4A0000}"/>
    <cellStyle name="40% - Énfasis3 38 2 3 2 2" xfId="19634" xr:uid="{00000000-0005-0000-0000-0000DE4A0000}"/>
    <cellStyle name="40% - Énfasis3 38 2 3 3" xfId="19635" xr:uid="{00000000-0005-0000-0000-0000DF4A0000}"/>
    <cellStyle name="40% - Énfasis3 38 2 4" xfId="19636" xr:uid="{00000000-0005-0000-0000-0000E04A0000}"/>
    <cellStyle name="40% - Énfasis3 38 2 4 2" xfId="19637" xr:uid="{00000000-0005-0000-0000-0000E14A0000}"/>
    <cellStyle name="40% - Énfasis3 38 2 5" xfId="19638" xr:uid="{00000000-0005-0000-0000-0000E24A0000}"/>
    <cellStyle name="40% - Énfasis3 38 3" xfId="19639" xr:uid="{00000000-0005-0000-0000-0000E34A0000}"/>
    <cellStyle name="40% - Énfasis3 38 3 2" xfId="19640" xr:uid="{00000000-0005-0000-0000-0000E44A0000}"/>
    <cellStyle name="40% - Énfasis3 38 3 2 2" xfId="19641" xr:uid="{00000000-0005-0000-0000-0000E54A0000}"/>
    <cellStyle name="40% - Énfasis3 38 3 3" xfId="19642" xr:uid="{00000000-0005-0000-0000-0000E64A0000}"/>
    <cellStyle name="40% - Énfasis3 38 4" xfId="19643" xr:uid="{00000000-0005-0000-0000-0000E74A0000}"/>
    <cellStyle name="40% - Énfasis3 38 4 2" xfId="19644" xr:uid="{00000000-0005-0000-0000-0000E84A0000}"/>
    <cellStyle name="40% - Énfasis3 38 4 2 2" xfId="19645" xr:uid="{00000000-0005-0000-0000-0000E94A0000}"/>
    <cellStyle name="40% - Énfasis3 38 4 3" xfId="19646" xr:uid="{00000000-0005-0000-0000-0000EA4A0000}"/>
    <cellStyle name="40% - Énfasis3 38 5" xfId="19647" xr:uid="{00000000-0005-0000-0000-0000EB4A0000}"/>
    <cellStyle name="40% - Énfasis3 38 5 2" xfId="19648" xr:uid="{00000000-0005-0000-0000-0000EC4A0000}"/>
    <cellStyle name="40% - Énfasis3 38 6" xfId="19649" xr:uid="{00000000-0005-0000-0000-0000ED4A0000}"/>
    <cellStyle name="40% - Énfasis3 39" xfId="19650" xr:uid="{00000000-0005-0000-0000-0000EE4A0000}"/>
    <cellStyle name="40% - Énfasis3 39 2" xfId="19651" xr:uid="{00000000-0005-0000-0000-0000EF4A0000}"/>
    <cellStyle name="40% - Énfasis3 39 2 2" xfId="19652" xr:uid="{00000000-0005-0000-0000-0000F04A0000}"/>
    <cellStyle name="40% - Énfasis3 39 2 2 2" xfId="19653" xr:uid="{00000000-0005-0000-0000-0000F14A0000}"/>
    <cellStyle name="40% - Énfasis3 39 2 2 2 2" xfId="19654" xr:uid="{00000000-0005-0000-0000-0000F24A0000}"/>
    <cellStyle name="40% - Énfasis3 39 2 2 3" xfId="19655" xr:uid="{00000000-0005-0000-0000-0000F34A0000}"/>
    <cellStyle name="40% - Énfasis3 39 2 3" xfId="19656" xr:uid="{00000000-0005-0000-0000-0000F44A0000}"/>
    <cellStyle name="40% - Énfasis3 39 2 3 2" xfId="19657" xr:uid="{00000000-0005-0000-0000-0000F54A0000}"/>
    <cellStyle name="40% - Énfasis3 39 2 3 2 2" xfId="19658" xr:uid="{00000000-0005-0000-0000-0000F64A0000}"/>
    <cellStyle name="40% - Énfasis3 39 2 3 3" xfId="19659" xr:uid="{00000000-0005-0000-0000-0000F74A0000}"/>
    <cellStyle name="40% - Énfasis3 39 2 4" xfId="19660" xr:uid="{00000000-0005-0000-0000-0000F84A0000}"/>
    <cellStyle name="40% - Énfasis3 39 2 4 2" xfId="19661" xr:uid="{00000000-0005-0000-0000-0000F94A0000}"/>
    <cellStyle name="40% - Énfasis3 39 2 5" xfId="19662" xr:uid="{00000000-0005-0000-0000-0000FA4A0000}"/>
    <cellStyle name="40% - Énfasis3 39 3" xfId="19663" xr:uid="{00000000-0005-0000-0000-0000FB4A0000}"/>
    <cellStyle name="40% - Énfasis3 39 3 2" xfId="19664" xr:uid="{00000000-0005-0000-0000-0000FC4A0000}"/>
    <cellStyle name="40% - Énfasis3 39 3 2 2" xfId="19665" xr:uid="{00000000-0005-0000-0000-0000FD4A0000}"/>
    <cellStyle name="40% - Énfasis3 39 3 3" xfId="19666" xr:uid="{00000000-0005-0000-0000-0000FE4A0000}"/>
    <cellStyle name="40% - Énfasis3 39 4" xfId="19667" xr:uid="{00000000-0005-0000-0000-0000FF4A0000}"/>
    <cellStyle name="40% - Énfasis3 39 4 2" xfId="19668" xr:uid="{00000000-0005-0000-0000-0000004B0000}"/>
    <cellStyle name="40% - Énfasis3 39 4 2 2" xfId="19669" xr:uid="{00000000-0005-0000-0000-0000014B0000}"/>
    <cellStyle name="40% - Énfasis3 39 4 3" xfId="19670" xr:uid="{00000000-0005-0000-0000-0000024B0000}"/>
    <cellStyle name="40% - Énfasis3 39 5" xfId="19671" xr:uid="{00000000-0005-0000-0000-0000034B0000}"/>
    <cellStyle name="40% - Énfasis3 39 5 2" xfId="19672" xr:uid="{00000000-0005-0000-0000-0000044B0000}"/>
    <cellStyle name="40% - Énfasis3 39 6" xfId="19673" xr:uid="{00000000-0005-0000-0000-0000054B0000}"/>
    <cellStyle name="40% - Énfasis3 4" xfId="19674" xr:uid="{00000000-0005-0000-0000-0000064B0000}"/>
    <cellStyle name="40% - Énfasis3 4 10" xfId="19675" xr:uid="{00000000-0005-0000-0000-0000074B0000}"/>
    <cellStyle name="40% - Énfasis3 4 10 2" xfId="19676" xr:uid="{00000000-0005-0000-0000-0000084B0000}"/>
    <cellStyle name="40% - Énfasis3 4 11" xfId="19677" xr:uid="{00000000-0005-0000-0000-0000094B0000}"/>
    <cellStyle name="40% - Énfasis3 4 2" xfId="19678" xr:uid="{00000000-0005-0000-0000-00000A4B0000}"/>
    <cellStyle name="40% - Énfasis3 4 2 2" xfId="19679" xr:uid="{00000000-0005-0000-0000-00000B4B0000}"/>
    <cellStyle name="40% - Énfasis3 4 2 2 2" xfId="19680" xr:uid="{00000000-0005-0000-0000-00000C4B0000}"/>
    <cellStyle name="40% - Énfasis3 4 2 2 2 2" xfId="19681" xr:uid="{00000000-0005-0000-0000-00000D4B0000}"/>
    <cellStyle name="40% - Énfasis3 4 2 2 2 2 2" xfId="19682" xr:uid="{00000000-0005-0000-0000-00000E4B0000}"/>
    <cellStyle name="40% - Énfasis3 4 2 2 2 2 2 2" xfId="19683" xr:uid="{00000000-0005-0000-0000-00000F4B0000}"/>
    <cellStyle name="40% - Énfasis3 4 2 2 2 2 3" xfId="19684" xr:uid="{00000000-0005-0000-0000-0000104B0000}"/>
    <cellStyle name="40% - Énfasis3 4 2 2 2 3" xfId="19685" xr:uid="{00000000-0005-0000-0000-0000114B0000}"/>
    <cellStyle name="40% - Énfasis3 4 2 2 2 3 2" xfId="19686" xr:uid="{00000000-0005-0000-0000-0000124B0000}"/>
    <cellStyle name="40% - Énfasis3 4 2 2 2 3 2 2" xfId="19687" xr:uid="{00000000-0005-0000-0000-0000134B0000}"/>
    <cellStyle name="40% - Énfasis3 4 2 2 2 3 3" xfId="19688" xr:uid="{00000000-0005-0000-0000-0000144B0000}"/>
    <cellStyle name="40% - Énfasis3 4 2 2 2 4" xfId="19689" xr:uid="{00000000-0005-0000-0000-0000154B0000}"/>
    <cellStyle name="40% - Énfasis3 4 2 2 2 4 2" xfId="19690" xr:uid="{00000000-0005-0000-0000-0000164B0000}"/>
    <cellStyle name="40% - Énfasis3 4 2 2 2 5" xfId="19691" xr:uid="{00000000-0005-0000-0000-0000174B0000}"/>
    <cellStyle name="40% - Énfasis3 4 2 2 3" xfId="19692" xr:uid="{00000000-0005-0000-0000-0000184B0000}"/>
    <cellStyle name="40% - Énfasis3 4 2 2 3 2" xfId="19693" xr:uid="{00000000-0005-0000-0000-0000194B0000}"/>
    <cellStyle name="40% - Énfasis3 4 2 2 3 2 2" xfId="19694" xr:uid="{00000000-0005-0000-0000-00001A4B0000}"/>
    <cellStyle name="40% - Énfasis3 4 2 2 3 3" xfId="19695" xr:uid="{00000000-0005-0000-0000-00001B4B0000}"/>
    <cellStyle name="40% - Énfasis3 4 2 2 4" xfId="19696" xr:uid="{00000000-0005-0000-0000-00001C4B0000}"/>
    <cellStyle name="40% - Énfasis3 4 2 2 4 2" xfId="19697" xr:uid="{00000000-0005-0000-0000-00001D4B0000}"/>
    <cellStyle name="40% - Énfasis3 4 2 2 4 2 2" xfId="19698" xr:uid="{00000000-0005-0000-0000-00001E4B0000}"/>
    <cellStyle name="40% - Énfasis3 4 2 2 4 3" xfId="19699" xr:uid="{00000000-0005-0000-0000-00001F4B0000}"/>
    <cellStyle name="40% - Énfasis3 4 2 2 5" xfId="19700" xr:uid="{00000000-0005-0000-0000-0000204B0000}"/>
    <cellStyle name="40% - Énfasis3 4 2 2 5 2" xfId="19701" xr:uid="{00000000-0005-0000-0000-0000214B0000}"/>
    <cellStyle name="40% - Énfasis3 4 2 2 6" xfId="19702" xr:uid="{00000000-0005-0000-0000-0000224B0000}"/>
    <cellStyle name="40% - Énfasis3 4 2 3" xfId="19703" xr:uid="{00000000-0005-0000-0000-0000234B0000}"/>
    <cellStyle name="40% - Énfasis3 4 2 3 2" xfId="19704" xr:uid="{00000000-0005-0000-0000-0000244B0000}"/>
    <cellStyle name="40% - Énfasis3 4 2 3 2 2" xfId="19705" xr:uid="{00000000-0005-0000-0000-0000254B0000}"/>
    <cellStyle name="40% - Énfasis3 4 2 3 2 2 2" xfId="19706" xr:uid="{00000000-0005-0000-0000-0000264B0000}"/>
    <cellStyle name="40% - Énfasis3 4 2 3 2 3" xfId="19707" xr:uid="{00000000-0005-0000-0000-0000274B0000}"/>
    <cellStyle name="40% - Énfasis3 4 2 3 3" xfId="19708" xr:uid="{00000000-0005-0000-0000-0000284B0000}"/>
    <cellStyle name="40% - Énfasis3 4 2 3 3 2" xfId="19709" xr:uid="{00000000-0005-0000-0000-0000294B0000}"/>
    <cellStyle name="40% - Énfasis3 4 2 3 3 2 2" xfId="19710" xr:uid="{00000000-0005-0000-0000-00002A4B0000}"/>
    <cellStyle name="40% - Énfasis3 4 2 3 3 3" xfId="19711" xr:uid="{00000000-0005-0000-0000-00002B4B0000}"/>
    <cellStyle name="40% - Énfasis3 4 2 3 4" xfId="19712" xr:uid="{00000000-0005-0000-0000-00002C4B0000}"/>
    <cellStyle name="40% - Énfasis3 4 2 3 4 2" xfId="19713" xr:uid="{00000000-0005-0000-0000-00002D4B0000}"/>
    <cellStyle name="40% - Énfasis3 4 2 3 5" xfId="19714" xr:uid="{00000000-0005-0000-0000-00002E4B0000}"/>
    <cellStyle name="40% - Énfasis3 4 2 4" xfId="19715" xr:uid="{00000000-0005-0000-0000-00002F4B0000}"/>
    <cellStyle name="40% - Énfasis3 4 2 4 2" xfId="19716" xr:uid="{00000000-0005-0000-0000-0000304B0000}"/>
    <cellStyle name="40% - Énfasis3 4 2 4 2 2" xfId="19717" xr:uid="{00000000-0005-0000-0000-0000314B0000}"/>
    <cellStyle name="40% - Énfasis3 4 2 4 3" xfId="19718" xr:uid="{00000000-0005-0000-0000-0000324B0000}"/>
    <cellStyle name="40% - Énfasis3 4 2 5" xfId="19719" xr:uid="{00000000-0005-0000-0000-0000334B0000}"/>
    <cellStyle name="40% - Énfasis3 4 2 5 2" xfId="19720" xr:uid="{00000000-0005-0000-0000-0000344B0000}"/>
    <cellStyle name="40% - Énfasis3 4 2 5 2 2" xfId="19721" xr:uid="{00000000-0005-0000-0000-0000354B0000}"/>
    <cellStyle name="40% - Énfasis3 4 2 5 3" xfId="19722" xr:uid="{00000000-0005-0000-0000-0000364B0000}"/>
    <cellStyle name="40% - Énfasis3 4 2 6" xfId="19723" xr:uid="{00000000-0005-0000-0000-0000374B0000}"/>
    <cellStyle name="40% - Énfasis3 4 2 6 2" xfId="19724" xr:uid="{00000000-0005-0000-0000-0000384B0000}"/>
    <cellStyle name="40% - Énfasis3 4 2 7" xfId="19725" xr:uid="{00000000-0005-0000-0000-0000394B0000}"/>
    <cellStyle name="40% - Énfasis3 4 3" xfId="19726" xr:uid="{00000000-0005-0000-0000-00003A4B0000}"/>
    <cellStyle name="40% - Énfasis3 4 3 2" xfId="19727" xr:uid="{00000000-0005-0000-0000-00003B4B0000}"/>
    <cellStyle name="40% - Énfasis3 4 3 2 2" xfId="19728" xr:uid="{00000000-0005-0000-0000-00003C4B0000}"/>
    <cellStyle name="40% - Énfasis3 4 3 2 2 2" xfId="19729" xr:uid="{00000000-0005-0000-0000-00003D4B0000}"/>
    <cellStyle name="40% - Énfasis3 4 3 2 2 2 2" xfId="19730" xr:uid="{00000000-0005-0000-0000-00003E4B0000}"/>
    <cellStyle name="40% - Énfasis3 4 3 2 2 3" xfId="19731" xr:uid="{00000000-0005-0000-0000-00003F4B0000}"/>
    <cellStyle name="40% - Énfasis3 4 3 2 3" xfId="19732" xr:uid="{00000000-0005-0000-0000-0000404B0000}"/>
    <cellStyle name="40% - Énfasis3 4 3 2 3 2" xfId="19733" xr:uid="{00000000-0005-0000-0000-0000414B0000}"/>
    <cellStyle name="40% - Énfasis3 4 3 2 3 2 2" xfId="19734" xr:uid="{00000000-0005-0000-0000-0000424B0000}"/>
    <cellStyle name="40% - Énfasis3 4 3 2 3 3" xfId="19735" xr:uid="{00000000-0005-0000-0000-0000434B0000}"/>
    <cellStyle name="40% - Énfasis3 4 3 2 4" xfId="19736" xr:uid="{00000000-0005-0000-0000-0000444B0000}"/>
    <cellStyle name="40% - Énfasis3 4 3 2 4 2" xfId="19737" xr:uid="{00000000-0005-0000-0000-0000454B0000}"/>
    <cellStyle name="40% - Énfasis3 4 3 2 5" xfId="19738" xr:uid="{00000000-0005-0000-0000-0000464B0000}"/>
    <cellStyle name="40% - Énfasis3 4 3 3" xfId="19739" xr:uid="{00000000-0005-0000-0000-0000474B0000}"/>
    <cellStyle name="40% - Énfasis3 4 3 3 2" xfId="19740" xr:uid="{00000000-0005-0000-0000-0000484B0000}"/>
    <cellStyle name="40% - Énfasis3 4 3 3 2 2" xfId="19741" xr:uid="{00000000-0005-0000-0000-0000494B0000}"/>
    <cellStyle name="40% - Énfasis3 4 3 3 3" xfId="19742" xr:uid="{00000000-0005-0000-0000-00004A4B0000}"/>
    <cellStyle name="40% - Énfasis3 4 3 4" xfId="19743" xr:uid="{00000000-0005-0000-0000-00004B4B0000}"/>
    <cellStyle name="40% - Énfasis3 4 3 4 2" xfId="19744" xr:uid="{00000000-0005-0000-0000-00004C4B0000}"/>
    <cellStyle name="40% - Énfasis3 4 3 4 2 2" xfId="19745" xr:uid="{00000000-0005-0000-0000-00004D4B0000}"/>
    <cellStyle name="40% - Énfasis3 4 3 4 3" xfId="19746" xr:uid="{00000000-0005-0000-0000-00004E4B0000}"/>
    <cellStyle name="40% - Énfasis3 4 3 5" xfId="19747" xr:uid="{00000000-0005-0000-0000-00004F4B0000}"/>
    <cellStyle name="40% - Énfasis3 4 3 5 2" xfId="19748" xr:uid="{00000000-0005-0000-0000-0000504B0000}"/>
    <cellStyle name="40% - Énfasis3 4 3 6" xfId="19749" xr:uid="{00000000-0005-0000-0000-0000514B0000}"/>
    <cellStyle name="40% - Énfasis3 4 4" xfId="19750" xr:uid="{00000000-0005-0000-0000-0000524B0000}"/>
    <cellStyle name="40% - Énfasis3 4 4 2" xfId="19751" xr:uid="{00000000-0005-0000-0000-0000534B0000}"/>
    <cellStyle name="40% - Énfasis3 4 4 2 2" xfId="19752" xr:uid="{00000000-0005-0000-0000-0000544B0000}"/>
    <cellStyle name="40% - Énfasis3 4 4 2 2 2" xfId="19753" xr:uid="{00000000-0005-0000-0000-0000554B0000}"/>
    <cellStyle name="40% - Énfasis3 4 4 2 3" xfId="19754" xr:uid="{00000000-0005-0000-0000-0000564B0000}"/>
    <cellStyle name="40% - Énfasis3 4 4 3" xfId="19755" xr:uid="{00000000-0005-0000-0000-0000574B0000}"/>
    <cellStyle name="40% - Énfasis3 4 4 3 2" xfId="19756" xr:uid="{00000000-0005-0000-0000-0000584B0000}"/>
    <cellStyle name="40% - Énfasis3 4 4 3 2 2" xfId="19757" xr:uid="{00000000-0005-0000-0000-0000594B0000}"/>
    <cellStyle name="40% - Énfasis3 4 4 3 3" xfId="19758" xr:uid="{00000000-0005-0000-0000-00005A4B0000}"/>
    <cellStyle name="40% - Énfasis3 4 4 4" xfId="19759" xr:uid="{00000000-0005-0000-0000-00005B4B0000}"/>
    <cellStyle name="40% - Énfasis3 4 4 4 2" xfId="19760" xr:uid="{00000000-0005-0000-0000-00005C4B0000}"/>
    <cellStyle name="40% - Énfasis3 4 4 4 2 2" xfId="19761" xr:uid="{00000000-0005-0000-0000-00005D4B0000}"/>
    <cellStyle name="40% - Énfasis3 4 4 4 3" xfId="19762" xr:uid="{00000000-0005-0000-0000-00005E4B0000}"/>
    <cellStyle name="40% - Énfasis3 4 4 5" xfId="19763" xr:uid="{00000000-0005-0000-0000-00005F4B0000}"/>
    <cellStyle name="40% - Énfasis3 4 4 5 2" xfId="19764" xr:uid="{00000000-0005-0000-0000-0000604B0000}"/>
    <cellStyle name="40% - Énfasis3 4 4 6" xfId="19765" xr:uid="{00000000-0005-0000-0000-0000614B0000}"/>
    <cellStyle name="40% - Énfasis3 4 5" xfId="19766" xr:uid="{00000000-0005-0000-0000-0000624B0000}"/>
    <cellStyle name="40% - Énfasis3 4 5 2" xfId="19767" xr:uid="{00000000-0005-0000-0000-0000634B0000}"/>
    <cellStyle name="40% - Énfasis3 4 5 2 2" xfId="19768" xr:uid="{00000000-0005-0000-0000-0000644B0000}"/>
    <cellStyle name="40% - Énfasis3 4 5 2 2 2" xfId="19769" xr:uid="{00000000-0005-0000-0000-0000654B0000}"/>
    <cellStyle name="40% - Énfasis3 4 5 2 3" xfId="19770" xr:uid="{00000000-0005-0000-0000-0000664B0000}"/>
    <cellStyle name="40% - Énfasis3 4 5 3" xfId="19771" xr:uid="{00000000-0005-0000-0000-0000674B0000}"/>
    <cellStyle name="40% - Énfasis3 4 5 3 2" xfId="19772" xr:uid="{00000000-0005-0000-0000-0000684B0000}"/>
    <cellStyle name="40% - Énfasis3 4 5 3 2 2" xfId="19773" xr:uid="{00000000-0005-0000-0000-0000694B0000}"/>
    <cellStyle name="40% - Énfasis3 4 5 3 3" xfId="19774" xr:uid="{00000000-0005-0000-0000-00006A4B0000}"/>
    <cellStyle name="40% - Énfasis3 4 5 4" xfId="19775" xr:uid="{00000000-0005-0000-0000-00006B4B0000}"/>
    <cellStyle name="40% - Énfasis3 4 5 4 2" xfId="19776" xr:uid="{00000000-0005-0000-0000-00006C4B0000}"/>
    <cellStyle name="40% - Énfasis3 4 5 4 2 2" xfId="19777" xr:uid="{00000000-0005-0000-0000-00006D4B0000}"/>
    <cellStyle name="40% - Énfasis3 4 5 4 3" xfId="19778" xr:uid="{00000000-0005-0000-0000-00006E4B0000}"/>
    <cellStyle name="40% - Énfasis3 4 5 5" xfId="19779" xr:uid="{00000000-0005-0000-0000-00006F4B0000}"/>
    <cellStyle name="40% - Énfasis3 4 5 5 2" xfId="19780" xr:uid="{00000000-0005-0000-0000-0000704B0000}"/>
    <cellStyle name="40% - Énfasis3 4 5 6" xfId="19781" xr:uid="{00000000-0005-0000-0000-0000714B0000}"/>
    <cellStyle name="40% - Énfasis3 4 6" xfId="19782" xr:uid="{00000000-0005-0000-0000-0000724B0000}"/>
    <cellStyle name="40% - Énfasis3 4 6 2" xfId="19783" xr:uid="{00000000-0005-0000-0000-0000734B0000}"/>
    <cellStyle name="40% - Énfasis3 4 6 2 2" xfId="19784" xr:uid="{00000000-0005-0000-0000-0000744B0000}"/>
    <cellStyle name="40% - Énfasis3 4 6 2 2 2" xfId="19785" xr:uid="{00000000-0005-0000-0000-0000754B0000}"/>
    <cellStyle name="40% - Énfasis3 4 6 2 3" xfId="19786" xr:uid="{00000000-0005-0000-0000-0000764B0000}"/>
    <cellStyle name="40% - Énfasis3 4 6 3" xfId="19787" xr:uid="{00000000-0005-0000-0000-0000774B0000}"/>
    <cellStyle name="40% - Énfasis3 4 6 3 2" xfId="19788" xr:uid="{00000000-0005-0000-0000-0000784B0000}"/>
    <cellStyle name="40% - Énfasis3 4 6 3 2 2" xfId="19789" xr:uid="{00000000-0005-0000-0000-0000794B0000}"/>
    <cellStyle name="40% - Énfasis3 4 6 3 3" xfId="19790" xr:uid="{00000000-0005-0000-0000-00007A4B0000}"/>
    <cellStyle name="40% - Énfasis3 4 6 4" xfId="19791" xr:uid="{00000000-0005-0000-0000-00007B4B0000}"/>
    <cellStyle name="40% - Énfasis3 4 6 4 2" xfId="19792" xr:uid="{00000000-0005-0000-0000-00007C4B0000}"/>
    <cellStyle name="40% - Énfasis3 4 6 4 2 2" xfId="19793" xr:uid="{00000000-0005-0000-0000-00007D4B0000}"/>
    <cellStyle name="40% - Énfasis3 4 6 4 3" xfId="19794" xr:uid="{00000000-0005-0000-0000-00007E4B0000}"/>
    <cellStyle name="40% - Énfasis3 4 6 5" xfId="19795" xr:uid="{00000000-0005-0000-0000-00007F4B0000}"/>
    <cellStyle name="40% - Énfasis3 4 6 5 2" xfId="19796" xr:uid="{00000000-0005-0000-0000-0000804B0000}"/>
    <cellStyle name="40% - Énfasis3 4 6 6" xfId="19797" xr:uid="{00000000-0005-0000-0000-0000814B0000}"/>
    <cellStyle name="40% - Énfasis3 4 7" xfId="19798" xr:uid="{00000000-0005-0000-0000-0000824B0000}"/>
    <cellStyle name="40% - Énfasis3 4 7 2" xfId="19799" xr:uid="{00000000-0005-0000-0000-0000834B0000}"/>
    <cellStyle name="40% - Énfasis3 4 7 2 2" xfId="19800" xr:uid="{00000000-0005-0000-0000-0000844B0000}"/>
    <cellStyle name="40% - Énfasis3 4 7 3" xfId="19801" xr:uid="{00000000-0005-0000-0000-0000854B0000}"/>
    <cellStyle name="40% - Énfasis3 4 8" xfId="19802" xr:uid="{00000000-0005-0000-0000-0000864B0000}"/>
    <cellStyle name="40% - Énfasis3 4 8 2" xfId="19803" xr:uid="{00000000-0005-0000-0000-0000874B0000}"/>
    <cellStyle name="40% - Énfasis3 4 8 2 2" xfId="19804" xr:uid="{00000000-0005-0000-0000-0000884B0000}"/>
    <cellStyle name="40% - Énfasis3 4 8 3" xfId="19805" xr:uid="{00000000-0005-0000-0000-0000894B0000}"/>
    <cellStyle name="40% - Énfasis3 4 9" xfId="19806" xr:uid="{00000000-0005-0000-0000-00008A4B0000}"/>
    <cellStyle name="40% - Énfasis3 4 9 2" xfId="19807" xr:uid="{00000000-0005-0000-0000-00008B4B0000}"/>
    <cellStyle name="40% - Énfasis3 4 9 2 2" xfId="19808" xr:uid="{00000000-0005-0000-0000-00008C4B0000}"/>
    <cellStyle name="40% - Énfasis3 4 9 3" xfId="19809" xr:uid="{00000000-0005-0000-0000-00008D4B0000}"/>
    <cellStyle name="40% - Énfasis3 40" xfId="19810" xr:uid="{00000000-0005-0000-0000-00008E4B0000}"/>
    <cellStyle name="40% - Énfasis3 40 2" xfId="19811" xr:uid="{00000000-0005-0000-0000-00008F4B0000}"/>
    <cellStyle name="40% - Énfasis3 40 2 2" xfId="19812" xr:uid="{00000000-0005-0000-0000-0000904B0000}"/>
    <cellStyle name="40% - Énfasis3 40 2 2 2" xfId="19813" xr:uid="{00000000-0005-0000-0000-0000914B0000}"/>
    <cellStyle name="40% - Énfasis3 40 2 2 2 2" xfId="19814" xr:uid="{00000000-0005-0000-0000-0000924B0000}"/>
    <cellStyle name="40% - Énfasis3 40 2 2 3" xfId="19815" xr:uid="{00000000-0005-0000-0000-0000934B0000}"/>
    <cellStyle name="40% - Énfasis3 40 2 3" xfId="19816" xr:uid="{00000000-0005-0000-0000-0000944B0000}"/>
    <cellStyle name="40% - Énfasis3 40 2 3 2" xfId="19817" xr:uid="{00000000-0005-0000-0000-0000954B0000}"/>
    <cellStyle name="40% - Énfasis3 40 2 3 2 2" xfId="19818" xr:uid="{00000000-0005-0000-0000-0000964B0000}"/>
    <cellStyle name="40% - Énfasis3 40 2 3 3" xfId="19819" xr:uid="{00000000-0005-0000-0000-0000974B0000}"/>
    <cellStyle name="40% - Énfasis3 40 2 4" xfId="19820" xr:uid="{00000000-0005-0000-0000-0000984B0000}"/>
    <cellStyle name="40% - Énfasis3 40 2 4 2" xfId="19821" xr:uid="{00000000-0005-0000-0000-0000994B0000}"/>
    <cellStyle name="40% - Énfasis3 40 2 5" xfId="19822" xr:uid="{00000000-0005-0000-0000-00009A4B0000}"/>
    <cellStyle name="40% - Énfasis3 40 3" xfId="19823" xr:uid="{00000000-0005-0000-0000-00009B4B0000}"/>
    <cellStyle name="40% - Énfasis3 40 3 2" xfId="19824" xr:uid="{00000000-0005-0000-0000-00009C4B0000}"/>
    <cellStyle name="40% - Énfasis3 40 3 2 2" xfId="19825" xr:uid="{00000000-0005-0000-0000-00009D4B0000}"/>
    <cellStyle name="40% - Énfasis3 40 3 3" xfId="19826" xr:uid="{00000000-0005-0000-0000-00009E4B0000}"/>
    <cellStyle name="40% - Énfasis3 40 4" xfId="19827" xr:uid="{00000000-0005-0000-0000-00009F4B0000}"/>
    <cellStyle name="40% - Énfasis3 40 4 2" xfId="19828" xr:uid="{00000000-0005-0000-0000-0000A04B0000}"/>
    <cellStyle name="40% - Énfasis3 40 4 2 2" xfId="19829" xr:uid="{00000000-0005-0000-0000-0000A14B0000}"/>
    <cellStyle name="40% - Énfasis3 40 4 3" xfId="19830" xr:uid="{00000000-0005-0000-0000-0000A24B0000}"/>
    <cellStyle name="40% - Énfasis3 40 5" xfId="19831" xr:uid="{00000000-0005-0000-0000-0000A34B0000}"/>
    <cellStyle name="40% - Énfasis3 40 5 2" xfId="19832" xr:uid="{00000000-0005-0000-0000-0000A44B0000}"/>
    <cellStyle name="40% - Énfasis3 40 6" xfId="19833" xr:uid="{00000000-0005-0000-0000-0000A54B0000}"/>
    <cellStyle name="40% - Énfasis3 41" xfId="19834" xr:uid="{00000000-0005-0000-0000-0000A64B0000}"/>
    <cellStyle name="40% - Énfasis3 41 2" xfId="19835" xr:uid="{00000000-0005-0000-0000-0000A74B0000}"/>
    <cellStyle name="40% - Énfasis3 41 2 2" xfId="19836" xr:uid="{00000000-0005-0000-0000-0000A84B0000}"/>
    <cellStyle name="40% - Énfasis3 41 2 2 2" xfId="19837" xr:uid="{00000000-0005-0000-0000-0000A94B0000}"/>
    <cellStyle name="40% - Énfasis3 41 2 2 2 2" xfId="19838" xr:uid="{00000000-0005-0000-0000-0000AA4B0000}"/>
    <cellStyle name="40% - Énfasis3 41 2 2 3" xfId="19839" xr:uid="{00000000-0005-0000-0000-0000AB4B0000}"/>
    <cellStyle name="40% - Énfasis3 41 2 3" xfId="19840" xr:uid="{00000000-0005-0000-0000-0000AC4B0000}"/>
    <cellStyle name="40% - Énfasis3 41 2 3 2" xfId="19841" xr:uid="{00000000-0005-0000-0000-0000AD4B0000}"/>
    <cellStyle name="40% - Énfasis3 41 2 3 2 2" xfId="19842" xr:uid="{00000000-0005-0000-0000-0000AE4B0000}"/>
    <cellStyle name="40% - Énfasis3 41 2 3 3" xfId="19843" xr:uid="{00000000-0005-0000-0000-0000AF4B0000}"/>
    <cellStyle name="40% - Énfasis3 41 2 4" xfId="19844" xr:uid="{00000000-0005-0000-0000-0000B04B0000}"/>
    <cellStyle name="40% - Énfasis3 41 2 4 2" xfId="19845" xr:uid="{00000000-0005-0000-0000-0000B14B0000}"/>
    <cellStyle name="40% - Énfasis3 41 2 5" xfId="19846" xr:uid="{00000000-0005-0000-0000-0000B24B0000}"/>
    <cellStyle name="40% - Énfasis3 41 3" xfId="19847" xr:uid="{00000000-0005-0000-0000-0000B34B0000}"/>
    <cellStyle name="40% - Énfasis3 41 3 2" xfId="19848" xr:uid="{00000000-0005-0000-0000-0000B44B0000}"/>
    <cellStyle name="40% - Énfasis3 41 3 2 2" xfId="19849" xr:uid="{00000000-0005-0000-0000-0000B54B0000}"/>
    <cellStyle name="40% - Énfasis3 41 3 3" xfId="19850" xr:uid="{00000000-0005-0000-0000-0000B64B0000}"/>
    <cellStyle name="40% - Énfasis3 41 4" xfId="19851" xr:uid="{00000000-0005-0000-0000-0000B74B0000}"/>
    <cellStyle name="40% - Énfasis3 41 4 2" xfId="19852" xr:uid="{00000000-0005-0000-0000-0000B84B0000}"/>
    <cellStyle name="40% - Énfasis3 41 4 2 2" xfId="19853" xr:uid="{00000000-0005-0000-0000-0000B94B0000}"/>
    <cellStyle name="40% - Énfasis3 41 4 3" xfId="19854" xr:uid="{00000000-0005-0000-0000-0000BA4B0000}"/>
    <cellStyle name="40% - Énfasis3 41 5" xfId="19855" xr:uid="{00000000-0005-0000-0000-0000BB4B0000}"/>
    <cellStyle name="40% - Énfasis3 41 5 2" xfId="19856" xr:uid="{00000000-0005-0000-0000-0000BC4B0000}"/>
    <cellStyle name="40% - Énfasis3 41 6" xfId="19857" xr:uid="{00000000-0005-0000-0000-0000BD4B0000}"/>
    <cellStyle name="40% - Énfasis3 42" xfId="19858" xr:uid="{00000000-0005-0000-0000-0000BE4B0000}"/>
    <cellStyle name="40% - Énfasis3 42 2" xfId="19859" xr:uid="{00000000-0005-0000-0000-0000BF4B0000}"/>
    <cellStyle name="40% - Énfasis3 42 2 2" xfId="19860" xr:uid="{00000000-0005-0000-0000-0000C04B0000}"/>
    <cellStyle name="40% - Énfasis3 42 2 2 2" xfId="19861" xr:uid="{00000000-0005-0000-0000-0000C14B0000}"/>
    <cellStyle name="40% - Énfasis3 42 2 3" xfId="19862" xr:uid="{00000000-0005-0000-0000-0000C24B0000}"/>
    <cellStyle name="40% - Énfasis3 42 3" xfId="19863" xr:uid="{00000000-0005-0000-0000-0000C34B0000}"/>
    <cellStyle name="40% - Énfasis3 42 3 2" xfId="19864" xr:uid="{00000000-0005-0000-0000-0000C44B0000}"/>
    <cellStyle name="40% - Énfasis3 42 3 2 2" xfId="19865" xr:uid="{00000000-0005-0000-0000-0000C54B0000}"/>
    <cellStyle name="40% - Énfasis3 42 3 3" xfId="19866" xr:uid="{00000000-0005-0000-0000-0000C64B0000}"/>
    <cellStyle name="40% - Énfasis3 42 4" xfId="19867" xr:uid="{00000000-0005-0000-0000-0000C74B0000}"/>
    <cellStyle name="40% - Énfasis3 42 4 2" xfId="19868" xr:uid="{00000000-0005-0000-0000-0000C84B0000}"/>
    <cellStyle name="40% - Énfasis3 42 5" xfId="19869" xr:uid="{00000000-0005-0000-0000-0000C94B0000}"/>
    <cellStyle name="40% - Énfasis3 43" xfId="19870" xr:uid="{00000000-0005-0000-0000-0000CA4B0000}"/>
    <cellStyle name="40% - Énfasis3 43 2" xfId="19871" xr:uid="{00000000-0005-0000-0000-0000CB4B0000}"/>
    <cellStyle name="40% - Énfasis3 43 2 2" xfId="19872" xr:uid="{00000000-0005-0000-0000-0000CC4B0000}"/>
    <cellStyle name="40% - Énfasis3 43 2 2 2" xfId="19873" xr:uid="{00000000-0005-0000-0000-0000CD4B0000}"/>
    <cellStyle name="40% - Énfasis3 43 2 3" xfId="19874" xr:uid="{00000000-0005-0000-0000-0000CE4B0000}"/>
    <cellStyle name="40% - Énfasis3 43 3" xfId="19875" xr:uid="{00000000-0005-0000-0000-0000CF4B0000}"/>
    <cellStyle name="40% - Énfasis3 43 3 2" xfId="19876" xr:uid="{00000000-0005-0000-0000-0000D04B0000}"/>
    <cellStyle name="40% - Énfasis3 43 3 2 2" xfId="19877" xr:uid="{00000000-0005-0000-0000-0000D14B0000}"/>
    <cellStyle name="40% - Énfasis3 43 3 3" xfId="19878" xr:uid="{00000000-0005-0000-0000-0000D24B0000}"/>
    <cellStyle name="40% - Énfasis3 43 4" xfId="19879" xr:uid="{00000000-0005-0000-0000-0000D34B0000}"/>
    <cellStyle name="40% - Énfasis3 43 4 2" xfId="19880" xr:uid="{00000000-0005-0000-0000-0000D44B0000}"/>
    <cellStyle name="40% - Énfasis3 43 5" xfId="19881" xr:uid="{00000000-0005-0000-0000-0000D54B0000}"/>
    <cellStyle name="40% - Énfasis3 44" xfId="19882" xr:uid="{00000000-0005-0000-0000-0000D64B0000}"/>
    <cellStyle name="40% - Énfasis3 44 2" xfId="19883" xr:uid="{00000000-0005-0000-0000-0000D74B0000}"/>
    <cellStyle name="40% - Énfasis3 44 2 2" xfId="19884" xr:uid="{00000000-0005-0000-0000-0000D84B0000}"/>
    <cellStyle name="40% - Énfasis3 44 2 2 2" xfId="19885" xr:uid="{00000000-0005-0000-0000-0000D94B0000}"/>
    <cellStyle name="40% - Énfasis3 44 2 3" xfId="19886" xr:uid="{00000000-0005-0000-0000-0000DA4B0000}"/>
    <cellStyle name="40% - Énfasis3 44 3" xfId="19887" xr:uid="{00000000-0005-0000-0000-0000DB4B0000}"/>
    <cellStyle name="40% - Énfasis3 44 3 2" xfId="19888" xr:uid="{00000000-0005-0000-0000-0000DC4B0000}"/>
    <cellStyle name="40% - Énfasis3 44 3 2 2" xfId="19889" xr:uid="{00000000-0005-0000-0000-0000DD4B0000}"/>
    <cellStyle name="40% - Énfasis3 44 3 3" xfId="19890" xr:uid="{00000000-0005-0000-0000-0000DE4B0000}"/>
    <cellStyle name="40% - Énfasis3 44 4" xfId="19891" xr:uid="{00000000-0005-0000-0000-0000DF4B0000}"/>
    <cellStyle name="40% - Énfasis3 44 4 2" xfId="19892" xr:uid="{00000000-0005-0000-0000-0000E04B0000}"/>
    <cellStyle name="40% - Énfasis3 44 5" xfId="19893" xr:uid="{00000000-0005-0000-0000-0000E14B0000}"/>
    <cellStyle name="40% - Énfasis3 45" xfId="19894" xr:uid="{00000000-0005-0000-0000-0000E24B0000}"/>
    <cellStyle name="40% - Énfasis3 45 2" xfId="19895" xr:uid="{00000000-0005-0000-0000-0000E34B0000}"/>
    <cellStyle name="40% - Énfasis3 45 2 2" xfId="19896" xr:uid="{00000000-0005-0000-0000-0000E44B0000}"/>
    <cellStyle name="40% - Énfasis3 45 2 2 2" xfId="19897" xr:uid="{00000000-0005-0000-0000-0000E54B0000}"/>
    <cellStyle name="40% - Énfasis3 45 2 3" xfId="19898" xr:uid="{00000000-0005-0000-0000-0000E64B0000}"/>
    <cellStyle name="40% - Énfasis3 45 3" xfId="19899" xr:uid="{00000000-0005-0000-0000-0000E74B0000}"/>
    <cellStyle name="40% - Énfasis3 45 3 2" xfId="19900" xr:uid="{00000000-0005-0000-0000-0000E84B0000}"/>
    <cellStyle name="40% - Énfasis3 45 3 2 2" xfId="19901" xr:uid="{00000000-0005-0000-0000-0000E94B0000}"/>
    <cellStyle name="40% - Énfasis3 45 3 3" xfId="19902" xr:uid="{00000000-0005-0000-0000-0000EA4B0000}"/>
    <cellStyle name="40% - Énfasis3 45 4" xfId="19903" xr:uid="{00000000-0005-0000-0000-0000EB4B0000}"/>
    <cellStyle name="40% - Énfasis3 45 4 2" xfId="19904" xr:uid="{00000000-0005-0000-0000-0000EC4B0000}"/>
    <cellStyle name="40% - Énfasis3 45 5" xfId="19905" xr:uid="{00000000-0005-0000-0000-0000ED4B0000}"/>
    <cellStyle name="40% - Énfasis3 46" xfId="19906" xr:uid="{00000000-0005-0000-0000-0000EE4B0000}"/>
    <cellStyle name="40% - Énfasis3 46 2" xfId="19907" xr:uid="{00000000-0005-0000-0000-0000EF4B0000}"/>
    <cellStyle name="40% - Énfasis3 46 2 2" xfId="19908" xr:uid="{00000000-0005-0000-0000-0000F04B0000}"/>
    <cellStyle name="40% - Énfasis3 46 2 2 2" xfId="19909" xr:uid="{00000000-0005-0000-0000-0000F14B0000}"/>
    <cellStyle name="40% - Énfasis3 46 2 3" xfId="19910" xr:uid="{00000000-0005-0000-0000-0000F24B0000}"/>
    <cellStyle name="40% - Énfasis3 46 3" xfId="19911" xr:uid="{00000000-0005-0000-0000-0000F34B0000}"/>
    <cellStyle name="40% - Énfasis3 46 3 2" xfId="19912" xr:uid="{00000000-0005-0000-0000-0000F44B0000}"/>
    <cellStyle name="40% - Énfasis3 46 3 2 2" xfId="19913" xr:uid="{00000000-0005-0000-0000-0000F54B0000}"/>
    <cellStyle name="40% - Énfasis3 46 3 3" xfId="19914" xr:uid="{00000000-0005-0000-0000-0000F64B0000}"/>
    <cellStyle name="40% - Énfasis3 46 4" xfId="19915" xr:uid="{00000000-0005-0000-0000-0000F74B0000}"/>
    <cellStyle name="40% - Énfasis3 46 4 2" xfId="19916" xr:uid="{00000000-0005-0000-0000-0000F84B0000}"/>
    <cellStyle name="40% - Énfasis3 46 5" xfId="19917" xr:uid="{00000000-0005-0000-0000-0000F94B0000}"/>
    <cellStyle name="40% - Énfasis3 47" xfId="19918" xr:uid="{00000000-0005-0000-0000-0000FA4B0000}"/>
    <cellStyle name="40% - Énfasis3 47 2" xfId="19919" xr:uid="{00000000-0005-0000-0000-0000FB4B0000}"/>
    <cellStyle name="40% - Énfasis3 47 2 2" xfId="19920" xr:uid="{00000000-0005-0000-0000-0000FC4B0000}"/>
    <cellStyle name="40% - Énfasis3 47 2 2 2" xfId="19921" xr:uid="{00000000-0005-0000-0000-0000FD4B0000}"/>
    <cellStyle name="40% - Énfasis3 47 2 3" xfId="19922" xr:uid="{00000000-0005-0000-0000-0000FE4B0000}"/>
    <cellStyle name="40% - Énfasis3 47 3" xfId="19923" xr:uid="{00000000-0005-0000-0000-0000FF4B0000}"/>
    <cellStyle name="40% - Énfasis3 47 3 2" xfId="19924" xr:uid="{00000000-0005-0000-0000-0000004C0000}"/>
    <cellStyle name="40% - Énfasis3 47 3 2 2" xfId="19925" xr:uid="{00000000-0005-0000-0000-0000014C0000}"/>
    <cellStyle name="40% - Énfasis3 47 3 3" xfId="19926" xr:uid="{00000000-0005-0000-0000-0000024C0000}"/>
    <cellStyle name="40% - Énfasis3 47 4" xfId="19927" xr:uid="{00000000-0005-0000-0000-0000034C0000}"/>
    <cellStyle name="40% - Énfasis3 47 4 2" xfId="19928" xr:uid="{00000000-0005-0000-0000-0000044C0000}"/>
    <cellStyle name="40% - Énfasis3 47 5" xfId="19929" xr:uid="{00000000-0005-0000-0000-0000054C0000}"/>
    <cellStyle name="40% - Énfasis3 48" xfId="19930" xr:uid="{00000000-0005-0000-0000-0000064C0000}"/>
    <cellStyle name="40% - Énfasis3 48 2" xfId="19931" xr:uid="{00000000-0005-0000-0000-0000074C0000}"/>
    <cellStyle name="40% - Énfasis3 48 2 2" xfId="19932" xr:uid="{00000000-0005-0000-0000-0000084C0000}"/>
    <cellStyle name="40% - Énfasis3 48 2 2 2" xfId="19933" xr:uid="{00000000-0005-0000-0000-0000094C0000}"/>
    <cellStyle name="40% - Énfasis3 48 2 3" xfId="19934" xr:uid="{00000000-0005-0000-0000-00000A4C0000}"/>
    <cellStyle name="40% - Énfasis3 48 3" xfId="19935" xr:uid="{00000000-0005-0000-0000-00000B4C0000}"/>
    <cellStyle name="40% - Énfasis3 48 3 2" xfId="19936" xr:uid="{00000000-0005-0000-0000-00000C4C0000}"/>
    <cellStyle name="40% - Énfasis3 48 3 2 2" xfId="19937" xr:uid="{00000000-0005-0000-0000-00000D4C0000}"/>
    <cellStyle name="40% - Énfasis3 48 3 3" xfId="19938" xr:uid="{00000000-0005-0000-0000-00000E4C0000}"/>
    <cellStyle name="40% - Énfasis3 48 4" xfId="19939" xr:uid="{00000000-0005-0000-0000-00000F4C0000}"/>
    <cellStyle name="40% - Énfasis3 48 4 2" xfId="19940" xr:uid="{00000000-0005-0000-0000-0000104C0000}"/>
    <cellStyle name="40% - Énfasis3 48 5" xfId="19941" xr:uid="{00000000-0005-0000-0000-0000114C0000}"/>
    <cellStyle name="40% - Énfasis3 49" xfId="19942" xr:uid="{00000000-0005-0000-0000-0000124C0000}"/>
    <cellStyle name="40% - Énfasis3 49 2" xfId="19943" xr:uid="{00000000-0005-0000-0000-0000134C0000}"/>
    <cellStyle name="40% - Énfasis3 49 2 2" xfId="19944" xr:uid="{00000000-0005-0000-0000-0000144C0000}"/>
    <cellStyle name="40% - Énfasis3 49 3" xfId="19945" xr:uid="{00000000-0005-0000-0000-0000154C0000}"/>
    <cellStyle name="40% - Énfasis3 5" xfId="19946" xr:uid="{00000000-0005-0000-0000-0000164C0000}"/>
    <cellStyle name="40% - Énfasis3 5 2" xfId="19947" xr:uid="{00000000-0005-0000-0000-0000174C0000}"/>
    <cellStyle name="40% - Énfasis3 5 2 2" xfId="19948" xr:uid="{00000000-0005-0000-0000-0000184C0000}"/>
    <cellStyle name="40% - Énfasis3 5 2 2 2" xfId="19949" xr:uid="{00000000-0005-0000-0000-0000194C0000}"/>
    <cellStyle name="40% - Énfasis3 5 2 2 2 2" xfId="19950" xr:uid="{00000000-0005-0000-0000-00001A4C0000}"/>
    <cellStyle name="40% - Énfasis3 5 2 2 2 2 2" xfId="19951" xr:uid="{00000000-0005-0000-0000-00001B4C0000}"/>
    <cellStyle name="40% - Énfasis3 5 2 2 2 2 2 2" xfId="19952" xr:uid="{00000000-0005-0000-0000-00001C4C0000}"/>
    <cellStyle name="40% - Énfasis3 5 2 2 2 2 3" xfId="19953" xr:uid="{00000000-0005-0000-0000-00001D4C0000}"/>
    <cellStyle name="40% - Énfasis3 5 2 2 2 3" xfId="19954" xr:uid="{00000000-0005-0000-0000-00001E4C0000}"/>
    <cellStyle name="40% - Énfasis3 5 2 2 2 3 2" xfId="19955" xr:uid="{00000000-0005-0000-0000-00001F4C0000}"/>
    <cellStyle name="40% - Énfasis3 5 2 2 2 3 2 2" xfId="19956" xr:uid="{00000000-0005-0000-0000-0000204C0000}"/>
    <cellStyle name="40% - Énfasis3 5 2 2 2 3 3" xfId="19957" xr:uid="{00000000-0005-0000-0000-0000214C0000}"/>
    <cellStyle name="40% - Énfasis3 5 2 2 2 4" xfId="19958" xr:uid="{00000000-0005-0000-0000-0000224C0000}"/>
    <cellStyle name="40% - Énfasis3 5 2 2 2 4 2" xfId="19959" xr:uid="{00000000-0005-0000-0000-0000234C0000}"/>
    <cellStyle name="40% - Énfasis3 5 2 2 2 5" xfId="19960" xr:uid="{00000000-0005-0000-0000-0000244C0000}"/>
    <cellStyle name="40% - Énfasis3 5 2 2 3" xfId="19961" xr:uid="{00000000-0005-0000-0000-0000254C0000}"/>
    <cellStyle name="40% - Énfasis3 5 2 2 3 2" xfId="19962" xr:uid="{00000000-0005-0000-0000-0000264C0000}"/>
    <cellStyle name="40% - Énfasis3 5 2 2 3 2 2" xfId="19963" xr:uid="{00000000-0005-0000-0000-0000274C0000}"/>
    <cellStyle name="40% - Énfasis3 5 2 2 3 3" xfId="19964" xr:uid="{00000000-0005-0000-0000-0000284C0000}"/>
    <cellStyle name="40% - Énfasis3 5 2 2 4" xfId="19965" xr:uid="{00000000-0005-0000-0000-0000294C0000}"/>
    <cellStyle name="40% - Énfasis3 5 2 2 4 2" xfId="19966" xr:uid="{00000000-0005-0000-0000-00002A4C0000}"/>
    <cellStyle name="40% - Énfasis3 5 2 2 4 2 2" xfId="19967" xr:uid="{00000000-0005-0000-0000-00002B4C0000}"/>
    <cellStyle name="40% - Énfasis3 5 2 2 4 3" xfId="19968" xr:uid="{00000000-0005-0000-0000-00002C4C0000}"/>
    <cellStyle name="40% - Énfasis3 5 2 2 5" xfId="19969" xr:uid="{00000000-0005-0000-0000-00002D4C0000}"/>
    <cellStyle name="40% - Énfasis3 5 2 2 5 2" xfId="19970" xr:uid="{00000000-0005-0000-0000-00002E4C0000}"/>
    <cellStyle name="40% - Énfasis3 5 2 2 6" xfId="19971" xr:uid="{00000000-0005-0000-0000-00002F4C0000}"/>
    <cellStyle name="40% - Énfasis3 5 2 3" xfId="19972" xr:uid="{00000000-0005-0000-0000-0000304C0000}"/>
    <cellStyle name="40% - Énfasis3 5 2 3 2" xfId="19973" xr:uid="{00000000-0005-0000-0000-0000314C0000}"/>
    <cellStyle name="40% - Énfasis3 5 2 3 2 2" xfId="19974" xr:uid="{00000000-0005-0000-0000-0000324C0000}"/>
    <cellStyle name="40% - Énfasis3 5 2 3 2 2 2" xfId="19975" xr:uid="{00000000-0005-0000-0000-0000334C0000}"/>
    <cellStyle name="40% - Énfasis3 5 2 3 2 3" xfId="19976" xr:uid="{00000000-0005-0000-0000-0000344C0000}"/>
    <cellStyle name="40% - Énfasis3 5 2 3 3" xfId="19977" xr:uid="{00000000-0005-0000-0000-0000354C0000}"/>
    <cellStyle name="40% - Énfasis3 5 2 3 3 2" xfId="19978" xr:uid="{00000000-0005-0000-0000-0000364C0000}"/>
    <cellStyle name="40% - Énfasis3 5 2 3 3 2 2" xfId="19979" xr:uid="{00000000-0005-0000-0000-0000374C0000}"/>
    <cellStyle name="40% - Énfasis3 5 2 3 3 3" xfId="19980" xr:uid="{00000000-0005-0000-0000-0000384C0000}"/>
    <cellStyle name="40% - Énfasis3 5 2 3 4" xfId="19981" xr:uid="{00000000-0005-0000-0000-0000394C0000}"/>
    <cellStyle name="40% - Énfasis3 5 2 3 4 2" xfId="19982" xr:uid="{00000000-0005-0000-0000-00003A4C0000}"/>
    <cellStyle name="40% - Énfasis3 5 2 3 5" xfId="19983" xr:uid="{00000000-0005-0000-0000-00003B4C0000}"/>
    <cellStyle name="40% - Énfasis3 5 2 4" xfId="19984" xr:uid="{00000000-0005-0000-0000-00003C4C0000}"/>
    <cellStyle name="40% - Énfasis3 5 2 4 2" xfId="19985" xr:uid="{00000000-0005-0000-0000-00003D4C0000}"/>
    <cellStyle name="40% - Énfasis3 5 2 4 2 2" xfId="19986" xr:uid="{00000000-0005-0000-0000-00003E4C0000}"/>
    <cellStyle name="40% - Énfasis3 5 2 4 3" xfId="19987" xr:uid="{00000000-0005-0000-0000-00003F4C0000}"/>
    <cellStyle name="40% - Énfasis3 5 2 5" xfId="19988" xr:uid="{00000000-0005-0000-0000-0000404C0000}"/>
    <cellStyle name="40% - Énfasis3 5 2 5 2" xfId="19989" xr:uid="{00000000-0005-0000-0000-0000414C0000}"/>
    <cellStyle name="40% - Énfasis3 5 2 5 2 2" xfId="19990" xr:uid="{00000000-0005-0000-0000-0000424C0000}"/>
    <cellStyle name="40% - Énfasis3 5 2 5 3" xfId="19991" xr:uid="{00000000-0005-0000-0000-0000434C0000}"/>
    <cellStyle name="40% - Énfasis3 5 2 6" xfId="19992" xr:uid="{00000000-0005-0000-0000-0000444C0000}"/>
    <cellStyle name="40% - Énfasis3 5 2 6 2" xfId="19993" xr:uid="{00000000-0005-0000-0000-0000454C0000}"/>
    <cellStyle name="40% - Énfasis3 5 2 7" xfId="19994" xr:uid="{00000000-0005-0000-0000-0000464C0000}"/>
    <cellStyle name="40% - Énfasis3 5 3" xfId="19995" xr:uid="{00000000-0005-0000-0000-0000474C0000}"/>
    <cellStyle name="40% - Énfasis3 5 3 2" xfId="19996" xr:uid="{00000000-0005-0000-0000-0000484C0000}"/>
    <cellStyle name="40% - Énfasis3 5 3 2 2" xfId="19997" xr:uid="{00000000-0005-0000-0000-0000494C0000}"/>
    <cellStyle name="40% - Énfasis3 5 3 2 2 2" xfId="19998" xr:uid="{00000000-0005-0000-0000-00004A4C0000}"/>
    <cellStyle name="40% - Énfasis3 5 3 2 2 2 2" xfId="19999" xr:uid="{00000000-0005-0000-0000-00004B4C0000}"/>
    <cellStyle name="40% - Énfasis3 5 3 2 2 3" xfId="20000" xr:uid="{00000000-0005-0000-0000-00004C4C0000}"/>
    <cellStyle name="40% - Énfasis3 5 3 2 3" xfId="20001" xr:uid="{00000000-0005-0000-0000-00004D4C0000}"/>
    <cellStyle name="40% - Énfasis3 5 3 2 3 2" xfId="20002" xr:uid="{00000000-0005-0000-0000-00004E4C0000}"/>
    <cellStyle name="40% - Énfasis3 5 3 2 3 2 2" xfId="20003" xr:uid="{00000000-0005-0000-0000-00004F4C0000}"/>
    <cellStyle name="40% - Énfasis3 5 3 2 3 3" xfId="20004" xr:uid="{00000000-0005-0000-0000-0000504C0000}"/>
    <cellStyle name="40% - Énfasis3 5 3 2 4" xfId="20005" xr:uid="{00000000-0005-0000-0000-0000514C0000}"/>
    <cellStyle name="40% - Énfasis3 5 3 2 4 2" xfId="20006" xr:uid="{00000000-0005-0000-0000-0000524C0000}"/>
    <cellStyle name="40% - Énfasis3 5 3 2 5" xfId="20007" xr:uid="{00000000-0005-0000-0000-0000534C0000}"/>
    <cellStyle name="40% - Énfasis3 5 3 3" xfId="20008" xr:uid="{00000000-0005-0000-0000-0000544C0000}"/>
    <cellStyle name="40% - Énfasis3 5 3 3 2" xfId="20009" xr:uid="{00000000-0005-0000-0000-0000554C0000}"/>
    <cellStyle name="40% - Énfasis3 5 3 3 2 2" xfId="20010" xr:uid="{00000000-0005-0000-0000-0000564C0000}"/>
    <cellStyle name="40% - Énfasis3 5 3 3 3" xfId="20011" xr:uid="{00000000-0005-0000-0000-0000574C0000}"/>
    <cellStyle name="40% - Énfasis3 5 3 4" xfId="20012" xr:uid="{00000000-0005-0000-0000-0000584C0000}"/>
    <cellStyle name="40% - Énfasis3 5 3 4 2" xfId="20013" xr:uid="{00000000-0005-0000-0000-0000594C0000}"/>
    <cellStyle name="40% - Énfasis3 5 3 4 2 2" xfId="20014" xr:uid="{00000000-0005-0000-0000-00005A4C0000}"/>
    <cellStyle name="40% - Énfasis3 5 3 4 3" xfId="20015" xr:uid="{00000000-0005-0000-0000-00005B4C0000}"/>
    <cellStyle name="40% - Énfasis3 5 3 5" xfId="20016" xr:uid="{00000000-0005-0000-0000-00005C4C0000}"/>
    <cellStyle name="40% - Énfasis3 5 3 5 2" xfId="20017" xr:uid="{00000000-0005-0000-0000-00005D4C0000}"/>
    <cellStyle name="40% - Énfasis3 5 3 6" xfId="20018" xr:uid="{00000000-0005-0000-0000-00005E4C0000}"/>
    <cellStyle name="40% - Énfasis3 5 4" xfId="20019" xr:uid="{00000000-0005-0000-0000-00005F4C0000}"/>
    <cellStyle name="40% - Énfasis3 5 4 2" xfId="20020" xr:uid="{00000000-0005-0000-0000-0000604C0000}"/>
    <cellStyle name="40% - Énfasis3 5 4 2 2" xfId="20021" xr:uid="{00000000-0005-0000-0000-0000614C0000}"/>
    <cellStyle name="40% - Énfasis3 5 4 2 2 2" xfId="20022" xr:uid="{00000000-0005-0000-0000-0000624C0000}"/>
    <cellStyle name="40% - Énfasis3 5 4 2 3" xfId="20023" xr:uid="{00000000-0005-0000-0000-0000634C0000}"/>
    <cellStyle name="40% - Énfasis3 5 4 3" xfId="20024" xr:uid="{00000000-0005-0000-0000-0000644C0000}"/>
    <cellStyle name="40% - Énfasis3 5 4 3 2" xfId="20025" xr:uid="{00000000-0005-0000-0000-0000654C0000}"/>
    <cellStyle name="40% - Énfasis3 5 4 3 2 2" xfId="20026" xr:uid="{00000000-0005-0000-0000-0000664C0000}"/>
    <cellStyle name="40% - Énfasis3 5 4 3 3" xfId="20027" xr:uid="{00000000-0005-0000-0000-0000674C0000}"/>
    <cellStyle name="40% - Énfasis3 5 4 4" xfId="20028" xr:uid="{00000000-0005-0000-0000-0000684C0000}"/>
    <cellStyle name="40% - Énfasis3 5 4 4 2" xfId="20029" xr:uid="{00000000-0005-0000-0000-0000694C0000}"/>
    <cellStyle name="40% - Énfasis3 5 4 4 2 2" xfId="20030" xr:uid="{00000000-0005-0000-0000-00006A4C0000}"/>
    <cellStyle name="40% - Énfasis3 5 4 4 3" xfId="20031" xr:uid="{00000000-0005-0000-0000-00006B4C0000}"/>
    <cellStyle name="40% - Énfasis3 5 4 5" xfId="20032" xr:uid="{00000000-0005-0000-0000-00006C4C0000}"/>
    <cellStyle name="40% - Énfasis3 5 4 5 2" xfId="20033" xr:uid="{00000000-0005-0000-0000-00006D4C0000}"/>
    <cellStyle name="40% - Énfasis3 5 4 6" xfId="20034" xr:uid="{00000000-0005-0000-0000-00006E4C0000}"/>
    <cellStyle name="40% - Énfasis3 5 5" xfId="20035" xr:uid="{00000000-0005-0000-0000-00006F4C0000}"/>
    <cellStyle name="40% - Énfasis3 5 5 2" xfId="20036" xr:uid="{00000000-0005-0000-0000-0000704C0000}"/>
    <cellStyle name="40% - Énfasis3 5 5 2 2" xfId="20037" xr:uid="{00000000-0005-0000-0000-0000714C0000}"/>
    <cellStyle name="40% - Énfasis3 5 5 3" xfId="20038" xr:uid="{00000000-0005-0000-0000-0000724C0000}"/>
    <cellStyle name="40% - Énfasis3 5 6" xfId="20039" xr:uid="{00000000-0005-0000-0000-0000734C0000}"/>
    <cellStyle name="40% - Énfasis3 5 6 2" xfId="20040" xr:uid="{00000000-0005-0000-0000-0000744C0000}"/>
    <cellStyle name="40% - Énfasis3 5 6 2 2" xfId="20041" xr:uid="{00000000-0005-0000-0000-0000754C0000}"/>
    <cellStyle name="40% - Énfasis3 5 6 3" xfId="20042" xr:uid="{00000000-0005-0000-0000-0000764C0000}"/>
    <cellStyle name="40% - Énfasis3 5 7" xfId="20043" xr:uid="{00000000-0005-0000-0000-0000774C0000}"/>
    <cellStyle name="40% - Énfasis3 5 7 2" xfId="20044" xr:uid="{00000000-0005-0000-0000-0000784C0000}"/>
    <cellStyle name="40% - Énfasis3 5 7 2 2" xfId="20045" xr:uid="{00000000-0005-0000-0000-0000794C0000}"/>
    <cellStyle name="40% - Énfasis3 5 7 3" xfId="20046" xr:uid="{00000000-0005-0000-0000-00007A4C0000}"/>
    <cellStyle name="40% - Énfasis3 5 8" xfId="20047" xr:uid="{00000000-0005-0000-0000-00007B4C0000}"/>
    <cellStyle name="40% - Énfasis3 5 8 2" xfId="20048" xr:uid="{00000000-0005-0000-0000-00007C4C0000}"/>
    <cellStyle name="40% - Énfasis3 5 9" xfId="20049" xr:uid="{00000000-0005-0000-0000-00007D4C0000}"/>
    <cellStyle name="40% - Énfasis3 50" xfId="20050" xr:uid="{00000000-0005-0000-0000-00007E4C0000}"/>
    <cellStyle name="40% - Énfasis3 50 2" xfId="20051" xr:uid="{00000000-0005-0000-0000-00007F4C0000}"/>
    <cellStyle name="40% - Énfasis3 50 2 2" xfId="20052" xr:uid="{00000000-0005-0000-0000-0000804C0000}"/>
    <cellStyle name="40% - Énfasis3 50 3" xfId="20053" xr:uid="{00000000-0005-0000-0000-0000814C0000}"/>
    <cellStyle name="40% - Énfasis3 51" xfId="20054" xr:uid="{00000000-0005-0000-0000-0000824C0000}"/>
    <cellStyle name="40% - Énfasis3 51 2" xfId="20055" xr:uid="{00000000-0005-0000-0000-0000834C0000}"/>
    <cellStyle name="40% - Énfasis3 51 2 2" xfId="20056" xr:uid="{00000000-0005-0000-0000-0000844C0000}"/>
    <cellStyle name="40% - Énfasis3 51 3" xfId="20057" xr:uid="{00000000-0005-0000-0000-0000854C0000}"/>
    <cellStyle name="40% - Énfasis3 52" xfId="20058" xr:uid="{00000000-0005-0000-0000-0000864C0000}"/>
    <cellStyle name="40% - Énfasis3 52 2" xfId="20059" xr:uid="{00000000-0005-0000-0000-0000874C0000}"/>
    <cellStyle name="40% - Énfasis3 52 2 2" xfId="20060" xr:uid="{00000000-0005-0000-0000-0000884C0000}"/>
    <cellStyle name="40% - Énfasis3 52 3" xfId="20061" xr:uid="{00000000-0005-0000-0000-0000894C0000}"/>
    <cellStyle name="40% - Énfasis3 53" xfId="20062" xr:uid="{00000000-0005-0000-0000-00008A4C0000}"/>
    <cellStyle name="40% - Énfasis3 53 2" xfId="20063" xr:uid="{00000000-0005-0000-0000-00008B4C0000}"/>
    <cellStyle name="40% - Énfasis3 53 2 2" xfId="20064" xr:uid="{00000000-0005-0000-0000-00008C4C0000}"/>
    <cellStyle name="40% - Énfasis3 53 3" xfId="20065" xr:uid="{00000000-0005-0000-0000-00008D4C0000}"/>
    <cellStyle name="40% - Énfasis3 54" xfId="20066" xr:uid="{00000000-0005-0000-0000-00008E4C0000}"/>
    <cellStyle name="40% - Énfasis3 54 2" xfId="20067" xr:uid="{00000000-0005-0000-0000-00008F4C0000}"/>
    <cellStyle name="40% - Énfasis3 54 2 2" xfId="20068" xr:uid="{00000000-0005-0000-0000-0000904C0000}"/>
    <cellStyle name="40% - Énfasis3 54 3" xfId="20069" xr:uid="{00000000-0005-0000-0000-0000914C0000}"/>
    <cellStyle name="40% - Énfasis3 55" xfId="20070" xr:uid="{00000000-0005-0000-0000-0000924C0000}"/>
    <cellStyle name="40% - Énfasis3 55 2" xfId="20071" xr:uid="{00000000-0005-0000-0000-0000934C0000}"/>
    <cellStyle name="40% - Énfasis3 55 2 2" xfId="20072" xr:uid="{00000000-0005-0000-0000-0000944C0000}"/>
    <cellStyle name="40% - Énfasis3 55 3" xfId="20073" xr:uid="{00000000-0005-0000-0000-0000954C0000}"/>
    <cellStyle name="40% - Énfasis3 56" xfId="20074" xr:uid="{00000000-0005-0000-0000-0000964C0000}"/>
    <cellStyle name="40% - Énfasis3 56 2" xfId="20075" xr:uid="{00000000-0005-0000-0000-0000974C0000}"/>
    <cellStyle name="40% - Énfasis3 56 2 2" xfId="20076" xr:uid="{00000000-0005-0000-0000-0000984C0000}"/>
    <cellStyle name="40% - Énfasis3 56 3" xfId="20077" xr:uid="{00000000-0005-0000-0000-0000994C0000}"/>
    <cellStyle name="40% - Énfasis3 57" xfId="20078" xr:uid="{00000000-0005-0000-0000-00009A4C0000}"/>
    <cellStyle name="40% - Énfasis3 57 2" xfId="20079" xr:uid="{00000000-0005-0000-0000-00009B4C0000}"/>
    <cellStyle name="40% - Énfasis3 57 2 2" xfId="20080" xr:uid="{00000000-0005-0000-0000-00009C4C0000}"/>
    <cellStyle name="40% - Énfasis3 57 3" xfId="20081" xr:uid="{00000000-0005-0000-0000-00009D4C0000}"/>
    <cellStyle name="40% - Énfasis3 58" xfId="20082" xr:uid="{00000000-0005-0000-0000-00009E4C0000}"/>
    <cellStyle name="40% - Énfasis3 58 2" xfId="20083" xr:uid="{00000000-0005-0000-0000-00009F4C0000}"/>
    <cellStyle name="40% - Énfasis3 58 2 2" xfId="20084" xr:uid="{00000000-0005-0000-0000-0000A04C0000}"/>
    <cellStyle name="40% - Énfasis3 58 3" xfId="20085" xr:uid="{00000000-0005-0000-0000-0000A14C0000}"/>
    <cellStyle name="40% - Énfasis3 59" xfId="20086" xr:uid="{00000000-0005-0000-0000-0000A24C0000}"/>
    <cellStyle name="40% - Énfasis3 59 2" xfId="20087" xr:uid="{00000000-0005-0000-0000-0000A34C0000}"/>
    <cellStyle name="40% - Énfasis3 59 2 2" xfId="20088" xr:uid="{00000000-0005-0000-0000-0000A44C0000}"/>
    <cellStyle name="40% - Énfasis3 59 3" xfId="20089" xr:uid="{00000000-0005-0000-0000-0000A54C0000}"/>
    <cellStyle name="40% - Énfasis3 6" xfId="20090" xr:uid="{00000000-0005-0000-0000-0000A64C0000}"/>
    <cellStyle name="40% - Énfasis3 6 2" xfId="20091" xr:uid="{00000000-0005-0000-0000-0000A74C0000}"/>
    <cellStyle name="40% - Énfasis3 6 2 2" xfId="20092" xr:uid="{00000000-0005-0000-0000-0000A84C0000}"/>
    <cellStyle name="40% - Énfasis3 6 2 2 2" xfId="20093" xr:uid="{00000000-0005-0000-0000-0000A94C0000}"/>
    <cellStyle name="40% - Énfasis3 6 2 2 2 2" xfId="20094" xr:uid="{00000000-0005-0000-0000-0000AA4C0000}"/>
    <cellStyle name="40% - Énfasis3 6 2 2 2 2 2" xfId="20095" xr:uid="{00000000-0005-0000-0000-0000AB4C0000}"/>
    <cellStyle name="40% - Énfasis3 6 2 2 2 2 2 2" xfId="20096" xr:uid="{00000000-0005-0000-0000-0000AC4C0000}"/>
    <cellStyle name="40% - Énfasis3 6 2 2 2 2 3" xfId="20097" xr:uid="{00000000-0005-0000-0000-0000AD4C0000}"/>
    <cellStyle name="40% - Énfasis3 6 2 2 2 3" xfId="20098" xr:uid="{00000000-0005-0000-0000-0000AE4C0000}"/>
    <cellStyle name="40% - Énfasis3 6 2 2 2 3 2" xfId="20099" xr:uid="{00000000-0005-0000-0000-0000AF4C0000}"/>
    <cellStyle name="40% - Énfasis3 6 2 2 2 3 2 2" xfId="20100" xr:uid="{00000000-0005-0000-0000-0000B04C0000}"/>
    <cellStyle name="40% - Énfasis3 6 2 2 2 3 3" xfId="20101" xr:uid="{00000000-0005-0000-0000-0000B14C0000}"/>
    <cellStyle name="40% - Énfasis3 6 2 2 2 4" xfId="20102" xr:uid="{00000000-0005-0000-0000-0000B24C0000}"/>
    <cellStyle name="40% - Énfasis3 6 2 2 2 4 2" xfId="20103" xr:uid="{00000000-0005-0000-0000-0000B34C0000}"/>
    <cellStyle name="40% - Énfasis3 6 2 2 2 5" xfId="20104" xr:uid="{00000000-0005-0000-0000-0000B44C0000}"/>
    <cellStyle name="40% - Énfasis3 6 2 2 3" xfId="20105" xr:uid="{00000000-0005-0000-0000-0000B54C0000}"/>
    <cellStyle name="40% - Énfasis3 6 2 2 3 2" xfId="20106" xr:uid="{00000000-0005-0000-0000-0000B64C0000}"/>
    <cellStyle name="40% - Énfasis3 6 2 2 3 2 2" xfId="20107" xr:uid="{00000000-0005-0000-0000-0000B74C0000}"/>
    <cellStyle name="40% - Énfasis3 6 2 2 3 3" xfId="20108" xr:uid="{00000000-0005-0000-0000-0000B84C0000}"/>
    <cellStyle name="40% - Énfasis3 6 2 2 4" xfId="20109" xr:uid="{00000000-0005-0000-0000-0000B94C0000}"/>
    <cellStyle name="40% - Énfasis3 6 2 2 4 2" xfId="20110" xr:uid="{00000000-0005-0000-0000-0000BA4C0000}"/>
    <cellStyle name="40% - Énfasis3 6 2 2 4 2 2" xfId="20111" xr:uid="{00000000-0005-0000-0000-0000BB4C0000}"/>
    <cellStyle name="40% - Énfasis3 6 2 2 4 3" xfId="20112" xr:uid="{00000000-0005-0000-0000-0000BC4C0000}"/>
    <cellStyle name="40% - Énfasis3 6 2 2 5" xfId="20113" xr:uid="{00000000-0005-0000-0000-0000BD4C0000}"/>
    <cellStyle name="40% - Énfasis3 6 2 2 5 2" xfId="20114" xr:uid="{00000000-0005-0000-0000-0000BE4C0000}"/>
    <cellStyle name="40% - Énfasis3 6 2 2 6" xfId="20115" xr:uid="{00000000-0005-0000-0000-0000BF4C0000}"/>
    <cellStyle name="40% - Énfasis3 6 2 3" xfId="20116" xr:uid="{00000000-0005-0000-0000-0000C04C0000}"/>
    <cellStyle name="40% - Énfasis3 6 2 3 2" xfId="20117" xr:uid="{00000000-0005-0000-0000-0000C14C0000}"/>
    <cellStyle name="40% - Énfasis3 6 2 3 2 2" xfId="20118" xr:uid="{00000000-0005-0000-0000-0000C24C0000}"/>
    <cellStyle name="40% - Énfasis3 6 2 3 2 2 2" xfId="20119" xr:uid="{00000000-0005-0000-0000-0000C34C0000}"/>
    <cellStyle name="40% - Énfasis3 6 2 3 2 3" xfId="20120" xr:uid="{00000000-0005-0000-0000-0000C44C0000}"/>
    <cellStyle name="40% - Énfasis3 6 2 3 3" xfId="20121" xr:uid="{00000000-0005-0000-0000-0000C54C0000}"/>
    <cellStyle name="40% - Énfasis3 6 2 3 3 2" xfId="20122" xr:uid="{00000000-0005-0000-0000-0000C64C0000}"/>
    <cellStyle name="40% - Énfasis3 6 2 3 3 2 2" xfId="20123" xr:uid="{00000000-0005-0000-0000-0000C74C0000}"/>
    <cellStyle name="40% - Énfasis3 6 2 3 3 3" xfId="20124" xr:uid="{00000000-0005-0000-0000-0000C84C0000}"/>
    <cellStyle name="40% - Énfasis3 6 2 3 4" xfId="20125" xr:uid="{00000000-0005-0000-0000-0000C94C0000}"/>
    <cellStyle name="40% - Énfasis3 6 2 3 4 2" xfId="20126" xr:uid="{00000000-0005-0000-0000-0000CA4C0000}"/>
    <cellStyle name="40% - Énfasis3 6 2 3 5" xfId="20127" xr:uid="{00000000-0005-0000-0000-0000CB4C0000}"/>
    <cellStyle name="40% - Énfasis3 6 2 4" xfId="20128" xr:uid="{00000000-0005-0000-0000-0000CC4C0000}"/>
    <cellStyle name="40% - Énfasis3 6 2 4 2" xfId="20129" xr:uid="{00000000-0005-0000-0000-0000CD4C0000}"/>
    <cellStyle name="40% - Énfasis3 6 2 4 2 2" xfId="20130" xr:uid="{00000000-0005-0000-0000-0000CE4C0000}"/>
    <cellStyle name="40% - Énfasis3 6 2 4 3" xfId="20131" xr:uid="{00000000-0005-0000-0000-0000CF4C0000}"/>
    <cellStyle name="40% - Énfasis3 6 2 5" xfId="20132" xr:uid="{00000000-0005-0000-0000-0000D04C0000}"/>
    <cellStyle name="40% - Énfasis3 6 2 5 2" xfId="20133" xr:uid="{00000000-0005-0000-0000-0000D14C0000}"/>
    <cellStyle name="40% - Énfasis3 6 2 5 2 2" xfId="20134" xr:uid="{00000000-0005-0000-0000-0000D24C0000}"/>
    <cellStyle name="40% - Énfasis3 6 2 5 3" xfId="20135" xr:uid="{00000000-0005-0000-0000-0000D34C0000}"/>
    <cellStyle name="40% - Énfasis3 6 2 6" xfId="20136" xr:uid="{00000000-0005-0000-0000-0000D44C0000}"/>
    <cellStyle name="40% - Énfasis3 6 2 6 2" xfId="20137" xr:uid="{00000000-0005-0000-0000-0000D54C0000}"/>
    <cellStyle name="40% - Énfasis3 6 2 7" xfId="20138" xr:uid="{00000000-0005-0000-0000-0000D64C0000}"/>
    <cellStyle name="40% - Énfasis3 6 3" xfId="20139" xr:uid="{00000000-0005-0000-0000-0000D74C0000}"/>
    <cellStyle name="40% - Énfasis3 6 3 2" xfId="20140" xr:uid="{00000000-0005-0000-0000-0000D84C0000}"/>
    <cellStyle name="40% - Énfasis3 6 3 2 2" xfId="20141" xr:uid="{00000000-0005-0000-0000-0000D94C0000}"/>
    <cellStyle name="40% - Énfasis3 6 3 2 2 2" xfId="20142" xr:uid="{00000000-0005-0000-0000-0000DA4C0000}"/>
    <cellStyle name="40% - Énfasis3 6 3 2 2 2 2" xfId="20143" xr:uid="{00000000-0005-0000-0000-0000DB4C0000}"/>
    <cellStyle name="40% - Énfasis3 6 3 2 2 3" xfId="20144" xr:uid="{00000000-0005-0000-0000-0000DC4C0000}"/>
    <cellStyle name="40% - Énfasis3 6 3 2 3" xfId="20145" xr:uid="{00000000-0005-0000-0000-0000DD4C0000}"/>
    <cellStyle name="40% - Énfasis3 6 3 2 3 2" xfId="20146" xr:uid="{00000000-0005-0000-0000-0000DE4C0000}"/>
    <cellStyle name="40% - Énfasis3 6 3 2 3 2 2" xfId="20147" xr:uid="{00000000-0005-0000-0000-0000DF4C0000}"/>
    <cellStyle name="40% - Énfasis3 6 3 2 3 3" xfId="20148" xr:uid="{00000000-0005-0000-0000-0000E04C0000}"/>
    <cellStyle name="40% - Énfasis3 6 3 2 4" xfId="20149" xr:uid="{00000000-0005-0000-0000-0000E14C0000}"/>
    <cellStyle name="40% - Énfasis3 6 3 2 4 2" xfId="20150" xr:uid="{00000000-0005-0000-0000-0000E24C0000}"/>
    <cellStyle name="40% - Énfasis3 6 3 2 5" xfId="20151" xr:uid="{00000000-0005-0000-0000-0000E34C0000}"/>
    <cellStyle name="40% - Énfasis3 6 3 3" xfId="20152" xr:uid="{00000000-0005-0000-0000-0000E44C0000}"/>
    <cellStyle name="40% - Énfasis3 6 3 3 2" xfId="20153" xr:uid="{00000000-0005-0000-0000-0000E54C0000}"/>
    <cellStyle name="40% - Énfasis3 6 3 3 2 2" xfId="20154" xr:uid="{00000000-0005-0000-0000-0000E64C0000}"/>
    <cellStyle name="40% - Énfasis3 6 3 3 3" xfId="20155" xr:uid="{00000000-0005-0000-0000-0000E74C0000}"/>
    <cellStyle name="40% - Énfasis3 6 3 4" xfId="20156" xr:uid="{00000000-0005-0000-0000-0000E84C0000}"/>
    <cellStyle name="40% - Énfasis3 6 3 4 2" xfId="20157" xr:uid="{00000000-0005-0000-0000-0000E94C0000}"/>
    <cellStyle name="40% - Énfasis3 6 3 4 2 2" xfId="20158" xr:uid="{00000000-0005-0000-0000-0000EA4C0000}"/>
    <cellStyle name="40% - Énfasis3 6 3 4 3" xfId="20159" xr:uid="{00000000-0005-0000-0000-0000EB4C0000}"/>
    <cellStyle name="40% - Énfasis3 6 3 5" xfId="20160" xr:uid="{00000000-0005-0000-0000-0000EC4C0000}"/>
    <cellStyle name="40% - Énfasis3 6 3 5 2" xfId="20161" xr:uid="{00000000-0005-0000-0000-0000ED4C0000}"/>
    <cellStyle name="40% - Énfasis3 6 3 6" xfId="20162" xr:uid="{00000000-0005-0000-0000-0000EE4C0000}"/>
    <cellStyle name="40% - Énfasis3 6 4" xfId="20163" xr:uid="{00000000-0005-0000-0000-0000EF4C0000}"/>
    <cellStyle name="40% - Énfasis3 6 4 2" xfId="20164" xr:uid="{00000000-0005-0000-0000-0000F04C0000}"/>
    <cellStyle name="40% - Énfasis3 6 4 2 2" xfId="20165" xr:uid="{00000000-0005-0000-0000-0000F14C0000}"/>
    <cellStyle name="40% - Énfasis3 6 4 2 2 2" xfId="20166" xr:uid="{00000000-0005-0000-0000-0000F24C0000}"/>
    <cellStyle name="40% - Énfasis3 6 4 2 3" xfId="20167" xr:uid="{00000000-0005-0000-0000-0000F34C0000}"/>
    <cellStyle name="40% - Énfasis3 6 4 3" xfId="20168" xr:uid="{00000000-0005-0000-0000-0000F44C0000}"/>
    <cellStyle name="40% - Énfasis3 6 4 3 2" xfId="20169" xr:uid="{00000000-0005-0000-0000-0000F54C0000}"/>
    <cellStyle name="40% - Énfasis3 6 4 3 2 2" xfId="20170" xr:uid="{00000000-0005-0000-0000-0000F64C0000}"/>
    <cellStyle name="40% - Énfasis3 6 4 3 3" xfId="20171" xr:uid="{00000000-0005-0000-0000-0000F74C0000}"/>
    <cellStyle name="40% - Énfasis3 6 4 4" xfId="20172" xr:uid="{00000000-0005-0000-0000-0000F84C0000}"/>
    <cellStyle name="40% - Énfasis3 6 4 4 2" xfId="20173" xr:uid="{00000000-0005-0000-0000-0000F94C0000}"/>
    <cellStyle name="40% - Énfasis3 6 4 5" xfId="20174" xr:uid="{00000000-0005-0000-0000-0000FA4C0000}"/>
    <cellStyle name="40% - Énfasis3 6 5" xfId="20175" xr:uid="{00000000-0005-0000-0000-0000FB4C0000}"/>
    <cellStyle name="40% - Énfasis3 6 5 2" xfId="20176" xr:uid="{00000000-0005-0000-0000-0000FC4C0000}"/>
    <cellStyle name="40% - Énfasis3 6 5 2 2" xfId="20177" xr:uid="{00000000-0005-0000-0000-0000FD4C0000}"/>
    <cellStyle name="40% - Énfasis3 6 5 3" xfId="20178" xr:uid="{00000000-0005-0000-0000-0000FE4C0000}"/>
    <cellStyle name="40% - Énfasis3 6 6" xfId="20179" xr:uid="{00000000-0005-0000-0000-0000FF4C0000}"/>
    <cellStyle name="40% - Énfasis3 6 6 2" xfId="20180" xr:uid="{00000000-0005-0000-0000-0000004D0000}"/>
    <cellStyle name="40% - Énfasis3 6 6 2 2" xfId="20181" xr:uid="{00000000-0005-0000-0000-0000014D0000}"/>
    <cellStyle name="40% - Énfasis3 6 6 3" xfId="20182" xr:uid="{00000000-0005-0000-0000-0000024D0000}"/>
    <cellStyle name="40% - Énfasis3 6 7" xfId="20183" xr:uid="{00000000-0005-0000-0000-0000034D0000}"/>
    <cellStyle name="40% - Énfasis3 6 7 2" xfId="20184" xr:uid="{00000000-0005-0000-0000-0000044D0000}"/>
    <cellStyle name="40% - Énfasis3 6 8" xfId="20185" xr:uid="{00000000-0005-0000-0000-0000054D0000}"/>
    <cellStyle name="40% - Énfasis3 60" xfId="20186" xr:uid="{00000000-0005-0000-0000-0000064D0000}"/>
    <cellStyle name="40% - Énfasis3 60 2" xfId="20187" xr:uid="{00000000-0005-0000-0000-0000074D0000}"/>
    <cellStyle name="40% - Énfasis3 60 2 2" xfId="20188" xr:uid="{00000000-0005-0000-0000-0000084D0000}"/>
    <cellStyle name="40% - Énfasis3 60 3" xfId="20189" xr:uid="{00000000-0005-0000-0000-0000094D0000}"/>
    <cellStyle name="40% - Énfasis3 61" xfId="20190" xr:uid="{00000000-0005-0000-0000-00000A4D0000}"/>
    <cellStyle name="40% - Énfasis3 61 2" xfId="20191" xr:uid="{00000000-0005-0000-0000-00000B4D0000}"/>
    <cellStyle name="40% - Énfasis3 61 2 2" xfId="20192" xr:uid="{00000000-0005-0000-0000-00000C4D0000}"/>
    <cellStyle name="40% - Énfasis3 61 3" xfId="20193" xr:uid="{00000000-0005-0000-0000-00000D4D0000}"/>
    <cellStyle name="40% - Énfasis3 62" xfId="20194" xr:uid="{00000000-0005-0000-0000-00000E4D0000}"/>
    <cellStyle name="40% - Énfasis3 62 2" xfId="20195" xr:uid="{00000000-0005-0000-0000-00000F4D0000}"/>
    <cellStyle name="40% - Énfasis3 62 2 2" xfId="20196" xr:uid="{00000000-0005-0000-0000-0000104D0000}"/>
    <cellStyle name="40% - Énfasis3 62 3" xfId="20197" xr:uid="{00000000-0005-0000-0000-0000114D0000}"/>
    <cellStyle name="40% - Énfasis3 63" xfId="20198" xr:uid="{00000000-0005-0000-0000-0000124D0000}"/>
    <cellStyle name="40% - Énfasis3 63 2" xfId="20199" xr:uid="{00000000-0005-0000-0000-0000134D0000}"/>
    <cellStyle name="40% - Énfasis3 63 2 2" xfId="20200" xr:uid="{00000000-0005-0000-0000-0000144D0000}"/>
    <cellStyle name="40% - Énfasis3 63 3" xfId="20201" xr:uid="{00000000-0005-0000-0000-0000154D0000}"/>
    <cellStyle name="40% - Énfasis3 64" xfId="20202" xr:uid="{00000000-0005-0000-0000-0000164D0000}"/>
    <cellStyle name="40% - Énfasis3 64 2" xfId="20203" xr:uid="{00000000-0005-0000-0000-0000174D0000}"/>
    <cellStyle name="40% - Énfasis3 64 2 2" xfId="20204" xr:uid="{00000000-0005-0000-0000-0000184D0000}"/>
    <cellStyle name="40% - Énfasis3 64 3" xfId="20205" xr:uid="{00000000-0005-0000-0000-0000194D0000}"/>
    <cellStyle name="40% - Énfasis3 65" xfId="20206" xr:uid="{00000000-0005-0000-0000-00001A4D0000}"/>
    <cellStyle name="40% - Énfasis3 65 2" xfId="20207" xr:uid="{00000000-0005-0000-0000-00001B4D0000}"/>
    <cellStyle name="40% - Énfasis3 65 2 2" xfId="20208" xr:uid="{00000000-0005-0000-0000-00001C4D0000}"/>
    <cellStyle name="40% - Énfasis3 65 3" xfId="20209" xr:uid="{00000000-0005-0000-0000-00001D4D0000}"/>
    <cellStyle name="40% - Énfasis3 66" xfId="20210" xr:uid="{00000000-0005-0000-0000-00001E4D0000}"/>
    <cellStyle name="40% - Énfasis3 66 2" xfId="20211" xr:uid="{00000000-0005-0000-0000-00001F4D0000}"/>
    <cellStyle name="40% - Énfasis3 66 2 2" xfId="20212" xr:uid="{00000000-0005-0000-0000-0000204D0000}"/>
    <cellStyle name="40% - Énfasis3 66 3" xfId="20213" xr:uid="{00000000-0005-0000-0000-0000214D0000}"/>
    <cellStyle name="40% - Énfasis3 67" xfId="20214" xr:uid="{00000000-0005-0000-0000-0000224D0000}"/>
    <cellStyle name="40% - Énfasis3 67 2" xfId="20215" xr:uid="{00000000-0005-0000-0000-0000234D0000}"/>
    <cellStyle name="40% - Énfasis3 67 2 2" xfId="20216" xr:uid="{00000000-0005-0000-0000-0000244D0000}"/>
    <cellStyle name="40% - Énfasis3 67 3" xfId="20217" xr:uid="{00000000-0005-0000-0000-0000254D0000}"/>
    <cellStyle name="40% - Énfasis3 68" xfId="20218" xr:uid="{00000000-0005-0000-0000-0000264D0000}"/>
    <cellStyle name="40% - Énfasis3 68 2" xfId="20219" xr:uid="{00000000-0005-0000-0000-0000274D0000}"/>
    <cellStyle name="40% - Énfasis3 68 2 2" xfId="20220" xr:uid="{00000000-0005-0000-0000-0000284D0000}"/>
    <cellStyle name="40% - Énfasis3 68 3" xfId="20221" xr:uid="{00000000-0005-0000-0000-0000294D0000}"/>
    <cellStyle name="40% - Énfasis3 69" xfId="20222" xr:uid="{00000000-0005-0000-0000-00002A4D0000}"/>
    <cellStyle name="40% - Énfasis3 69 2" xfId="20223" xr:uid="{00000000-0005-0000-0000-00002B4D0000}"/>
    <cellStyle name="40% - Énfasis3 69 2 2" xfId="20224" xr:uid="{00000000-0005-0000-0000-00002C4D0000}"/>
    <cellStyle name="40% - Énfasis3 69 3" xfId="20225" xr:uid="{00000000-0005-0000-0000-00002D4D0000}"/>
    <cellStyle name="40% - Énfasis3 7" xfId="20226" xr:uid="{00000000-0005-0000-0000-00002E4D0000}"/>
    <cellStyle name="40% - Énfasis3 7 2" xfId="20227" xr:uid="{00000000-0005-0000-0000-00002F4D0000}"/>
    <cellStyle name="40% - Énfasis3 7 2 2" xfId="20228" xr:uid="{00000000-0005-0000-0000-0000304D0000}"/>
    <cellStyle name="40% - Énfasis3 7 2 2 2" xfId="20229" xr:uid="{00000000-0005-0000-0000-0000314D0000}"/>
    <cellStyle name="40% - Énfasis3 7 2 2 2 2" xfId="20230" xr:uid="{00000000-0005-0000-0000-0000324D0000}"/>
    <cellStyle name="40% - Énfasis3 7 2 2 2 2 2" xfId="20231" xr:uid="{00000000-0005-0000-0000-0000334D0000}"/>
    <cellStyle name="40% - Énfasis3 7 2 2 2 2 2 2" xfId="20232" xr:uid="{00000000-0005-0000-0000-0000344D0000}"/>
    <cellStyle name="40% - Énfasis3 7 2 2 2 2 3" xfId="20233" xr:uid="{00000000-0005-0000-0000-0000354D0000}"/>
    <cellStyle name="40% - Énfasis3 7 2 2 2 3" xfId="20234" xr:uid="{00000000-0005-0000-0000-0000364D0000}"/>
    <cellStyle name="40% - Énfasis3 7 2 2 2 3 2" xfId="20235" xr:uid="{00000000-0005-0000-0000-0000374D0000}"/>
    <cellStyle name="40% - Énfasis3 7 2 2 2 3 2 2" xfId="20236" xr:uid="{00000000-0005-0000-0000-0000384D0000}"/>
    <cellStyle name="40% - Énfasis3 7 2 2 2 3 3" xfId="20237" xr:uid="{00000000-0005-0000-0000-0000394D0000}"/>
    <cellStyle name="40% - Énfasis3 7 2 2 2 4" xfId="20238" xr:uid="{00000000-0005-0000-0000-00003A4D0000}"/>
    <cellStyle name="40% - Énfasis3 7 2 2 2 4 2" xfId="20239" xr:uid="{00000000-0005-0000-0000-00003B4D0000}"/>
    <cellStyle name="40% - Énfasis3 7 2 2 2 5" xfId="20240" xr:uid="{00000000-0005-0000-0000-00003C4D0000}"/>
    <cellStyle name="40% - Énfasis3 7 2 2 3" xfId="20241" xr:uid="{00000000-0005-0000-0000-00003D4D0000}"/>
    <cellStyle name="40% - Énfasis3 7 2 2 3 2" xfId="20242" xr:uid="{00000000-0005-0000-0000-00003E4D0000}"/>
    <cellStyle name="40% - Énfasis3 7 2 2 3 2 2" xfId="20243" xr:uid="{00000000-0005-0000-0000-00003F4D0000}"/>
    <cellStyle name="40% - Énfasis3 7 2 2 3 3" xfId="20244" xr:uid="{00000000-0005-0000-0000-0000404D0000}"/>
    <cellStyle name="40% - Énfasis3 7 2 2 4" xfId="20245" xr:uid="{00000000-0005-0000-0000-0000414D0000}"/>
    <cellStyle name="40% - Énfasis3 7 2 2 4 2" xfId="20246" xr:uid="{00000000-0005-0000-0000-0000424D0000}"/>
    <cellStyle name="40% - Énfasis3 7 2 2 4 2 2" xfId="20247" xr:uid="{00000000-0005-0000-0000-0000434D0000}"/>
    <cellStyle name="40% - Énfasis3 7 2 2 4 3" xfId="20248" xr:uid="{00000000-0005-0000-0000-0000444D0000}"/>
    <cellStyle name="40% - Énfasis3 7 2 2 5" xfId="20249" xr:uid="{00000000-0005-0000-0000-0000454D0000}"/>
    <cellStyle name="40% - Énfasis3 7 2 2 5 2" xfId="20250" xr:uid="{00000000-0005-0000-0000-0000464D0000}"/>
    <cellStyle name="40% - Énfasis3 7 2 2 6" xfId="20251" xr:uid="{00000000-0005-0000-0000-0000474D0000}"/>
    <cellStyle name="40% - Énfasis3 7 2 3" xfId="20252" xr:uid="{00000000-0005-0000-0000-0000484D0000}"/>
    <cellStyle name="40% - Énfasis3 7 2 3 2" xfId="20253" xr:uid="{00000000-0005-0000-0000-0000494D0000}"/>
    <cellStyle name="40% - Énfasis3 7 2 3 2 2" xfId="20254" xr:uid="{00000000-0005-0000-0000-00004A4D0000}"/>
    <cellStyle name="40% - Énfasis3 7 2 3 2 2 2" xfId="20255" xr:uid="{00000000-0005-0000-0000-00004B4D0000}"/>
    <cellStyle name="40% - Énfasis3 7 2 3 2 3" xfId="20256" xr:uid="{00000000-0005-0000-0000-00004C4D0000}"/>
    <cellStyle name="40% - Énfasis3 7 2 3 3" xfId="20257" xr:uid="{00000000-0005-0000-0000-00004D4D0000}"/>
    <cellStyle name="40% - Énfasis3 7 2 3 3 2" xfId="20258" xr:uid="{00000000-0005-0000-0000-00004E4D0000}"/>
    <cellStyle name="40% - Énfasis3 7 2 3 3 2 2" xfId="20259" xr:uid="{00000000-0005-0000-0000-00004F4D0000}"/>
    <cellStyle name="40% - Énfasis3 7 2 3 3 3" xfId="20260" xr:uid="{00000000-0005-0000-0000-0000504D0000}"/>
    <cellStyle name="40% - Énfasis3 7 2 3 4" xfId="20261" xr:uid="{00000000-0005-0000-0000-0000514D0000}"/>
    <cellStyle name="40% - Énfasis3 7 2 3 4 2" xfId="20262" xr:uid="{00000000-0005-0000-0000-0000524D0000}"/>
    <cellStyle name="40% - Énfasis3 7 2 3 5" xfId="20263" xr:uid="{00000000-0005-0000-0000-0000534D0000}"/>
    <cellStyle name="40% - Énfasis3 7 2 4" xfId="20264" xr:uid="{00000000-0005-0000-0000-0000544D0000}"/>
    <cellStyle name="40% - Énfasis3 7 2 4 2" xfId="20265" xr:uid="{00000000-0005-0000-0000-0000554D0000}"/>
    <cellStyle name="40% - Énfasis3 7 2 4 2 2" xfId="20266" xr:uid="{00000000-0005-0000-0000-0000564D0000}"/>
    <cellStyle name="40% - Énfasis3 7 2 4 3" xfId="20267" xr:uid="{00000000-0005-0000-0000-0000574D0000}"/>
    <cellStyle name="40% - Énfasis3 7 2 5" xfId="20268" xr:uid="{00000000-0005-0000-0000-0000584D0000}"/>
    <cellStyle name="40% - Énfasis3 7 2 5 2" xfId="20269" xr:uid="{00000000-0005-0000-0000-0000594D0000}"/>
    <cellStyle name="40% - Énfasis3 7 2 5 2 2" xfId="20270" xr:uid="{00000000-0005-0000-0000-00005A4D0000}"/>
    <cellStyle name="40% - Énfasis3 7 2 5 3" xfId="20271" xr:uid="{00000000-0005-0000-0000-00005B4D0000}"/>
    <cellStyle name="40% - Énfasis3 7 2 6" xfId="20272" xr:uid="{00000000-0005-0000-0000-00005C4D0000}"/>
    <cellStyle name="40% - Énfasis3 7 2 6 2" xfId="20273" xr:uid="{00000000-0005-0000-0000-00005D4D0000}"/>
    <cellStyle name="40% - Énfasis3 7 2 7" xfId="20274" xr:uid="{00000000-0005-0000-0000-00005E4D0000}"/>
    <cellStyle name="40% - Énfasis3 7 3" xfId="20275" xr:uid="{00000000-0005-0000-0000-00005F4D0000}"/>
    <cellStyle name="40% - Énfasis3 7 3 2" xfId="20276" xr:uid="{00000000-0005-0000-0000-0000604D0000}"/>
    <cellStyle name="40% - Énfasis3 7 3 2 2" xfId="20277" xr:uid="{00000000-0005-0000-0000-0000614D0000}"/>
    <cellStyle name="40% - Énfasis3 7 3 2 2 2" xfId="20278" xr:uid="{00000000-0005-0000-0000-0000624D0000}"/>
    <cellStyle name="40% - Énfasis3 7 3 2 2 2 2" xfId="20279" xr:uid="{00000000-0005-0000-0000-0000634D0000}"/>
    <cellStyle name="40% - Énfasis3 7 3 2 2 3" xfId="20280" xr:uid="{00000000-0005-0000-0000-0000644D0000}"/>
    <cellStyle name="40% - Énfasis3 7 3 2 3" xfId="20281" xr:uid="{00000000-0005-0000-0000-0000654D0000}"/>
    <cellStyle name="40% - Énfasis3 7 3 2 3 2" xfId="20282" xr:uid="{00000000-0005-0000-0000-0000664D0000}"/>
    <cellStyle name="40% - Énfasis3 7 3 2 3 2 2" xfId="20283" xr:uid="{00000000-0005-0000-0000-0000674D0000}"/>
    <cellStyle name="40% - Énfasis3 7 3 2 3 3" xfId="20284" xr:uid="{00000000-0005-0000-0000-0000684D0000}"/>
    <cellStyle name="40% - Énfasis3 7 3 2 4" xfId="20285" xr:uid="{00000000-0005-0000-0000-0000694D0000}"/>
    <cellStyle name="40% - Énfasis3 7 3 2 4 2" xfId="20286" xr:uid="{00000000-0005-0000-0000-00006A4D0000}"/>
    <cellStyle name="40% - Énfasis3 7 3 2 5" xfId="20287" xr:uid="{00000000-0005-0000-0000-00006B4D0000}"/>
    <cellStyle name="40% - Énfasis3 7 3 3" xfId="20288" xr:uid="{00000000-0005-0000-0000-00006C4D0000}"/>
    <cellStyle name="40% - Énfasis3 7 3 3 2" xfId="20289" xr:uid="{00000000-0005-0000-0000-00006D4D0000}"/>
    <cellStyle name="40% - Énfasis3 7 3 3 2 2" xfId="20290" xr:uid="{00000000-0005-0000-0000-00006E4D0000}"/>
    <cellStyle name="40% - Énfasis3 7 3 3 3" xfId="20291" xr:uid="{00000000-0005-0000-0000-00006F4D0000}"/>
    <cellStyle name="40% - Énfasis3 7 3 4" xfId="20292" xr:uid="{00000000-0005-0000-0000-0000704D0000}"/>
    <cellStyle name="40% - Énfasis3 7 3 4 2" xfId="20293" xr:uid="{00000000-0005-0000-0000-0000714D0000}"/>
    <cellStyle name="40% - Énfasis3 7 3 4 2 2" xfId="20294" xr:uid="{00000000-0005-0000-0000-0000724D0000}"/>
    <cellStyle name="40% - Énfasis3 7 3 4 3" xfId="20295" xr:uid="{00000000-0005-0000-0000-0000734D0000}"/>
    <cellStyle name="40% - Énfasis3 7 3 5" xfId="20296" xr:uid="{00000000-0005-0000-0000-0000744D0000}"/>
    <cellStyle name="40% - Énfasis3 7 3 5 2" xfId="20297" xr:uid="{00000000-0005-0000-0000-0000754D0000}"/>
    <cellStyle name="40% - Énfasis3 7 3 6" xfId="20298" xr:uid="{00000000-0005-0000-0000-0000764D0000}"/>
    <cellStyle name="40% - Énfasis3 7 4" xfId="20299" xr:uid="{00000000-0005-0000-0000-0000774D0000}"/>
    <cellStyle name="40% - Énfasis3 7 4 2" xfId="20300" xr:uid="{00000000-0005-0000-0000-0000784D0000}"/>
    <cellStyle name="40% - Énfasis3 7 4 2 2" xfId="20301" xr:uid="{00000000-0005-0000-0000-0000794D0000}"/>
    <cellStyle name="40% - Énfasis3 7 4 2 2 2" xfId="20302" xr:uid="{00000000-0005-0000-0000-00007A4D0000}"/>
    <cellStyle name="40% - Énfasis3 7 4 2 3" xfId="20303" xr:uid="{00000000-0005-0000-0000-00007B4D0000}"/>
    <cellStyle name="40% - Énfasis3 7 4 3" xfId="20304" xr:uid="{00000000-0005-0000-0000-00007C4D0000}"/>
    <cellStyle name="40% - Énfasis3 7 4 3 2" xfId="20305" xr:uid="{00000000-0005-0000-0000-00007D4D0000}"/>
    <cellStyle name="40% - Énfasis3 7 4 3 2 2" xfId="20306" xr:uid="{00000000-0005-0000-0000-00007E4D0000}"/>
    <cellStyle name="40% - Énfasis3 7 4 3 3" xfId="20307" xr:uid="{00000000-0005-0000-0000-00007F4D0000}"/>
    <cellStyle name="40% - Énfasis3 7 4 4" xfId="20308" xr:uid="{00000000-0005-0000-0000-0000804D0000}"/>
    <cellStyle name="40% - Énfasis3 7 4 4 2" xfId="20309" xr:uid="{00000000-0005-0000-0000-0000814D0000}"/>
    <cellStyle name="40% - Énfasis3 7 4 5" xfId="20310" xr:uid="{00000000-0005-0000-0000-0000824D0000}"/>
    <cellStyle name="40% - Énfasis3 7 5" xfId="20311" xr:uid="{00000000-0005-0000-0000-0000834D0000}"/>
    <cellStyle name="40% - Énfasis3 7 5 2" xfId="20312" xr:uid="{00000000-0005-0000-0000-0000844D0000}"/>
    <cellStyle name="40% - Énfasis3 7 5 2 2" xfId="20313" xr:uid="{00000000-0005-0000-0000-0000854D0000}"/>
    <cellStyle name="40% - Énfasis3 7 5 3" xfId="20314" xr:uid="{00000000-0005-0000-0000-0000864D0000}"/>
    <cellStyle name="40% - Énfasis3 7 6" xfId="20315" xr:uid="{00000000-0005-0000-0000-0000874D0000}"/>
    <cellStyle name="40% - Énfasis3 7 6 2" xfId="20316" xr:uid="{00000000-0005-0000-0000-0000884D0000}"/>
    <cellStyle name="40% - Énfasis3 7 6 2 2" xfId="20317" xr:uid="{00000000-0005-0000-0000-0000894D0000}"/>
    <cellStyle name="40% - Énfasis3 7 6 3" xfId="20318" xr:uid="{00000000-0005-0000-0000-00008A4D0000}"/>
    <cellStyle name="40% - Énfasis3 7 7" xfId="20319" xr:uid="{00000000-0005-0000-0000-00008B4D0000}"/>
    <cellStyle name="40% - Énfasis3 7 7 2" xfId="20320" xr:uid="{00000000-0005-0000-0000-00008C4D0000}"/>
    <cellStyle name="40% - Énfasis3 7 8" xfId="20321" xr:uid="{00000000-0005-0000-0000-00008D4D0000}"/>
    <cellStyle name="40% - Énfasis3 70" xfId="20322" xr:uid="{00000000-0005-0000-0000-00008E4D0000}"/>
    <cellStyle name="40% - Énfasis3 70 2" xfId="20323" xr:uid="{00000000-0005-0000-0000-00008F4D0000}"/>
    <cellStyle name="40% - Énfasis3 70 2 2" xfId="20324" xr:uid="{00000000-0005-0000-0000-0000904D0000}"/>
    <cellStyle name="40% - Énfasis3 70 3" xfId="20325" xr:uid="{00000000-0005-0000-0000-0000914D0000}"/>
    <cellStyle name="40% - Énfasis3 71" xfId="20326" xr:uid="{00000000-0005-0000-0000-0000924D0000}"/>
    <cellStyle name="40% - Énfasis3 71 2" xfId="20327" xr:uid="{00000000-0005-0000-0000-0000934D0000}"/>
    <cellStyle name="40% - Énfasis3 71 2 2" xfId="20328" xr:uid="{00000000-0005-0000-0000-0000944D0000}"/>
    <cellStyle name="40% - Énfasis3 71 3" xfId="20329" xr:uid="{00000000-0005-0000-0000-0000954D0000}"/>
    <cellStyle name="40% - Énfasis3 72" xfId="20330" xr:uid="{00000000-0005-0000-0000-0000964D0000}"/>
    <cellStyle name="40% - Énfasis3 72 2" xfId="20331" xr:uid="{00000000-0005-0000-0000-0000974D0000}"/>
    <cellStyle name="40% - Énfasis3 72 2 2" xfId="20332" xr:uid="{00000000-0005-0000-0000-0000984D0000}"/>
    <cellStyle name="40% - Énfasis3 72 3" xfId="20333" xr:uid="{00000000-0005-0000-0000-0000994D0000}"/>
    <cellStyle name="40% - Énfasis3 73" xfId="20334" xr:uid="{00000000-0005-0000-0000-00009A4D0000}"/>
    <cellStyle name="40% - Énfasis3 73 2" xfId="20335" xr:uid="{00000000-0005-0000-0000-00009B4D0000}"/>
    <cellStyle name="40% - Énfasis3 74" xfId="20336" xr:uid="{00000000-0005-0000-0000-00009C4D0000}"/>
    <cellStyle name="40% - Énfasis3 75" xfId="20337" xr:uid="{00000000-0005-0000-0000-00009D4D0000}"/>
    <cellStyle name="40% - Énfasis3 76" xfId="20338" xr:uid="{00000000-0005-0000-0000-00009E4D0000}"/>
    <cellStyle name="40% - Énfasis3 77" xfId="20339" xr:uid="{00000000-0005-0000-0000-00009F4D0000}"/>
    <cellStyle name="40% - Énfasis3 78" xfId="20340" xr:uid="{00000000-0005-0000-0000-0000A04D0000}"/>
    <cellStyle name="40% - Énfasis3 79" xfId="20341" xr:uid="{00000000-0005-0000-0000-0000A14D0000}"/>
    <cellStyle name="40% - Énfasis3 8" xfId="20342" xr:uid="{00000000-0005-0000-0000-0000A24D0000}"/>
    <cellStyle name="40% - Énfasis3 8 2" xfId="20343" xr:uid="{00000000-0005-0000-0000-0000A34D0000}"/>
    <cellStyle name="40% - Énfasis3 8 2 2" xfId="20344" xr:uid="{00000000-0005-0000-0000-0000A44D0000}"/>
    <cellStyle name="40% - Énfasis3 8 2 2 2" xfId="20345" xr:uid="{00000000-0005-0000-0000-0000A54D0000}"/>
    <cellStyle name="40% - Énfasis3 8 2 2 2 2" xfId="20346" xr:uid="{00000000-0005-0000-0000-0000A64D0000}"/>
    <cellStyle name="40% - Énfasis3 8 2 2 2 2 2" xfId="20347" xr:uid="{00000000-0005-0000-0000-0000A74D0000}"/>
    <cellStyle name="40% - Énfasis3 8 2 2 2 3" xfId="20348" xr:uid="{00000000-0005-0000-0000-0000A84D0000}"/>
    <cellStyle name="40% - Énfasis3 8 2 2 3" xfId="20349" xr:uid="{00000000-0005-0000-0000-0000A94D0000}"/>
    <cellStyle name="40% - Énfasis3 8 2 2 3 2" xfId="20350" xr:uid="{00000000-0005-0000-0000-0000AA4D0000}"/>
    <cellStyle name="40% - Énfasis3 8 2 2 3 2 2" xfId="20351" xr:uid="{00000000-0005-0000-0000-0000AB4D0000}"/>
    <cellStyle name="40% - Énfasis3 8 2 2 3 3" xfId="20352" xr:uid="{00000000-0005-0000-0000-0000AC4D0000}"/>
    <cellStyle name="40% - Énfasis3 8 2 2 4" xfId="20353" xr:uid="{00000000-0005-0000-0000-0000AD4D0000}"/>
    <cellStyle name="40% - Énfasis3 8 2 2 4 2" xfId="20354" xr:uid="{00000000-0005-0000-0000-0000AE4D0000}"/>
    <cellStyle name="40% - Énfasis3 8 2 2 5" xfId="20355" xr:uid="{00000000-0005-0000-0000-0000AF4D0000}"/>
    <cellStyle name="40% - Énfasis3 8 2 3" xfId="20356" xr:uid="{00000000-0005-0000-0000-0000B04D0000}"/>
    <cellStyle name="40% - Énfasis3 8 2 3 2" xfId="20357" xr:uid="{00000000-0005-0000-0000-0000B14D0000}"/>
    <cellStyle name="40% - Énfasis3 8 2 3 2 2" xfId="20358" xr:uid="{00000000-0005-0000-0000-0000B24D0000}"/>
    <cellStyle name="40% - Énfasis3 8 2 3 3" xfId="20359" xr:uid="{00000000-0005-0000-0000-0000B34D0000}"/>
    <cellStyle name="40% - Énfasis3 8 2 4" xfId="20360" xr:uid="{00000000-0005-0000-0000-0000B44D0000}"/>
    <cellStyle name="40% - Énfasis3 8 2 4 2" xfId="20361" xr:uid="{00000000-0005-0000-0000-0000B54D0000}"/>
    <cellStyle name="40% - Énfasis3 8 2 4 2 2" xfId="20362" xr:uid="{00000000-0005-0000-0000-0000B64D0000}"/>
    <cellStyle name="40% - Énfasis3 8 2 4 3" xfId="20363" xr:uid="{00000000-0005-0000-0000-0000B74D0000}"/>
    <cellStyle name="40% - Énfasis3 8 2 5" xfId="20364" xr:uid="{00000000-0005-0000-0000-0000B84D0000}"/>
    <cellStyle name="40% - Énfasis3 8 2 5 2" xfId="20365" xr:uid="{00000000-0005-0000-0000-0000B94D0000}"/>
    <cellStyle name="40% - Énfasis3 8 2 6" xfId="20366" xr:uid="{00000000-0005-0000-0000-0000BA4D0000}"/>
    <cellStyle name="40% - Énfasis3 8 3" xfId="20367" xr:uid="{00000000-0005-0000-0000-0000BB4D0000}"/>
    <cellStyle name="40% - Énfasis3 8 3 2" xfId="20368" xr:uid="{00000000-0005-0000-0000-0000BC4D0000}"/>
    <cellStyle name="40% - Énfasis3 8 3 2 2" xfId="20369" xr:uid="{00000000-0005-0000-0000-0000BD4D0000}"/>
    <cellStyle name="40% - Énfasis3 8 3 2 2 2" xfId="20370" xr:uid="{00000000-0005-0000-0000-0000BE4D0000}"/>
    <cellStyle name="40% - Énfasis3 8 3 2 3" xfId="20371" xr:uid="{00000000-0005-0000-0000-0000BF4D0000}"/>
    <cellStyle name="40% - Énfasis3 8 3 3" xfId="20372" xr:uid="{00000000-0005-0000-0000-0000C04D0000}"/>
    <cellStyle name="40% - Énfasis3 8 3 3 2" xfId="20373" xr:uid="{00000000-0005-0000-0000-0000C14D0000}"/>
    <cellStyle name="40% - Énfasis3 8 3 3 2 2" xfId="20374" xr:uid="{00000000-0005-0000-0000-0000C24D0000}"/>
    <cellStyle name="40% - Énfasis3 8 3 3 3" xfId="20375" xr:uid="{00000000-0005-0000-0000-0000C34D0000}"/>
    <cellStyle name="40% - Énfasis3 8 3 4" xfId="20376" xr:uid="{00000000-0005-0000-0000-0000C44D0000}"/>
    <cellStyle name="40% - Énfasis3 8 3 4 2" xfId="20377" xr:uid="{00000000-0005-0000-0000-0000C54D0000}"/>
    <cellStyle name="40% - Énfasis3 8 3 4 2 2" xfId="20378" xr:uid="{00000000-0005-0000-0000-0000C64D0000}"/>
    <cellStyle name="40% - Énfasis3 8 3 4 3" xfId="20379" xr:uid="{00000000-0005-0000-0000-0000C74D0000}"/>
    <cellStyle name="40% - Énfasis3 8 3 5" xfId="20380" xr:uid="{00000000-0005-0000-0000-0000C84D0000}"/>
    <cellStyle name="40% - Énfasis3 8 3 5 2" xfId="20381" xr:uid="{00000000-0005-0000-0000-0000C94D0000}"/>
    <cellStyle name="40% - Énfasis3 8 3 6" xfId="20382" xr:uid="{00000000-0005-0000-0000-0000CA4D0000}"/>
    <cellStyle name="40% - Énfasis3 8 4" xfId="20383" xr:uid="{00000000-0005-0000-0000-0000CB4D0000}"/>
    <cellStyle name="40% - Énfasis3 8 4 2" xfId="20384" xr:uid="{00000000-0005-0000-0000-0000CC4D0000}"/>
    <cellStyle name="40% - Énfasis3 8 4 2 2" xfId="20385" xr:uid="{00000000-0005-0000-0000-0000CD4D0000}"/>
    <cellStyle name="40% - Énfasis3 8 4 3" xfId="20386" xr:uid="{00000000-0005-0000-0000-0000CE4D0000}"/>
    <cellStyle name="40% - Énfasis3 8 5" xfId="20387" xr:uid="{00000000-0005-0000-0000-0000CF4D0000}"/>
    <cellStyle name="40% - Énfasis3 8 5 2" xfId="20388" xr:uid="{00000000-0005-0000-0000-0000D04D0000}"/>
    <cellStyle name="40% - Énfasis3 8 5 2 2" xfId="20389" xr:uid="{00000000-0005-0000-0000-0000D14D0000}"/>
    <cellStyle name="40% - Énfasis3 8 5 3" xfId="20390" xr:uid="{00000000-0005-0000-0000-0000D24D0000}"/>
    <cellStyle name="40% - Énfasis3 8 6" xfId="20391" xr:uid="{00000000-0005-0000-0000-0000D34D0000}"/>
    <cellStyle name="40% - Énfasis3 8 6 2" xfId="20392" xr:uid="{00000000-0005-0000-0000-0000D44D0000}"/>
    <cellStyle name="40% - Énfasis3 8 6 2 2" xfId="20393" xr:uid="{00000000-0005-0000-0000-0000D54D0000}"/>
    <cellStyle name="40% - Énfasis3 8 6 3" xfId="20394" xr:uid="{00000000-0005-0000-0000-0000D64D0000}"/>
    <cellStyle name="40% - Énfasis3 8 7" xfId="20395" xr:uid="{00000000-0005-0000-0000-0000D74D0000}"/>
    <cellStyle name="40% - Énfasis3 8 7 2" xfId="20396" xr:uid="{00000000-0005-0000-0000-0000D84D0000}"/>
    <cellStyle name="40% - Énfasis3 8 8" xfId="20397" xr:uid="{00000000-0005-0000-0000-0000D94D0000}"/>
    <cellStyle name="40% - Énfasis3 80" xfId="20398" xr:uid="{00000000-0005-0000-0000-0000DA4D0000}"/>
    <cellStyle name="40% - Énfasis3 81" xfId="20399" xr:uid="{00000000-0005-0000-0000-0000DB4D0000}"/>
    <cellStyle name="40% - Énfasis3 82" xfId="20400" xr:uid="{00000000-0005-0000-0000-0000DC4D0000}"/>
    <cellStyle name="40% - Énfasis3 83" xfId="20401" xr:uid="{00000000-0005-0000-0000-0000DD4D0000}"/>
    <cellStyle name="40% - Énfasis3 9" xfId="20402" xr:uid="{00000000-0005-0000-0000-0000DE4D0000}"/>
    <cellStyle name="40% - Énfasis3 9 2" xfId="20403" xr:uid="{00000000-0005-0000-0000-0000DF4D0000}"/>
    <cellStyle name="40% - Énfasis3 9 2 2" xfId="20404" xr:uid="{00000000-0005-0000-0000-0000E04D0000}"/>
    <cellStyle name="40% - Énfasis3 9 2 2 2" xfId="20405" xr:uid="{00000000-0005-0000-0000-0000E14D0000}"/>
    <cellStyle name="40% - Énfasis3 9 2 2 2 2" xfId="20406" xr:uid="{00000000-0005-0000-0000-0000E24D0000}"/>
    <cellStyle name="40% - Énfasis3 9 2 2 2 2 2" xfId="20407" xr:uid="{00000000-0005-0000-0000-0000E34D0000}"/>
    <cellStyle name="40% - Énfasis3 9 2 2 2 3" xfId="20408" xr:uid="{00000000-0005-0000-0000-0000E44D0000}"/>
    <cellStyle name="40% - Énfasis3 9 2 2 3" xfId="20409" xr:uid="{00000000-0005-0000-0000-0000E54D0000}"/>
    <cellStyle name="40% - Énfasis3 9 2 2 3 2" xfId="20410" xr:uid="{00000000-0005-0000-0000-0000E64D0000}"/>
    <cellStyle name="40% - Énfasis3 9 2 2 3 2 2" xfId="20411" xr:uid="{00000000-0005-0000-0000-0000E74D0000}"/>
    <cellStyle name="40% - Énfasis3 9 2 2 3 3" xfId="20412" xr:uid="{00000000-0005-0000-0000-0000E84D0000}"/>
    <cellStyle name="40% - Énfasis3 9 2 2 4" xfId="20413" xr:uid="{00000000-0005-0000-0000-0000E94D0000}"/>
    <cellStyle name="40% - Énfasis3 9 2 2 4 2" xfId="20414" xr:uid="{00000000-0005-0000-0000-0000EA4D0000}"/>
    <cellStyle name="40% - Énfasis3 9 2 2 5" xfId="20415" xr:uid="{00000000-0005-0000-0000-0000EB4D0000}"/>
    <cellStyle name="40% - Énfasis3 9 2 3" xfId="20416" xr:uid="{00000000-0005-0000-0000-0000EC4D0000}"/>
    <cellStyle name="40% - Énfasis3 9 2 3 2" xfId="20417" xr:uid="{00000000-0005-0000-0000-0000ED4D0000}"/>
    <cellStyle name="40% - Énfasis3 9 2 3 2 2" xfId="20418" xr:uid="{00000000-0005-0000-0000-0000EE4D0000}"/>
    <cellStyle name="40% - Énfasis3 9 2 3 3" xfId="20419" xr:uid="{00000000-0005-0000-0000-0000EF4D0000}"/>
    <cellStyle name="40% - Énfasis3 9 2 4" xfId="20420" xr:uid="{00000000-0005-0000-0000-0000F04D0000}"/>
    <cellStyle name="40% - Énfasis3 9 2 4 2" xfId="20421" xr:uid="{00000000-0005-0000-0000-0000F14D0000}"/>
    <cellStyle name="40% - Énfasis3 9 2 4 2 2" xfId="20422" xr:uid="{00000000-0005-0000-0000-0000F24D0000}"/>
    <cellStyle name="40% - Énfasis3 9 2 4 3" xfId="20423" xr:uid="{00000000-0005-0000-0000-0000F34D0000}"/>
    <cellStyle name="40% - Énfasis3 9 2 5" xfId="20424" xr:uid="{00000000-0005-0000-0000-0000F44D0000}"/>
    <cellStyle name="40% - Énfasis3 9 2 5 2" xfId="20425" xr:uid="{00000000-0005-0000-0000-0000F54D0000}"/>
    <cellStyle name="40% - Énfasis3 9 2 6" xfId="20426" xr:uid="{00000000-0005-0000-0000-0000F64D0000}"/>
    <cellStyle name="40% - Énfasis3 9 3" xfId="20427" xr:uid="{00000000-0005-0000-0000-0000F74D0000}"/>
    <cellStyle name="40% - Énfasis3 9 3 2" xfId="20428" xr:uid="{00000000-0005-0000-0000-0000F84D0000}"/>
    <cellStyle name="40% - Énfasis3 9 3 2 2" xfId="20429" xr:uid="{00000000-0005-0000-0000-0000F94D0000}"/>
    <cellStyle name="40% - Énfasis3 9 3 2 2 2" xfId="20430" xr:uid="{00000000-0005-0000-0000-0000FA4D0000}"/>
    <cellStyle name="40% - Énfasis3 9 3 2 3" xfId="20431" xr:uid="{00000000-0005-0000-0000-0000FB4D0000}"/>
    <cellStyle name="40% - Énfasis3 9 3 3" xfId="20432" xr:uid="{00000000-0005-0000-0000-0000FC4D0000}"/>
    <cellStyle name="40% - Énfasis3 9 3 3 2" xfId="20433" xr:uid="{00000000-0005-0000-0000-0000FD4D0000}"/>
    <cellStyle name="40% - Énfasis3 9 3 3 2 2" xfId="20434" xr:uid="{00000000-0005-0000-0000-0000FE4D0000}"/>
    <cellStyle name="40% - Énfasis3 9 3 3 3" xfId="20435" xr:uid="{00000000-0005-0000-0000-0000FF4D0000}"/>
    <cellStyle name="40% - Énfasis3 9 3 4" xfId="20436" xr:uid="{00000000-0005-0000-0000-0000004E0000}"/>
    <cellStyle name="40% - Énfasis3 9 3 4 2" xfId="20437" xr:uid="{00000000-0005-0000-0000-0000014E0000}"/>
    <cellStyle name="40% - Énfasis3 9 3 5" xfId="20438" xr:uid="{00000000-0005-0000-0000-0000024E0000}"/>
    <cellStyle name="40% - Énfasis3 9 4" xfId="20439" xr:uid="{00000000-0005-0000-0000-0000034E0000}"/>
    <cellStyle name="40% - Énfasis3 9 4 2" xfId="20440" xr:uid="{00000000-0005-0000-0000-0000044E0000}"/>
    <cellStyle name="40% - Énfasis3 9 4 2 2" xfId="20441" xr:uid="{00000000-0005-0000-0000-0000054E0000}"/>
    <cellStyle name="40% - Énfasis3 9 4 3" xfId="20442" xr:uid="{00000000-0005-0000-0000-0000064E0000}"/>
    <cellStyle name="40% - Énfasis3 9 5" xfId="20443" xr:uid="{00000000-0005-0000-0000-0000074E0000}"/>
    <cellStyle name="40% - Énfasis3 9 5 2" xfId="20444" xr:uid="{00000000-0005-0000-0000-0000084E0000}"/>
    <cellStyle name="40% - Énfasis3 9 5 2 2" xfId="20445" xr:uid="{00000000-0005-0000-0000-0000094E0000}"/>
    <cellStyle name="40% - Énfasis3 9 5 3" xfId="20446" xr:uid="{00000000-0005-0000-0000-00000A4E0000}"/>
    <cellStyle name="40% - Énfasis3 9 6" xfId="20447" xr:uid="{00000000-0005-0000-0000-00000B4E0000}"/>
    <cellStyle name="40% - Énfasis3 9 6 2" xfId="20448" xr:uid="{00000000-0005-0000-0000-00000C4E0000}"/>
    <cellStyle name="40% - Énfasis3 9 7" xfId="20449" xr:uid="{00000000-0005-0000-0000-00000D4E0000}"/>
    <cellStyle name="40% - Énfasis4 10" xfId="20450" xr:uid="{00000000-0005-0000-0000-00000E4E0000}"/>
    <cellStyle name="40% - Énfasis4 10 2" xfId="20451" xr:uid="{00000000-0005-0000-0000-00000F4E0000}"/>
    <cellStyle name="40% - Énfasis4 10 2 2" xfId="20452" xr:uid="{00000000-0005-0000-0000-0000104E0000}"/>
    <cellStyle name="40% - Énfasis4 10 2 2 2" xfId="20453" xr:uid="{00000000-0005-0000-0000-0000114E0000}"/>
    <cellStyle name="40% - Énfasis4 10 2 2 2 2" xfId="20454" xr:uid="{00000000-0005-0000-0000-0000124E0000}"/>
    <cellStyle name="40% - Énfasis4 10 2 2 2 2 2" xfId="20455" xr:uid="{00000000-0005-0000-0000-0000134E0000}"/>
    <cellStyle name="40% - Énfasis4 10 2 2 2 3" xfId="20456" xr:uid="{00000000-0005-0000-0000-0000144E0000}"/>
    <cellStyle name="40% - Énfasis4 10 2 2 3" xfId="20457" xr:uid="{00000000-0005-0000-0000-0000154E0000}"/>
    <cellStyle name="40% - Énfasis4 10 2 2 3 2" xfId="20458" xr:uid="{00000000-0005-0000-0000-0000164E0000}"/>
    <cellStyle name="40% - Énfasis4 10 2 2 3 2 2" xfId="20459" xr:uid="{00000000-0005-0000-0000-0000174E0000}"/>
    <cellStyle name="40% - Énfasis4 10 2 2 3 3" xfId="20460" xr:uid="{00000000-0005-0000-0000-0000184E0000}"/>
    <cellStyle name="40% - Énfasis4 10 2 2 4" xfId="20461" xr:uid="{00000000-0005-0000-0000-0000194E0000}"/>
    <cellStyle name="40% - Énfasis4 10 2 2 4 2" xfId="20462" xr:uid="{00000000-0005-0000-0000-00001A4E0000}"/>
    <cellStyle name="40% - Énfasis4 10 2 2 5" xfId="20463" xr:uid="{00000000-0005-0000-0000-00001B4E0000}"/>
    <cellStyle name="40% - Énfasis4 10 2 3" xfId="20464" xr:uid="{00000000-0005-0000-0000-00001C4E0000}"/>
    <cellStyle name="40% - Énfasis4 10 2 3 2" xfId="20465" xr:uid="{00000000-0005-0000-0000-00001D4E0000}"/>
    <cellStyle name="40% - Énfasis4 10 2 3 2 2" xfId="20466" xr:uid="{00000000-0005-0000-0000-00001E4E0000}"/>
    <cellStyle name="40% - Énfasis4 10 2 3 3" xfId="20467" xr:uid="{00000000-0005-0000-0000-00001F4E0000}"/>
    <cellStyle name="40% - Énfasis4 10 2 4" xfId="20468" xr:uid="{00000000-0005-0000-0000-0000204E0000}"/>
    <cellStyle name="40% - Énfasis4 10 2 4 2" xfId="20469" xr:uid="{00000000-0005-0000-0000-0000214E0000}"/>
    <cellStyle name="40% - Énfasis4 10 2 4 2 2" xfId="20470" xr:uid="{00000000-0005-0000-0000-0000224E0000}"/>
    <cellStyle name="40% - Énfasis4 10 2 4 3" xfId="20471" xr:uid="{00000000-0005-0000-0000-0000234E0000}"/>
    <cellStyle name="40% - Énfasis4 10 2 5" xfId="20472" xr:uid="{00000000-0005-0000-0000-0000244E0000}"/>
    <cellStyle name="40% - Énfasis4 10 2 5 2" xfId="20473" xr:uid="{00000000-0005-0000-0000-0000254E0000}"/>
    <cellStyle name="40% - Énfasis4 10 2 6" xfId="20474" xr:uid="{00000000-0005-0000-0000-0000264E0000}"/>
    <cellStyle name="40% - Énfasis4 10 3" xfId="20475" xr:uid="{00000000-0005-0000-0000-0000274E0000}"/>
    <cellStyle name="40% - Énfasis4 10 3 2" xfId="20476" xr:uid="{00000000-0005-0000-0000-0000284E0000}"/>
    <cellStyle name="40% - Énfasis4 10 3 2 2" xfId="20477" xr:uid="{00000000-0005-0000-0000-0000294E0000}"/>
    <cellStyle name="40% - Énfasis4 10 3 2 2 2" xfId="20478" xr:uid="{00000000-0005-0000-0000-00002A4E0000}"/>
    <cellStyle name="40% - Énfasis4 10 3 2 3" xfId="20479" xr:uid="{00000000-0005-0000-0000-00002B4E0000}"/>
    <cellStyle name="40% - Énfasis4 10 3 3" xfId="20480" xr:uid="{00000000-0005-0000-0000-00002C4E0000}"/>
    <cellStyle name="40% - Énfasis4 10 3 3 2" xfId="20481" xr:uid="{00000000-0005-0000-0000-00002D4E0000}"/>
    <cellStyle name="40% - Énfasis4 10 3 3 2 2" xfId="20482" xr:uid="{00000000-0005-0000-0000-00002E4E0000}"/>
    <cellStyle name="40% - Énfasis4 10 3 3 3" xfId="20483" xr:uid="{00000000-0005-0000-0000-00002F4E0000}"/>
    <cellStyle name="40% - Énfasis4 10 3 4" xfId="20484" xr:uid="{00000000-0005-0000-0000-0000304E0000}"/>
    <cellStyle name="40% - Énfasis4 10 3 4 2" xfId="20485" xr:uid="{00000000-0005-0000-0000-0000314E0000}"/>
    <cellStyle name="40% - Énfasis4 10 3 5" xfId="20486" xr:uid="{00000000-0005-0000-0000-0000324E0000}"/>
    <cellStyle name="40% - Énfasis4 10 4" xfId="20487" xr:uid="{00000000-0005-0000-0000-0000334E0000}"/>
    <cellStyle name="40% - Énfasis4 10 4 2" xfId="20488" xr:uid="{00000000-0005-0000-0000-0000344E0000}"/>
    <cellStyle name="40% - Énfasis4 10 4 2 2" xfId="20489" xr:uid="{00000000-0005-0000-0000-0000354E0000}"/>
    <cellStyle name="40% - Énfasis4 10 4 3" xfId="20490" xr:uid="{00000000-0005-0000-0000-0000364E0000}"/>
    <cellStyle name="40% - Énfasis4 10 5" xfId="20491" xr:uid="{00000000-0005-0000-0000-0000374E0000}"/>
    <cellStyle name="40% - Énfasis4 10 5 2" xfId="20492" xr:uid="{00000000-0005-0000-0000-0000384E0000}"/>
    <cellStyle name="40% - Énfasis4 10 5 2 2" xfId="20493" xr:uid="{00000000-0005-0000-0000-0000394E0000}"/>
    <cellStyle name="40% - Énfasis4 10 5 3" xfId="20494" xr:uid="{00000000-0005-0000-0000-00003A4E0000}"/>
    <cellStyle name="40% - Énfasis4 10 6" xfId="20495" xr:uid="{00000000-0005-0000-0000-00003B4E0000}"/>
    <cellStyle name="40% - Énfasis4 10 6 2" xfId="20496" xr:uid="{00000000-0005-0000-0000-00003C4E0000}"/>
    <cellStyle name="40% - Énfasis4 10 7" xfId="20497" xr:uid="{00000000-0005-0000-0000-00003D4E0000}"/>
    <cellStyle name="40% - Énfasis4 11" xfId="20498" xr:uid="{00000000-0005-0000-0000-00003E4E0000}"/>
    <cellStyle name="40% - Énfasis4 11 2" xfId="20499" xr:uid="{00000000-0005-0000-0000-00003F4E0000}"/>
    <cellStyle name="40% - Énfasis4 11 2 2" xfId="20500" xr:uid="{00000000-0005-0000-0000-0000404E0000}"/>
    <cellStyle name="40% - Énfasis4 11 2 2 2" xfId="20501" xr:uid="{00000000-0005-0000-0000-0000414E0000}"/>
    <cellStyle name="40% - Énfasis4 11 2 2 2 2" xfId="20502" xr:uid="{00000000-0005-0000-0000-0000424E0000}"/>
    <cellStyle name="40% - Énfasis4 11 2 2 2 2 2" xfId="20503" xr:uid="{00000000-0005-0000-0000-0000434E0000}"/>
    <cellStyle name="40% - Énfasis4 11 2 2 2 3" xfId="20504" xr:uid="{00000000-0005-0000-0000-0000444E0000}"/>
    <cellStyle name="40% - Énfasis4 11 2 2 3" xfId="20505" xr:uid="{00000000-0005-0000-0000-0000454E0000}"/>
    <cellStyle name="40% - Énfasis4 11 2 2 3 2" xfId="20506" xr:uid="{00000000-0005-0000-0000-0000464E0000}"/>
    <cellStyle name="40% - Énfasis4 11 2 2 3 2 2" xfId="20507" xr:uid="{00000000-0005-0000-0000-0000474E0000}"/>
    <cellStyle name="40% - Énfasis4 11 2 2 3 3" xfId="20508" xr:uid="{00000000-0005-0000-0000-0000484E0000}"/>
    <cellStyle name="40% - Énfasis4 11 2 2 4" xfId="20509" xr:uid="{00000000-0005-0000-0000-0000494E0000}"/>
    <cellStyle name="40% - Énfasis4 11 2 2 4 2" xfId="20510" xr:uid="{00000000-0005-0000-0000-00004A4E0000}"/>
    <cellStyle name="40% - Énfasis4 11 2 2 5" xfId="20511" xr:uid="{00000000-0005-0000-0000-00004B4E0000}"/>
    <cellStyle name="40% - Énfasis4 11 2 3" xfId="20512" xr:uid="{00000000-0005-0000-0000-00004C4E0000}"/>
    <cellStyle name="40% - Énfasis4 11 2 3 2" xfId="20513" xr:uid="{00000000-0005-0000-0000-00004D4E0000}"/>
    <cellStyle name="40% - Énfasis4 11 2 3 2 2" xfId="20514" xr:uid="{00000000-0005-0000-0000-00004E4E0000}"/>
    <cellStyle name="40% - Énfasis4 11 2 3 3" xfId="20515" xr:uid="{00000000-0005-0000-0000-00004F4E0000}"/>
    <cellStyle name="40% - Énfasis4 11 2 4" xfId="20516" xr:uid="{00000000-0005-0000-0000-0000504E0000}"/>
    <cellStyle name="40% - Énfasis4 11 2 4 2" xfId="20517" xr:uid="{00000000-0005-0000-0000-0000514E0000}"/>
    <cellStyle name="40% - Énfasis4 11 2 4 2 2" xfId="20518" xr:uid="{00000000-0005-0000-0000-0000524E0000}"/>
    <cellStyle name="40% - Énfasis4 11 2 4 3" xfId="20519" xr:uid="{00000000-0005-0000-0000-0000534E0000}"/>
    <cellStyle name="40% - Énfasis4 11 2 5" xfId="20520" xr:uid="{00000000-0005-0000-0000-0000544E0000}"/>
    <cellStyle name="40% - Énfasis4 11 2 5 2" xfId="20521" xr:uid="{00000000-0005-0000-0000-0000554E0000}"/>
    <cellStyle name="40% - Énfasis4 11 2 6" xfId="20522" xr:uid="{00000000-0005-0000-0000-0000564E0000}"/>
    <cellStyle name="40% - Énfasis4 11 3" xfId="20523" xr:uid="{00000000-0005-0000-0000-0000574E0000}"/>
    <cellStyle name="40% - Énfasis4 11 3 2" xfId="20524" xr:uid="{00000000-0005-0000-0000-0000584E0000}"/>
    <cellStyle name="40% - Énfasis4 11 3 2 2" xfId="20525" xr:uid="{00000000-0005-0000-0000-0000594E0000}"/>
    <cellStyle name="40% - Énfasis4 11 3 2 2 2" xfId="20526" xr:uid="{00000000-0005-0000-0000-00005A4E0000}"/>
    <cellStyle name="40% - Énfasis4 11 3 2 3" xfId="20527" xr:uid="{00000000-0005-0000-0000-00005B4E0000}"/>
    <cellStyle name="40% - Énfasis4 11 3 3" xfId="20528" xr:uid="{00000000-0005-0000-0000-00005C4E0000}"/>
    <cellStyle name="40% - Énfasis4 11 3 3 2" xfId="20529" xr:uid="{00000000-0005-0000-0000-00005D4E0000}"/>
    <cellStyle name="40% - Énfasis4 11 3 3 2 2" xfId="20530" xr:uid="{00000000-0005-0000-0000-00005E4E0000}"/>
    <cellStyle name="40% - Énfasis4 11 3 3 3" xfId="20531" xr:uid="{00000000-0005-0000-0000-00005F4E0000}"/>
    <cellStyle name="40% - Énfasis4 11 3 4" xfId="20532" xr:uid="{00000000-0005-0000-0000-0000604E0000}"/>
    <cellStyle name="40% - Énfasis4 11 3 4 2" xfId="20533" xr:uid="{00000000-0005-0000-0000-0000614E0000}"/>
    <cellStyle name="40% - Énfasis4 11 3 5" xfId="20534" xr:uid="{00000000-0005-0000-0000-0000624E0000}"/>
    <cellStyle name="40% - Énfasis4 11 4" xfId="20535" xr:uid="{00000000-0005-0000-0000-0000634E0000}"/>
    <cellStyle name="40% - Énfasis4 11 4 2" xfId="20536" xr:uid="{00000000-0005-0000-0000-0000644E0000}"/>
    <cellStyle name="40% - Énfasis4 11 4 2 2" xfId="20537" xr:uid="{00000000-0005-0000-0000-0000654E0000}"/>
    <cellStyle name="40% - Énfasis4 11 4 3" xfId="20538" xr:uid="{00000000-0005-0000-0000-0000664E0000}"/>
    <cellStyle name="40% - Énfasis4 11 5" xfId="20539" xr:uid="{00000000-0005-0000-0000-0000674E0000}"/>
    <cellStyle name="40% - Énfasis4 11 5 2" xfId="20540" xr:uid="{00000000-0005-0000-0000-0000684E0000}"/>
    <cellStyle name="40% - Énfasis4 11 5 2 2" xfId="20541" xr:uid="{00000000-0005-0000-0000-0000694E0000}"/>
    <cellStyle name="40% - Énfasis4 11 5 3" xfId="20542" xr:uid="{00000000-0005-0000-0000-00006A4E0000}"/>
    <cellStyle name="40% - Énfasis4 11 6" xfId="20543" xr:uid="{00000000-0005-0000-0000-00006B4E0000}"/>
    <cellStyle name="40% - Énfasis4 11 6 2" xfId="20544" xr:uid="{00000000-0005-0000-0000-00006C4E0000}"/>
    <cellStyle name="40% - Énfasis4 11 7" xfId="20545" xr:uid="{00000000-0005-0000-0000-00006D4E0000}"/>
    <cellStyle name="40% - Énfasis4 12" xfId="20546" xr:uid="{00000000-0005-0000-0000-00006E4E0000}"/>
    <cellStyle name="40% - Énfasis4 12 2" xfId="20547" xr:uid="{00000000-0005-0000-0000-00006F4E0000}"/>
    <cellStyle name="40% - Énfasis4 12 2 2" xfId="20548" xr:uid="{00000000-0005-0000-0000-0000704E0000}"/>
    <cellStyle name="40% - Énfasis4 12 2 2 2" xfId="20549" xr:uid="{00000000-0005-0000-0000-0000714E0000}"/>
    <cellStyle name="40% - Énfasis4 12 2 2 2 2" xfId="20550" xr:uid="{00000000-0005-0000-0000-0000724E0000}"/>
    <cellStyle name="40% - Énfasis4 12 2 2 2 2 2" xfId="20551" xr:uid="{00000000-0005-0000-0000-0000734E0000}"/>
    <cellStyle name="40% - Énfasis4 12 2 2 2 3" xfId="20552" xr:uid="{00000000-0005-0000-0000-0000744E0000}"/>
    <cellStyle name="40% - Énfasis4 12 2 2 3" xfId="20553" xr:uid="{00000000-0005-0000-0000-0000754E0000}"/>
    <cellStyle name="40% - Énfasis4 12 2 2 3 2" xfId="20554" xr:uid="{00000000-0005-0000-0000-0000764E0000}"/>
    <cellStyle name="40% - Énfasis4 12 2 2 3 2 2" xfId="20555" xr:uid="{00000000-0005-0000-0000-0000774E0000}"/>
    <cellStyle name="40% - Énfasis4 12 2 2 3 3" xfId="20556" xr:uid="{00000000-0005-0000-0000-0000784E0000}"/>
    <cellStyle name="40% - Énfasis4 12 2 2 4" xfId="20557" xr:uid="{00000000-0005-0000-0000-0000794E0000}"/>
    <cellStyle name="40% - Énfasis4 12 2 2 4 2" xfId="20558" xr:uid="{00000000-0005-0000-0000-00007A4E0000}"/>
    <cellStyle name="40% - Énfasis4 12 2 2 5" xfId="20559" xr:uid="{00000000-0005-0000-0000-00007B4E0000}"/>
    <cellStyle name="40% - Énfasis4 12 2 3" xfId="20560" xr:uid="{00000000-0005-0000-0000-00007C4E0000}"/>
    <cellStyle name="40% - Énfasis4 12 2 3 2" xfId="20561" xr:uid="{00000000-0005-0000-0000-00007D4E0000}"/>
    <cellStyle name="40% - Énfasis4 12 2 3 2 2" xfId="20562" xr:uid="{00000000-0005-0000-0000-00007E4E0000}"/>
    <cellStyle name="40% - Énfasis4 12 2 3 3" xfId="20563" xr:uid="{00000000-0005-0000-0000-00007F4E0000}"/>
    <cellStyle name="40% - Énfasis4 12 2 4" xfId="20564" xr:uid="{00000000-0005-0000-0000-0000804E0000}"/>
    <cellStyle name="40% - Énfasis4 12 2 4 2" xfId="20565" xr:uid="{00000000-0005-0000-0000-0000814E0000}"/>
    <cellStyle name="40% - Énfasis4 12 2 4 2 2" xfId="20566" xr:uid="{00000000-0005-0000-0000-0000824E0000}"/>
    <cellStyle name="40% - Énfasis4 12 2 4 3" xfId="20567" xr:uid="{00000000-0005-0000-0000-0000834E0000}"/>
    <cellStyle name="40% - Énfasis4 12 2 5" xfId="20568" xr:uid="{00000000-0005-0000-0000-0000844E0000}"/>
    <cellStyle name="40% - Énfasis4 12 2 5 2" xfId="20569" xr:uid="{00000000-0005-0000-0000-0000854E0000}"/>
    <cellStyle name="40% - Énfasis4 12 2 6" xfId="20570" xr:uid="{00000000-0005-0000-0000-0000864E0000}"/>
    <cellStyle name="40% - Énfasis4 12 3" xfId="20571" xr:uid="{00000000-0005-0000-0000-0000874E0000}"/>
    <cellStyle name="40% - Énfasis4 12 3 2" xfId="20572" xr:uid="{00000000-0005-0000-0000-0000884E0000}"/>
    <cellStyle name="40% - Énfasis4 12 3 2 2" xfId="20573" xr:uid="{00000000-0005-0000-0000-0000894E0000}"/>
    <cellStyle name="40% - Énfasis4 12 3 2 2 2" xfId="20574" xr:uid="{00000000-0005-0000-0000-00008A4E0000}"/>
    <cellStyle name="40% - Énfasis4 12 3 2 3" xfId="20575" xr:uid="{00000000-0005-0000-0000-00008B4E0000}"/>
    <cellStyle name="40% - Énfasis4 12 3 3" xfId="20576" xr:uid="{00000000-0005-0000-0000-00008C4E0000}"/>
    <cellStyle name="40% - Énfasis4 12 3 3 2" xfId="20577" xr:uid="{00000000-0005-0000-0000-00008D4E0000}"/>
    <cellStyle name="40% - Énfasis4 12 3 3 2 2" xfId="20578" xr:uid="{00000000-0005-0000-0000-00008E4E0000}"/>
    <cellStyle name="40% - Énfasis4 12 3 3 3" xfId="20579" xr:uid="{00000000-0005-0000-0000-00008F4E0000}"/>
    <cellStyle name="40% - Énfasis4 12 3 4" xfId="20580" xr:uid="{00000000-0005-0000-0000-0000904E0000}"/>
    <cellStyle name="40% - Énfasis4 12 3 4 2" xfId="20581" xr:uid="{00000000-0005-0000-0000-0000914E0000}"/>
    <cellStyle name="40% - Énfasis4 12 3 5" xfId="20582" xr:uid="{00000000-0005-0000-0000-0000924E0000}"/>
    <cellStyle name="40% - Énfasis4 12 4" xfId="20583" xr:uid="{00000000-0005-0000-0000-0000934E0000}"/>
    <cellStyle name="40% - Énfasis4 12 4 2" xfId="20584" xr:uid="{00000000-0005-0000-0000-0000944E0000}"/>
    <cellStyle name="40% - Énfasis4 12 4 2 2" xfId="20585" xr:uid="{00000000-0005-0000-0000-0000954E0000}"/>
    <cellStyle name="40% - Énfasis4 12 4 3" xfId="20586" xr:uid="{00000000-0005-0000-0000-0000964E0000}"/>
    <cellStyle name="40% - Énfasis4 12 5" xfId="20587" xr:uid="{00000000-0005-0000-0000-0000974E0000}"/>
    <cellStyle name="40% - Énfasis4 12 5 2" xfId="20588" xr:uid="{00000000-0005-0000-0000-0000984E0000}"/>
    <cellStyle name="40% - Énfasis4 12 5 2 2" xfId="20589" xr:uid="{00000000-0005-0000-0000-0000994E0000}"/>
    <cellStyle name="40% - Énfasis4 12 5 3" xfId="20590" xr:uid="{00000000-0005-0000-0000-00009A4E0000}"/>
    <cellStyle name="40% - Énfasis4 12 6" xfId="20591" xr:uid="{00000000-0005-0000-0000-00009B4E0000}"/>
    <cellStyle name="40% - Énfasis4 12 6 2" xfId="20592" xr:uid="{00000000-0005-0000-0000-00009C4E0000}"/>
    <cellStyle name="40% - Énfasis4 12 7" xfId="20593" xr:uid="{00000000-0005-0000-0000-00009D4E0000}"/>
    <cellStyle name="40% - Énfasis4 13" xfId="20594" xr:uid="{00000000-0005-0000-0000-00009E4E0000}"/>
    <cellStyle name="40% - Énfasis4 13 2" xfId="20595" xr:uid="{00000000-0005-0000-0000-00009F4E0000}"/>
    <cellStyle name="40% - Énfasis4 13 2 2" xfId="20596" xr:uid="{00000000-0005-0000-0000-0000A04E0000}"/>
    <cellStyle name="40% - Énfasis4 13 2 2 2" xfId="20597" xr:uid="{00000000-0005-0000-0000-0000A14E0000}"/>
    <cellStyle name="40% - Énfasis4 13 2 2 2 2" xfId="20598" xr:uid="{00000000-0005-0000-0000-0000A24E0000}"/>
    <cellStyle name="40% - Énfasis4 13 2 2 2 2 2" xfId="20599" xr:uid="{00000000-0005-0000-0000-0000A34E0000}"/>
    <cellStyle name="40% - Énfasis4 13 2 2 2 3" xfId="20600" xr:uid="{00000000-0005-0000-0000-0000A44E0000}"/>
    <cellStyle name="40% - Énfasis4 13 2 2 3" xfId="20601" xr:uid="{00000000-0005-0000-0000-0000A54E0000}"/>
    <cellStyle name="40% - Énfasis4 13 2 2 3 2" xfId="20602" xr:uid="{00000000-0005-0000-0000-0000A64E0000}"/>
    <cellStyle name="40% - Énfasis4 13 2 2 3 2 2" xfId="20603" xr:uid="{00000000-0005-0000-0000-0000A74E0000}"/>
    <cellStyle name="40% - Énfasis4 13 2 2 3 3" xfId="20604" xr:uid="{00000000-0005-0000-0000-0000A84E0000}"/>
    <cellStyle name="40% - Énfasis4 13 2 2 4" xfId="20605" xr:uid="{00000000-0005-0000-0000-0000A94E0000}"/>
    <cellStyle name="40% - Énfasis4 13 2 2 4 2" xfId="20606" xr:uid="{00000000-0005-0000-0000-0000AA4E0000}"/>
    <cellStyle name="40% - Énfasis4 13 2 2 5" xfId="20607" xr:uid="{00000000-0005-0000-0000-0000AB4E0000}"/>
    <cellStyle name="40% - Énfasis4 13 2 3" xfId="20608" xr:uid="{00000000-0005-0000-0000-0000AC4E0000}"/>
    <cellStyle name="40% - Énfasis4 13 2 3 2" xfId="20609" xr:uid="{00000000-0005-0000-0000-0000AD4E0000}"/>
    <cellStyle name="40% - Énfasis4 13 2 3 2 2" xfId="20610" xr:uid="{00000000-0005-0000-0000-0000AE4E0000}"/>
    <cellStyle name="40% - Énfasis4 13 2 3 3" xfId="20611" xr:uid="{00000000-0005-0000-0000-0000AF4E0000}"/>
    <cellStyle name="40% - Énfasis4 13 2 4" xfId="20612" xr:uid="{00000000-0005-0000-0000-0000B04E0000}"/>
    <cellStyle name="40% - Énfasis4 13 2 4 2" xfId="20613" xr:uid="{00000000-0005-0000-0000-0000B14E0000}"/>
    <cellStyle name="40% - Énfasis4 13 2 4 2 2" xfId="20614" xr:uid="{00000000-0005-0000-0000-0000B24E0000}"/>
    <cellStyle name="40% - Énfasis4 13 2 4 3" xfId="20615" xr:uid="{00000000-0005-0000-0000-0000B34E0000}"/>
    <cellStyle name="40% - Énfasis4 13 2 5" xfId="20616" xr:uid="{00000000-0005-0000-0000-0000B44E0000}"/>
    <cellStyle name="40% - Énfasis4 13 2 5 2" xfId="20617" xr:uid="{00000000-0005-0000-0000-0000B54E0000}"/>
    <cellStyle name="40% - Énfasis4 13 2 6" xfId="20618" xr:uid="{00000000-0005-0000-0000-0000B64E0000}"/>
    <cellStyle name="40% - Énfasis4 13 3" xfId="20619" xr:uid="{00000000-0005-0000-0000-0000B74E0000}"/>
    <cellStyle name="40% - Énfasis4 13 3 2" xfId="20620" xr:uid="{00000000-0005-0000-0000-0000B84E0000}"/>
    <cellStyle name="40% - Énfasis4 13 3 2 2" xfId="20621" xr:uid="{00000000-0005-0000-0000-0000B94E0000}"/>
    <cellStyle name="40% - Énfasis4 13 3 2 2 2" xfId="20622" xr:uid="{00000000-0005-0000-0000-0000BA4E0000}"/>
    <cellStyle name="40% - Énfasis4 13 3 2 3" xfId="20623" xr:uid="{00000000-0005-0000-0000-0000BB4E0000}"/>
    <cellStyle name="40% - Énfasis4 13 3 3" xfId="20624" xr:uid="{00000000-0005-0000-0000-0000BC4E0000}"/>
    <cellStyle name="40% - Énfasis4 13 3 3 2" xfId="20625" xr:uid="{00000000-0005-0000-0000-0000BD4E0000}"/>
    <cellStyle name="40% - Énfasis4 13 3 3 2 2" xfId="20626" xr:uid="{00000000-0005-0000-0000-0000BE4E0000}"/>
    <cellStyle name="40% - Énfasis4 13 3 3 3" xfId="20627" xr:uid="{00000000-0005-0000-0000-0000BF4E0000}"/>
    <cellStyle name="40% - Énfasis4 13 3 4" xfId="20628" xr:uid="{00000000-0005-0000-0000-0000C04E0000}"/>
    <cellStyle name="40% - Énfasis4 13 3 4 2" xfId="20629" xr:uid="{00000000-0005-0000-0000-0000C14E0000}"/>
    <cellStyle name="40% - Énfasis4 13 3 5" xfId="20630" xr:uid="{00000000-0005-0000-0000-0000C24E0000}"/>
    <cellStyle name="40% - Énfasis4 13 4" xfId="20631" xr:uid="{00000000-0005-0000-0000-0000C34E0000}"/>
    <cellStyle name="40% - Énfasis4 13 4 2" xfId="20632" xr:uid="{00000000-0005-0000-0000-0000C44E0000}"/>
    <cellStyle name="40% - Énfasis4 13 4 2 2" xfId="20633" xr:uid="{00000000-0005-0000-0000-0000C54E0000}"/>
    <cellStyle name="40% - Énfasis4 13 4 3" xfId="20634" xr:uid="{00000000-0005-0000-0000-0000C64E0000}"/>
    <cellStyle name="40% - Énfasis4 13 5" xfId="20635" xr:uid="{00000000-0005-0000-0000-0000C74E0000}"/>
    <cellStyle name="40% - Énfasis4 13 5 2" xfId="20636" xr:uid="{00000000-0005-0000-0000-0000C84E0000}"/>
    <cellStyle name="40% - Énfasis4 13 5 2 2" xfId="20637" xr:uid="{00000000-0005-0000-0000-0000C94E0000}"/>
    <cellStyle name="40% - Énfasis4 13 5 3" xfId="20638" xr:uid="{00000000-0005-0000-0000-0000CA4E0000}"/>
    <cellStyle name="40% - Énfasis4 13 6" xfId="20639" xr:uid="{00000000-0005-0000-0000-0000CB4E0000}"/>
    <cellStyle name="40% - Énfasis4 13 6 2" xfId="20640" xr:uid="{00000000-0005-0000-0000-0000CC4E0000}"/>
    <cellStyle name="40% - Énfasis4 13 7" xfId="20641" xr:uid="{00000000-0005-0000-0000-0000CD4E0000}"/>
    <cellStyle name="40% - Énfasis4 14" xfId="20642" xr:uid="{00000000-0005-0000-0000-0000CE4E0000}"/>
    <cellStyle name="40% - Énfasis4 14 2" xfId="20643" xr:uid="{00000000-0005-0000-0000-0000CF4E0000}"/>
    <cellStyle name="40% - Énfasis4 14 2 2" xfId="20644" xr:uid="{00000000-0005-0000-0000-0000D04E0000}"/>
    <cellStyle name="40% - Énfasis4 14 2 2 2" xfId="20645" xr:uid="{00000000-0005-0000-0000-0000D14E0000}"/>
    <cellStyle name="40% - Énfasis4 14 2 2 2 2" xfId="20646" xr:uid="{00000000-0005-0000-0000-0000D24E0000}"/>
    <cellStyle name="40% - Énfasis4 14 2 2 3" xfId="20647" xr:uid="{00000000-0005-0000-0000-0000D34E0000}"/>
    <cellStyle name="40% - Énfasis4 14 2 3" xfId="20648" xr:uid="{00000000-0005-0000-0000-0000D44E0000}"/>
    <cellStyle name="40% - Énfasis4 14 2 3 2" xfId="20649" xr:uid="{00000000-0005-0000-0000-0000D54E0000}"/>
    <cellStyle name="40% - Énfasis4 14 2 3 2 2" xfId="20650" xr:uid="{00000000-0005-0000-0000-0000D64E0000}"/>
    <cellStyle name="40% - Énfasis4 14 2 3 3" xfId="20651" xr:uid="{00000000-0005-0000-0000-0000D74E0000}"/>
    <cellStyle name="40% - Énfasis4 14 2 4" xfId="20652" xr:uid="{00000000-0005-0000-0000-0000D84E0000}"/>
    <cellStyle name="40% - Énfasis4 14 2 4 2" xfId="20653" xr:uid="{00000000-0005-0000-0000-0000D94E0000}"/>
    <cellStyle name="40% - Énfasis4 14 2 5" xfId="20654" xr:uid="{00000000-0005-0000-0000-0000DA4E0000}"/>
    <cellStyle name="40% - Énfasis4 14 3" xfId="20655" xr:uid="{00000000-0005-0000-0000-0000DB4E0000}"/>
    <cellStyle name="40% - Énfasis4 14 3 2" xfId="20656" xr:uid="{00000000-0005-0000-0000-0000DC4E0000}"/>
    <cellStyle name="40% - Énfasis4 14 3 2 2" xfId="20657" xr:uid="{00000000-0005-0000-0000-0000DD4E0000}"/>
    <cellStyle name="40% - Énfasis4 14 3 3" xfId="20658" xr:uid="{00000000-0005-0000-0000-0000DE4E0000}"/>
    <cellStyle name="40% - Énfasis4 14 4" xfId="20659" xr:uid="{00000000-0005-0000-0000-0000DF4E0000}"/>
    <cellStyle name="40% - Énfasis4 14 4 2" xfId="20660" xr:uid="{00000000-0005-0000-0000-0000E04E0000}"/>
    <cellStyle name="40% - Énfasis4 14 4 2 2" xfId="20661" xr:uid="{00000000-0005-0000-0000-0000E14E0000}"/>
    <cellStyle name="40% - Énfasis4 14 4 3" xfId="20662" xr:uid="{00000000-0005-0000-0000-0000E24E0000}"/>
    <cellStyle name="40% - Énfasis4 14 5" xfId="20663" xr:uid="{00000000-0005-0000-0000-0000E34E0000}"/>
    <cellStyle name="40% - Énfasis4 14 5 2" xfId="20664" xr:uid="{00000000-0005-0000-0000-0000E44E0000}"/>
    <cellStyle name="40% - Énfasis4 14 6" xfId="20665" xr:uid="{00000000-0005-0000-0000-0000E54E0000}"/>
    <cellStyle name="40% - Énfasis4 15" xfId="20666" xr:uid="{00000000-0005-0000-0000-0000E64E0000}"/>
    <cellStyle name="40% - Énfasis4 15 2" xfId="20667" xr:uid="{00000000-0005-0000-0000-0000E74E0000}"/>
    <cellStyle name="40% - Énfasis4 15 2 2" xfId="20668" xr:uid="{00000000-0005-0000-0000-0000E84E0000}"/>
    <cellStyle name="40% - Énfasis4 15 2 2 2" xfId="20669" xr:uid="{00000000-0005-0000-0000-0000E94E0000}"/>
    <cellStyle name="40% - Énfasis4 15 2 2 2 2" xfId="20670" xr:uid="{00000000-0005-0000-0000-0000EA4E0000}"/>
    <cellStyle name="40% - Énfasis4 15 2 2 3" xfId="20671" xr:uid="{00000000-0005-0000-0000-0000EB4E0000}"/>
    <cellStyle name="40% - Énfasis4 15 2 3" xfId="20672" xr:uid="{00000000-0005-0000-0000-0000EC4E0000}"/>
    <cellStyle name="40% - Énfasis4 15 2 3 2" xfId="20673" xr:uid="{00000000-0005-0000-0000-0000ED4E0000}"/>
    <cellStyle name="40% - Énfasis4 15 2 3 2 2" xfId="20674" xr:uid="{00000000-0005-0000-0000-0000EE4E0000}"/>
    <cellStyle name="40% - Énfasis4 15 2 3 3" xfId="20675" xr:uid="{00000000-0005-0000-0000-0000EF4E0000}"/>
    <cellStyle name="40% - Énfasis4 15 2 4" xfId="20676" xr:uid="{00000000-0005-0000-0000-0000F04E0000}"/>
    <cellStyle name="40% - Énfasis4 15 2 4 2" xfId="20677" xr:uid="{00000000-0005-0000-0000-0000F14E0000}"/>
    <cellStyle name="40% - Énfasis4 15 2 5" xfId="20678" xr:uid="{00000000-0005-0000-0000-0000F24E0000}"/>
    <cellStyle name="40% - Énfasis4 15 3" xfId="20679" xr:uid="{00000000-0005-0000-0000-0000F34E0000}"/>
    <cellStyle name="40% - Énfasis4 15 3 2" xfId="20680" xr:uid="{00000000-0005-0000-0000-0000F44E0000}"/>
    <cellStyle name="40% - Énfasis4 15 3 2 2" xfId="20681" xr:uid="{00000000-0005-0000-0000-0000F54E0000}"/>
    <cellStyle name="40% - Énfasis4 15 3 3" xfId="20682" xr:uid="{00000000-0005-0000-0000-0000F64E0000}"/>
    <cellStyle name="40% - Énfasis4 15 4" xfId="20683" xr:uid="{00000000-0005-0000-0000-0000F74E0000}"/>
    <cellStyle name="40% - Énfasis4 15 4 2" xfId="20684" xr:uid="{00000000-0005-0000-0000-0000F84E0000}"/>
    <cellStyle name="40% - Énfasis4 15 4 2 2" xfId="20685" xr:uid="{00000000-0005-0000-0000-0000F94E0000}"/>
    <cellStyle name="40% - Énfasis4 15 4 3" xfId="20686" xr:uid="{00000000-0005-0000-0000-0000FA4E0000}"/>
    <cellStyle name="40% - Énfasis4 15 5" xfId="20687" xr:uid="{00000000-0005-0000-0000-0000FB4E0000}"/>
    <cellStyle name="40% - Énfasis4 15 5 2" xfId="20688" xr:uid="{00000000-0005-0000-0000-0000FC4E0000}"/>
    <cellStyle name="40% - Énfasis4 15 6" xfId="20689" xr:uid="{00000000-0005-0000-0000-0000FD4E0000}"/>
    <cellStyle name="40% - Énfasis4 16" xfId="20690" xr:uid="{00000000-0005-0000-0000-0000FE4E0000}"/>
    <cellStyle name="40% - Énfasis4 16 2" xfId="20691" xr:uid="{00000000-0005-0000-0000-0000FF4E0000}"/>
    <cellStyle name="40% - Énfasis4 16 2 2" xfId="20692" xr:uid="{00000000-0005-0000-0000-0000004F0000}"/>
    <cellStyle name="40% - Énfasis4 16 2 2 2" xfId="20693" xr:uid="{00000000-0005-0000-0000-0000014F0000}"/>
    <cellStyle name="40% - Énfasis4 16 2 2 2 2" xfId="20694" xr:uid="{00000000-0005-0000-0000-0000024F0000}"/>
    <cellStyle name="40% - Énfasis4 16 2 2 3" xfId="20695" xr:uid="{00000000-0005-0000-0000-0000034F0000}"/>
    <cellStyle name="40% - Énfasis4 16 2 3" xfId="20696" xr:uid="{00000000-0005-0000-0000-0000044F0000}"/>
    <cellStyle name="40% - Énfasis4 16 2 3 2" xfId="20697" xr:uid="{00000000-0005-0000-0000-0000054F0000}"/>
    <cellStyle name="40% - Énfasis4 16 2 3 2 2" xfId="20698" xr:uid="{00000000-0005-0000-0000-0000064F0000}"/>
    <cellStyle name="40% - Énfasis4 16 2 3 3" xfId="20699" xr:uid="{00000000-0005-0000-0000-0000074F0000}"/>
    <cellStyle name="40% - Énfasis4 16 2 4" xfId="20700" xr:uid="{00000000-0005-0000-0000-0000084F0000}"/>
    <cellStyle name="40% - Énfasis4 16 2 4 2" xfId="20701" xr:uid="{00000000-0005-0000-0000-0000094F0000}"/>
    <cellStyle name="40% - Énfasis4 16 2 5" xfId="20702" xr:uid="{00000000-0005-0000-0000-00000A4F0000}"/>
    <cellStyle name="40% - Énfasis4 16 3" xfId="20703" xr:uid="{00000000-0005-0000-0000-00000B4F0000}"/>
    <cellStyle name="40% - Énfasis4 16 3 2" xfId="20704" xr:uid="{00000000-0005-0000-0000-00000C4F0000}"/>
    <cellStyle name="40% - Énfasis4 16 3 2 2" xfId="20705" xr:uid="{00000000-0005-0000-0000-00000D4F0000}"/>
    <cellStyle name="40% - Énfasis4 16 3 3" xfId="20706" xr:uid="{00000000-0005-0000-0000-00000E4F0000}"/>
    <cellStyle name="40% - Énfasis4 16 4" xfId="20707" xr:uid="{00000000-0005-0000-0000-00000F4F0000}"/>
    <cellStyle name="40% - Énfasis4 16 4 2" xfId="20708" xr:uid="{00000000-0005-0000-0000-0000104F0000}"/>
    <cellStyle name="40% - Énfasis4 16 4 2 2" xfId="20709" xr:uid="{00000000-0005-0000-0000-0000114F0000}"/>
    <cellStyle name="40% - Énfasis4 16 4 3" xfId="20710" xr:uid="{00000000-0005-0000-0000-0000124F0000}"/>
    <cellStyle name="40% - Énfasis4 16 5" xfId="20711" xr:uid="{00000000-0005-0000-0000-0000134F0000}"/>
    <cellStyle name="40% - Énfasis4 16 5 2" xfId="20712" xr:uid="{00000000-0005-0000-0000-0000144F0000}"/>
    <cellStyle name="40% - Énfasis4 16 6" xfId="20713" xr:uid="{00000000-0005-0000-0000-0000154F0000}"/>
    <cellStyle name="40% - Énfasis4 17" xfId="20714" xr:uid="{00000000-0005-0000-0000-0000164F0000}"/>
    <cellStyle name="40% - Énfasis4 17 2" xfId="20715" xr:uid="{00000000-0005-0000-0000-0000174F0000}"/>
    <cellStyle name="40% - Énfasis4 17 2 2" xfId="20716" xr:uid="{00000000-0005-0000-0000-0000184F0000}"/>
    <cellStyle name="40% - Énfasis4 17 2 2 2" xfId="20717" xr:uid="{00000000-0005-0000-0000-0000194F0000}"/>
    <cellStyle name="40% - Énfasis4 17 2 2 2 2" xfId="20718" xr:uid="{00000000-0005-0000-0000-00001A4F0000}"/>
    <cellStyle name="40% - Énfasis4 17 2 2 3" xfId="20719" xr:uid="{00000000-0005-0000-0000-00001B4F0000}"/>
    <cellStyle name="40% - Énfasis4 17 2 3" xfId="20720" xr:uid="{00000000-0005-0000-0000-00001C4F0000}"/>
    <cellStyle name="40% - Énfasis4 17 2 3 2" xfId="20721" xr:uid="{00000000-0005-0000-0000-00001D4F0000}"/>
    <cellStyle name="40% - Énfasis4 17 2 3 2 2" xfId="20722" xr:uid="{00000000-0005-0000-0000-00001E4F0000}"/>
    <cellStyle name="40% - Énfasis4 17 2 3 3" xfId="20723" xr:uid="{00000000-0005-0000-0000-00001F4F0000}"/>
    <cellStyle name="40% - Énfasis4 17 2 4" xfId="20724" xr:uid="{00000000-0005-0000-0000-0000204F0000}"/>
    <cellStyle name="40% - Énfasis4 17 2 4 2" xfId="20725" xr:uid="{00000000-0005-0000-0000-0000214F0000}"/>
    <cellStyle name="40% - Énfasis4 17 2 5" xfId="20726" xr:uid="{00000000-0005-0000-0000-0000224F0000}"/>
    <cellStyle name="40% - Énfasis4 17 3" xfId="20727" xr:uid="{00000000-0005-0000-0000-0000234F0000}"/>
    <cellStyle name="40% - Énfasis4 17 3 2" xfId="20728" xr:uid="{00000000-0005-0000-0000-0000244F0000}"/>
    <cellStyle name="40% - Énfasis4 17 3 2 2" xfId="20729" xr:uid="{00000000-0005-0000-0000-0000254F0000}"/>
    <cellStyle name="40% - Énfasis4 17 3 3" xfId="20730" xr:uid="{00000000-0005-0000-0000-0000264F0000}"/>
    <cellStyle name="40% - Énfasis4 17 4" xfId="20731" xr:uid="{00000000-0005-0000-0000-0000274F0000}"/>
    <cellStyle name="40% - Énfasis4 17 4 2" xfId="20732" xr:uid="{00000000-0005-0000-0000-0000284F0000}"/>
    <cellStyle name="40% - Énfasis4 17 4 2 2" xfId="20733" xr:uid="{00000000-0005-0000-0000-0000294F0000}"/>
    <cellStyle name="40% - Énfasis4 17 4 3" xfId="20734" xr:uid="{00000000-0005-0000-0000-00002A4F0000}"/>
    <cellStyle name="40% - Énfasis4 17 5" xfId="20735" xr:uid="{00000000-0005-0000-0000-00002B4F0000}"/>
    <cellStyle name="40% - Énfasis4 17 5 2" xfId="20736" xr:uid="{00000000-0005-0000-0000-00002C4F0000}"/>
    <cellStyle name="40% - Énfasis4 17 6" xfId="20737" xr:uid="{00000000-0005-0000-0000-00002D4F0000}"/>
    <cellStyle name="40% - Énfasis4 18" xfId="20738" xr:uid="{00000000-0005-0000-0000-00002E4F0000}"/>
    <cellStyle name="40% - Énfasis4 18 2" xfId="20739" xr:uid="{00000000-0005-0000-0000-00002F4F0000}"/>
    <cellStyle name="40% - Énfasis4 18 2 2" xfId="20740" xr:uid="{00000000-0005-0000-0000-0000304F0000}"/>
    <cellStyle name="40% - Énfasis4 18 2 2 2" xfId="20741" xr:uid="{00000000-0005-0000-0000-0000314F0000}"/>
    <cellStyle name="40% - Énfasis4 18 2 2 2 2" xfId="20742" xr:uid="{00000000-0005-0000-0000-0000324F0000}"/>
    <cellStyle name="40% - Énfasis4 18 2 2 3" xfId="20743" xr:uid="{00000000-0005-0000-0000-0000334F0000}"/>
    <cellStyle name="40% - Énfasis4 18 2 3" xfId="20744" xr:uid="{00000000-0005-0000-0000-0000344F0000}"/>
    <cellStyle name="40% - Énfasis4 18 2 3 2" xfId="20745" xr:uid="{00000000-0005-0000-0000-0000354F0000}"/>
    <cellStyle name="40% - Énfasis4 18 2 3 2 2" xfId="20746" xr:uid="{00000000-0005-0000-0000-0000364F0000}"/>
    <cellStyle name="40% - Énfasis4 18 2 3 3" xfId="20747" xr:uid="{00000000-0005-0000-0000-0000374F0000}"/>
    <cellStyle name="40% - Énfasis4 18 2 4" xfId="20748" xr:uid="{00000000-0005-0000-0000-0000384F0000}"/>
    <cellStyle name="40% - Énfasis4 18 2 4 2" xfId="20749" xr:uid="{00000000-0005-0000-0000-0000394F0000}"/>
    <cellStyle name="40% - Énfasis4 18 2 5" xfId="20750" xr:uid="{00000000-0005-0000-0000-00003A4F0000}"/>
    <cellStyle name="40% - Énfasis4 18 3" xfId="20751" xr:uid="{00000000-0005-0000-0000-00003B4F0000}"/>
    <cellStyle name="40% - Énfasis4 18 3 2" xfId="20752" xr:uid="{00000000-0005-0000-0000-00003C4F0000}"/>
    <cellStyle name="40% - Énfasis4 18 3 2 2" xfId="20753" xr:uid="{00000000-0005-0000-0000-00003D4F0000}"/>
    <cellStyle name="40% - Énfasis4 18 3 3" xfId="20754" xr:uid="{00000000-0005-0000-0000-00003E4F0000}"/>
    <cellStyle name="40% - Énfasis4 18 4" xfId="20755" xr:uid="{00000000-0005-0000-0000-00003F4F0000}"/>
    <cellStyle name="40% - Énfasis4 18 4 2" xfId="20756" xr:uid="{00000000-0005-0000-0000-0000404F0000}"/>
    <cellStyle name="40% - Énfasis4 18 4 2 2" xfId="20757" xr:uid="{00000000-0005-0000-0000-0000414F0000}"/>
    <cellStyle name="40% - Énfasis4 18 4 3" xfId="20758" xr:uid="{00000000-0005-0000-0000-0000424F0000}"/>
    <cellStyle name="40% - Énfasis4 18 5" xfId="20759" xr:uid="{00000000-0005-0000-0000-0000434F0000}"/>
    <cellStyle name="40% - Énfasis4 18 5 2" xfId="20760" xr:uid="{00000000-0005-0000-0000-0000444F0000}"/>
    <cellStyle name="40% - Énfasis4 18 6" xfId="20761" xr:uid="{00000000-0005-0000-0000-0000454F0000}"/>
    <cellStyle name="40% - Énfasis4 19" xfId="20762" xr:uid="{00000000-0005-0000-0000-0000464F0000}"/>
    <cellStyle name="40% - Énfasis4 19 2" xfId="20763" xr:uid="{00000000-0005-0000-0000-0000474F0000}"/>
    <cellStyle name="40% - Énfasis4 19 2 2" xfId="20764" xr:uid="{00000000-0005-0000-0000-0000484F0000}"/>
    <cellStyle name="40% - Énfasis4 19 2 2 2" xfId="20765" xr:uid="{00000000-0005-0000-0000-0000494F0000}"/>
    <cellStyle name="40% - Énfasis4 19 2 2 2 2" xfId="20766" xr:uid="{00000000-0005-0000-0000-00004A4F0000}"/>
    <cellStyle name="40% - Énfasis4 19 2 2 3" xfId="20767" xr:uid="{00000000-0005-0000-0000-00004B4F0000}"/>
    <cellStyle name="40% - Énfasis4 19 2 3" xfId="20768" xr:uid="{00000000-0005-0000-0000-00004C4F0000}"/>
    <cellStyle name="40% - Énfasis4 19 2 3 2" xfId="20769" xr:uid="{00000000-0005-0000-0000-00004D4F0000}"/>
    <cellStyle name="40% - Énfasis4 19 2 3 2 2" xfId="20770" xr:uid="{00000000-0005-0000-0000-00004E4F0000}"/>
    <cellStyle name="40% - Énfasis4 19 2 3 3" xfId="20771" xr:uid="{00000000-0005-0000-0000-00004F4F0000}"/>
    <cellStyle name="40% - Énfasis4 19 2 4" xfId="20772" xr:uid="{00000000-0005-0000-0000-0000504F0000}"/>
    <cellStyle name="40% - Énfasis4 19 2 4 2" xfId="20773" xr:uid="{00000000-0005-0000-0000-0000514F0000}"/>
    <cellStyle name="40% - Énfasis4 19 2 5" xfId="20774" xr:uid="{00000000-0005-0000-0000-0000524F0000}"/>
    <cellStyle name="40% - Énfasis4 19 3" xfId="20775" xr:uid="{00000000-0005-0000-0000-0000534F0000}"/>
    <cellStyle name="40% - Énfasis4 19 3 2" xfId="20776" xr:uid="{00000000-0005-0000-0000-0000544F0000}"/>
    <cellStyle name="40% - Énfasis4 19 3 2 2" xfId="20777" xr:uid="{00000000-0005-0000-0000-0000554F0000}"/>
    <cellStyle name="40% - Énfasis4 19 3 3" xfId="20778" xr:uid="{00000000-0005-0000-0000-0000564F0000}"/>
    <cellStyle name="40% - Énfasis4 19 4" xfId="20779" xr:uid="{00000000-0005-0000-0000-0000574F0000}"/>
    <cellStyle name="40% - Énfasis4 19 4 2" xfId="20780" xr:uid="{00000000-0005-0000-0000-0000584F0000}"/>
    <cellStyle name="40% - Énfasis4 19 4 2 2" xfId="20781" xr:uid="{00000000-0005-0000-0000-0000594F0000}"/>
    <cellStyle name="40% - Énfasis4 19 4 3" xfId="20782" xr:uid="{00000000-0005-0000-0000-00005A4F0000}"/>
    <cellStyle name="40% - Énfasis4 19 5" xfId="20783" xr:uid="{00000000-0005-0000-0000-00005B4F0000}"/>
    <cellStyle name="40% - Énfasis4 19 5 2" xfId="20784" xr:uid="{00000000-0005-0000-0000-00005C4F0000}"/>
    <cellStyle name="40% - Énfasis4 19 6" xfId="20785" xr:uid="{00000000-0005-0000-0000-00005D4F0000}"/>
    <cellStyle name="40% - Énfasis4 2" xfId="26" xr:uid="{00000000-0005-0000-0000-00005E4F0000}"/>
    <cellStyle name="40% - Énfasis4 2 10" xfId="20786" xr:uid="{00000000-0005-0000-0000-00005F4F0000}"/>
    <cellStyle name="40% - Énfasis4 2 10 2" xfId="20787" xr:uid="{00000000-0005-0000-0000-0000604F0000}"/>
    <cellStyle name="40% - Énfasis4 2 10 2 2" xfId="20788" xr:uid="{00000000-0005-0000-0000-0000614F0000}"/>
    <cellStyle name="40% - Énfasis4 2 10 2 2 2" xfId="20789" xr:uid="{00000000-0005-0000-0000-0000624F0000}"/>
    <cellStyle name="40% - Énfasis4 2 10 2 3" xfId="20790" xr:uid="{00000000-0005-0000-0000-0000634F0000}"/>
    <cellStyle name="40% - Énfasis4 2 10 3" xfId="20791" xr:uid="{00000000-0005-0000-0000-0000644F0000}"/>
    <cellStyle name="40% - Énfasis4 2 10 3 2" xfId="20792" xr:uid="{00000000-0005-0000-0000-0000654F0000}"/>
    <cellStyle name="40% - Énfasis4 2 10 3 2 2" xfId="20793" xr:uid="{00000000-0005-0000-0000-0000664F0000}"/>
    <cellStyle name="40% - Énfasis4 2 10 3 3" xfId="20794" xr:uid="{00000000-0005-0000-0000-0000674F0000}"/>
    <cellStyle name="40% - Énfasis4 2 10 4" xfId="20795" xr:uid="{00000000-0005-0000-0000-0000684F0000}"/>
    <cellStyle name="40% - Énfasis4 2 10 4 2" xfId="20796" xr:uid="{00000000-0005-0000-0000-0000694F0000}"/>
    <cellStyle name="40% - Énfasis4 2 10 4 2 2" xfId="20797" xr:uid="{00000000-0005-0000-0000-00006A4F0000}"/>
    <cellStyle name="40% - Énfasis4 2 10 4 3" xfId="20798" xr:uid="{00000000-0005-0000-0000-00006B4F0000}"/>
    <cellStyle name="40% - Énfasis4 2 10 5" xfId="20799" xr:uid="{00000000-0005-0000-0000-00006C4F0000}"/>
    <cellStyle name="40% - Énfasis4 2 10 5 2" xfId="20800" xr:uid="{00000000-0005-0000-0000-00006D4F0000}"/>
    <cellStyle name="40% - Énfasis4 2 10 6" xfId="20801" xr:uid="{00000000-0005-0000-0000-00006E4F0000}"/>
    <cellStyle name="40% - Énfasis4 2 11" xfId="20802" xr:uid="{00000000-0005-0000-0000-00006F4F0000}"/>
    <cellStyle name="40% - Énfasis4 2 11 2" xfId="20803" xr:uid="{00000000-0005-0000-0000-0000704F0000}"/>
    <cellStyle name="40% - Énfasis4 2 11 2 2" xfId="20804" xr:uid="{00000000-0005-0000-0000-0000714F0000}"/>
    <cellStyle name="40% - Énfasis4 2 11 2 2 2" xfId="20805" xr:uid="{00000000-0005-0000-0000-0000724F0000}"/>
    <cellStyle name="40% - Énfasis4 2 11 2 3" xfId="20806" xr:uid="{00000000-0005-0000-0000-0000734F0000}"/>
    <cellStyle name="40% - Énfasis4 2 11 3" xfId="20807" xr:uid="{00000000-0005-0000-0000-0000744F0000}"/>
    <cellStyle name="40% - Énfasis4 2 11 3 2" xfId="20808" xr:uid="{00000000-0005-0000-0000-0000754F0000}"/>
    <cellStyle name="40% - Énfasis4 2 11 3 2 2" xfId="20809" xr:uid="{00000000-0005-0000-0000-0000764F0000}"/>
    <cellStyle name="40% - Énfasis4 2 11 3 3" xfId="20810" xr:uid="{00000000-0005-0000-0000-0000774F0000}"/>
    <cellStyle name="40% - Énfasis4 2 11 4" xfId="20811" xr:uid="{00000000-0005-0000-0000-0000784F0000}"/>
    <cellStyle name="40% - Énfasis4 2 11 4 2" xfId="20812" xr:uid="{00000000-0005-0000-0000-0000794F0000}"/>
    <cellStyle name="40% - Énfasis4 2 11 4 2 2" xfId="20813" xr:uid="{00000000-0005-0000-0000-00007A4F0000}"/>
    <cellStyle name="40% - Énfasis4 2 11 4 3" xfId="20814" xr:uid="{00000000-0005-0000-0000-00007B4F0000}"/>
    <cellStyle name="40% - Énfasis4 2 11 5" xfId="20815" xr:uid="{00000000-0005-0000-0000-00007C4F0000}"/>
    <cellStyle name="40% - Énfasis4 2 11 5 2" xfId="20816" xr:uid="{00000000-0005-0000-0000-00007D4F0000}"/>
    <cellStyle name="40% - Énfasis4 2 11 6" xfId="20817" xr:uid="{00000000-0005-0000-0000-00007E4F0000}"/>
    <cellStyle name="40% - Énfasis4 2 12" xfId="20818" xr:uid="{00000000-0005-0000-0000-00007F4F0000}"/>
    <cellStyle name="40% - Énfasis4 2 12 2" xfId="20819" xr:uid="{00000000-0005-0000-0000-0000804F0000}"/>
    <cellStyle name="40% - Énfasis4 2 12 2 2" xfId="20820" xr:uid="{00000000-0005-0000-0000-0000814F0000}"/>
    <cellStyle name="40% - Énfasis4 2 12 2 2 2" xfId="20821" xr:uid="{00000000-0005-0000-0000-0000824F0000}"/>
    <cellStyle name="40% - Énfasis4 2 12 2 3" xfId="20822" xr:uid="{00000000-0005-0000-0000-0000834F0000}"/>
    <cellStyle name="40% - Énfasis4 2 12 3" xfId="20823" xr:uid="{00000000-0005-0000-0000-0000844F0000}"/>
    <cellStyle name="40% - Énfasis4 2 12 3 2" xfId="20824" xr:uid="{00000000-0005-0000-0000-0000854F0000}"/>
    <cellStyle name="40% - Énfasis4 2 12 3 2 2" xfId="20825" xr:uid="{00000000-0005-0000-0000-0000864F0000}"/>
    <cellStyle name="40% - Énfasis4 2 12 3 3" xfId="20826" xr:uid="{00000000-0005-0000-0000-0000874F0000}"/>
    <cellStyle name="40% - Énfasis4 2 12 4" xfId="20827" xr:uid="{00000000-0005-0000-0000-0000884F0000}"/>
    <cellStyle name="40% - Énfasis4 2 12 4 2" xfId="20828" xr:uid="{00000000-0005-0000-0000-0000894F0000}"/>
    <cellStyle name="40% - Énfasis4 2 12 4 2 2" xfId="20829" xr:uid="{00000000-0005-0000-0000-00008A4F0000}"/>
    <cellStyle name="40% - Énfasis4 2 12 4 3" xfId="20830" xr:uid="{00000000-0005-0000-0000-00008B4F0000}"/>
    <cellStyle name="40% - Énfasis4 2 12 5" xfId="20831" xr:uid="{00000000-0005-0000-0000-00008C4F0000}"/>
    <cellStyle name="40% - Énfasis4 2 12 5 2" xfId="20832" xr:uid="{00000000-0005-0000-0000-00008D4F0000}"/>
    <cellStyle name="40% - Énfasis4 2 12 6" xfId="20833" xr:uid="{00000000-0005-0000-0000-00008E4F0000}"/>
    <cellStyle name="40% - Énfasis4 2 13" xfId="20834" xr:uid="{00000000-0005-0000-0000-00008F4F0000}"/>
    <cellStyle name="40% - Énfasis4 2 13 2" xfId="20835" xr:uid="{00000000-0005-0000-0000-0000904F0000}"/>
    <cellStyle name="40% - Énfasis4 2 13 2 2" xfId="20836" xr:uid="{00000000-0005-0000-0000-0000914F0000}"/>
    <cellStyle name="40% - Énfasis4 2 13 2 2 2" xfId="20837" xr:uid="{00000000-0005-0000-0000-0000924F0000}"/>
    <cellStyle name="40% - Énfasis4 2 13 2 3" xfId="20838" xr:uid="{00000000-0005-0000-0000-0000934F0000}"/>
    <cellStyle name="40% - Énfasis4 2 13 3" xfId="20839" xr:uid="{00000000-0005-0000-0000-0000944F0000}"/>
    <cellStyle name="40% - Énfasis4 2 13 3 2" xfId="20840" xr:uid="{00000000-0005-0000-0000-0000954F0000}"/>
    <cellStyle name="40% - Énfasis4 2 13 3 2 2" xfId="20841" xr:uid="{00000000-0005-0000-0000-0000964F0000}"/>
    <cellStyle name="40% - Énfasis4 2 13 3 3" xfId="20842" xr:uid="{00000000-0005-0000-0000-0000974F0000}"/>
    <cellStyle name="40% - Énfasis4 2 13 4" xfId="20843" xr:uid="{00000000-0005-0000-0000-0000984F0000}"/>
    <cellStyle name="40% - Énfasis4 2 13 4 2" xfId="20844" xr:uid="{00000000-0005-0000-0000-0000994F0000}"/>
    <cellStyle name="40% - Énfasis4 2 13 4 2 2" xfId="20845" xr:uid="{00000000-0005-0000-0000-00009A4F0000}"/>
    <cellStyle name="40% - Énfasis4 2 13 4 3" xfId="20846" xr:uid="{00000000-0005-0000-0000-00009B4F0000}"/>
    <cellStyle name="40% - Énfasis4 2 13 5" xfId="20847" xr:uid="{00000000-0005-0000-0000-00009C4F0000}"/>
    <cellStyle name="40% - Énfasis4 2 13 5 2" xfId="20848" xr:uid="{00000000-0005-0000-0000-00009D4F0000}"/>
    <cellStyle name="40% - Énfasis4 2 13 6" xfId="20849" xr:uid="{00000000-0005-0000-0000-00009E4F0000}"/>
    <cellStyle name="40% - Énfasis4 2 14" xfId="20850" xr:uid="{00000000-0005-0000-0000-00009F4F0000}"/>
    <cellStyle name="40% - Énfasis4 2 14 2" xfId="20851" xr:uid="{00000000-0005-0000-0000-0000A04F0000}"/>
    <cellStyle name="40% - Énfasis4 2 14 2 2" xfId="20852" xr:uid="{00000000-0005-0000-0000-0000A14F0000}"/>
    <cellStyle name="40% - Énfasis4 2 14 2 2 2" xfId="20853" xr:uid="{00000000-0005-0000-0000-0000A24F0000}"/>
    <cellStyle name="40% - Énfasis4 2 14 2 3" xfId="20854" xr:uid="{00000000-0005-0000-0000-0000A34F0000}"/>
    <cellStyle name="40% - Énfasis4 2 14 3" xfId="20855" xr:uid="{00000000-0005-0000-0000-0000A44F0000}"/>
    <cellStyle name="40% - Énfasis4 2 14 3 2" xfId="20856" xr:uid="{00000000-0005-0000-0000-0000A54F0000}"/>
    <cellStyle name="40% - Énfasis4 2 14 3 2 2" xfId="20857" xr:uid="{00000000-0005-0000-0000-0000A64F0000}"/>
    <cellStyle name="40% - Énfasis4 2 14 3 3" xfId="20858" xr:uid="{00000000-0005-0000-0000-0000A74F0000}"/>
    <cellStyle name="40% - Énfasis4 2 14 4" xfId="20859" xr:uid="{00000000-0005-0000-0000-0000A84F0000}"/>
    <cellStyle name="40% - Énfasis4 2 14 4 2" xfId="20860" xr:uid="{00000000-0005-0000-0000-0000A94F0000}"/>
    <cellStyle name="40% - Énfasis4 2 14 4 2 2" xfId="20861" xr:uid="{00000000-0005-0000-0000-0000AA4F0000}"/>
    <cellStyle name="40% - Énfasis4 2 14 4 3" xfId="20862" xr:uid="{00000000-0005-0000-0000-0000AB4F0000}"/>
    <cellStyle name="40% - Énfasis4 2 14 5" xfId="20863" xr:uid="{00000000-0005-0000-0000-0000AC4F0000}"/>
    <cellStyle name="40% - Énfasis4 2 14 5 2" xfId="20864" xr:uid="{00000000-0005-0000-0000-0000AD4F0000}"/>
    <cellStyle name="40% - Énfasis4 2 14 6" xfId="20865" xr:uid="{00000000-0005-0000-0000-0000AE4F0000}"/>
    <cellStyle name="40% - Énfasis4 2 15" xfId="20866" xr:uid="{00000000-0005-0000-0000-0000AF4F0000}"/>
    <cellStyle name="40% - Énfasis4 2 15 2" xfId="20867" xr:uid="{00000000-0005-0000-0000-0000B04F0000}"/>
    <cellStyle name="40% - Énfasis4 2 15 2 2" xfId="20868" xr:uid="{00000000-0005-0000-0000-0000B14F0000}"/>
    <cellStyle name="40% - Énfasis4 2 15 2 2 2" xfId="20869" xr:uid="{00000000-0005-0000-0000-0000B24F0000}"/>
    <cellStyle name="40% - Énfasis4 2 15 2 3" xfId="20870" xr:uid="{00000000-0005-0000-0000-0000B34F0000}"/>
    <cellStyle name="40% - Énfasis4 2 15 3" xfId="20871" xr:uid="{00000000-0005-0000-0000-0000B44F0000}"/>
    <cellStyle name="40% - Énfasis4 2 15 3 2" xfId="20872" xr:uid="{00000000-0005-0000-0000-0000B54F0000}"/>
    <cellStyle name="40% - Énfasis4 2 15 3 2 2" xfId="20873" xr:uid="{00000000-0005-0000-0000-0000B64F0000}"/>
    <cellStyle name="40% - Énfasis4 2 15 3 3" xfId="20874" xr:uid="{00000000-0005-0000-0000-0000B74F0000}"/>
    <cellStyle name="40% - Énfasis4 2 15 4" xfId="20875" xr:uid="{00000000-0005-0000-0000-0000B84F0000}"/>
    <cellStyle name="40% - Énfasis4 2 15 4 2" xfId="20876" xr:uid="{00000000-0005-0000-0000-0000B94F0000}"/>
    <cellStyle name="40% - Énfasis4 2 15 4 2 2" xfId="20877" xr:uid="{00000000-0005-0000-0000-0000BA4F0000}"/>
    <cellStyle name="40% - Énfasis4 2 15 4 3" xfId="20878" xr:uid="{00000000-0005-0000-0000-0000BB4F0000}"/>
    <cellStyle name="40% - Énfasis4 2 15 5" xfId="20879" xr:uid="{00000000-0005-0000-0000-0000BC4F0000}"/>
    <cellStyle name="40% - Énfasis4 2 15 5 2" xfId="20880" xr:uid="{00000000-0005-0000-0000-0000BD4F0000}"/>
    <cellStyle name="40% - Énfasis4 2 15 6" xfId="20881" xr:uid="{00000000-0005-0000-0000-0000BE4F0000}"/>
    <cellStyle name="40% - Énfasis4 2 16" xfId="20882" xr:uid="{00000000-0005-0000-0000-0000BF4F0000}"/>
    <cellStyle name="40% - Énfasis4 2 16 2" xfId="20883" xr:uid="{00000000-0005-0000-0000-0000C04F0000}"/>
    <cellStyle name="40% - Énfasis4 2 16 2 2" xfId="20884" xr:uid="{00000000-0005-0000-0000-0000C14F0000}"/>
    <cellStyle name="40% - Énfasis4 2 16 3" xfId="20885" xr:uid="{00000000-0005-0000-0000-0000C24F0000}"/>
    <cellStyle name="40% - Énfasis4 2 17" xfId="20886" xr:uid="{00000000-0005-0000-0000-0000C34F0000}"/>
    <cellStyle name="40% - Énfasis4 2 17 2" xfId="20887" xr:uid="{00000000-0005-0000-0000-0000C44F0000}"/>
    <cellStyle name="40% - Énfasis4 2 17 2 2" xfId="20888" xr:uid="{00000000-0005-0000-0000-0000C54F0000}"/>
    <cellStyle name="40% - Énfasis4 2 17 3" xfId="20889" xr:uid="{00000000-0005-0000-0000-0000C64F0000}"/>
    <cellStyle name="40% - Énfasis4 2 18" xfId="20890" xr:uid="{00000000-0005-0000-0000-0000C74F0000}"/>
    <cellStyle name="40% - Énfasis4 2 18 2" xfId="20891" xr:uid="{00000000-0005-0000-0000-0000C84F0000}"/>
    <cellStyle name="40% - Énfasis4 2 18 2 2" xfId="20892" xr:uid="{00000000-0005-0000-0000-0000C94F0000}"/>
    <cellStyle name="40% - Énfasis4 2 18 3" xfId="20893" xr:uid="{00000000-0005-0000-0000-0000CA4F0000}"/>
    <cellStyle name="40% - Énfasis4 2 19" xfId="20894" xr:uid="{00000000-0005-0000-0000-0000CB4F0000}"/>
    <cellStyle name="40% - Énfasis4 2 19 2" xfId="20895" xr:uid="{00000000-0005-0000-0000-0000CC4F0000}"/>
    <cellStyle name="40% - Énfasis4 2 2" xfId="20896" xr:uid="{00000000-0005-0000-0000-0000CD4F0000}"/>
    <cellStyle name="40% - Énfasis4 2 2 2" xfId="20897" xr:uid="{00000000-0005-0000-0000-0000CE4F0000}"/>
    <cellStyle name="40% - Énfasis4 2 2 2 2" xfId="20898" xr:uid="{00000000-0005-0000-0000-0000CF4F0000}"/>
    <cellStyle name="40% - Énfasis4 2 2 2 2 2" xfId="20899" xr:uid="{00000000-0005-0000-0000-0000D04F0000}"/>
    <cellStyle name="40% - Énfasis4 2 2 2 2 2 2" xfId="20900" xr:uid="{00000000-0005-0000-0000-0000D14F0000}"/>
    <cellStyle name="40% - Énfasis4 2 2 2 2 2 2 2" xfId="20901" xr:uid="{00000000-0005-0000-0000-0000D24F0000}"/>
    <cellStyle name="40% - Énfasis4 2 2 2 2 2 2 2 2" xfId="20902" xr:uid="{00000000-0005-0000-0000-0000D34F0000}"/>
    <cellStyle name="40% - Énfasis4 2 2 2 2 2 2 3" xfId="20903" xr:uid="{00000000-0005-0000-0000-0000D44F0000}"/>
    <cellStyle name="40% - Énfasis4 2 2 2 2 2 3" xfId="20904" xr:uid="{00000000-0005-0000-0000-0000D54F0000}"/>
    <cellStyle name="40% - Énfasis4 2 2 2 2 2 3 2" xfId="20905" xr:uid="{00000000-0005-0000-0000-0000D64F0000}"/>
    <cellStyle name="40% - Énfasis4 2 2 2 2 2 3 2 2" xfId="20906" xr:uid="{00000000-0005-0000-0000-0000D74F0000}"/>
    <cellStyle name="40% - Énfasis4 2 2 2 2 2 3 3" xfId="20907" xr:uid="{00000000-0005-0000-0000-0000D84F0000}"/>
    <cellStyle name="40% - Énfasis4 2 2 2 2 2 4" xfId="20908" xr:uid="{00000000-0005-0000-0000-0000D94F0000}"/>
    <cellStyle name="40% - Énfasis4 2 2 2 2 2 4 2" xfId="20909" xr:uid="{00000000-0005-0000-0000-0000DA4F0000}"/>
    <cellStyle name="40% - Énfasis4 2 2 2 2 2 5" xfId="20910" xr:uid="{00000000-0005-0000-0000-0000DB4F0000}"/>
    <cellStyle name="40% - Énfasis4 2 2 2 2 3" xfId="20911" xr:uid="{00000000-0005-0000-0000-0000DC4F0000}"/>
    <cellStyle name="40% - Énfasis4 2 2 2 2 3 2" xfId="20912" xr:uid="{00000000-0005-0000-0000-0000DD4F0000}"/>
    <cellStyle name="40% - Énfasis4 2 2 2 2 3 2 2" xfId="20913" xr:uid="{00000000-0005-0000-0000-0000DE4F0000}"/>
    <cellStyle name="40% - Énfasis4 2 2 2 2 3 3" xfId="20914" xr:uid="{00000000-0005-0000-0000-0000DF4F0000}"/>
    <cellStyle name="40% - Énfasis4 2 2 2 2 4" xfId="20915" xr:uid="{00000000-0005-0000-0000-0000E04F0000}"/>
    <cellStyle name="40% - Énfasis4 2 2 2 2 4 2" xfId="20916" xr:uid="{00000000-0005-0000-0000-0000E14F0000}"/>
    <cellStyle name="40% - Énfasis4 2 2 2 2 4 2 2" xfId="20917" xr:uid="{00000000-0005-0000-0000-0000E24F0000}"/>
    <cellStyle name="40% - Énfasis4 2 2 2 2 4 3" xfId="20918" xr:uid="{00000000-0005-0000-0000-0000E34F0000}"/>
    <cellStyle name="40% - Énfasis4 2 2 2 2 5" xfId="20919" xr:uid="{00000000-0005-0000-0000-0000E44F0000}"/>
    <cellStyle name="40% - Énfasis4 2 2 2 2 5 2" xfId="20920" xr:uid="{00000000-0005-0000-0000-0000E54F0000}"/>
    <cellStyle name="40% - Énfasis4 2 2 2 2 6" xfId="20921" xr:uid="{00000000-0005-0000-0000-0000E64F0000}"/>
    <cellStyle name="40% - Énfasis4 2 2 2 3" xfId="20922" xr:uid="{00000000-0005-0000-0000-0000E74F0000}"/>
    <cellStyle name="40% - Énfasis4 2 2 2 3 2" xfId="20923" xr:uid="{00000000-0005-0000-0000-0000E84F0000}"/>
    <cellStyle name="40% - Énfasis4 2 2 2 3 2 2" xfId="20924" xr:uid="{00000000-0005-0000-0000-0000E94F0000}"/>
    <cellStyle name="40% - Énfasis4 2 2 2 3 2 2 2" xfId="20925" xr:uid="{00000000-0005-0000-0000-0000EA4F0000}"/>
    <cellStyle name="40% - Énfasis4 2 2 2 3 2 3" xfId="20926" xr:uid="{00000000-0005-0000-0000-0000EB4F0000}"/>
    <cellStyle name="40% - Énfasis4 2 2 2 3 3" xfId="20927" xr:uid="{00000000-0005-0000-0000-0000EC4F0000}"/>
    <cellStyle name="40% - Énfasis4 2 2 2 3 3 2" xfId="20928" xr:uid="{00000000-0005-0000-0000-0000ED4F0000}"/>
    <cellStyle name="40% - Énfasis4 2 2 2 3 3 2 2" xfId="20929" xr:uid="{00000000-0005-0000-0000-0000EE4F0000}"/>
    <cellStyle name="40% - Énfasis4 2 2 2 3 3 3" xfId="20930" xr:uid="{00000000-0005-0000-0000-0000EF4F0000}"/>
    <cellStyle name="40% - Énfasis4 2 2 2 3 4" xfId="20931" xr:uid="{00000000-0005-0000-0000-0000F04F0000}"/>
    <cellStyle name="40% - Énfasis4 2 2 2 3 4 2" xfId="20932" xr:uid="{00000000-0005-0000-0000-0000F14F0000}"/>
    <cellStyle name="40% - Énfasis4 2 2 2 3 5" xfId="20933" xr:uid="{00000000-0005-0000-0000-0000F24F0000}"/>
    <cellStyle name="40% - Énfasis4 2 2 2 4" xfId="20934" xr:uid="{00000000-0005-0000-0000-0000F34F0000}"/>
    <cellStyle name="40% - Énfasis4 2 2 2 4 2" xfId="20935" xr:uid="{00000000-0005-0000-0000-0000F44F0000}"/>
    <cellStyle name="40% - Énfasis4 2 2 2 4 2 2" xfId="20936" xr:uid="{00000000-0005-0000-0000-0000F54F0000}"/>
    <cellStyle name="40% - Énfasis4 2 2 2 4 3" xfId="20937" xr:uid="{00000000-0005-0000-0000-0000F64F0000}"/>
    <cellStyle name="40% - Énfasis4 2 2 2 5" xfId="20938" xr:uid="{00000000-0005-0000-0000-0000F74F0000}"/>
    <cellStyle name="40% - Énfasis4 2 2 2 5 2" xfId="20939" xr:uid="{00000000-0005-0000-0000-0000F84F0000}"/>
    <cellStyle name="40% - Énfasis4 2 2 2 5 2 2" xfId="20940" xr:uid="{00000000-0005-0000-0000-0000F94F0000}"/>
    <cellStyle name="40% - Énfasis4 2 2 2 5 3" xfId="20941" xr:uid="{00000000-0005-0000-0000-0000FA4F0000}"/>
    <cellStyle name="40% - Énfasis4 2 2 2 6" xfId="20942" xr:uid="{00000000-0005-0000-0000-0000FB4F0000}"/>
    <cellStyle name="40% - Énfasis4 2 2 2 6 2" xfId="20943" xr:uid="{00000000-0005-0000-0000-0000FC4F0000}"/>
    <cellStyle name="40% - Énfasis4 2 2 2 7" xfId="20944" xr:uid="{00000000-0005-0000-0000-0000FD4F0000}"/>
    <cellStyle name="40% - Énfasis4 2 2 3" xfId="20945" xr:uid="{00000000-0005-0000-0000-0000FE4F0000}"/>
    <cellStyle name="40% - Énfasis4 2 2 3 2" xfId="20946" xr:uid="{00000000-0005-0000-0000-0000FF4F0000}"/>
    <cellStyle name="40% - Énfasis4 2 2 3 2 2" xfId="20947" xr:uid="{00000000-0005-0000-0000-000000500000}"/>
    <cellStyle name="40% - Énfasis4 2 2 3 2 2 2" xfId="20948" xr:uid="{00000000-0005-0000-0000-000001500000}"/>
    <cellStyle name="40% - Énfasis4 2 2 3 2 2 2 2" xfId="20949" xr:uid="{00000000-0005-0000-0000-000002500000}"/>
    <cellStyle name="40% - Énfasis4 2 2 3 2 2 3" xfId="20950" xr:uid="{00000000-0005-0000-0000-000003500000}"/>
    <cellStyle name="40% - Énfasis4 2 2 3 2 3" xfId="20951" xr:uid="{00000000-0005-0000-0000-000004500000}"/>
    <cellStyle name="40% - Énfasis4 2 2 3 2 3 2" xfId="20952" xr:uid="{00000000-0005-0000-0000-000005500000}"/>
    <cellStyle name="40% - Énfasis4 2 2 3 2 3 2 2" xfId="20953" xr:uid="{00000000-0005-0000-0000-000006500000}"/>
    <cellStyle name="40% - Énfasis4 2 2 3 2 3 3" xfId="20954" xr:uid="{00000000-0005-0000-0000-000007500000}"/>
    <cellStyle name="40% - Énfasis4 2 2 3 2 4" xfId="20955" xr:uid="{00000000-0005-0000-0000-000008500000}"/>
    <cellStyle name="40% - Énfasis4 2 2 3 2 4 2" xfId="20956" xr:uid="{00000000-0005-0000-0000-000009500000}"/>
    <cellStyle name="40% - Énfasis4 2 2 3 2 5" xfId="20957" xr:uid="{00000000-0005-0000-0000-00000A500000}"/>
    <cellStyle name="40% - Énfasis4 2 2 3 3" xfId="20958" xr:uid="{00000000-0005-0000-0000-00000B500000}"/>
    <cellStyle name="40% - Énfasis4 2 2 3 3 2" xfId="20959" xr:uid="{00000000-0005-0000-0000-00000C500000}"/>
    <cellStyle name="40% - Énfasis4 2 2 3 3 2 2" xfId="20960" xr:uid="{00000000-0005-0000-0000-00000D500000}"/>
    <cellStyle name="40% - Énfasis4 2 2 3 3 3" xfId="20961" xr:uid="{00000000-0005-0000-0000-00000E500000}"/>
    <cellStyle name="40% - Énfasis4 2 2 3 4" xfId="20962" xr:uid="{00000000-0005-0000-0000-00000F500000}"/>
    <cellStyle name="40% - Énfasis4 2 2 3 4 2" xfId="20963" xr:uid="{00000000-0005-0000-0000-000010500000}"/>
    <cellStyle name="40% - Énfasis4 2 2 3 4 2 2" xfId="20964" xr:uid="{00000000-0005-0000-0000-000011500000}"/>
    <cellStyle name="40% - Énfasis4 2 2 3 4 3" xfId="20965" xr:uid="{00000000-0005-0000-0000-000012500000}"/>
    <cellStyle name="40% - Énfasis4 2 2 3 5" xfId="20966" xr:uid="{00000000-0005-0000-0000-000013500000}"/>
    <cellStyle name="40% - Énfasis4 2 2 3 5 2" xfId="20967" xr:uid="{00000000-0005-0000-0000-000014500000}"/>
    <cellStyle name="40% - Énfasis4 2 2 3 6" xfId="20968" xr:uid="{00000000-0005-0000-0000-000015500000}"/>
    <cellStyle name="40% - Énfasis4 2 2 4" xfId="20969" xr:uid="{00000000-0005-0000-0000-000016500000}"/>
    <cellStyle name="40% - Énfasis4 2 2 4 2" xfId="20970" xr:uid="{00000000-0005-0000-0000-000017500000}"/>
    <cellStyle name="40% - Énfasis4 2 2 4 2 2" xfId="20971" xr:uid="{00000000-0005-0000-0000-000018500000}"/>
    <cellStyle name="40% - Énfasis4 2 2 4 2 2 2" xfId="20972" xr:uid="{00000000-0005-0000-0000-000019500000}"/>
    <cellStyle name="40% - Énfasis4 2 2 4 2 3" xfId="20973" xr:uid="{00000000-0005-0000-0000-00001A500000}"/>
    <cellStyle name="40% - Énfasis4 2 2 4 3" xfId="20974" xr:uid="{00000000-0005-0000-0000-00001B500000}"/>
    <cellStyle name="40% - Énfasis4 2 2 4 3 2" xfId="20975" xr:uid="{00000000-0005-0000-0000-00001C500000}"/>
    <cellStyle name="40% - Énfasis4 2 2 4 3 2 2" xfId="20976" xr:uid="{00000000-0005-0000-0000-00001D500000}"/>
    <cellStyle name="40% - Énfasis4 2 2 4 3 3" xfId="20977" xr:uid="{00000000-0005-0000-0000-00001E500000}"/>
    <cellStyle name="40% - Énfasis4 2 2 4 4" xfId="20978" xr:uid="{00000000-0005-0000-0000-00001F500000}"/>
    <cellStyle name="40% - Énfasis4 2 2 4 4 2" xfId="20979" xr:uid="{00000000-0005-0000-0000-000020500000}"/>
    <cellStyle name="40% - Énfasis4 2 2 4 5" xfId="20980" xr:uid="{00000000-0005-0000-0000-000021500000}"/>
    <cellStyle name="40% - Énfasis4 2 2 5" xfId="20981" xr:uid="{00000000-0005-0000-0000-000022500000}"/>
    <cellStyle name="40% - Énfasis4 2 2 5 2" xfId="20982" xr:uid="{00000000-0005-0000-0000-000023500000}"/>
    <cellStyle name="40% - Énfasis4 2 2 5 2 2" xfId="20983" xr:uid="{00000000-0005-0000-0000-000024500000}"/>
    <cellStyle name="40% - Énfasis4 2 2 5 3" xfId="20984" xr:uid="{00000000-0005-0000-0000-000025500000}"/>
    <cellStyle name="40% - Énfasis4 2 2 6" xfId="20985" xr:uid="{00000000-0005-0000-0000-000026500000}"/>
    <cellStyle name="40% - Énfasis4 2 2 6 2" xfId="20986" xr:uid="{00000000-0005-0000-0000-000027500000}"/>
    <cellStyle name="40% - Énfasis4 2 2 6 2 2" xfId="20987" xr:uid="{00000000-0005-0000-0000-000028500000}"/>
    <cellStyle name="40% - Énfasis4 2 2 6 3" xfId="20988" xr:uid="{00000000-0005-0000-0000-000029500000}"/>
    <cellStyle name="40% - Énfasis4 2 2 7" xfId="20989" xr:uid="{00000000-0005-0000-0000-00002A500000}"/>
    <cellStyle name="40% - Énfasis4 2 2 7 2" xfId="20990" xr:uid="{00000000-0005-0000-0000-00002B500000}"/>
    <cellStyle name="40% - Énfasis4 2 2 8" xfId="20991" xr:uid="{00000000-0005-0000-0000-00002C500000}"/>
    <cellStyle name="40% - Énfasis4 2 20" xfId="20992" xr:uid="{00000000-0005-0000-0000-00002D500000}"/>
    <cellStyle name="40% - Énfasis4 2 21" xfId="20993" xr:uid="{00000000-0005-0000-0000-00002E500000}"/>
    <cellStyle name="40% - Énfasis4 2 3" xfId="20994" xr:uid="{00000000-0005-0000-0000-00002F500000}"/>
    <cellStyle name="40% - Énfasis4 2 3 2" xfId="20995" xr:uid="{00000000-0005-0000-0000-000030500000}"/>
    <cellStyle name="40% - Énfasis4 2 3 2 2" xfId="20996" xr:uid="{00000000-0005-0000-0000-000031500000}"/>
    <cellStyle name="40% - Énfasis4 2 3 2 2 2" xfId="20997" xr:uid="{00000000-0005-0000-0000-000032500000}"/>
    <cellStyle name="40% - Énfasis4 2 3 2 2 2 2" xfId="20998" xr:uid="{00000000-0005-0000-0000-000033500000}"/>
    <cellStyle name="40% - Énfasis4 2 3 2 2 2 2 2" xfId="20999" xr:uid="{00000000-0005-0000-0000-000034500000}"/>
    <cellStyle name="40% - Énfasis4 2 3 2 2 2 3" xfId="21000" xr:uid="{00000000-0005-0000-0000-000035500000}"/>
    <cellStyle name="40% - Énfasis4 2 3 2 2 3" xfId="21001" xr:uid="{00000000-0005-0000-0000-000036500000}"/>
    <cellStyle name="40% - Énfasis4 2 3 2 2 3 2" xfId="21002" xr:uid="{00000000-0005-0000-0000-000037500000}"/>
    <cellStyle name="40% - Énfasis4 2 3 2 2 3 2 2" xfId="21003" xr:uid="{00000000-0005-0000-0000-000038500000}"/>
    <cellStyle name="40% - Énfasis4 2 3 2 2 3 3" xfId="21004" xr:uid="{00000000-0005-0000-0000-000039500000}"/>
    <cellStyle name="40% - Énfasis4 2 3 2 2 4" xfId="21005" xr:uid="{00000000-0005-0000-0000-00003A500000}"/>
    <cellStyle name="40% - Énfasis4 2 3 2 2 4 2" xfId="21006" xr:uid="{00000000-0005-0000-0000-00003B500000}"/>
    <cellStyle name="40% - Énfasis4 2 3 2 2 5" xfId="21007" xr:uid="{00000000-0005-0000-0000-00003C500000}"/>
    <cellStyle name="40% - Énfasis4 2 3 2 3" xfId="21008" xr:uid="{00000000-0005-0000-0000-00003D500000}"/>
    <cellStyle name="40% - Énfasis4 2 3 2 3 2" xfId="21009" xr:uid="{00000000-0005-0000-0000-00003E500000}"/>
    <cellStyle name="40% - Énfasis4 2 3 2 3 2 2" xfId="21010" xr:uid="{00000000-0005-0000-0000-00003F500000}"/>
    <cellStyle name="40% - Énfasis4 2 3 2 3 3" xfId="21011" xr:uid="{00000000-0005-0000-0000-000040500000}"/>
    <cellStyle name="40% - Énfasis4 2 3 2 4" xfId="21012" xr:uid="{00000000-0005-0000-0000-000041500000}"/>
    <cellStyle name="40% - Énfasis4 2 3 2 4 2" xfId="21013" xr:uid="{00000000-0005-0000-0000-000042500000}"/>
    <cellStyle name="40% - Énfasis4 2 3 2 4 2 2" xfId="21014" xr:uid="{00000000-0005-0000-0000-000043500000}"/>
    <cellStyle name="40% - Énfasis4 2 3 2 4 3" xfId="21015" xr:uid="{00000000-0005-0000-0000-000044500000}"/>
    <cellStyle name="40% - Énfasis4 2 3 2 5" xfId="21016" xr:uid="{00000000-0005-0000-0000-000045500000}"/>
    <cellStyle name="40% - Énfasis4 2 3 2 5 2" xfId="21017" xr:uid="{00000000-0005-0000-0000-000046500000}"/>
    <cellStyle name="40% - Énfasis4 2 3 2 6" xfId="21018" xr:uid="{00000000-0005-0000-0000-000047500000}"/>
    <cellStyle name="40% - Énfasis4 2 3 3" xfId="21019" xr:uid="{00000000-0005-0000-0000-000048500000}"/>
    <cellStyle name="40% - Énfasis4 2 3 3 2" xfId="21020" xr:uid="{00000000-0005-0000-0000-000049500000}"/>
    <cellStyle name="40% - Énfasis4 2 3 3 2 2" xfId="21021" xr:uid="{00000000-0005-0000-0000-00004A500000}"/>
    <cellStyle name="40% - Énfasis4 2 3 3 2 2 2" xfId="21022" xr:uid="{00000000-0005-0000-0000-00004B500000}"/>
    <cellStyle name="40% - Énfasis4 2 3 3 2 3" xfId="21023" xr:uid="{00000000-0005-0000-0000-00004C500000}"/>
    <cellStyle name="40% - Énfasis4 2 3 3 3" xfId="21024" xr:uid="{00000000-0005-0000-0000-00004D500000}"/>
    <cellStyle name="40% - Énfasis4 2 3 3 3 2" xfId="21025" xr:uid="{00000000-0005-0000-0000-00004E500000}"/>
    <cellStyle name="40% - Énfasis4 2 3 3 3 2 2" xfId="21026" xr:uid="{00000000-0005-0000-0000-00004F500000}"/>
    <cellStyle name="40% - Énfasis4 2 3 3 3 3" xfId="21027" xr:uid="{00000000-0005-0000-0000-000050500000}"/>
    <cellStyle name="40% - Énfasis4 2 3 3 4" xfId="21028" xr:uid="{00000000-0005-0000-0000-000051500000}"/>
    <cellStyle name="40% - Énfasis4 2 3 3 4 2" xfId="21029" xr:uid="{00000000-0005-0000-0000-000052500000}"/>
    <cellStyle name="40% - Énfasis4 2 3 3 5" xfId="21030" xr:uid="{00000000-0005-0000-0000-000053500000}"/>
    <cellStyle name="40% - Énfasis4 2 3 4" xfId="21031" xr:uid="{00000000-0005-0000-0000-000054500000}"/>
    <cellStyle name="40% - Énfasis4 2 3 4 2" xfId="21032" xr:uid="{00000000-0005-0000-0000-000055500000}"/>
    <cellStyle name="40% - Énfasis4 2 3 4 2 2" xfId="21033" xr:uid="{00000000-0005-0000-0000-000056500000}"/>
    <cellStyle name="40% - Énfasis4 2 3 4 3" xfId="21034" xr:uid="{00000000-0005-0000-0000-000057500000}"/>
    <cellStyle name="40% - Énfasis4 2 3 5" xfId="21035" xr:uid="{00000000-0005-0000-0000-000058500000}"/>
    <cellStyle name="40% - Énfasis4 2 3 5 2" xfId="21036" xr:uid="{00000000-0005-0000-0000-000059500000}"/>
    <cellStyle name="40% - Énfasis4 2 3 5 2 2" xfId="21037" xr:uid="{00000000-0005-0000-0000-00005A500000}"/>
    <cellStyle name="40% - Énfasis4 2 3 5 3" xfId="21038" xr:uid="{00000000-0005-0000-0000-00005B500000}"/>
    <cellStyle name="40% - Énfasis4 2 3 6" xfId="21039" xr:uid="{00000000-0005-0000-0000-00005C500000}"/>
    <cellStyle name="40% - Énfasis4 2 3 6 2" xfId="21040" xr:uid="{00000000-0005-0000-0000-00005D500000}"/>
    <cellStyle name="40% - Énfasis4 2 3 7" xfId="21041" xr:uid="{00000000-0005-0000-0000-00005E500000}"/>
    <cellStyle name="40% - Énfasis4 2 4" xfId="21042" xr:uid="{00000000-0005-0000-0000-00005F500000}"/>
    <cellStyle name="40% - Énfasis4 2 4 2" xfId="21043" xr:uid="{00000000-0005-0000-0000-000060500000}"/>
    <cellStyle name="40% - Énfasis4 2 4 2 2" xfId="21044" xr:uid="{00000000-0005-0000-0000-000061500000}"/>
    <cellStyle name="40% - Énfasis4 2 4 2 2 2" xfId="21045" xr:uid="{00000000-0005-0000-0000-000062500000}"/>
    <cellStyle name="40% - Énfasis4 2 4 2 2 2 2" xfId="21046" xr:uid="{00000000-0005-0000-0000-000063500000}"/>
    <cellStyle name="40% - Énfasis4 2 4 2 2 3" xfId="21047" xr:uid="{00000000-0005-0000-0000-000064500000}"/>
    <cellStyle name="40% - Énfasis4 2 4 2 3" xfId="21048" xr:uid="{00000000-0005-0000-0000-000065500000}"/>
    <cellStyle name="40% - Énfasis4 2 4 2 3 2" xfId="21049" xr:uid="{00000000-0005-0000-0000-000066500000}"/>
    <cellStyle name="40% - Énfasis4 2 4 2 3 2 2" xfId="21050" xr:uid="{00000000-0005-0000-0000-000067500000}"/>
    <cellStyle name="40% - Énfasis4 2 4 2 3 3" xfId="21051" xr:uid="{00000000-0005-0000-0000-000068500000}"/>
    <cellStyle name="40% - Énfasis4 2 4 2 4" xfId="21052" xr:uid="{00000000-0005-0000-0000-000069500000}"/>
    <cellStyle name="40% - Énfasis4 2 4 2 4 2" xfId="21053" xr:uid="{00000000-0005-0000-0000-00006A500000}"/>
    <cellStyle name="40% - Énfasis4 2 4 2 5" xfId="21054" xr:uid="{00000000-0005-0000-0000-00006B500000}"/>
    <cellStyle name="40% - Énfasis4 2 4 3" xfId="21055" xr:uid="{00000000-0005-0000-0000-00006C500000}"/>
    <cellStyle name="40% - Énfasis4 2 4 3 2" xfId="21056" xr:uid="{00000000-0005-0000-0000-00006D500000}"/>
    <cellStyle name="40% - Énfasis4 2 4 3 2 2" xfId="21057" xr:uid="{00000000-0005-0000-0000-00006E500000}"/>
    <cellStyle name="40% - Énfasis4 2 4 3 3" xfId="21058" xr:uid="{00000000-0005-0000-0000-00006F500000}"/>
    <cellStyle name="40% - Énfasis4 2 4 4" xfId="21059" xr:uid="{00000000-0005-0000-0000-000070500000}"/>
    <cellStyle name="40% - Énfasis4 2 4 4 2" xfId="21060" xr:uid="{00000000-0005-0000-0000-000071500000}"/>
    <cellStyle name="40% - Énfasis4 2 4 4 2 2" xfId="21061" xr:uid="{00000000-0005-0000-0000-000072500000}"/>
    <cellStyle name="40% - Énfasis4 2 4 4 3" xfId="21062" xr:uid="{00000000-0005-0000-0000-000073500000}"/>
    <cellStyle name="40% - Énfasis4 2 4 5" xfId="21063" xr:uid="{00000000-0005-0000-0000-000074500000}"/>
    <cellStyle name="40% - Énfasis4 2 4 5 2" xfId="21064" xr:uid="{00000000-0005-0000-0000-000075500000}"/>
    <cellStyle name="40% - Énfasis4 2 4 6" xfId="21065" xr:uid="{00000000-0005-0000-0000-000076500000}"/>
    <cellStyle name="40% - Énfasis4 2 5" xfId="21066" xr:uid="{00000000-0005-0000-0000-000077500000}"/>
    <cellStyle name="40% - Énfasis4 2 5 2" xfId="21067" xr:uid="{00000000-0005-0000-0000-000078500000}"/>
    <cellStyle name="40% - Énfasis4 2 5 2 2" xfId="21068" xr:uid="{00000000-0005-0000-0000-000079500000}"/>
    <cellStyle name="40% - Énfasis4 2 5 2 2 2" xfId="21069" xr:uid="{00000000-0005-0000-0000-00007A500000}"/>
    <cellStyle name="40% - Énfasis4 2 5 2 3" xfId="21070" xr:uid="{00000000-0005-0000-0000-00007B500000}"/>
    <cellStyle name="40% - Énfasis4 2 5 3" xfId="21071" xr:uid="{00000000-0005-0000-0000-00007C500000}"/>
    <cellStyle name="40% - Énfasis4 2 5 3 2" xfId="21072" xr:uid="{00000000-0005-0000-0000-00007D500000}"/>
    <cellStyle name="40% - Énfasis4 2 5 3 2 2" xfId="21073" xr:uid="{00000000-0005-0000-0000-00007E500000}"/>
    <cellStyle name="40% - Énfasis4 2 5 3 3" xfId="21074" xr:uid="{00000000-0005-0000-0000-00007F500000}"/>
    <cellStyle name="40% - Énfasis4 2 5 4" xfId="21075" xr:uid="{00000000-0005-0000-0000-000080500000}"/>
    <cellStyle name="40% - Énfasis4 2 5 4 2" xfId="21076" xr:uid="{00000000-0005-0000-0000-000081500000}"/>
    <cellStyle name="40% - Énfasis4 2 5 4 2 2" xfId="21077" xr:uid="{00000000-0005-0000-0000-000082500000}"/>
    <cellStyle name="40% - Énfasis4 2 5 4 3" xfId="21078" xr:uid="{00000000-0005-0000-0000-000083500000}"/>
    <cellStyle name="40% - Énfasis4 2 5 5" xfId="21079" xr:uid="{00000000-0005-0000-0000-000084500000}"/>
    <cellStyle name="40% - Énfasis4 2 5 5 2" xfId="21080" xr:uid="{00000000-0005-0000-0000-000085500000}"/>
    <cellStyle name="40% - Énfasis4 2 5 6" xfId="21081" xr:uid="{00000000-0005-0000-0000-000086500000}"/>
    <cellStyle name="40% - Énfasis4 2 6" xfId="21082" xr:uid="{00000000-0005-0000-0000-000087500000}"/>
    <cellStyle name="40% - Énfasis4 2 6 2" xfId="21083" xr:uid="{00000000-0005-0000-0000-000088500000}"/>
    <cellStyle name="40% - Énfasis4 2 6 2 2" xfId="21084" xr:uid="{00000000-0005-0000-0000-000089500000}"/>
    <cellStyle name="40% - Énfasis4 2 6 2 2 2" xfId="21085" xr:uid="{00000000-0005-0000-0000-00008A500000}"/>
    <cellStyle name="40% - Énfasis4 2 6 2 3" xfId="21086" xr:uid="{00000000-0005-0000-0000-00008B500000}"/>
    <cellStyle name="40% - Énfasis4 2 6 3" xfId="21087" xr:uid="{00000000-0005-0000-0000-00008C500000}"/>
    <cellStyle name="40% - Énfasis4 2 6 3 2" xfId="21088" xr:uid="{00000000-0005-0000-0000-00008D500000}"/>
    <cellStyle name="40% - Énfasis4 2 6 3 2 2" xfId="21089" xr:uid="{00000000-0005-0000-0000-00008E500000}"/>
    <cellStyle name="40% - Énfasis4 2 6 3 3" xfId="21090" xr:uid="{00000000-0005-0000-0000-00008F500000}"/>
    <cellStyle name="40% - Énfasis4 2 6 4" xfId="21091" xr:uid="{00000000-0005-0000-0000-000090500000}"/>
    <cellStyle name="40% - Énfasis4 2 6 4 2" xfId="21092" xr:uid="{00000000-0005-0000-0000-000091500000}"/>
    <cellStyle name="40% - Énfasis4 2 6 4 2 2" xfId="21093" xr:uid="{00000000-0005-0000-0000-000092500000}"/>
    <cellStyle name="40% - Énfasis4 2 6 4 3" xfId="21094" xr:uid="{00000000-0005-0000-0000-000093500000}"/>
    <cellStyle name="40% - Énfasis4 2 6 5" xfId="21095" xr:uid="{00000000-0005-0000-0000-000094500000}"/>
    <cellStyle name="40% - Énfasis4 2 6 5 2" xfId="21096" xr:uid="{00000000-0005-0000-0000-000095500000}"/>
    <cellStyle name="40% - Énfasis4 2 6 6" xfId="21097" xr:uid="{00000000-0005-0000-0000-000096500000}"/>
    <cellStyle name="40% - Énfasis4 2 7" xfId="21098" xr:uid="{00000000-0005-0000-0000-000097500000}"/>
    <cellStyle name="40% - Énfasis4 2 7 2" xfId="21099" xr:uid="{00000000-0005-0000-0000-000098500000}"/>
    <cellStyle name="40% - Énfasis4 2 7 2 2" xfId="21100" xr:uid="{00000000-0005-0000-0000-000099500000}"/>
    <cellStyle name="40% - Énfasis4 2 7 2 2 2" xfId="21101" xr:uid="{00000000-0005-0000-0000-00009A500000}"/>
    <cellStyle name="40% - Énfasis4 2 7 2 3" xfId="21102" xr:uid="{00000000-0005-0000-0000-00009B500000}"/>
    <cellStyle name="40% - Énfasis4 2 7 3" xfId="21103" xr:uid="{00000000-0005-0000-0000-00009C500000}"/>
    <cellStyle name="40% - Énfasis4 2 7 3 2" xfId="21104" xr:uid="{00000000-0005-0000-0000-00009D500000}"/>
    <cellStyle name="40% - Énfasis4 2 7 3 2 2" xfId="21105" xr:uid="{00000000-0005-0000-0000-00009E500000}"/>
    <cellStyle name="40% - Énfasis4 2 7 3 3" xfId="21106" xr:uid="{00000000-0005-0000-0000-00009F500000}"/>
    <cellStyle name="40% - Énfasis4 2 7 4" xfId="21107" xr:uid="{00000000-0005-0000-0000-0000A0500000}"/>
    <cellStyle name="40% - Énfasis4 2 7 4 2" xfId="21108" xr:uid="{00000000-0005-0000-0000-0000A1500000}"/>
    <cellStyle name="40% - Énfasis4 2 7 4 2 2" xfId="21109" xr:uid="{00000000-0005-0000-0000-0000A2500000}"/>
    <cellStyle name="40% - Énfasis4 2 7 4 3" xfId="21110" xr:uid="{00000000-0005-0000-0000-0000A3500000}"/>
    <cellStyle name="40% - Énfasis4 2 7 5" xfId="21111" xr:uid="{00000000-0005-0000-0000-0000A4500000}"/>
    <cellStyle name="40% - Énfasis4 2 7 5 2" xfId="21112" xr:uid="{00000000-0005-0000-0000-0000A5500000}"/>
    <cellStyle name="40% - Énfasis4 2 7 6" xfId="21113" xr:uid="{00000000-0005-0000-0000-0000A6500000}"/>
    <cellStyle name="40% - Énfasis4 2 8" xfId="21114" xr:uid="{00000000-0005-0000-0000-0000A7500000}"/>
    <cellStyle name="40% - Énfasis4 2 8 2" xfId="21115" xr:uid="{00000000-0005-0000-0000-0000A8500000}"/>
    <cellStyle name="40% - Énfasis4 2 8 2 2" xfId="21116" xr:uid="{00000000-0005-0000-0000-0000A9500000}"/>
    <cellStyle name="40% - Énfasis4 2 8 2 2 2" xfId="21117" xr:uid="{00000000-0005-0000-0000-0000AA500000}"/>
    <cellStyle name="40% - Énfasis4 2 8 2 3" xfId="21118" xr:uid="{00000000-0005-0000-0000-0000AB500000}"/>
    <cellStyle name="40% - Énfasis4 2 8 3" xfId="21119" xr:uid="{00000000-0005-0000-0000-0000AC500000}"/>
    <cellStyle name="40% - Énfasis4 2 8 3 2" xfId="21120" xr:uid="{00000000-0005-0000-0000-0000AD500000}"/>
    <cellStyle name="40% - Énfasis4 2 8 3 2 2" xfId="21121" xr:uid="{00000000-0005-0000-0000-0000AE500000}"/>
    <cellStyle name="40% - Énfasis4 2 8 3 3" xfId="21122" xr:uid="{00000000-0005-0000-0000-0000AF500000}"/>
    <cellStyle name="40% - Énfasis4 2 8 4" xfId="21123" xr:uid="{00000000-0005-0000-0000-0000B0500000}"/>
    <cellStyle name="40% - Énfasis4 2 8 4 2" xfId="21124" xr:uid="{00000000-0005-0000-0000-0000B1500000}"/>
    <cellStyle name="40% - Énfasis4 2 8 4 2 2" xfId="21125" xr:uid="{00000000-0005-0000-0000-0000B2500000}"/>
    <cellStyle name="40% - Énfasis4 2 8 4 3" xfId="21126" xr:uid="{00000000-0005-0000-0000-0000B3500000}"/>
    <cellStyle name="40% - Énfasis4 2 8 5" xfId="21127" xr:uid="{00000000-0005-0000-0000-0000B4500000}"/>
    <cellStyle name="40% - Énfasis4 2 8 5 2" xfId="21128" xr:uid="{00000000-0005-0000-0000-0000B5500000}"/>
    <cellStyle name="40% - Énfasis4 2 8 6" xfId="21129" xr:uid="{00000000-0005-0000-0000-0000B6500000}"/>
    <cellStyle name="40% - Énfasis4 2 9" xfId="21130" xr:uid="{00000000-0005-0000-0000-0000B7500000}"/>
    <cellStyle name="40% - Énfasis4 2 9 2" xfId="21131" xr:uid="{00000000-0005-0000-0000-0000B8500000}"/>
    <cellStyle name="40% - Énfasis4 2 9 2 2" xfId="21132" xr:uid="{00000000-0005-0000-0000-0000B9500000}"/>
    <cellStyle name="40% - Énfasis4 2 9 2 2 2" xfId="21133" xr:uid="{00000000-0005-0000-0000-0000BA500000}"/>
    <cellStyle name="40% - Énfasis4 2 9 2 3" xfId="21134" xr:uid="{00000000-0005-0000-0000-0000BB500000}"/>
    <cellStyle name="40% - Énfasis4 2 9 3" xfId="21135" xr:uid="{00000000-0005-0000-0000-0000BC500000}"/>
    <cellStyle name="40% - Énfasis4 2 9 3 2" xfId="21136" xr:uid="{00000000-0005-0000-0000-0000BD500000}"/>
    <cellStyle name="40% - Énfasis4 2 9 3 2 2" xfId="21137" xr:uid="{00000000-0005-0000-0000-0000BE500000}"/>
    <cellStyle name="40% - Énfasis4 2 9 3 3" xfId="21138" xr:uid="{00000000-0005-0000-0000-0000BF500000}"/>
    <cellStyle name="40% - Énfasis4 2 9 4" xfId="21139" xr:uid="{00000000-0005-0000-0000-0000C0500000}"/>
    <cellStyle name="40% - Énfasis4 2 9 4 2" xfId="21140" xr:uid="{00000000-0005-0000-0000-0000C1500000}"/>
    <cellStyle name="40% - Énfasis4 2 9 4 2 2" xfId="21141" xr:uid="{00000000-0005-0000-0000-0000C2500000}"/>
    <cellStyle name="40% - Énfasis4 2 9 4 3" xfId="21142" xr:uid="{00000000-0005-0000-0000-0000C3500000}"/>
    <cellStyle name="40% - Énfasis4 2 9 5" xfId="21143" xr:uid="{00000000-0005-0000-0000-0000C4500000}"/>
    <cellStyle name="40% - Énfasis4 2 9 5 2" xfId="21144" xr:uid="{00000000-0005-0000-0000-0000C5500000}"/>
    <cellStyle name="40% - Énfasis4 2 9 6" xfId="21145" xr:uid="{00000000-0005-0000-0000-0000C6500000}"/>
    <cellStyle name="40% - Énfasis4 20" xfId="21146" xr:uid="{00000000-0005-0000-0000-0000C7500000}"/>
    <cellStyle name="40% - Énfasis4 20 2" xfId="21147" xr:uid="{00000000-0005-0000-0000-0000C8500000}"/>
    <cellStyle name="40% - Énfasis4 20 2 2" xfId="21148" xr:uid="{00000000-0005-0000-0000-0000C9500000}"/>
    <cellStyle name="40% - Énfasis4 20 2 2 2" xfId="21149" xr:uid="{00000000-0005-0000-0000-0000CA500000}"/>
    <cellStyle name="40% - Énfasis4 20 2 2 2 2" xfId="21150" xr:uid="{00000000-0005-0000-0000-0000CB500000}"/>
    <cellStyle name="40% - Énfasis4 20 2 2 3" xfId="21151" xr:uid="{00000000-0005-0000-0000-0000CC500000}"/>
    <cellStyle name="40% - Énfasis4 20 2 3" xfId="21152" xr:uid="{00000000-0005-0000-0000-0000CD500000}"/>
    <cellStyle name="40% - Énfasis4 20 2 3 2" xfId="21153" xr:uid="{00000000-0005-0000-0000-0000CE500000}"/>
    <cellStyle name="40% - Énfasis4 20 2 3 2 2" xfId="21154" xr:uid="{00000000-0005-0000-0000-0000CF500000}"/>
    <cellStyle name="40% - Énfasis4 20 2 3 3" xfId="21155" xr:uid="{00000000-0005-0000-0000-0000D0500000}"/>
    <cellStyle name="40% - Énfasis4 20 2 4" xfId="21156" xr:uid="{00000000-0005-0000-0000-0000D1500000}"/>
    <cellStyle name="40% - Énfasis4 20 2 4 2" xfId="21157" xr:uid="{00000000-0005-0000-0000-0000D2500000}"/>
    <cellStyle name="40% - Énfasis4 20 2 5" xfId="21158" xr:uid="{00000000-0005-0000-0000-0000D3500000}"/>
    <cellStyle name="40% - Énfasis4 20 3" xfId="21159" xr:uid="{00000000-0005-0000-0000-0000D4500000}"/>
    <cellStyle name="40% - Énfasis4 20 3 2" xfId="21160" xr:uid="{00000000-0005-0000-0000-0000D5500000}"/>
    <cellStyle name="40% - Énfasis4 20 3 2 2" xfId="21161" xr:uid="{00000000-0005-0000-0000-0000D6500000}"/>
    <cellStyle name="40% - Énfasis4 20 3 3" xfId="21162" xr:uid="{00000000-0005-0000-0000-0000D7500000}"/>
    <cellStyle name="40% - Énfasis4 20 4" xfId="21163" xr:uid="{00000000-0005-0000-0000-0000D8500000}"/>
    <cellStyle name="40% - Énfasis4 20 4 2" xfId="21164" xr:uid="{00000000-0005-0000-0000-0000D9500000}"/>
    <cellStyle name="40% - Énfasis4 20 4 2 2" xfId="21165" xr:uid="{00000000-0005-0000-0000-0000DA500000}"/>
    <cellStyle name="40% - Énfasis4 20 4 3" xfId="21166" xr:uid="{00000000-0005-0000-0000-0000DB500000}"/>
    <cellStyle name="40% - Énfasis4 20 5" xfId="21167" xr:uid="{00000000-0005-0000-0000-0000DC500000}"/>
    <cellStyle name="40% - Énfasis4 20 5 2" xfId="21168" xr:uid="{00000000-0005-0000-0000-0000DD500000}"/>
    <cellStyle name="40% - Énfasis4 20 6" xfId="21169" xr:uid="{00000000-0005-0000-0000-0000DE500000}"/>
    <cellStyle name="40% - Énfasis4 21" xfId="21170" xr:uid="{00000000-0005-0000-0000-0000DF500000}"/>
    <cellStyle name="40% - Énfasis4 21 2" xfId="21171" xr:uid="{00000000-0005-0000-0000-0000E0500000}"/>
    <cellStyle name="40% - Énfasis4 21 2 2" xfId="21172" xr:uid="{00000000-0005-0000-0000-0000E1500000}"/>
    <cellStyle name="40% - Énfasis4 21 2 2 2" xfId="21173" xr:uid="{00000000-0005-0000-0000-0000E2500000}"/>
    <cellStyle name="40% - Énfasis4 21 2 2 2 2" xfId="21174" xr:uid="{00000000-0005-0000-0000-0000E3500000}"/>
    <cellStyle name="40% - Énfasis4 21 2 2 3" xfId="21175" xr:uid="{00000000-0005-0000-0000-0000E4500000}"/>
    <cellStyle name="40% - Énfasis4 21 2 3" xfId="21176" xr:uid="{00000000-0005-0000-0000-0000E5500000}"/>
    <cellStyle name="40% - Énfasis4 21 2 3 2" xfId="21177" xr:uid="{00000000-0005-0000-0000-0000E6500000}"/>
    <cellStyle name="40% - Énfasis4 21 2 3 2 2" xfId="21178" xr:uid="{00000000-0005-0000-0000-0000E7500000}"/>
    <cellStyle name="40% - Énfasis4 21 2 3 3" xfId="21179" xr:uid="{00000000-0005-0000-0000-0000E8500000}"/>
    <cellStyle name="40% - Énfasis4 21 2 4" xfId="21180" xr:uid="{00000000-0005-0000-0000-0000E9500000}"/>
    <cellStyle name="40% - Énfasis4 21 2 4 2" xfId="21181" xr:uid="{00000000-0005-0000-0000-0000EA500000}"/>
    <cellStyle name="40% - Énfasis4 21 2 5" xfId="21182" xr:uid="{00000000-0005-0000-0000-0000EB500000}"/>
    <cellStyle name="40% - Énfasis4 21 3" xfId="21183" xr:uid="{00000000-0005-0000-0000-0000EC500000}"/>
    <cellStyle name="40% - Énfasis4 21 3 2" xfId="21184" xr:uid="{00000000-0005-0000-0000-0000ED500000}"/>
    <cellStyle name="40% - Énfasis4 21 3 2 2" xfId="21185" xr:uid="{00000000-0005-0000-0000-0000EE500000}"/>
    <cellStyle name="40% - Énfasis4 21 3 3" xfId="21186" xr:uid="{00000000-0005-0000-0000-0000EF500000}"/>
    <cellStyle name="40% - Énfasis4 21 4" xfId="21187" xr:uid="{00000000-0005-0000-0000-0000F0500000}"/>
    <cellStyle name="40% - Énfasis4 21 4 2" xfId="21188" xr:uid="{00000000-0005-0000-0000-0000F1500000}"/>
    <cellStyle name="40% - Énfasis4 21 4 2 2" xfId="21189" xr:uid="{00000000-0005-0000-0000-0000F2500000}"/>
    <cellStyle name="40% - Énfasis4 21 4 3" xfId="21190" xr:uid="{00000000-0005-0000-0000-0000F3500000}"/>
    <cellStyle name="40% - Énfasis4 21 5" xfId="21191" xr:uid="{00000000-0005-0000-0000-0000F4500000}"/>
    <cellStyle name="40% - Énfasis4 21 5 2" xfId="21192" xr:uid="{00000000-0005-0000-0000-0000F5500000}"/>
    <cellStyle name="40% - Énfasis4 21 6" xfId="21193" xr:uid="{00000000-0005-0000-0000-0000F6500000}"/>
    <cellStyle name="40% - Énfasis4 22" xfId="21194" xr:uid="{00000000-0005-0000-0000-0000F7500000}"/>
    <cellStyle name="40% - Énfasis4 22 2" xfId="21195" xr:uid="{00000000-0005-0000-0000-0000F8500000}"/>
    <cellStyle name="40% - Énfasis4 22 2 2" xfId="21196" xr:uid="{00000000-0005-0000-0000-0000F9500000}"/>
    <cellStyle name="40% - Énfasis4 22 2 2 2" xfId="21197" xr:uid="{00000000-0005-0000-0000-0000FA500000}"/>
    <cellStyle name="40% - Énfasis4 22 2 2 2 2" xfId="21198" xr:uid="{00000000-0005-0000-0000-0000FB500000}"/>
    <cellStyle name="40% - Énfasis4 22 2 2 3" xfId="21199" xr:uid="{00000000-0005-0000-0000-0000FC500000}"/>
    <cellStyle name="40% - Énfasis4 22 2 3" xfId="21200" xr:uid="{00000000-0005-0000-0000-0000FD500000}"/>
    <cellStyle name="40% - Énfasis4 22 2 3 2" xfId="21201" xr:uid="{00000000-0005-0000-0000-0000FE500000}"/>
    <cellStyle name="40% - Énfasis4 22 2 3 2 2" xfId="21202" xr:uid="{00000000-0005-0000-0000-0000FF500000}"/>
    <cellStyle name="40% - Énfasis4 22 2 3 3" xfId="21203" xr:uid="{00000000-0005-0000-0000-000000510000}"/>
    <cellStyle name="40% - Énfasis4 22 2 4" xfId="21204" xr:uid="{00000000-0005-0000-0000-000001510000}"/>
    <cellStyle name="40% - Énfasis4 22 2 4 2" xfId="21205" xr:uid="{00000000-0005-0000-0000-000002510000}"/>
    <cellStyle name="40% - Énfasis4 22 2 5" xfId="21206" xr:uid="{00000000-0005-0000-0000-000003510000}"/>
    <cellStyle name="40% - Énfasis4 22 3" xfId="21207" xr:uid="{00000000-0005-0000-0000-000004510000}"/>
    <cellStyle name="40% - Énfasis4 22 3 2" xfId="21208" xr:uid="{00000000-0005-0000-0000-000005510000}"/>
    <cellStyle name="40% - Énfasis4 22 3 2 2" xfId="21209" xr:uid="{00000000-0005-0000-0000-000006510000}"/>
    <cellStyle name="40% - Énfasis4 22 3 3" xfId="21210" xr:uid="{00000000-0005-0000-0000-000007510000}"/>
    <cellStyle name="40% - Énfasis4 22 4" xfId="21211" xr:uid="{00000000-0005-0000-0000-000008510000}"/>
    <cellStyle name="40% - Énfasis4 22 4 2" xfId="21212" xr:uid="{00000000-0005-0000-0000-000009510000}"/>
    <cellStyle name="40% - Énfasis4 22 4 2 2" xfId="21213" xr:uid="{00000000-0005-0000-0000-00000A510000}"/>
    <cellStyle name="40% - Énfasis4 22 4 3" xfId="21214" xr:uid="{00000000-0005-0000-0000-00000B510000}"/>
    <cellStyle name="40% - Énfasis4 22 5" xfId="21215" xr:uid="{00000000-0005-0000-0000-00000C510000}"/>
    <cellStyle name="40% - Énfasis4 22 5 2" xfId="21216" xr:uid="{00000000-0005-0000-0000-00000D510000}"/>
    <cellStyle name="40% - Énfasis4 22 6" xfId="21217" xr:uid="{00000000-0005-0000-0000-00000E510000}"/>
    <cellStyle name="40% - Énfasis4 23" xfId="21218" xr:uid="{00000000-0005-0000-0000-00000F510000}"/>
    <cellStyle name="40% - Énfasis4 23 2" xfId="21219" xr:uid="{00000000-0005-0000-0000-000010510000}"/>
    <cellStyle name="40% - Énfasis4 23 2 2" xfId="21220" xr:uid="{00000000-0005-0000-0000-000011510000}"/>
    <cellStyle name="40% - Énfasis4 23 2 2 2" xfId="21221" xr:uid="{00000000-0005-0000-0000-000012510000}"/>
    <cellStyle name="40% - Énfasis4 23 2 2 2 2" xfId="21222" xr:uid="{00000000-0005-0000-0000-000013510000}"/>
    <cellStyle name="40% - Énfasis4 23 2 2 3" xfId="21223" xr:uid="{00000000-0005-0000-0000-000014510000}"/>
    <cellStyle name="40% - Énfasis4 23 2 3" xfId="21224" xr:uid="{00000000-0005-0000-0000-000015510000}"/>
    <cellStyle name="40% - Énfasis4 23 2 3 2" xfId="21225" xr:uid="{00000000-0005-0000-0000-000016510000}"/>
    <cellStyle name="40% - Énfasis4 23 2 3 2 2" xfId="21226" xr:uid="{00000000-0005-0000-0000-000017510000}"/>
    <cellStyle name="40% - Énfasis4 23 2 3 3" xfId="21227" xr:uid="{00000000-0005-0000-0000-000018510000}"/>
    <cellStyle name="40% - Énfasis4 23 2 4" xfId="21228" xr:uid="{00000000-0005-0000-0000-000019510000}"/>
    <cellStyle name="40% - Énfasis4 23 2 4 2" xfId="21229" xr:uid="{00000000-0005-0000-0000-00001A510000}"/>
    <cellStyle name="40% - Énfasis4 23 2 5" xfId="21230" xr:uid="{00000000-0005-0000-0000-00001B510000}"/>
    <cellStyle name="40% - Énfasis4 23 3" xfId="21231" xr:uid="{00000000-0005-0000-0000-00001C510000}"/>
    <cellStyle name="40% - Énfasis4 23 3 2" xfId="21232" xr:uid="{00000000-0005-0000-0000-00001D510000}"/>
    <cellStyle name="40% - Énfasis4 23 3 2 2" xfId="21233" xr:uid="{00000000-0005-0000-0000-00001E510000}"/>
    <cellStyle name="40% - Énfasis4 23 3 3" xfId="21234" xr:uid="{00000000-0005-0000-0000-00001F510000}"/>
    <cellStyle name="40% - Énfasis4 23 4" xfId="21235" xr:uid="{00000000-0005-0000-0000-000020510000}"/>
    <cellStyle name="40% - Énfasis4 23 4 2" xfId="21236" xr:uid="{00000000-0005-0000-0000-000021510000}"/>
    <cellStyle name="40% - Énfasis4 23 4 2 2" xfId="21237" xr:uid="{00000000-0005-0000-0000-000022510000}"/>
    <cellStyle name="40% - Énfasis4 23 4 3" xfId="21238" xr:uid="{00000000-0005-0000-0000-000023510000}"/>
    <cellStyle name="40% - Énfasis4 23 5" xfId="21239" xr:uid="{00000000-0005-0000-0000-000024510000}"/>
    <cellStyle name="40% - Énfasis4 23 5 2" xfId="21240" xr:uid="{00000000-0005-0000-0000-000025510000}"/>
    <cellStyle name="40% - Énfasis4 23 6" xfId="21241" xr:uid="{00000000-0005-0000-0000-000026510000}"/>
    <cellStyle name="40% - Énfasis4 24" xfId="21242" xr:uid="{00000000-0005-0000-0000-000027510000}"/>
    <cellStyle name="40% - Énfasis4 24 2" xfId="21243" xr:uid="{00000000-0005-0000-0000-000028510000}"/>
    <cellStyle name="40% - Énfasis4 24 2 2" xfId="21244" xr:uid="{00000000-0005-0000-0000-000029510000}"/>
    <cellStyle name="40% - Énfasis4 24 2 2 2" xfId="21245" xr:uid="{00000000-0005-0000-0000-00002A510000}"/>
    <cellStyle name="40% - Énfasis4 24 2 2 2 2" xfId="21246" xr:uid="{00000000-0005-0000-0000-00002B510000}"/>
    <cellStyle name="40% - Énfasis4 24 2 2 3" xfId="21247" xr:uid="{00000000-0005-0000-0000-00002C510000}"/>
    <cellStyle name="40% - Énfasis4 24 2 3" xfId="21248" xr:uid="{00000000-0005-0000-0000-00002D510000}"/>
    <cellStyle name="40% - Énfasis4 24 2 3 2" xfId="21249" xr:uid="{00000000-0005-0000-0000-00002E510000}"/>
    <cellStyle name="40% - Énfasis4 24 2 3 2 2" xfId="21250" xr:uid="{00000000-0005-0000-0000-00002F510000}"/>
    <cellStyle name="40% - Énfasis4 24 2 3 3" xfId="21251" xr:uid="{00000000-0005-0000-0000-000030510000}"/>
    <cellStyle name="40% - Énfasis4 24 2 4" xfId="21252" xr:uid="{00000000-0005-0000-0000-000031510000}"/>
    <cellStyle name="40% - Énfasis4 24 2 4 2" xfId="21253" xr:uid="{00000000-0005-0000-0000-000032510000}"/>
    <cellStyle name="40% - Énfasis4 24 2 5" xfId="21254" xr:uid="{00000000-0005-0000-0000-000033510000}"/>
    <cellStyle name="40% - Énfasis4 24 3" xfId="21255" xr:uid="{00000000-0005-0000-0000-000034510000}"/>
    <cellStyle name="40% - Énfasis4 24 3 2" xfId="21256" xr:uid="{00000000-0005-0000-0000-000035510000}"/>
    <cellStyle name="40% - Énfasis4 24 3 2 2" xfId="21257" xr:uid="{00000000-0005-0000-0000-000036510000}"/>
    <cellStyle name="40% - Énfasis4 24 3 3" xfId="21258" xr:uid="{00000000-0005-0000-0000-000037510000}"/>
    <cellStyle name="40% - Énfasis4 24 4" xfId="21259" xr:uid="{00000000-0005-0000-0000-000038510000}"/>
    <cellStyle name="40% - Énfasis4 24 4 2" xfId="21260" xr:uid="{00000000-0005-0000-0000-000039510000}"/>
    <cellStyle name="40% - Énfasis4 24 4 2 2" xfId="21261" xr:uid="{00000000-0005-0000-0000-00003A510000}"/>
    <cellStyle name="40% - Énfasis4 24 4 3" xfId="21262" xr:uid="{00000000-0005-0000-0000-00003B510000}"/>
    <cellStyle name="40% - Énfasis4 24 5" xfId="21263" xr:uid="{00000000-0005-0000-0000-00003C510000}"/>
    <cellStyle name="40% - Énfasis4 24 5 2" xfId="21264" xr:uid="{00000000-0005-0000-0000-00003D510000}"/>
    <cellStyle name="40% - Énfasis4 24 6" xfId="21265" xr:uid="{00000000-0005-0000-0000-00003E510000}"/>
    <cellStyle name="40% - Énfasis4 25" xfId="21266" xr:uid="{00000000-0005-0000-0000-00003F510000}"/>
    <cellStyle name="40% - Énfasis4 25 2" xfId="21267" xr:uid="{00000000-0005-0000-0000-000040510000}"/>
    <cellStyle name="40% - Énfasis4 25 2 2" xfId="21268" xr:uid="{00000000-0005-0000-0000-000041510000}"/>
    <cellStyle name="40% - Énfasis4 25 2 2 2" xfId="21269" xr:uid="{00000000-0005-0000-0000-000042510000}"/>
    <cellStyle name="40% - Énfasis4 25 2 2 2 2" xfId="21270" xr:uid="{00000000-0005-0000-0000-000043510000}"/>
    <cellStyle name="40% - Énfasis4 25 2 2 3" xfId="21271" xr:uid="{00000000-0005-0000-0000-000044510000}"/>
    <cellStyle name="40% - Énfasis4 25 2 3" xfId="21272" xr:uid="{00000000-0005-0000-0000-000045510000}"/>
    <cellStyle name="40% - Énfasis4 25 2 3 2" xfId="21273" xr:uid="{00000000-0005-0000-0000-000046510000}"/>
    <cellStyle name="40% - Énfasis4 25 2 3 2 2" xfId="21274" xr:uid="{00000000-0005-0000-0000-000047510000}"/>
    <cellStyle name="40% - Énfasis4 25 2 3 3" xfId="21275" xr:uid="{00000000-0005-0000-0000-000048510000}"/>
    <cellStyle name="40% - Énfasis4 25 2 4" xfId="21276" xr:uid="{00000000-0005-0000-0000-000049510000}"/>
    <cellStyle name="40% - Énfasis4 25 2 4 2" xfId="21277" xr:uid="{00000000-0005-0000-0000-00004A510000}"/>
    <cellStyle name="40% - Énfasis4 25 2 5" xfId="21278" xr:uid="{00000000-0005-0000-0000-00004B510000}"/>
    <cellStyle name="40% - Énfasis4 25 3" xfId="21279" xr:uid="{00000000-0005-0000-0000-00004C510000}"/>
    <cellStyle name="40% - Énfasis4 25 3 2" xfId="21280" xr:uid="{00000000-0005-0000-0000-00004D510000}"/>
    <cellStyle name="40% - Énfasis4 25 3 2 2" xfId="21281" xr:uid="{00000000-0005-0000-0000-00004E510000}"/>
    <cellStyle name="40% - Énfasis4 25 3 3" xfId="21282" xr:uid="{00000000-0005-0000-0000-00004F510000}"/>
    <cellStyle name="40% - Énfasis4 25 4" xfId="21283" xr:uid="{00000000-0005-0000-0000-000050510000}"/>
    <cellStyle name="40% - Énfasis4 25 4 2" xfId="21284" xr:uid="{00000000-0005-0000-0000-000051510000}"/>
    <cellStyle name="40% - Énfasis4 25 4 2 2" xfId="21285" xr:uid="{00000000-0005-0000-0000-000052510000}"/>
    <cellStyle name="40% - Énfasis4 25 4 3" xfId="21286" xr:uid="{00000000-0005-0000-0000-000053510000}"/>
    <cellStyle name="40% - Énfasis4 25 5" xfId="21287" xr:uid="{00000000-0005-0000-0000-000054510000}"/>
    <cellStyle name="40% - Énfasis4 25 5 2" xfId="21288" xr:uid="{00000000-0005-0000-0000-000055510000}"/>
    <cellStyle name="40% - Énfasis4 25 6" xfId="21289" xr:uid="{00000000-0005-0000-0000-000056510000}"/>
    <cellStyle name="40% - Énfasis4 26" xfId="21290" xr:uid="{00000000-0005-0000-0000-000057510000}"/>
    <cellStyle name="40% - Énfasis4 26 2" xfId="21291" xr:uid="{00000000-0005-0000-0000-000058510000}"/>
    <cellStyle name="40% - Énfasis4 26 2 2" xfId="21292" xr:uid="{00000000-0005-0000-0000-000059510000}"/>
    <cellStyle name="40% - Énfasis4 26 2 2 2" xfId="21293" xr:uid="{00000000-0005-0000-0000-00005A510000}"/>
    <cellStyle name="40% - Énfasis4 26 2 2 2 2" xfId="21294" xr:uid="{00000000-0005-0000-0000-00005B510000}"/>
    <cellStyle name="40% - Énfasis4 26 2 2 3" xfId="21295" xr:uid="{00000000-0005-0000-0000-00005C510000}"/>
    <cellStyle name="40% - Énfasis4 26 2 3" xfId="21296" xr:uid="{00000000-0005-0000-0000-00005D510000}"/>
    <cellStyle name="40% - Énfasis4 26 2 3 2" xfId="21297" xr:uid="{00000000-0005-0000-0000-00005E510000}"/>
    <cellStyle name="40% - Énfasis4 26 2 3 2 2" xfId="21298" xr:uid="{00000000-0005-0000-0000-00005F510000}"/>
    <cellStyle name="40% - Énfasis4 26 2 3 3" xfId="21299" xr:uid="{00000000-0005-0000-0000-000060510000}"/>
    <cellStyle name="40% - Énfasis4 26 2 4" xfId="21300" xr:uid="{00000000-0005-0000-0000-000061510000}"/>
    <cellStyle name="40% - Énfasis4 26 2 4 2" xfId="21301" xr:uid="{00000000-0005-0000-0000-000062510000}"/>
    <cellStyle name="40% - Énfasis4 26 2 5" xfId="21302" xr:uid="{00000000-0005-0000-0000-000063510000}"/>
    <cellStyle name="40% - Énfasis4 26 3" xfId="21303" xr:uid="{00000000-0005-0000-0000-000064510000}"/>
    <cellStyle name="40% - Énfasis4 26 3 2" xfId="21304" xr:uid="{00000000-0005-0000-0000-000065510000}"/>
    <cellStyle name="40% - Énfasis4 26 3 2 2" xfId="21305" xr:uid="{00000000-0005-0000-0000-000066510000}"/>
    <cellStyle name="40% - Énfasis4 26 3 3" xfId="21306" xr:uid="{00000000-0005-0000-0000-000067510000}"/>
    <cellStyle name="40% - Énfasis4 26 4" xfId="21307" xr:uid="{00000000-0005-0000-0000-000068510000}"/>
    <cellStyle name="40% - Énfasis4 26 4 2" xfId="21308" xr:uid="{00000000-0005-0000-0000-000069510000}"/>
    <cellStyle name="40% - Énfasis4 26 4 2 2" xfId="21309" xr:uid="{00000000-0005-0000-0000-00006A510000}"/>
    <cellStyle name="40% - Énfasis4 26 4 3" xfId="21310" xr:uid="{00000000-0005-0000-0000-00006B510000}"/>
    <cellStyle name="40% - Énfasis4 26 5" xfId="21311" xr:uid="{00000000-0005-0000-0000-00006C510000}"/>
    <cellStyle name="40% - Énfasis4 26 5 2" xfId="21312" xr:uid="{00000000-0005-0000-0000-00006D510000}"/>
    <cellStyle name="40% - Énfasis4 26 6" xfId="21313" xr:uid="{00000000-0005-0000-0000-00006E510000}"/>
    <cellStyle name="40% - Énfasis4 27" xfId="21314" xr:uid="{00000000-0005-0000-0000-00006F510000}"/>
    <cellStyle name="40% - Énfasis4 27 2" xfId="21315" xr:uid="{00000000-0005-0000-0000-000070510000}"/>
    <cellStyle name="40% - Énfasis4 27 2 2" xfId="21316" xr:uid="{00000000-0005-0000-0000-000071510000}"/>
    <cellStyle name="40% - Énfasis4 27 2 2 2" xfId="21317" xr:uid="{00000000-0005-0000-0000-000072510000}"/>
    <cellStyle name="40% - Énfasis4 27 2 2 2 2" xfId="21318" xr:uid="{00000000-0005-0000-0000-000073510000}"/>
    <cellStyle name="40% - Énfasis4 27 2 2 3" xfId="21319" xr:uid="{00000000-0005-0000-0000-000074510000}"/>
    <cellStyle name="40% - Énfasis4 27 2 3" xfId="21320" xr:uid="{00000000-0005-0000-0000-000075510000}"/>
    <cellStyle name="40% - Énfasis4 27 2 3 2" xfId="21321" xr:uid="{00000000-0005-0000-0000-000076510000}"/>
    <cellStyle name="40% - Énfasis4 27 2 3 2 2" xfId="21322" xr:uid="{00000000-0005-0000-0000-000077510000}"/>
    <cellStyle name="40% - Énfasis4 27 2 3 3" xfId="21323" xr:uid="{00000000-0005-0000-0000-000078510000}"/>
    <cellStyle name="40% - Énfasis4 27 2 4" xfId="21324" xr:uid="{00000000-0005-0000-0000-000079510000}"/>
    <cellStyle name="40% - Énfasis4 27 2 4 2" xfId="21325" xr:uid="{00000000-0005-0000-0000-00007A510000}"/>
    <cellStyle name="40% - Énfasis4 27 2 5" xfId="21326" xr:uid="{00000000-0005-0000-0000-00007B510000}"/>
    <cellStyle name="40% - Énfasis4 27 3" xfId="21327" xr:uid="{00000000-0005-0000-0000-00007C510000}"/>
    <cellStyle name="40% - Énfasis4 27 3 2" xfId="21328" xr:uid="{00000000-0005-0000-0000-00007D510000}"/>
    <cellStyle name="40% - Énfasis4 27 3 2 2" xfId="21329" xr:uid="{00000000-0005-0000-0000-00007E510000}"/>
    <cellStyle name="40% - Énfasis4 27 3 3" xfId="21330" xr:uid="{00000000-0005-0000-0000-00007F510000}"/>
    <cellStyle name="40% - Énfasis4 27 4" xfId="21331" xr:uid="{00000000-0005-0000-0000-000080510000}"/>
    <cellStyle name="40% - Énfasis4 27 4 2" xfId="21332" xr:uid="{00000000-0005-0000-0000-000081510000}"/>
    <cellStyle name="40% - Énfasis4 27 4 2 2" xfId="21333" xr:uid="{00000000-0005-0000-0000-000082510000}"/>
    <cellStyle name="40% - Énfasis4 27 4 3" xfId="21334" xr:uid="{00000000-0005-0000-0000-000083510000}"/>
    <cellStyle name="40% - Énfasis4 27 5" xfId="21335" xr:uid="{00000000-0005-0000-0000-000084510000}"/>
    <cellStyle name="40% - Énfasis4 27 5 2" xfId="21336" xr:uid="{00000000-0005-0000-0000-000085510000}"/>
    <cellStyle name="40% - Énfasis4 27 6" xfId="21337" xr:uid="{00000000-0005-0000-0000-000086510000}"/>
    <cellStyle name="40% - Énfasis4 28" xfId="21338" xr:uid="{00000000-0005-0000-0000-000087510000}"/>
    <cellStyle name="40% - Énfasis4 28 2" xfId="21339" xr:uid="{00000000-0005-0000-0000-000088510000}"/>
    <cellStyle name="40% - Énfasis4 28 2 2" xfId="21340" xr:uid="{00000000-0005-0000-0000-000089510000}"/>
    <cellStyle name="40% - Énfasis4 28 2 2 2" xfId="21341" xr:uid="{00000000-0005-0000-0000-00008A510000}"/>
    <cellStyle name="40% - Énfasis4 28 2 2 2 2" xfId="21342" xr:uid="{00000000-0005-0000-0000-00008B510000}"/>
    <cellStyle name="40% - Énfasis4 28 2 2 3" xfId="21343" xr:uid="{00000000-0005-0000-0000-00008C510000}"/>
    <cellStyle name="40% - Énfasis4 28 2 3" xfId="21344" xr:uid="{00000000-0005-0000-0000-00008D510000}"/>
    <cellStyle name="40% - Énfasis4 28 2 3 2" xfId="21345" xr:uid="{00000000-0005-0000-0000-00008E510000}"/>
    <cellStyle name="40% - Énfasis4 28 2 3 2 2" xfId="21346" xr:uid="{00000000-0005-0000-0000-00008F510000}"/>
    <cellStyle name="40% - Énfasis4 28 2 3 3" xfId="21347" xr:uid="{00000000-0005-0000-0000-000090510000}"/>
    <cellStyle name="40% - Énfasis4 28 2 4" xfId="21348" xr:uid="{00000000-0005-0000-0000-000091510000}"/>
    <cellStyle name="40% - Énfasis4 28 2 4 2" xfId="21349" xr:uid="{00000000-0005-0000-0000-000092510000}"/>
    <cellStyle name="40% - Énfasis4 28 2 5" xfId="21350" xr:uid="{00000000-0005-0000-0000-000093510000}"/>
    <cellStyle name="40% - Énfasis4 28 3" xfId="21351" xr:uid="{00000000-0005-0000-0000-000094510000}"/>
    <cellStyle name="40% - Énfasis4 28 3 2" xfId="21352" xr:uid="{00000000-0005-0000-0000-000095510000}"/>
    <cellStyle name="40% - Énfasis4 28 3 2 2" xfId="21353" xr:uid="{00000000-0005-0000-0000-000096510000}"/>
    <cellStyle name="40% - Énfasis4 28 3 3" xfId="21354" xr:uid="{00000000-0005-0000-0000-000097510000}"/>
    <cellStyle name="40% - Énfasis4 28 4" xfId="21355" xr:uid="{00000000-0005-0000-0000-000098510000}"/>
    <cellStyle name="40% - Énfasis4 28 4 2" xfId="21356" xr:uid="{00000000-0005-0000-0000-000099510000}"/>
    <cellStyle name="40% - Énfasis4 28 4 2 2" xfId="21357" xr:uid="{00000000-0005-0000-0000-00009A510000}"/>
    <cellStyle name="40% - Énfasis4 28 4 3" xfId="21358" xr:uid="{00000000-0005-0000-0000-00009B510000}"/>
    <cellStyle name="40% - Énfasis4 28 5" xfId="21359" xr:uid="{00000000-0005-0000-0000-00009C510000}"/>
    <cellStyle name="40% - Énfasis4 28 5 2" xfId="21360" xr:uid="{00000000-0005-0000-0000-00009D510000}"/>
    <cellStyle name="40% - Énfasis4 28 6" xfId="21361" xr:uid="{00000000-0005-0000-0000-00009E510000}"/>
    <cellStyle name="40% - Énfasis4 29" xfId="21362" xr:uid="{00000000-0005-0000-0000-00009F510000}"/>
    <cellStyle name="40% - Énfasis4 29 2" xfId="21363" xr:uid="{00000000-0005-0000-0000-0000A0510000}"/>
    <cellStyle name="40% - Énfasis4 29 2 2" xfId="21364" xr:uid="{00000000-0005-0000-0000-0000A1510000}"/>
    <cellStyle name="40% - Énfasis4 29 2 2 2" xfId="21365" xr:uid="{00000000-0005-0000-0000-0000A2510000}"/>
    <cellStyle name="40% - Énfasis4 29 2 2 2 2" xfId="21366" xr:uid="{00000000-0005-0000-0000-0000A3510000}"/>
    <cellStyle name="40% - Énfasis4 29 2 2 3" xfId="21367" xr:uid="{00000000-0005-0000-0000-0000A4510000}"/>
    <cellStyle name="40% - Énfasis4 29 2 3" xfId="21368" xr:uid="{00000000-0005-0000-0000-0000A5510000}"/>
    <cellStyle name="40% - Énfasis4 29 2 3 2" xfId="21369" xr:uid="{00000000-0005-0000-0000-0000A6510000}"/>
    <cellStyle name="40% - Énfasis4 29 2 3 2 2" xfId="21370" xr:uid="{00000000-0005-0000-0000-0000A7510000}"/>
    <cellStyle name="40% - Énfasis4 29 2 3 3" xfId="21371" xr:uid="{00000000-0005-0000-0000-0000A8510000}"/>
    <cellStyle name="40% - Énfasis4 29 2 4" xfId="21372" xr:uid="{00000000-0005-0000-0000-0000A9510000}"/>
    <cellStyle name="40% - Énfasis4 29 2 4 2" xfId="21373" xr:uid="{00000000-0005-0000-0000-0000AA510000}"/>
    <cellStyle name="40% - Énfasis4 29 2 5" xfId="21374" xr:uid="{00000000-0005-0000-0000-0000AB510000}"/>
    <cellStyle name="40% - Énfasis4 29 3" xfId="21375" xr:uid="{00000000-0005-0000-0000-0000AC510000}"/>
    <cellStyle name="40% - Énfasis4 29 3 2" xfId="21376" xr:uid="{00000000-0005-0000-0000-0000AD510000}"/>
    <cellStyle name="40% - Énfasis4 29 3 2 2" xfId="21377" xr:uid="{00000000-0005-0000-0000-0000AE510000}"/>
    <cellStyle name="40% - Énfasis4 29 3 3" xfId="21378" xr:uid="{00000000-0005-0000-0000-0000AF510000}"/>
    <cellStyle name="40% - Énfasis4 29 4" xfId="21379" xr:uid="{00000000-0005-0000-0000-0000B0510000}"/>
    <cellStyle name="40% - Énfasis4 29 4 2" xfId="21380" xr:uid="{00000000-0005-0000-0000-0000B1510000}"/>
    <cellStyle name="40% - Énfasis4 29 4 2 2" xfId="21381" xr:uid="{00000000-0005-0000-0000-0000B2510000}"/>
    <cellStyle name="40% - Énfasis4 29 4 3" xfId="21382" xr:uid="{00000000-0005-0000-0000-0000B3510000}"/>
    <cellStyle name="40% - Énfasis4 29 5" xfId="21383" xr:uid="{00000000-0005-0000-0000-0000B4510000}"/>
    <cellStyle name="40% - Énfasis4 29 5 2" xfId="21384" xr:uid="{00000000-0005-0000-0000-0000B5510000}"/>
    <cellStyle name="40% - Énfasis4 29 6" xfId="21385" xr:uid="{00000000-0005-0000-0000-0000B6510000}"/>
    <cellStyle name="40% - Énfasis4 3" xfId="21386" xr:uid="{00000000-0005-0000-0000-0000B7510000}"/>
    <cellStyle name="40% - Énfasis4 3 10" xfId="21387" xr:uid="{00000000-0005-0000-0000-0000B8510000}"/>
    <cellStyle name="40% - Énfasis4 3 10 2" xfId="21388" xr:uid="{00000000-0005-0000-0000-0000B9510000}"/>
    <cellStyle name="40% - Énfasis4 3 10 2 2" xfId="21389" xr:uid="{00000000-0005-0000-0000-0000BA510000}"/>
    <cellStyle name="40% - Énfasis4 3 10 2 2 2" xfId="21390" xr:uid="{00000000-0005-0000-0000-0000BB510000}"/>
    <cellStyle name="40% - Énfasis4 3 10 2 3" xfId="21391" xr:uid="{00000000-0005-0000-0000-0000BC510000}"/>
    <cellStyle name="40% - Énfasis4 3 10 3" xfId="21392" xr:uid="{00000000-0005-0000-0000-0000BD510000}"/>
    <cellStyle name="40% - Énfasis4 3 10 3 2" xfId="21393" xr:uid="{00000000-0005-0000-0000-0000BE510000}"/>
    <cellStyle name="40% - Énfasis4 3 10 3 2 2" xfId="21394" xr:uid="{00000000-0005-0000-0000-0000BF510000}"/>
    <cellStyle name="40% - Énfasis4 3 10 3 3" xfId="21395" xr:uid="{00000000-0005-0000-0000-0000C0510000}"/>
    <cellStyle name="40% - Énfasis4 3 10 4" xfId="21396" xr:uid="{00000000-0005-0000-0000-0000C1510000}"/>
    <cellStyle name="40% - Énfasis4 3 10 4 2" xfId="21397" xr:uid="{00000000-0005-0000-0000-0000C2510000}"/>
    <cellStyle name="40% - Énfasis4 3 10 4 2 2" xfId="21398" xr:uid="{00000000-0005-0000-0000-0000C3510000}"/>
    <cellStyle name="40% - Énfasis4 3 10 4 3" xfId="21399" xr:uid="{00000000-0005-0000-0000-0000C4510000}"/>
    <cellStyle name="40% - Énfasis4 3 10 5" xfId="21400" xr:uid="{00000000-0005-0000-0000-0000C5510000}"/>
    <cellStyle name="40% - Énfasis4 3 10 5 2" xfId="21401" xr:uid="{00000000-0005-0000-0000-0000C6510000}"/>
    <cellStyle name="40% - Énfasis4 3 10 6" xfId="21402" xr:uid="{00000000-0005-0000-0000-0000C7510000}"/>
    <cellStyle name="40% - Énfasis4 3 11" xfId="21403" xr:uid="{00000000-0005-0000-0000-0000C8510000}"/>
    <cellStyle name="40% - Énfasis4 3 11 2" xfId="21404" xr:uid="{00000000-0005-0000-0000-0000C9510000}"/>
    <cellStyle name="40% - Énfasis4 3 11 2 2" xfId="21405" xr:uid="{00000000-0005-0000-0000-0000CA510000}"/>
    <cellStyle name="40% - Énfasis4 3 11 2 2 2" xfId="21406" xr:uid="{00000000-0005-0000-0000-0000CB510000}"/>
    <cellStyle name="40% - Énfasis4 3 11 2 3" xfId="21407" xr:uid="{00000000-0005-0000-0000-0000CC510000}"/>
    <cellStyle name="40% - Énfasis4 3 11 3" xfId="21408" xr:uid="{00000000-0005-0000-0000-0000CD510000}"/>
    <cellStyle name="40% - Énfasis4 3 11 3 2" xfId="21409" xr:uid="{00000000-0005-0000-0000-0000CE510000}"/>
    <cellStyle name="40% - Énfasis4 3 11 3 2 2" xfId="21410" xr:uid="{00000000-0005-0000-0000-0000CF510000}"/>
    <cellStyle name="40% - Énfasis4 3 11 3 3" xfId="21411" xr:uid="{00000000-0005-0000-0000-0000D0510000}"/>
    <cellStyle name="40% - Énfasis4 3 11 4" xfId="21412" xr:uid="{00000000-0005-0000-0000-0000D1510000}"/>
    <cellStyle name="40% - Énfasis4 3 11 4 2" xfId="21413" xr:uid="{00000000-0005-0000-0000-0000D2510000}"/>
    <cellStyle name="40% - Énfasis4 3 11 4 2 2" xfId="21414" xr:uid="{00000000-0005-0000-0000-0000D3510000}"/>
    <cellStyle name="40% - Énfasis4 3 11 4 3" xfId="21415" xr:uid="{00000000-0005-0000-0000-0000D4510000}"/>
    <cellStyle name="40% - Énfasis4 3 11 5" xfId="21416" xr:uid="{00000000-0005-0000-0000-0000D5510000}"/>
    <cellStyle name="40% - Énfasis4 3 11 5 2" xfId="21417" xr:uid="{00000000-0005-0000-0000-0000D6510000}"/>
    <cellStyle name="40% - Énfasis4 3 11 6" xfId="21418" xr:uid="{00000000-0005-0000-0000-0000D7510000}"/>
    <cellStyle name="40% - Énfasis4 3 12" xfId="21419" xr:uid="{00000000-0005-0000-0000-0000D8510000}"/>
    <cellStyle name="40% - Énfasis4 3 12 2" xfId="21420" xr:uid="{00000000-0005-0000-0000-0000D9510000}"/>
    <cellStyle name="40% - Énfasis4 3 12 2 2" xfId="21421" xr:uid="{00000000-0005-0000-0000-0000DA510000}"/>
    <cellStyle name="40% - Énfasis4 3 12 2 2 2" xfId="21422" xr:uid="{00000000-0005-0000-0000-0000DB510000}"/>
    <cellStyle name="40% - Énfasis4 3 12 2 3" xfId="21423" xr:uid="{00000000-0005-0000-0000-0000DC510000}"/>
    <cellStyle name="40% - Énfasis4 3 12 3" xfId="21424" xr:uid="{00000000-0005-0000-0000-0000DD510000}"/>
    <cellStyle name="40% - Énfasis4 3 12 3 2" xfId="21425" xr:uid="{00000000-0005-0000-0000-0000DE510000}"/>
    <cellStyle name="40% - Énfasis4 3 12 3 2 2" xfId="21426" xr:uid="{00000000-0005-0000-0000-0000DF510000}"/>
    <cellStyle name="40% - Énfasis4 3 12 3 3" xfId="21427" xr:uid="{00000000-0005-0000-0000-0000E0510000}"/>
    <cellStyle name="40% - Énfasis4 3 12 4" xfId="21428" xr:uid="{00000000-0005-0000-0000-0000E1510000}"/>
    <cellStyle name="40% - Énfasis4 3 12 4 2" xfId="21429" xr:uid="{00000000-0005-0000-0000-0000E2510000}"/>
    <cellStyle name="40% - Énfasis4 3 12 4 2 2" xfId="21430" xr:uid="{00000000-0005-0000-0000-0000E3510000}"/>
    <cellStyle name="40% - Énfasis4 3 12 4 3" xfId="21431" xr:uid="{00000000-0005-0000-0000-0000E4510000}"/>
    <cellStyle name="40% - Énfasis4 3 12 5" xfId="21432" xr:uid="{00000000-0005-0000-0000-0000E5510000}"/>
    <cellStyle name="40% - Énfasis4 3 12 5 2" xfId="21433" xr:uid="{00000000-0005-0000-0000-0000E6510000}"/>
    <cellStyle name="40% - Énfasis4 3 12 6" xfId="21434" xr:uid="{00000000-0005-0000-0000-0000E7510000}"/>
    <cellStyle name="40% - Énfasis4 3 13" xfId="21435" xr:uid="{00000000-0005-0000-0000-0000E8510000}"/>
    <cellStyle name="40% - Énfasis4 3 13 2" xfId="21436" xr:uid="{00000000-0005-0000-0000-0000E9510000}"/>
    <cellStyle name="40% - Énfasis4 3 13 2 2" xfId="21437" xr:uid="{00000000-0005-0000-0000-0000EA510000}"/>
    <cellStyle name="40% - Énfasis4 3 13 2 2 2" xfId="21438" xr:uid="{00000000-0005-0000-0000-0000EB510000}"/>
    <cellStyle name="40% - Énfasis4 3 13 2 3" xfId="21439" xr:uid="{00000000-0005-0000-0000-0000EC510000}"/>
    <cellStyle name="40% - Énfasis4 3 13 3" xfId="21440" xr:uid="{00000000-0005-0000-0000-0000ED510000}"/>
    <cellStyle name="40% - Énfasis4 3 13 3 2" xfId="21441" xr:uid="{00000000-0005-0000-0000-0000EE510000}"/>
    <cellStyle name="40% - Énfasis4 3 13 3 2 2" xfId="21442" xr:uid="{00000000-0005-0000-0000-0000EF510000}"/>
    <cellStyle name="40% - Énfasis4 3 13 3 3" xfId="21443" xr:uid="{00000000-0005-0000-0000-0000F0510000}"/>
    <cellStyle name="40% - Énfasis4 3 13 4" xfId="21444" xr:uid="{00000000-0005-0000-0000-0000F1510000}"/>
    <cellStyle name="40% - Énfasis4 3 13 4 2" xfId="21445" xr:uid="{00000000-0005-0000-0000-0000F2510000}"/>
    <cellStyle name="40% - Énfasis4 3 13 4 2 2" xfId="21446" xr:uid="{00000000-0005-0000-0000-0000F3510000}"/>
    <cellStyle name="40% - Énfasis4 3 13 4 3" xfId="21447" xr:uid="{00000000-0005-0000-0000-0000F4510000}"/>
    <cellStyle name="40% - Énfasis4 3 13 5" xfId="21448" xr:uid="{00000000-0005-0000-0000-0000F5510000}"/>
    <cellStyle name="40% - Énfasis4 3 13 5 2" xfId="21449" xr:uid="{00000000-0005-0000-0000-0000F6510000}"/>
    <cellStyle name="40% - Énfasis4 3 13 6" xfId="21450" xr:uid="{00000000-0005-0000-0000-0000F7510000}"/>
    <cellStyle name="40% - Énfasis4 3 14" xfId="21451" xr:uid="{00000000-0005-0000-0000-0000F8510000}"/>
    <cellStyle name="40% - Énfasis4 3 14 2" xfId="21452" xr:uid="{00000000-0005-0000-0000-0000F9510000}"/>
    <cellStyle name="40% - Énfasis4 3 14 2 2" xfId="21453" xr:uid="{00000000-0005-0000-0000-0000FA510000}"/>
    <cellStyle name="40% - Énfasis4 3 14 2 2 2" xfId="21454" xr:uid="{00000000-0005-0000-0000-0000FB510000}"/>
    <cellStyle name="40% - Énfasis4 3 14 2 3" xfId="21455" xr:uid="{00000000-0005-0000-0000-0000FC510000}"/>
    <cellStyle name="40% - Énfasis4 3 14 3" xfId="21456" xr:uid="{00000000-0005-0000-0000-0000FD510000}"/>
    <cellStyle name="40% - Énfasis4 3 14 3 2" xfId="21457" xr:uid="{00000000-0005-0000-0000-0000FE510000}"/>
    <cellStyle name="40% - Énfasis4 3 14 3 2 2" xfId="21458" xr:uid="{00000000-0005-0000-0000-0000FF510000}"/>
    <cellStyle name="40% - Énfasis4 3 14 3 3" xfId="21459" xr:uid="{00000000-0005-0000-0000-000000520000}"/>
    <cellStyle name="40% - Énfasis4 3 14 4" xfId="21460" xr:uid="{00000000-0005-0000-0000-000001520000}"/>
    <cellStyle name="40% - Énfasis4 3 14 4 2" xfId="21461" xr:uid="{00000000-0005-0000-0000-000002520000}"/>
    <cellStyle name="40% - Énfasis4 3 14 4 2 2" xfId="21462" xr:uid="{00000000-0005-0000-0000-000003520000}"/>
    <cellStyle name="40% - Énfasis4 3 14 4 3" xfId="21463" xr:uid="{00000000-0005-0000-0000-000004520000}"/>
    <cellStyle name="40% - Énfasis4 3 14 5" xfId="21464" xr:uid="{00000000-0005-0000-0000-000005520000}"/>
    <cellStyle name="40% - Énfasis4 3 14 5 2" xfId="21465" xr:uid="{00000000-0005-0000-0000-000006520000}"/>
    <cellStyle name="40% - Énfasis4 3 14 6" xfId="21466" xr:uid="{00000000-0005-0000-0000-000007520000}"/>
    <cellStyle name="40% - Énfasis4 3 15" xfId="21467" xr:uid="{00000000-0005-0000-0000-000008520000}"/>
    <cellStyle name="40% - Énfasis4 3 15 2" xfId="21468" xr:uid="{00000000-0005-0000-0000-000009520000}"/>
    <cellStyle name="40% - Énfasis4 3 15 2 2" xfId="21469" xr:uid="{00000000-0005-0000-0000-00000A520000}"/>
    <cellStyle name="40% - Énfasis4 3 15 3" xfId="21470" xr:uid="{00000000-0005-0000-0000-00000B520000}"/>
    <cellStyle name="40% - Énfasis4 3 16" xfId="21471" xr:uid="{00000000-0005-0000-0000-00000C520000}"/>
    <cellStyle name="40% - Énfasis4 3 16 2" xfId="21472" xr:uid="{00000000-0005-0000-0000-00000D520000}"/>
    <cellStyle name="40% - Énfasis4 3 16 2 2" xfId="21473" xr:uid="{00000000-0005-0000-0000-00000E520000}"/>
    <cellStyle name="40% - Énfasis4 3 16 3" xfId="21474" xr:uid="{00000000-0005-0000-0000-00000F520000}"/>
    <cellStyle name="40% - Énfasis4 3 17" xfId="21475" xr:uid="{00000000-0005-0000-0000-000010520000}"/>
    <cellStyle name="40% - Énfasis4 3 17 2" xfId="21476" xr:uid="{00000000-0005-0000-0000-000011520000}"/>
    <cellStyle name="40% - Énfasis4 3 17 2 2" xfId="21477" xr:uid="{00000000-0005-0000-0000-000012520000}"/>
    <cellStyle name="40% - Énfasis4 3 17 3" xfId="21478" xr:uid="{00000000-0005-0000-0000-000013520000}"/>
    <cellStyle name="40% - Énfasis4 3 18" xfId="21479" xr:uid="{00000000-0005-0000-0000-000014520000}"/>
    <cellStyle name="40% - Énfasis4 3 18 2" xfId="21480" xr:uid="{00000000-0005-0000-0000-000015520000}"/>
    <cellStyle name="40% - Énfasis4 3 19" xfId="21481" xr:uid="{00000000-0005-0000-0000-000016520000}"/>
    <cellStyle name="40% - Énfasis4 3 2" xfId="21482" xr:uid="{00000000-0005-0000-0000-000017520000}"/>
    <cellStyle name="40% - Énfasis4 3 2 2" xfId="21483" xr:uid="{00000000-0005-0000-0000-000018520000}"/>
    <cellStyle name="40% - Énfasis4 3 2 2 2" xfId="21484" xr:uid="{00000000-0005-0000-0000-000019520000}"/>
    <cellStyle name="40% - Énfasis4 3 2 2 2 2" xfId="21485" xr:uid="{00000000-0005-0000-0000-00001A520000}"/>
    <cellStyle name="40% - Énfasis4 3 2 2 2 2 2" xfId="21486" xr:uid="{00000000-0005-0000-0000-00001B520000}"/>
    <cellStyle name="40% - Énfasis4 3 2 2 2 2 2 2" xfId="21487" xr:uid="{00000000-0005-0000-0000-00001C520000}"/>
    <cellStyle name="40% - Énfasis4 3 2 2 2 2 3" xfId="21488" xr:uid="{00000000-0005-0000-0000-00001D520000}"/>
    <cellStyle name="40% - Énfasis4 3 2 2 2 3" xfId="21489" xr:uid="{00000000-0005-0000-0000-00001E520000}"/>
    <cellStyle name="40% - Énfasis4 3 2 2 2 3 2" xfId="21490" xr:uid="{00000000-0005-0000-0000-00001F520000}"/>
    <cellStyle name="40% - Énfasis4 3 2 2 2 3 2 2" xfId="21491" xr:uid="{00000000-0005-0000-0000-000020520000}"/>
    <cellStyle name="40% - Énfasis4 3 2 2 2 3 3" xfId="21492" xr:uid="{00000000-0005-0000-0000-000021520000}"/>
    <cellStyle name="40% - Énfasis4 3 2 2 2 4" xfId="21493" xr:uid="{00000000-0005-0000-0000-000022520000}"/>
    <cellStyle name="40% - Énfasis4 3 2 2 2 4 2" xfId="21494" xr:uid="{00000000-0005-0000-0000-000023520000}"/>
    <cellStyle name="40% - Énfasis4 3 2 2 2 5" xfId="21495" xr:uid="{00000000-0005-0000-0000-000024520000}"/>
    <cellStyle name="40% - Énfasis4 3 2 2 3" xfId="21496" xr:uid="{00000000-0005-0000-0000-000025520000}"/>
    <cellStyle name="40% - Énfasis4 3 2 2 3 2" xfId="21497" xr:uid="{00000000-0005-0000-0000-000026520000}"/>
    <cellStyle name="40% - Énfasis4 3 2 2 3 2 2" xfId="21498" xr:uid="{00000000-0005-0000-0000-000027520000}"/>
    <cellStyle name="40% - Énfasis4 3 2 2 3 3" xfId="21499" xr:uid="{00000000-0005-0000-0000-000028520000}"/>
    <cellStyle name="40% - Énfasis4 3 2 2 4" xfId="21500" xr:uid="{00000000-0005-0000-0000-000029520000}"/>
    <cellStyle name="40% - Énfasis4 3 2 2 4 2" xfId="21501" xr:uid="{00000000-0005-0000-0000-00002A520000}"/>
    <cellStyle name="40% - Énfasis4 3 2 2 4 2 2" xfId="21502" xr:uid="{00000000-0005-0000-0000-00002B520000}"/>
    <cellStyle name="40% - Énfasis4 3 2 2 4 3" xfId="21503" xr:uid="{00000000-0005-0000-0000-00002C520000}"/>
    <cellStyle name="40% - Énfasis4 3 2 2 5" xfId="21504" xr:uid="{00000000-0005-0000-0000-00002D520000}"/>
    <cellStyle name="40% - Énfasis4 3 2 2 5 2" xfId="21505" xr:uid="{00000000-0005-0000-0000-00002E520000}"/>
    <cellStyle name="40% - Énfasis4 3 2 2 6" xfId="21506" xr:uid="{00000000-0005-0000-0000-00002F520000}"/>
    <cellStyle name="40% - Énfasis4 3 2 3" xfId="21507" xr:uid="{00000000-0005-0000-0000-000030520000}"/>
    <cellStyle name="40% - Énfasis4 3 2 3 2" xfId="21508" xr:uid="{00000000-0005-0000-0000-000031520000}"/>
    <cellStyle name="40% - Énfasis4 3 2 3 2 2" xfId="21509" xr:uid="{00000000-0005-0000-0000-000032520000}"/>
    <cellStyle name="40% - Énfasis4 3 2 3 2 2 2" xfId="21510" xr:uid="{00000000-0005-0000-0000-000033520000}"/>
    <cellStyle name="40% - Énfasis4 3 2 3 2 3" xfId="21511" xr:uid="{00000000-0005-0000-0000-000034520000}"/>
    <cellStyle name="40% - Énfasis4 3 2 3 3" xfId="21512" xr:uid="{00000000-0005-0000-0000-000035520000}"/>
    <cellStyle name="40% - Énfasis4 3 2 3 3 2" xfId="21513" xr:uid="{00000000-0005-0000-0000-000036520000}"/>
    <cellStyle name="40% - Énfasis4 3 2 3 3 2 2" xfId="21514" xr:uid="{00000000-0005-0000-0000-000037520000}"/>
    <cellStyle name="40% - Énfasis4 3 2 3 3 3" xfId="21515" xr:uid="{00000000-0005-0000-0000-000038520000}"/>
    <cellStyle name="40% - Énfasis4 3 2 3 4" xfId="21516" xr:uid="{00000000-0005-0000-0000-000039520000}"/>
    <cellStyle name="40% - Énfasis4 3 2 3 4 2" xfId="21517" xr:uid="{00000000-0005-0000-0000-00003A520000}"/>
    <cellStyle name="40% - Énfasis4 3 2 3 5" xfId="21518" xr:uid="{00000000-0005-0000-0000-00003B520000}"/>
    <cellStyle name="40% - Énfasis4 3 2 4" xfId="21519" xr:uid="{00000000-0005-0000-0000-00003C520000}"/>
    <cellStyle name="40% - Énfasis4 3 2 4 2" xfId="21520" xr:uid="{00000000-0005-0000-0000-00003D520000}"/>
    <cellStyle name="40% - Énfasis4 3 2 4 2 2" xfId="21521" xr:uid="{00000000-0005-0000-0000-00003E520000}"/>
    <cellStyle name="40% - Énfasis4 3 2 4 3" xfId="21522" xr:uid="{00000000-0005-0000-0000-00003F520000}"/>
    <cellStyle name="40% - Énfasis4 3 2 5" xfId="21523" xr:uid="{00000000-0005-0000-0000-000040520000}"/>
    <cellStyle name="40% - Énfasis4 3 2 5 2" xfId="21524" xr:uid="{00000000-0005-0000-0000-000041520000}"/>
    <cellStyle name="40% - Énfasis4 3 2 5 2 2" xfId="21525" xr:uid="{00000000-0005-0000-0000-000042520000}"/>
    <cellStyle name="40% - Énfasis4 3 2 5 3" xfId="21526" xr:uid="{00000000-0005-0000-0000-000043520000}"/>
    <cellStyle name="40% - Énfasis4 3 2 6" xfId="21527" xr:uid="{00000000-0005-0000-0000-000044520000}"/>
    <cellStyle name="40% - Énfasis4 3 2 6 2" xfId="21528" xr:uid="{00000000-0005-0000-0000-000045520000}"/>
    <cellStyle name="40% - Énfasis4 3 2 7" xfId="21529" xr:uid="{00000000-0005-0000-0000-000046520000}"/>
    <cellStyle name="40% - Énfasis4 3 3" xfId="21530" xr:uid="{00000000-0005-0000-0000-000047520000}"/>
    <cellStyle name="40% - Énfasis4 3 3 2" xfId="21531" xr:uid="{00000000-0005-0000-0000-000048520000}"/>
    <cellStyle name="40% - Énfasis4 3 3 2 2" xfId="21532" xr:uid="{00000000-0005-0000-0000-000049520000}"/>
    <cellStyle name="40% - Énfasis4 3 3 2 2 2" xfId="21533" xr:uid="{00000000-0005-0000-0000-00004A520000}"/>
    <cellStyle name="40% - Énfasis4 3 3 2 2 2 2" xfId="21534" xr:uid="{00000000-0005-0000-0000-00004B520000}"/>
    <cellStyle name="40% - Énfasis4 3 3 2 2 3" xfId="21535" xr:uid="{00000000-0005-0000-0000-00004C520000}"/>
    <cellStyle name="40% - Énfasis4 3 3 2 3" xfId="21536" xr:uid="{00000000-0005-0000-0000-00004D520000}"/>
    <cellStyle name="40% - Énfasis4 3 3 2 3 2" xfId="21537" xr:uid="{00000000-0005-0000-0000-00004E520000}"/>
    <cellStyle name="40% - Énfasis4 3 3 2 3 2 2" xfId="21538" xr:uid="{00000000-0005-0000-0000-00004F520000}"/>
    <cellStyle name="40% - Énfasis4 3 3 2 3 3" xfId="21539" xr:uid="{00000000-0005-0000-0000-000050520000}"/>
    <cellStyle name="40% - Énfasis4 3 3 2 4" xfId="21540" xr:uid="{00000000-0005-0000-0000-000051520000}"/>
    <cellStyle name="40% - Énfasis4 3 3 2 4 2" xfId="21541" xr:uid="{00000000-0005-0000-0000-000052520000}"/>
    <cellStyle name="40% - Énfasis4 3 3 2 5" xfId="21542" xr:uid="{00000000-0005-0000-0000-000053520000}"/>
    <cellStyle name="40% - Énfasis4 3 3 3" xfId="21543" xr:uid="{00000000-0005-0000-0000-000054520000}"/>
    <cellStyle name="40% - Énfasis4 3 3 3 2" xfId="21544" xr:uid="{00000000-0005-0000-0000-000055520000}"/>
    <cellStyle name="40% - Énfasis4 3 3 3 2 2" xfId="21545" xr:uid="{00000000-0005-0000-0000-000056520000}"/>
    <cellStyle name="40% - Énfasis4 3 3 3 3" xfId="21546" xr:uid="{00000000-0005-0000-0000-000057520000}"/>
    <cellStyle name="40% - Énfasis4 3 3 4" xfId="21547" xr:uid="{00000000-0005-0000-0000-000058520000}"/>
    <cellStyle name="40% - Énfasis4 3 3 4 2" xfId="21548" xr:uid="{00000000-0005-0000-0000-000059520000}"/>
    <cellStyle name="40% - Énfasis4 3 3 4 2 2" xfId="21549" xr:uid="{00000000-0005-0000-0000-00005A520000}"/>
    <cellStyle name="40% - Énfasis4 3 3 4 3" xfId="21550" xr:uid="{00000000-0005-0000-0000-00005B520000}"/>
    <cellStyle name="40% - Énfasis4 3 3 5" xfId="21551" xr:uid="{00000000-0005-0000-0000-00005C520000}"/>
    <cellStyle name="40% - Énfasis4 3 3 5 2" xfId="21552" xr:uid="{00000000-0005-0000-0000-00005D520000}"/>
    <cellStyle name="40% - Énfasis4 3 3 6" xfId="21553" xr:uid="{00000000-0005-0000-0000-00005E520000}"/>
    <cellStyle name="40% - Énfasis4 3 4" xfId="21554" xr:uid="{00000000-0005-0000-0000-00005F520000}"/>
    <cellStyle name="40% - Énfasis4 3 4 2" xfId="21555" xr:uid="{00000000-0005-0000-0000-000060520000}"/>
    <cellStyle name="40% - Énfasis4 3 4 2 2" xfId="21556" xr:uid="{00000000-0005-0000-0000-000061520000}"/>
    <cellStyle name="40% - Énfasis4 3 4 2 2 2" xfId="21557" xr:uid="{00000000-0005-0000-0000-000062520000}"/>
    <cellStyle name="40% - Énfasis4 3 4 2 3" xfId="21558" xr:uid="{00000000-0005-0000-0000-000063520000}"/>
    <cellStyle name="40% - Énfasis4 3 4 3" xfId="21559" xr:uid="{00000000-0005-0000-0000-000064520000}"/>
    <cellStyle name="40% - Énfasis4 3 4 3 2" xfId="21560" xr:uid="{00000000-0005-0000-0000-000065520000}"/>
    <cellStyle name="40% - Énfasis4 3 4 3 2 2" xfId="21561" xr:uid="{00000000-0005-0000-0000-000066520000}"/>
    <cellStyle name="40% - Énfasis4 3 4 3 3" xfId="21562" xr:uid="{00000000-0005-0000-0000-000067520000}"/>
    <cellStyle name="40% - Énfasis4 3 4 4" xfId="21563" xr:uid="{00000000-0005-0000-0000-000068520000}"/>
    <cellStyle name="40% - Énfasis4 3 4 4 2" xfId="21564" xr:uid="{00000000-0005-0000-0000-000069520000}"/>
    <cellStyle name="40% - Énfasis4 3 4 4 2 2" xfId="21565" xr:uid="{00000000-0005-0000-0000-00006A520000}"/>
    <cellStyle name="40% - Énfasis4 3 4 4 3" xfId="21566" xr:uid="{00000000-0005-0000-0000-00006B520000}"/>
    <cellStyle name="40% - Énfasis4 3 4 5" xfId="21567" xr:uid="{00000000-0005-0000-0000-00006C520000}"/>
    <cellStyle name="40% - Énfasis4 3 4 5 2" xfId="21568" xr:uid="{00000000-0005-0000-0000-00006D520000}"/>
    <cellStyle name="40% - Énfasis4 3 4 6" xfId="21569" xr:uid="{00000000-0005-0000-0000-00006E520000}"/>
    <cellStyle name="40% - Énfasis4 3 5" xfId="21570" xr:uid="{00000000-0005-0000-0000-00006F520000}"/>
    <cellStyle name="40% - Énfasis4 3 5 2" xfId="21571" xr:uid="{00000000-0005-0000-0000-000070520000}"/>
    <cellStyle name="40% - Énfasis4 3 5 2 2" xfId="21572" xr:uid="{00000000-0005-0000-0000-000071520000}"/>
    <cellStyle name="40% - Énfasis4 3 5 2 2 2" xfId="21573" xr:uid="{00000000-0005-0000-0000-000072520000}"/>
    <cellStyle name="40% - Énfasis4 3 5 2 3" xfId="21574" xr:uid="{00000000-0005-0000-0000-000073520000}"/>
    <cellStyle name="40% - Énfasis4 3 5 3" xfId="21575" xr:uid="{00000000-0005-0000-0000-000074520000}"/>
    <cellStyle name="40% - Énfasis4 3 5 3 2" xfId="21576" xr:uid="{00000000-0005-0000-0000-000075520000}"/>
    <cellStyle name="40% - Énfasis4 3 5 3 2 2" xfId="21577" xr:uid="{00000000-0005-0000-0000-000076520000}"/>
    <cellStyle name="40% - Énfasis4 3 5 3 3" xfId="21578" xr:uid="{00000000-0005-0000-0000-000077520000}"/>
    <cellStyle name="40% - Énfasis4 3 5 4" xfId="21579" xr:uid="{00000000-0005-0000-0000-000078520000}"/>
    <cellStyle name="40% - Énfasis4 3 5 4 2" xfId="21580" xr:uid="{00000000-0005-0000-0000-000079520000}"/>
    <cellStyle name="40% - Énfasis4 3 5 4 2 2" xfId="21581" xr:uid="{00000000-0005-0000-0000-00007A520000}"/>
    <cellStyle name="40% - Énfasis4 3 5 4 3" xfId="21582" xr:uid="{00000000-0005-0000-0000-00007B520000}"/>
    <cellStyle name="40% - Énfasis4 3 5 5" xfId="21583" xr:uid="{00000000-0005-0000-0000-00007C520000}"/>
    <cellStyle name="40% - Énfasis4 3 5 5 2" xfId="21584" xr:uid="{00000000-0005-0000-0000-00007D520000}"/>
    <cellStyle name="40% - Énfasis4 3 5 6" xfId="21585" xr:uid="{00000000-0005-0000-0000-00007E520000}"/>
    <cellStyle name="40% - Énfasis4 3 6" xfId="21586" xr:uid="{00000000-0005-0000-0000-00007F520000}"/>
    <cellStyle name="40% - Énfasis4 3 6 2" xfId="21587" xr:uid="{00000000-0005-0000-0000-000080520000}"/>
    <cellStyle name="40% - Énfasis4 3 6 2 2" xfId="21588" xr:uid="{00000000-0005-0000-0000-000081520000}"/>
    <cellStyle name="40% - Énfasis4 3 6 2 2 2" xfId="21589" xr:uid="{00000000-0005-0000-0000-000082520000}"/>
    <cellStyle name="40% - Énfasis4 3 6 2 3" xfId="21590" xr:uid="{00000000-0005-0000-0000-000083520000}"/>
    <cellStyle name="40% - Énfasis4 3 6 3" xfId="21591" xr:uid="{00000000-0005-0000-0000-000084520000}"/>
    <cellStyle name="40% - Énfasis4 3 6 3 2" xfId="21592" xr:uid="{00000000-0005-0000-0000-000085520000}"/>
    <cellStyle name="40% - Énfasis4 3 6 3 2 2" xfId="21593" xr:uid="{00000000-0005-0000-0000-000086520000}"/>
    <cellStyle name="40% - Énfasis4 3 6 3 3" xfId="21594" xr:uid="{00000000-0005-0000-0000-000087520000}"/>
    <cellStyle name="40% - Énfasis4 3 6 4" xfId="21595" xr:uid="{00000000-0005-0000-0000-000088520000}"/>
    <cellStyle name="40% - Énfasis4 3 6 4 2" xfId="21596" xr:uid="{00000000-0005-0000-0000-000089520000}"/>
    <cellStyle name="40% - Énfasis4 3 6 4 2 2" xfId="21597" xr:uid="{00000000-0005-0000-0000-00008A520000}"/>
    <cellStyle name="40% - Énfasis4 3 6 4 3" xfId="21598" xr:uid="{00000000-0005-0000-0000-00008B520000}"/>
    <cellStyle name="40% - Énfasis4 3 6 5" xfId="21599" xr:uid="{00000000-0005-0000-0000-00008C520000}"/>
    <cellStyle name="40% - Énfasis4 3 6 5 2" xfId="21600" xr:uid="{00000000-0005-0000-0000-00008D520000}"/>
    <cellStyle name="40% - Énfasis4 3 6 6" xfId="21601" xr:uid="{00000000-0005-0000-0000-00008E520000}"/>
    <cellStyle name="40% - Énfasis4 3 7" xfId="21602" xr:uid="{00000000-0005-0000-0000-00008F520000}"/>
    <cellStyle name="40% - Énfasis4 3 7 2" xfId="21603" xr:uid="{00000000-0005-0000-0000-000090520000}"/>
    <cellStyle name="40% - Énfasis4 3 7 2 2" xfId="21604" xr:uid="{00000000-0005-0000-0000-000091520000}"/>
    <cellStyle name="40% - Énfasis4 3 7 2 2 2" xfId="21605" xr:uid="{00000000-0005-0000-0000-000092520000}"/>
    <cellStyle name="40% - Énfasis4 3 7 2 3" xfId="21606" xr:uid="{00000000-0005-0000-0000-000093520000}"/>
    <cellStyle name="40% - Énfasis4 3 7 3" xfId="21607" xr:uid="{00000000-0005-0000-0000-000094520000}"/>
    <cellStyle name="40% - Énfasis4 3 7 3 2" xfId="21608" xr:uid="{00000000-0005-0000-0000-000095520000}"/>
    <cellStyle name="40% - Énfasis4 3 7 3 2 2" xfId="21609" xr:uid="{00000000-0005-0000-0000-000096520000}"/>
    <cellStyle name="40% - Énfasis4 3 7 3 3" xfId="21610" xr:uid="{00000000-0005-0000-0000-000097520000}"/>
    <cellStyle name="40% - Énfasis4 3 7 4" xfId="21611" xr:uid="{00000000-0005-0000-0000-000098520000}"/>
    <cellStyle name="40% - Énfasis4 3 7 4 2" xfId="21612" xr:uid="{00000000-0005-0000-0000-000099520000}"/>
    <cellStyle name="40% - Énfasis4 3 7 4 2 2" xfId="21613" xr:uid="{00000000-0005-0000-0000-00009A520000}"/>
    <cellStyle name="40% - Énfasis4 3 7 4 3" xfId="21614" xr:uid="{00000000-0005-0000-0000-00009B520000}"/>
    <cellStyle name="40% - Énfasis4 3 7 5" xfId="21615" xr:uid="{00000000-0005-0000-0000-00009C520000}"/>
    <cellStyle name="40% - Énfasis4 3 7 5 2" xfId="21616" xr:uid="{00000000-0005-0000-0000-00009D520000}"/>
    <cellStyle name="40% - Énfasis4 3 7 6" xfId="21617" xr:uid="{00000000-0005-0000-0000-00009E520000}"/>
    <cellStyle name="40% - Énfasis4 3 8" xfId="21618" xr:uid="{00000000-0005-0000-0000-00009F520000}"/>
    <cellStyle name="40% - Énfasis4 3 8 2" xfId="21619" xr:uid="{00000000-0005-0000-0000-0000A0520000}"/>
    <cellStyle name="40% - Énfasis4 3 8 2 2" xfId="21620" xr:uid="{00000000-0005-0000-0000-0000A1520000}"/>
    <cellStyle name="40% - Énfasis4 3 8 2 2 2" xfId="21621" xr:uid="{00000000-0005-0000-0000-0000A2520000}"/>
    <cellStyle name="40% - Énfasis4 3 8 2 3" xfId="21622" xr:uid="{00000000-0005-0000-0000-0000A3520000}"/>
    <cellStyle name="40% - Énfasis4 3 8 3" xfId="21623" xr:uid="{00000000-0005-0000-0000-0000A4520000}"/>
    <cellStyle name="40% - Énfasis4 3 8 3 2" xfId="21624" xr:uid="{00000000-0005-0000-0000-0000A5520000}"/>
    <cellStyle name="40% - Énfasis4 3 8 3 2 2" xfId="21625" xr:uid="{00000000-0005-0000-0000-0000A6520000}"/>
    <cellStyle name="40% - Énfasis4 3 8 3 3" xfId="21626" xr:uid="{00000000-0005-0000-0000-0000A7520000}"/>
    <cellStyle name="40% - Énfasis4 3 8 4" xfId="21627" xr:uid="{00000000-0005-0000-0000-0000A8520000}"/>
    <cellStyle name="40% - Énfasis4 3 8 4 2" xfId="21628" xr:uid="{00000000-0005-0000-0000-0000A9520000}"/>
    <cellStyle name="40% - Énfasis4 3 8 4 2 2" xfId="21629" xr:uid="{00000000-0005-0000-0000-0000AA520000}"/>
    <cellStyle name="40% - Énfasis4 3 8 4 3" xfId="21630" xr:uid="{00000000-0005-0000-0000-0000AB520000}"/>
    <cellStyle name="40% - Énfasis4 3 8 5" xfId="21631" xr:uid="{00000000-0005-0000-0000-0000AC520000}"/>
    <cellStyle name="40% - Énfasis4 3 8 5 2" xfId="21632" xr:uid="{00000000-0005-0000-0000-0000AD520000}"/>
    <cellStyle name="40% - Énfasis4 3 8 6" xfId="21633" xr:uid="{00000000-0005-0000-0000-0000AE520000}"/>
    <cellStyle name="40% - Énfasis4 3 9" xfId="21634" xr:uid="{00000000-0005-0000-0000-0000AF520000}"/>
    <cellStyle name="40% - Énfasis4 3 9 2" xfId="21635" xr:uid="{00000000-0005-0000-0000-0000B0520000}"/>
    <cellStyle name="40% - Énfasis4 3 9 2 2" xfId="21636" xr:uid="{00000000-0005-0000-0000-0000B1520000}"/>
    <cellStyle name="40% - Énfasis4 3 9 2 2 2" xfId="21637" xr:uid="{00000000-0005-0000-0000-0000B2520000}"/>
    <cellStyle name="40% - Énfasis4 3 9 2 3" xfId="21638" xr:uid="{00000000-0005-0000-0000-0000B3520000}"/>
    <cellStyle name="40% - Énfasis4 3 9 3" xfId="21639" xr:uid="{00000000-0005-0000-0000-0000B4520000}"/>
    <cellStyle name="40% - Énfasis4 3 9 3 2" xfId="21640" xr:uid="{00000000-0005-0000-0000-0000B5520000}"/>
    <cellStyle name="40% - Énfasis4 3 9 3 2 2" xfId="21641" xr:uid="{00000000-0005-0000-0000-0000B6520000}"/>
    <cellStyle name="40% - Énfasis4 3 9 3 3" xfId="21642" xr:uid="{00000000-0005-0000-0000-0000B7520000}"/>
    <cellStyle name="40% - Énfasis4 3 9 4" xfId="21643" xr:uid="{00000000-0005-0000-0000-0000B8520000}"/>
    <cellStyle name="40% - Énfasis4 3 9 4 2" xfId="21644" xr:uid="{00000000-0005-0000-0000-0000B9520000}"/>
    <cellStyle name="40% - Énfasis4 3 9 4 2 2" xfId="21645" xr:uid="{00000000-0005-0000-0000-0000BA520000}"/>
    <cellStyle name="40% - Énfasis4 3 9 4 3" xfId="21646" xr:uid="{00000000-0005-0000-0000-0000BB520000}"/>
    <cellStyle name="40% - Énfasis4 3 9 5" xfId="21647" xr:uid="{00000000-0005-0000-0000-0000BC520000}"/>
    <cellStyle name="40% - Énfasis4 3 9 5 2" xfId="21648" xr:uid="{00000000-0005-0000-0000-0000BD520000}"/>
    <cellStyle name="40% - Énfasis4 3 9 6" xfId="21649" xr:uid="{00000000-0005-0000-0000-0000BE520000}"/>
    <cellStyle name="40% - Énfasis4 30" xfId="21650" xr:uid="{00000000-0005-0000-0000-0000BF520000}"/>
    <cellStyle name="40% - Énfasis4 30 2" xfId="21651" xr:uid="{00000000-0005-0000-0000-0000C0520000}"/>
    <cellStyle name="40% - Énfasis4 30 2 2" xfId="21652" xr:uid="{00000000-0005-0000-0000-0000C1520000}"/>
    <cellStyle name="40% - Énfasis4 30 2 2 2" xfId="21653" xr:uid="{00000000-0005-0000-0000-0000C2520000}"/>
    <cellStyle name="40% - Énfasis4 30 2 2 2 2" xfId="21654" xr:uid="{00000000-0005-0000-0000-0000C3520000}"/>
    <cellStyle name="40% - Énfasis4 30 2 2 3" xfId="21655" xr:uid="{00000000-0005-0000-0000-0000C4520000}"/>
    <cellStyle name="40% - Énfasis4 30 2 3" xfId="21656" xr:uid="{00000000-0005-0000-0000-0000C5520000}"/>
    <cellStyle name="40% - Énfasis4 30 2 3 2" xfId="21657" xr:uid="{00000000-0005-0000-0000-0000C6520000}"/>
    <cellStyle name="40% - Énfasis4 30 2 3 2 2" xfId="21658" xr:uid="{00000000-0005-0000-0000-0000C7520000}"/>
    <cellStyle name="40% - Énfasis4 30 2 3 3" xfId="21659" xr:uid="{00000000-0005-0000-0000-0000C8520000}"/>
    <cellStyle name="40% - Énfasis4 30 2 4" xfId="21660" xr:uid="{00000000-0005-0000-0000-0000C9520000}"/>
    <cellStyle name="40% - Énfasis4 30 2 4 2" xfId="21661" xr:uid="{00000000-0005-0000-0000-0000CA520000}"/>
    <cellStyle name="40% - Énfasis4 30 2 5" xfId="21662" xr:uid="{00000000-0005-0000-0000-0000CB520000}"/>
    <cellStyle name="40% - Énfasis4 30 3" xfId="21663" xr:uid="{00000000-0005-0000-0000-0000CC520000}"/>
    <cellStyle name="40% - Énfasis4 30 3 2" xfId="21664" xr:uid="{00000000-0005-0000-0000-0000CD520000}"/>
    <cellStyle name="40% - Énfasis4 30 3 2 2" xfId="21665" xr:uid="{00000000-0005-0000-0000-0000CE520000}"/>
    <cellStyle name="40% - Énfasis4 30 3 3" xfId="21666" xr:uid="{00000000-0005-0000-0000-0000CF520000}"/>
    <cellStyle name="40% - Énfasis4 30 4" xfId="21667" xr:uid="{00000000-0005-0000-0000-0000D0520000}"/>
    <cellStyle name="40% - Énfasis4 30 4 2" xfId="21668" xr:uid="{00000000-0005-0000-0000-0000D1520000}"/>
    <cellStyle name="40% - Énfasis4 30 4 2 2" xfId="21669" xr:uid="{00000000-0005-0000-0000-0000D2520000}"/>
    <cellStyle name="40% - Énfasis4 30 4 3" xfId="21670" xr:uid="{00000000-0005-0000-0000-0000D3520000}"/>
    <cellStyle name="40% - Énfasis4 30 5" xfId="21671" xr:uid="{00000000-0005-0000-0000-0000D4520000}"/>
    <cellStyle name="40% - Énfasis4 30 5 2" xfId="21672" xr:uid="{00000000-0005-0000-0000-0000D5520000}"/>
    <cellStyle name="40% - Énfasis4 30 6" xfId="21673" xr:uid="{00000000-0005-0000-0000-0000D6520000}"/>
    <cellStyle name="40% - Énfasis4 31" xfId="21674" xr:uid="{00000000-0005-0000-0000-0000D7520000}"/>
    <cellStyle name="40% - Énfasis4 31 2" xfId="21675" xr:uid="{00000000-0005-0000-0000-0000D8520000}"/>
    <cellStyle name="40% - Énfasis4 31 2 2" xfId="21676" xr:uid="{00000000-0005-0000-0000-0000D9520000}"/>
    <cellStyle name="40% - Énfasis4 31 2 2 2" xfId="21677" xr:uid="{00000000-0005-0000-0000-0000DA520000}"/>
    <cellStyle name="40% - Énfasis4 31 2 2 2 2" xfId="21678" xr:uid="{00000000-0005-0000-0000-0000DB520000}"/>
    <cellStyle name="40% - Énfasis4 31 2 2 3" xfId="21679" xr:uid="{00000000-0005-0000-0000-0000DC520000}"/>
    <cellStyle name="40% - Énfasis4 31 2 3" xfId="21680" xr:uid="{00000000-0005-0000-0000-0000DD520000}"/>
    <cellStyle name="40% - Énfasis4 31 2 3 2" xfId="21681" xr:uid="{00000000-0005-0000-0000-0000DE520000}"/>
    <cellStyle name="40% - Énfasis4 31 2 3 2 2" xfId="21682" xr:uid="{00000000-0005-0000-0000-0000DF520000}"/>
    <cellStyle name="40% - Énfasis4 31 2 3 3" xfId="21683" xr:uid="{00000000-0005-0000-0000-0000E0520000}"/>
    <cellStyle name="40% - Énfasis4 31 2 4" xfId="21684" xr:uid="{00000000-0005-0000-0000-0000E1520000}"/>
    <cellStyle name="40% - Énfasis4 31 2 4 2" xfId="21685" xr:uid="{00000000-0005-0000-0000-0000E2520000}"/>
    <cellStyle name="40% - Énfasis4 31 2 5" xfId="21686" xr:uid="{00000000-0005-0000-0000-0000E3520000}"/>
    <cellStyle name="40% - Énfasis4 31 3" xfId="21687" xr:uid="{00000000-0005-0000-0000-0000E4520000}"/>
    <cellStyle name="40% - Énfasis4 31 3 2" xfId="21688" xr:uid="{00000000-0005-0000-0000-0000E5520000}"/>
    <cellStyle name="40% - Énfasis4 31 3 2 2" xfId="21689" xr:uid="{00000000-0005-0000-0000-0000E6520000}"/>
    <cellStyle name="40% - Énfasis4 31 3 3" xfId="21690" xr:uid="{00000000-0005-0000-0000-0000E7520000}"/>
    <cellStyle name="40% - Énfasis4 31 4" xfId="21691" xr:uid="{00000000-0005-0000-0000-0000E8520000}"/>
    <cellStyle name="40% - Énfasis4 31 4 2" xfId="21692" xr:uid="{00000000-0005-0000-0000-0000E9520000}"/>
    <cellStyle name="40% - Énfasis4 31 4 2 2" xfId="21693" xr:uid="{00000000-0005-0000-0000-0000EA520000}"/>
    <cellStyle name="40% - Énfasis4 31 4 3" xfId="21694" xr:uid="{00000000-0005-0000-0000-0000EB520000}"/>
    <cellStyle name="40% - Énfasis4 31 5" xfId="21695" xr:uid="{00000000-0005-0000-0000-0000EC520000}"/>
    <cellStyle name="40% - Énfasis4 31 5 2" xfId="21696" xr:uid="{00000000-0005-0000-0000-0000ED520000}"/>
    <cellStyle name="40% - Énfasis4 31 6" xfId="21697" xr:uid="{00000000-0005-0000-0000-0000EE520000}"/>
    <cellStyle name="40% - Énfasis4 32" xfId="21698" xr:uid="{00000000-0005-0000-0000-0000EF520000}"/>
    <cellStyle name="40% - Énfasis4 32 2" xfId="21699" xr:uid="{00000000-0005-0000-0000-0000F0520000}"/>
    <cellStyle name="40% - Énfasis4 32 2 2" xfId="21700" xr:uid="{00000000-0005-0000-0000-0000F1520000}"/>
    <cellStyle name="40% - Énfasis4 32 2 2 2" xfId="21701" xr:uid="{00000000-0005-0000-0000-0000F2520000}"/>
    <cellStyle name="40% - Énfasis4 32 2 2 2 2" xfId="21702" xr:uid="{00000000-0005-0000-0000-0000F3520000}"/>
    <cellStyle name="40% - Énfasis4 32 2 2 3" xfId="21703" xr:uid="{00000000-0005-0000-0000-0000F4520000}"/>
    <cellStyle name="40% - Énfasis4 32 2 3" xfId="21704" xr:uid="{00000000-0005-0000-0000-0000F5520000}"/>
    <cellStyle name="40% - Énfasis4 32 2 3 2" xfId="21705" xr:uid="{00000000-0005-0000-0000-0000F6520000}"/>
    <cellStyle name="40% - Énfasis4 32 2 3 2 2" xfId="21706" xr:uid="{00000000-0005-0000-0000-0000F7520000}"/>
    <cellStyle name="40% - Énfasis4 32 2 3 3" xfId="21707" xr:uid="{00000000-0005-0000-0000-0000F8520000}"/>
    <cellStyle name="40% - Énfasis4 32 2 4" xfId="21708" xr:uid="{00000000-0005-0000-0000-0000F9520000}"/>
    <cellStyle name="40% - Énfasis4 32 2 4 2" xfId="21709" xr:uid="{00000000-0005-0000-0000-0000FA520000}"/>
    <cellStyle name="40% - Énfasis4 32 2 5" xfId="21710" xr:uid="{00000000-0005-0000-0000-0000FB520000}"/>
    <cellStyle name="40% - Énfasis4 32 3" xfId="21711" xr:uid="{00000000-0005-0000-0000-0000FC520000}"/>
    <cellStyle name="40% - Énfasis4 32 3 2" xfId="21712" xr:uid="{00000000-0005-0000-0000-0000FD520000}"/>
    <cellStyle name="40% - Énfasis4 32 3 2 2" xfId="21713" xr:uid="{00000000-0005-0000-0000-0000FE520000}"/>
    <cellStyle name="40% - Énfasis4 32 3 3" xfId="21714" xr:uid="{00000000-0005-0000-0000-0000FF520000}"/>
    <cellStyle name="40% - Énfasis4 32 4" xfId="21715" xr:uid="{00000000-0005-0000-0000-000000530000}"/>
    <cellStyle name="40% - Énfasis4 32 4 2" xfId="21716" xr:uid="{00000000-0005-0000-0000-000001530000}"/>
    <cellStyle name="40% - Énfasis4 32 4 2 2" xfId="21717" xr:uid="{00000000-0005-0000-0000-000002530000}"/>
    <cellStyle name="40% - Énfasis4 32 4 3" xfId="21718" xr:uid="{00000000-0005-0000-0000-000003530000}"/>
    <cellStyle name="40% - Énfasis4 32 5" xfId="21719" xr:uid="{00000000-0005-0000-0000-000004530000}"/>
    <cellStyle name="40% - Énfasis4 32 5 2" xfId="21720" xr:uid="{00000000-0005-0000-0000-000005530000}"/>
    <cellStyle name="40% - Énfasis4 32 6" xfId="21721" xr:uid="{00000000-0005-0000-0000-000006530000}"/>
    <cellStyle name="40% - Énfasis4 33" xfId="21722" xr:uid="{00000000-0005-0000-0000-000007530000}"/>
    <cellStyle name="40% - Énfasis4 33 2" xfId="21723" xr:uid="{00000000-0005-0000-0000-000008530000}"/>
    <cellStyle name="40% - Énfasis4 33 2 2" xfId="21724" xr:uid="{00000000-0005-0000-0000-000009530000}"/>
    <cellStyle name="40% - Énfasis4 33 2 2 2" xfId="21725" xr:uid="{00000000-0005-0000-0000-00000A530000}"/>
    <cellStyle name="40% - Énfasis4 33 2 2 2 2" xfId="21726" xr:uid="{00000000-0005-0000-0000-00000B530000}"/>
    <cellStyle name="40% - Énfasis4 33 2 2 3" xfId="21727" xr:uid="{00000000-0005-0000-0000-00000C530000}"/>
    <cellStyle name="40% - Énfasis4 33 2 3" xfId="21728" xr:uid="{00000000-0005-0000-0000-00000D530000}"/>
    <cellStyle name="40% - Énfasis4 33 2 3 2" xfId="21729" xr:uid="{00000000-0005-0000-0000-00000E530000}"/>
    <cellStyle name="40% - Énfasis4 33 2 3 2 2" xfId="21730" xr:uid="{00000000-0005-0000-0000-00000F530000}"/>
    <cellStyle name="40% - Énfasis4 33 2 3 3" xfId="21731" xr:uid="{00000000-0005-0000-0000-000010530000}"/>
    <cellStyle name="40% - Énfasis4 33 2 4" xfId="21732" xr:uid="{00000000-0005-0000-0000-000011530000}"/>
    <cellStyle name="40% - Énfasis4 33 2 4 2" xfId="21733" xr:uid="{00000000-0005-0000-0000-000012530000}"/>
    <cellStyle name="40% - Énfasis4 33 2 5" xfId="21734" xr:uid="{00000000-0005-0000-0000-000013530000}"/>
    <cellStyle name="40% - Énfasis4 33 3" xfId="21735" xr:uid="{00000000-0005-0000-0000-000014530000}"/>
    <cellStyle name="40% - Énfasis4 33 3 2" xfId="21736" xr:uid="{00000000-0005-0000-0000-000015530000}"/>
    <cellStyle name="40% - Énfasis4 33 3 2 2" xfId="21737" xr:uid="{00000000-0005-0000-0000-000016530000}"/>
    <cellStyle name="40% - Énfasis4 33 3 3" xfId="21738" xr:uid="{00000000-0005-0000-0000-000017530000}"/>
    <cellStyle name="40% - Énfasis4 33 4" xfId="21739" xr:uid="{00000000-0005-0000-0000-000018530000}"/>
    <cellStyle name="40% - Énfasis4 33 4 2" xfId="21740" xr:uid="{00000000-0005-0000-0000-000019530000}"/>
    <cellStyle name="40% - Énfasis4 33 4 2 2" xfId="21741" xr:uid="{00000000-0005-0000-0000-00001A530000}"/>
    <cellStyle name="40% - Énfasis4 33 4 3" xfId="21742" xr:uid="{00000000-0005-0000-0000-00001B530000}"/>
    <cellStyle name="40% - Énfasis4 33 5" xfId="21743" xr:uid="{00000000-0005-0000-0000-00001C530000}"/>
    <cellStyle name="40% - Énfasis4 33 5 2" xfId="21744" xr:uid="{00000000-0005-0000-0000-00001D530000}"/>
    <cellStyle name="40% - Énfasis4 33 6" xfId="21745" xr:uid="{00000000-0005-0000-0000-00001E530000}"/>
    <cellStyle name="40% - Énfasis4 34" xfId="21746" xr:uid="{00000000-0005-0000-0000-00001F530000}"/>
    <cellStyle name="40% - Énfasis4 34 2" xfId="21747" xr:uid="{00000000-0005-0000-0000-000020530000}"/>
    <cellStyle name="40% - Énfasis4 34 2 2" xfId="21748" xr:uid="{00000000-0005-0000-0000-000021530000}"/>
    <cellStyle name="40% - Énfasis4 34 2 2 2" xfId="21749" xr:uid="{00000000-0005-0000-0000-000022530000}"/>
    <cellStyle name="40% - Énfasis4 34 2 2 2 2" xfId="21750" xr:uid="{00000000-0005-0000-0000-000023530000}"/>
    <cellStyle name="40% - Énfasis4 34 2 2 3" xfId="21751" xr:uid="{00000000-0005-0000-0000-000024530000}"/>
    <cellStyle name="40% - Énfasis4 34 2 3" xfId="21752" xr:uid="{00000000-0005-0000-0000-000025530000}"/>
    <cellStyle name="40% - Énfasis4 34 2 3 2" xfId="21753" xr:uid="{00000000-0005-0000-0000-000026530000}"/>
    <cellStyle name="40% - Énfasis4 34 2 3 2 2" xfId="21754" xr:uid="{00000000-0005-0000-0000-000027530000}"/>
    <cellStyle name="40% - Énfasis4 34 2 3 3" xfId="21755" xr:uid="{00000000-0005-0000-0000-000028530000}"/>
    <cellStyle name="40% - Énfasis4 34 2 4" xfId="21756" xr:uid="{00000000-0005-0000-0000-000029530000}"/>
    <cellStyle name="40% - Énfasis4 34 2 4 2" xfId="21757" xr:uid="{00000000-0005-0000-0000-00002A530000}"/>
    <cellStyle name="40% - Énfasis4 34 2 5" xfId="21758" xr:uid="{00000000-0005-0000-0000-00002B530000}"/>
    <cellStyle name="40% - Énfasis4 34 3" xfId="21759" xr:uid="{00000000-0005-0000-0000-00002C530000}"/>
    <cellStyle name="40% - Énfasis4 34 3 2" xfId="21760" xr:uid="{00000000-0005-0000-0000-00002D530000}"/>
    <cellStyle name="40% - Énfasis4 34 3 2 2" xfId="21761" xr:uid="{00000000-0005-0000-0000-00002E530000}"/>
    <cellStyle name="40% - Énfasis4 34 3 3" xfId="21762" xr:uid="{00000000-0005-0000-0000-00002F530000}"/>
    <cellStyle name="40% - Énfasis4 34 4" xfId="21763" xr:uid="{00000000-0005-0000-0000-000030530000}"/>
    <cellStyle name="40% - Énfasis4 34 4 2" xfId="21764" xr:uid="{00000000-0005-0000-0000-000031530000}"/>
    <cellStyle name="40% - Énfasis4 34 4 2 2" xfId="21765" xr:uid="{00000000-0005-0000-0000-000032530000}"/>
    <cellStyle name="40% - Énfasis4 34 4 3" xfId="21766" xr:uid="{00000000-0005-0000-0000-000033530000}"/>
    <cellStyle name="40% - Énfasis4 34 5" xfId="21767" xr:uid="{00000000-0005-0000-0000-000034530000}"/>
    <cellStyle name="40% - Énfasis4 34 5 2" xfId="21768" xr:uid="{00000000-0005-0000-0000-000035530000}"/>
    <cellStyle name="40% - Énfasis4 34 6" xfId="21769" xr:uid="{00000000-0005-0000-0000-000036530000}"/>
    <cellStyle name="40% - Énfasis4 35" xfId="21770" xr:uid="{00000000-0005-0000-0000-000037530000}"/>
    <cellStyle name="40% - Énfasis4 35 2" xfId="21771" xr:uid="{00000000-0005-0000-0000-000038530000}"/>
    <cellStyle name="40% - Énfasis4 35 2 2" xfId="21772" xr:uid="{00000000-0005-0000-0000-000039530000}"/>
    <cellStyle name="40% - Énfasis4 35 2 2 2" xfId="21773" xr:uid="{00000000-0005-0000-0000-00003A530000}"/>
    <cellStyle name="40% - Énfasis4 35 2 2 2 2" xfId="21774" xr:uid="{00000000-0005-0000-0000-00003B530000}"/>
    <cellStyle name="40% - Énfasis4 35 2 2 3" xfId="21775" xr:uid="{00000000-0005-0000-0000-00003C530000}"/>
    <cellStyle name="40% - Énfasis4 35 2 3" xfId="21776" xr:uid="{00000000-0005-0000-0000-00003D530000}"/>
    <cellStyle name="40% - Énfasis4 35 2 3 2" xfId="21777" xr:uid="{00000000-0005-0000-0000-00003E530000}"/>
    <cellStyle name="40% - Énfasis4 35 2 3 2 2" xfId="21778" xr:uid="{00000000-0005-0000-0000-00003F530000}"/>
    <cellStyle name="40% - Énfasis4 35 2 3 3" xfId="21779" xr:uid="{00000000-0005-0000-0000-000040530000}"/>
    <cellStyle name="40% - Énfasis4 35 2 4" xfId="21780" xr:uid="{00000000-0005-0000-0000-000041530000}"/>
    <cellStyle name="40% - Énfasis4 35 2 4 2" xfId="21781" xr:uid="{00000000-0005-0000-0000-000042530000}"/>
    <cellStyle name="40% - Énfasis4 35 2 5" xfId="21782" xr:uid="{00000000-0005-0000-0000-000043530000}"/>
    <cellStyle name="40% - Énfasis4 35 3" xfId="21783" xr:uid="{00000000-0005-0000-0000-000044530000}"/>
    <cellStyle name="40% - Énfasis4 35 3 2" xfId="21784" xr:uid="{00000000-0005-0000-0000-000045530000}"/>
    <cellStyle name="40% - Énfasis4 35 3 2 2" xfId="21785" xr:uid="{00000000-0005-0000-0000-000046530000}"/>
    <cellStyle name="40% - Énfasis4 35 3 3" xfId="21786" xr:uid="{00000000-0005-0000-0000-000047530000}"/>
    <cellStyle name="40% - Énfasis4 35 4" xfId="21787" xr:uid="{00000000-0005-0000-0000-000048530000}"/>
    <cellStyle name="40% - Énfasis4 35 4 2" xfId="21788" xr:uid="{00000000-0005-0000-0000-000049530000}"/>
    <cellStyle name="40% - Énfasis4 35 4 2 2" xfId="21789" xr:uid="{00000000-0005-0000-0000-00004A530000}"/>
    <cellStyle name="40% - Énfasis4 35 4 3" xfId="21790" xr:uid="{00000000-0005-0000-0000-00004B530000}"/>
    <cellStyle name="40% - Énfasis4 35 5" xfId="21791" xr:uid="{00000000-0005-0000-0000-00004C530000}"/>
    <cellStyle name="40% - Énfasis4 35 5 2" xfId="21792" xr:uid="{00000000-0005-0000-0000-00004D530000}"/>
    <cellStyle name="40% - Énfasis4 35 6" xfId="21793" xr:uid="{00000000-0005-0000-0000-00004E530000}"/>
    <cellStyle name="40% - Énfasis4 36" xfId="21794" xr:uid="{00000000-0005-0000-0000-00004F530000}"/>
    <cellStyle name="40% - Énfasis4 36 2" xfId="21795" xr:uid="{00000000-0005-0000-0000-000050530000}"/>
    <cellStyle name="40% - Énfasis4 36 2 2" xfId="21796" xr:uid="{00000000-0005-0000-0000-000051530000}"/>
    <cellStyle name="40% - Énfasis4 36 2 2 2" xfId="21797" xr:uid="{00000000-0005-0000-0000-000052530000}"/>
    <cellStyle name="40% - Énfasis4 36 2 2 2 2" xfId="21798" xr:uid="{00000000-0005-0000-0000-000053530000}"/>
    <cellStyle name="40% - Énfasis4 36 2 2 3" xfId="21799" xr:uid="{00000000-0005-0000-0000-000054530000}"/>
    <cellStyle name="40% - Énfasis4 36 2 3" xfId="21800" xr:uid="{00000000-0005-0000-0000-000055530000}"/>
    <cellStyle name="40% - Énfasis4 36 2 3 2" xfId="21801" xr:uid="{00000000-0005-0000-0000-000056530000}"/>
    <cellStyle name="40% - Énfasis4 36 2 3 2 2" xfId="21802" xr:uid="{00000000-0005-0000-0000-000057530000}"/>
    <cellStyle name="40% - Énfasis4 36 2 3 3" xfId="21803" xr:uid="{00000000-0005-0000-0000-000058530000}"/>
    <cellStyle name="40% - Énfasis4 36 2 4" xfId="21804" xr:uid="{00000000-0005-0000-0000-000059530000}"/>
    <cellStyle name="40% - Énfasis4 36 2 4 2" xfId="21805" xr:uid="{00000000-0005-0000-0000-00005A530000}"/>
    <cellStyle name="40% - Énfasis4 36 2 5" xfId="21806" xr:uid="{00000000-0005-0000-0000-00005B530000}"/>
    <cellStyle name="40% - Énfasis4 36 3" xfId="21807" xr:uid="{00000000-0005-0000-0000-00005C530000}"/>
    <cellStyle name="40% - Énfasis4 36 3 2" xfId="21808" xr:uid="{00000000-0005-0000-0000-00005D530000}"/>
    <cellStyle name="40% - Énfasis4 36 3 2 2" xfId="21809" xr:uid="{00000000-0005-0000-0000-00005E530000}"/>
    <cellStyle name="40% - Énfasis4 36 3 3" xfId="21810" xr:uid="{00000000-0005-0000-0000-00005F530000}"/>
    <cellStyle name="40% - Énfasis4 36 4" xfId="21811" xr:uid="{00000000-0005-0000-0000-000060530000}"/>
    <cellStyle name="40% - Énfasis4 36 4 2" xfId="21812" xr:uid="{00000000-0005-0000-0000-000061530000}"/>
    <cellStyle name="40% - Énfasis4 36 4 2 2" xfId="21813" xr:uid="{00000000-0005-0000-0000-000062530000}"/>
    <cellStyle name="40% - Énfasis4 36 4 3" xfId="21814" xr:uid="{00000000-0005-0000-0000-000063530000}"/>
    <cellStyle name="40% - Énfasis4 36 5" xfId="21815" xr:uid="{00000000-0005-0000-0000-000064530000}"/>
    <cellStyle name="40% - Énfasis4 36 5 2" xfId="21816" xr:uid="{00000000-0005-0000-0000-000065530000}"/>
    <cellStyle name="40% - Énfasis4 36 6" xfId="21817" xr:uid="{00000000-0005-0000-0000-000066530000}"/>
    <cellStyle name="40% - Énfasis4 37" xfId="21818" xr:uid="{00000000-0005-0000-0000-000067530000}"/>
    <cellStyle name="40% - Énfasis4 37 2" xfId="21819" xr:uid="{00000000-0005-0000-0000-000068530000}"/>
    <cellStyle name="40% - Énfasis4 37 2 2" xfId="21820" xr:uid="{00000000-0005-0000-0000-000069530000}"/>
    <cellStyle name="40% - Énfasis4 37 2 2 2" xfId="21821" xr:uid="{00000000-0005-0000-0000-00006A530000}"/>
    <cellStyle name="40% - Énfasis4 37 2 2 2 2" xfId="21822" xr:uid="{00000000-0005-0000-0000-00006B530000}"/>
    <cellStyle name="40% - Énfasis4 37 2 2 3" xfId="21823" xr:uid="{00000000-0005-0000-0000-00006C530000}"/>
    <cellStyle name="40% - Énfasis4 37 2 3" xfId="21824" xr:uid="{00000000-0005-0000-0000-00006D530000}"/>
    <cellStyle name="40% - Énfasis4 37 2 3 2" xfId="21825" xr:uid="{00000000-0005-0000-0000-00006E530000}"/>
    <cellStyle name="40% - Énfasis4 37 2 3 2 2" xfId="21826" xr:uid="{00000000-0005-0000-0000-00006F530000}"/>
    <cellStyle name="40% - Énfasis4 37 2 3 3" xfId="21827" xr:uid="{00000000-0005-0000-0000-000070530000}"/>
    <cellStyle name="40% - Énfasis4 37 2 4" xfId="21828" xr:uid="{00000000-0005-0000-0000-000071530000}"/>
    <cellStyle name="40% - Énfasis4 37 2 4 2" xfId="21829" xr:uid="{00000000-0005-0000-0000-000072530000}"/>
    <cellStyle name="40% - Énfasis4 37 2 5" xfId="21830" xr:uid="{00000000-0005-0000-0000-000073530000}"/>
    <cellStyle name="40% - Énfasis4 37 3" xfId="21831" xr:uid="{00000000-0005-0000-0000-000074530000}"/>
    <cellStyle name="40% - Énfasis4 37 3 2" xfId="21832" xr:uid="{00000000-0005-0000-0000-000075530000}"/>
    <cellStyle name="40% - Énfasis4 37 3 2 2" xfId="21833" xr:uid="{00000000-0005-0000-0000-000076530000}"/>
    <cellStyle name="40% - Énfasis4 37 3 3" xfId="21834" xr:uid="{00000000-0005-0000-0000-000077530000}"/>
    <cellStyle name="40% - Énfasis4 37 4" xfId="21835" xr:uid="{00000000-0005-0000-0000-000078530000}"/>
    <cellStyle name="40% - Énfasis4 37 4 2" xfId="21836" xr:uid="{00000000-0005-0000-0000-000079530000}"/>
    <cellStyle name="40% - Énfasis4 37 4 2 2" xfId="21837" xr:uid="{00000000-0005-0000-0000-00007A530000}"/>
    <cellStyle name="40% - Énfasis4 37 4 3" xfId="21838" xr:uid="{00000000-0005-0000-0000-00007B530000}"/>
    <cellStyle name="40% - Énfasis4 37 5" xfId="21839" xr:uid="{00000000-0005-0000-0000-00007C530000}"/>
    <cellStyle name="40% - Énfasis4 37 5 2" xfId="21840" xr:uid="{00000000-0005-0000-0000-00007D530000}"/>
    <cellStyle name="40% - Énfasis4 37 6" xfId="21841" xr:uid="{00000000-0005-0000-0000-00007E530000}"/>
    <cellStyle name="40% - Énfasis4 38" xfId="21842" xr:uid="{00000000-0005-0000-0000-00007F530000}"/>
    <cellStyle name="40% - Énfasis4 38 2" xfId="21843" xr:uid="{00000000-0005-0000-0000-000080530000}"/>
    <cellStyle name="40% - Énfasis4 38 2 2" xfId="21844" xr:uid="{00000000-0005-0000-0000-000081530000}"/>
    <cellStyle name="40% - Énfasis4 38 2 2 2" xfId="21845" xr:uid="{00000000-0005-0000-0000-000082530000}"/>
    <cellStyle name="40% - Énfasis4 38 2 2 2 2" xfId="21846" xr:uid="{00000000-0005-0000-0000-000083530000}"/>
    <cellStyle name="40% - Énfasis4 38 2 2 3" xfId="21847" xr:uid="{00000000-0005-0000-0000-000084530000}"/>
    <cellStyle name="40% - Énfasis4 38 2 3" xfId="21848" xr:uid="{00000000-0005-0000-0000-000085530000}"/>
    <cellStyle name="40% - Énfasis4 38 2 3 2" xfId="21849" xr:uid="{00000000-0005-0000-0000-000086530000}"/>
    <cellStyle name="40% - Énfasis4 38 2 3 2 2" xfId="21850" xr:uid="{00000000-0005-0000-0000-000087530000}"/>
    <cellStyle name="40% - Énfasis4 38 2 3 3" xfId="21851" xr:uid="{00000000-0005-0000-0000-000088530000}"/>
    <cellStyle name="40% - Énfasis4 38 2 4" xfId="21852" xr:uid="{00000000-0005-0000-0000-000089530000}"/>
    <cellStyle name="40% - Énfasis4 38 2 4 2" xfId="21853" xr:uid="{00000000-0005-0000-0000-00008A530000}"/>
    <cellStyle name="40% - Énfasis4 38 2 5" xfId="21854" xr:uid="{00000000-0005-0000-0000-00008B530000}"/>
    <cellStyle name="40% - Énfasis4 38 3" xfId="21855" xr:uid="{00000000-0005-0000-0000-00008C530000}"/>
    <cellStyle name="40% - Énfasis4 38 3 2" xfId="21856" xr:uid="{00000000-0005-0000-0000-00008D530000}"/>
    <cellStyle name="40% - Énfasis4 38 3 2 2" xfId="21857" xr:uid="{00000000-0005-0000-0000-00008E530000}"/>
    <cellStyle name="40% - Énfasis4 38 3 3" xfId="21858" xr:uid="{00000000-0005-0000-0000-00008F530000}"/>
    <cellStyle name="40% - Énfasis4 38 4" xfId="21859" xr:uid="{00000000-0005-0000-0000-000090530000}"/>
    <cellStyle name="40% - Énfasis4 38 4 2" xfId="21860" xr:uid="{00000000-0005-0000-0000-000091530000}"/>
    <cellStyle name="40% - Énfasis4 38 4 2 2" xfId="21861" xr:uid="{00000000-0005-0000-0000-000092530000}"/>
    <cellStyle name="40% - Énfasis4 38 4 3" xfId="21862" xr:uid="{00000000-0005-0000-0000-000093530000}"/>
    <cellStyle name="40% - Énfasis4 38 5" xfId="21863" xr:uid="{00000000-0005-0000-0000-000094530000}"/>
    <cellStyle name="40% - Énfasis4 38 5 2" xfId="21864" xr:uid="{00000000-0005-0000-0000-000095530000}"/>
    <cellStyle name="40% - Énfasis4 38 6" xfId="21865" xr:uid="{00000000-0005-0000-0000-000096530000}"/>
    <cellStyle name="40% - Énfasis4 39" xfId="21866" xr:uid="{00000000-0005-0000-0000-000097530000}"/>
    <cellStyle name="40% - Énfasis4 39 2" xfId="21867" xr:uid="{00000000-0005-0000-0000-000098530000}"/>
    <cellStyle name="40% - Énfasis4 39 2 2" xfId="21868" xr:uid="{00000000-0005-0000-0000-000099530000}"/>
    <cellStyle name="40% - Énfasis4 39 2 2 2" xfId="21869" xr:uid="{00000000-0005-0000-0000-00009A530000}"/>
    <cellStyle name="40% - Énfasis4 39 2 2 2 2" xfId="21870" xr:uid="{00000000-0005-0000-0000-00009B530000}"/>
    <cellStyle name="40% - Énfasis4 39 2 2 3" xfId="21871" xr:uid="{00000000-0005-0000-0000-00009C530000}"/>
    <cellStyle name="40% - Énfasis4 39 2 3" xfId="21872" xr:uid="{00000000-0005-0000-0000-00009D530000}"/>
    <cellStyle name="40% - Énfasis4 39 2 3 2" xfId="21873" xr:uid="{00000000-0005-0000-0000-00009E530000}"/>
    <cellStyle name="40% - Énfasis4 39 2 3 2 2" xfId="21874" xr:uid="{00000000-0005-0000-0000-00009F530000}"/>
    <cellStyle name="40% - Énfasis4 39 2 3 3" xfId="21875" xr:uid="{00000000-0005-0000-0000-0000A0530000}"/>
    <cellStyle name="40% - Énfasis4 39 2 4" xfId="21876" xr:uid="{00000000-0005-0000-0000-0000A1530000}"/>
    <cellStyle name="40% - Énfasis4 39 2 4 2" xfId="21877" xr:uid="{00000000-0005-0000-0000-0000A2530000}"/>
    <cellStyle name="40% - Énfasis4 39 2 5" xfId="21878" xr:uid="{00000000-0005-0000-0000-0000A3530000}"/>
    <cellStyle name="40% - Énfasis4 39 3" xfId="21879" xr:uid="{00000000-0005-0000-0000-0000A4530000}"/>
    <cellStyle name="40% - Énfasis4 39 3 2" xfId="21880" xr:uid="{00000000-0005-0000-0000-0000A5530000}"/>
    <cellStyle name="40% - Énfasis4 39 3 2 2" xfId="21881" xr:uid="{00000000-0005-0000-0000-0000A6530000}"/>
    <cellStyle name="40% - Énfasis4 39 3 3" xfId="21882" xr:uid="{00000000-0005-0000-0000-0000A7530000}"/>
    <cellStyle name="40% - Énfasis4 39 4" xfId="21883" xr:uid="{00000000-0005-0000-0000-0000A8530000}"/>
    <cellStyle name="40% - Énfasis4 39 4 2" xfId="21884" xr:uid="{00000000-0005-0000-0000-0000A9530000}"/>
    <cellStyle name="40% - Énfasis4 39 4 2 2" xfId="21885" xr:uid="{00000000-0005-0000-0000-0000AA530000}"/>
    <cellStyle name="40% - Énfasis4 39 4 3" xfId="21886" xr:uid="{00000000-0005-0000-0000-0000AB530000}"/>
    <cellStyle name="40% - Énfasis4 39 5" xfId="21887" xr:uid="{00000000-0005-0000-0000-0000AC530000}"/>
    <cellStyle name="40% - Énfasis4 39 5 2" xfId="21888" xr:uid="{00000000-0005-0000-0000-0000AD530000}"/>
    <cellStyle name="40% - Énfasis4 39 6" xfId="21889" xr:uid="{00000000-0005-0000-0000-0000AE530000}"/>
    <cellStyle name="40% - Énfasis4 4" xfId="21890" xr:uid="{00000000-0005-0000-0000-0000AF530000}"/>
    <cellStyle name="40% - Énfasis4 4 10" xfId="21891" xr:uid="{00000000-0005-0000-0000-0000B0530000}"/>
    <cellStyle name="40% - Énfasis4 4 10 2" xfId="21892" xr:uid="{00000000-0005-0000-0000-0000B1530000}"/>
    <cellStyle name="40% - Énfasis4 4 11" xfId="21893" xr:uid="{00000000-0005-0000-0000-0000B2530000}"/>
    <cellStyle name="40% - Énfasis4 4 2" xfId="21894" xr:uid="{00000000-0005-0000-0000-0000B3530000}"/>
    <cellStyle name="40% - Énfasis4 4 2 2" xfId="21895" xr:uid="{00000000-0005-0000-0000-0000B4530000}"/>
    <cellStyle name="40% - Énfasis4 4 2 2 2" xfId="21896" xr:uid="{00000000-0005-0000-0000-0000B5530000}"/>
    <cellStyle name="40% - Énfasis4 4 2 2 2 2" xfId="21897" xr:uid="{00000000-0005-0000-0000-0000B6530000}"/>
    <cellStyle name="40% - Énfasis4 4 2 2 2 2 2" xfId="21898" xr:uid="{00000000-0005-0000-0000-0000B7530000}"/>
    <cellStyle name="40% - Énfasis4 4 2 2 2 2 2 2" xfId="21899" xr:uid="{00000000-0005-0000-0000-0000B8530000}"/>
    <cellStyle name="40% - Énfasis4 4 2 2 2 2 3" xfId="21900" xr:uid="{00000000-0005-0000-0000-0000B9530000}"/>
    <cellStyle name="40% - Énfasis4 4 2 2 2 3" xfId="21901" xr:uid="{00000000-0005-0000-0000-0000BA530000}"/>
    <cellStyle name="40% - Énfasis4 4 2 2 2 3 2" xfId="21902" xr:uid="{00000000-0005-0000-0000-0000BB530000}"/>
    <cellStyle name="40% - Énfasis4 4 2 2 2 3 2 2" xfId="21903" xr:uid="{00000000-0005-0000-0000-0000BC530000}"/>
    <cellStyle name="40% - Énfasis4 4 2 2 2 3 3" xfId="21904" xr:uid="{00000000-0005-0000-0000-0000BD530000}"/>
    <cellStyle name="40% - Énfasis4 4 2 2 2 4" xfId="21905" xr:uid="{00000000-0005-0000-0000-0000BE530000}"/>
    <cellStyle name="40% - Énfasis4 4 2 2 2 4 2" xfId="21906" xr:uid="{00000000-0005-0000-0000-0000BF530000}"/>
    <cellStyle name="40% - Énfasis4 4 2 2 2 5" xfId="21907" xr:uid="{00000000-0005-0000-0000-0000C0530000}"/>
    <cellStyle name="40% - Énfasis4 4 2 2 3" xfId="21908" xr:uid="{00000000-0005-0000-0000-0000C1530000}"/>
    <cellStyle name="40% - Énfasis4 4 2 2 3 2" xfId="21909" xr:uid="{00000000-0005-0000-0000-0000C2530000}"/>
    <cellStyle name="40% - Énfasis4 4 2 2 3 2 2" xfId="21910" xr:uid="{00000000-0005-0000-0000-0000C3530000}"/>
    <cellStyle name="40% - Énfasis4 4 2 2 3 3" xfId="21911" xr:uid="{00000000-0005-0000-0000-0000C4530000}"/>
    <cellStyle name="40% - Énfasis4 4 2 2 4" xfId="21912" xr:uid="{00000000-0005-0000-0000-0000C5530000}"/>
    <cellStyle name="40% - Énfasis4 4 2 2 4 2" xfId="21913" xr:uid="{00000000-0005-0000-0000-0000C6530000}"/>
    <cellStyle name="40% - Énfasis4 4 2 2 4 2 2" xfId="21914" xr:uid="{00000000-0005-0000-0000-0000C7530000}"/>
    <cellStyle name="40% - Énfasis4 4 2 2 4 3" xfId="21915" xr:uid="{00000000-0005-0000-0000-0000C8530000}"/>
    <cellStyle name="40% - Énfasis4 4 2 2 5" xfId="21916" xr:uid="{00000000-0005-0000-0000-0000C9530000}"/>
    <cellStyle name="40% - Énfasis4 4 2 2 5 2" xfId="21917" xr:uid="{00000000-0005-0000-0000-0000CA530000}"/>
    <cellStyle name="40% - Énfasis4 4 2 2 6" xfId="21918" xr:uid="{00000000-0005-0000-0000-0000CB530000}"/>
    <cellStyle name="40% - Énfasis4 4 2 3" xfId="21919" xr:uid="{00000000-0005-0000-0000-0000CC530000}"/>
    <cellStyle name="40% - Énfasis4 4 2 3 2" xfId="21920" xr:uid="{00000000-0005-0000-0000-0000CD530000}"/>
    <cellStyle name="40% - Énfasis4 4 2 3 2 2" xfId="21921" xr:uid="{00000000-0005-0000-0000-0000CE530000}"/>
    <cellStyle name="40% - Énfasis4 4 2 3 2 2 2" xfId="21922" xr:uid="{00000000-0005-0000-0000-0000CF530000}"/>
    <cellStyle name="40% - Énfasis4 4 2 3 2 3" xfId="21923" xr:uid="{00000000-0005-0000-0000-0000D0530000}"/>
    <cellStyle name="40% - Énfasis4 4 2 3 3" xfId="21924" xr:uid="{00000000-0005-0000-0000-0000D1530000}"/>
    <cellStyle name="40% - Énfasis4 4 2 3 3 2" xfId="21925" xr:uid="{00000000-0005-0000-0000-0000D2530000}"/>
    <cellStyle name="40% - Énfasis4 4 2 3 3 2 2" xfId="21926" xr:uid="{00000000-0005-0000-0000-0000D3530000}"/>
    <cellStyle name="40% - Énfasis4 4 2 3 3 3" xfId="21927" xr:uid="{00000000-0005-0000-0000-0000D4530000}"/>
    <cellStyle name="40% - Énfasis4 4 2 3 4" xfId="21928" xr:uid="{00000000-0005-0000-0000-0000D5530000}"/>
    <cellStyle name="40% - Énfasis4 4 2 3 4 2" xfId="21929" xr:uid="{00000000-0005-0000-0000-0000D6530000}"/>
    <cellStyle name="40% - Énfasis4 4 2 3 5" xfId="21930" xr:uid="{00000000-0005-0000-0000-0000D7530000}"/>
    <cellStyle name="40% - Énfasis4 4 2 4" xfId="21931" xr:uid="{00000000-0005-0000-0000-0000D8530000}"/>
    <cellStyle name="40% - Énfasis4 4 2 4 2" xfId="21932" xr:uid="{00000000-0005-0000-0000-0000D9530000}"/>
    <cellStyle name="40% - Énfasis4 4 2 4 2 2" xfId="21933" xr:uid="{00000000-0005-0000-0000-0000DA530000}"/>
    <cellStyle name="40% - Énfasis4 4 2 4 3" xfId="21934" xr:uid="{00000000-0005-0000-0000-0000DB530000}"/>
    <cellStyle name="40% - Énfasis4 4 2 5" xfId="21935" xr:uid="{00000000-0005-0000-0000-0000DC530000}"/>
    <cellStyle name="40% - Énfasis4 4 2 5 2" xfId="21936" xr:uid="{00000000-0005-0000-0000-0000DD530000}"/>
    <cellStyle name="40% - Énfasis4 4 2 5 2 2" xfId="21937" xr:uid="{00000000-0005-0000-0000-0000DE530000}"/>
    <cellStyle name="40% - Énfasis4 4 2 5 3" xfId="21938" xr:uid="{00000000-0005-0000-0000-0000DF530000}"/>
    <cellStyle name="40% - Énfasis4 4 2 6" xfId="21939" xr:uid="{00000000-0005-0000-0000-0000E0530000}"/>
    <cellStyle name="40% - Énfasis4 4 2 6 2" xfId="21940" xr:uid="{00000000-0005-0000-0000-0000E1530000}"/>
    <cellStyle name="40% - Énfasis4 4 2 7" xfId="21941" xr:uid="{00000000-0005-0000-0000-0000E2530000}"/>
    <cellStyle name="40% - Énfasis4 4 3" xfId="21942" xr:uid="{00000000-0005-0000-0000-0000E3530000}"/>
    <cellStyle name="40% - Énfasis4 4 3 2" xfId="21943" xr:uid="{00000000-0005-0000-0000-0000E4530000}"/>
    <cellStyle name="40% - Énfasis4 4 3 2 2" xfId="21944" xr:uid="{00000000-0005-0000-0000-0000E5530000}"/>
    <cellStyle name="40% - Énfasis4 4 3 2 2 2" xfId="21945" xr:uid="{00000000-0005-0000-0000-0000E6530000}"/>
    <cellStyle name="40% - Énfasis4 4 3 2 2 2 2" xfId="21946" xr:uid="{00000000-0005-0000-0000-0000E7530000}"/>
    <cellStyle name="40% - Énfasis4 4 3 2 2 3" xfId="21947" xr:uid="{00000000-0005-0000-0000-0000E8530000}"/>
    <cellStyle name="40% - Énfasis4 4 3 2 3" xfId="21948" xr:uid="{00000000-0005-0000-0000-0000E9530000}"/>
    <cellStyle name="40% - Énfasis4 4 3 2 3 2" xfId="21949" xr:uid="{00000000-0005-0000-0000-0000EA530000}"/>
    <cellStyle name="40% - Énfasis4 4 3 2 3 2 2" xfId="21950" xr:uid="{00000000-0005-0000-0000-0000EB530000}"/>
    <cellStyle name="40% - Énfasis4 4 3 2 3 3" xfId="21951" xr:uid="{00000000-0005-0000-0000-0000EC530000}"/>
    <cellStyle name="40% - Énfasis4 4 3 2 4" xfId="21952" xr:uid="{00000000-0005-0000-0000-0000ED530000}"/>
    <cellStyle name="40% - Énfasis4 4 3 2 4 2" xfId="21953" xr:uid="{00000000-0005-0000-0000-0000EE530000}"/>
    <cellStyle name="40% - Énfasis4 4 3 2 5" xfId="21954" xr:uid="{00000000-0005-0000-0000-0000EF530000}"/>
    <cellStyle name="40% - Énfasis4 4 3 3" xfId="21955" xr:uid="{00000000-0005-0000-0000-0000F0530000}"/>
    <cellStyle name="40% - Énfasis4 4 3 3 2" xfId="21956" xr:uid="{00000000-0005-0000-0000-0000F1530000}"/>
    <cellStyle name="40% - Énfasis4 4 3 3 2 2" xfId="21957" xr:uid="{00000000-0005-0000-0000-0000F2530000}"/>
    <cellStyle name="40% - Énfasis4 4 3 3 3" xfId="21958" xr:uid="{00000000-0005-0000-0000-0000F3530000}"/>
    <cellStyle name="40% - Énfasis4 4 3 4" xfId="21959" xr:uid="{00000000-0005-0000-0000-0000F4530000}"/>
    <cellStyle name="40% - Énfasis4 4 3 4 2" xfId="21960" xr:uid="{00000000-0005-0000-0000-0000F5530000}"/>
    <cellStyle name="40% - Énfasis4 4 3 4 2 2" xfId="21961" xr:uid="{00000000-0005-0000-0000-0000F6530000}"/>
    <cellStyle name="40% - Énfasis4 4 3 4 3" xfId="21962" xr:uid="{00000000-0005-0000-0000-0000F7530000}"/>
    <cellStyle name="40% - Énfasis4 4 3 5" xfId="21963" xr:uid="{00000000-0005-0000-0000-0000F8530000}"/>
    <cellStyle name="40% - Énfasis4 4 3 5 2" xfId="21964" xr:uid="{00000000-0005-0000-0000-0000F9530000}"/>
    <cellStyle name="40% - Énfasis4 4 3 6" xfId="21965" xr:uid="{00000000-0005-0000-0000-0000FA530000}"/>
    <cellStyle name="40% - Énfasis4 4 4" xfId="21966" xr:uid="{00000000-0005-0000-0000-0000FB530000}"/>
    <cellStyle name="40% - Énfasis4 4 4 2" xfId="21967" xr:uid="{00000000-0005-0000-0000-0000FC530000}"/>
    <cellStyle name="40% - Énfasis4 4 4 2 2" xfId="21968" xr:uid="{00000000-0005-0000-0000-0000FD530000}"/>
    <cellStyle name="40% - Énfasis4 4 4 2 2 2" xfId="21969" xr:uid="{00000000-0005-0000-0000-0000FE530000}"/>
    <cellStyle name="40% - Énfasis4 4 4 2 3" xfId="21970" xr:uid="{00000000-0005-0000-0000-0000FF530000}"/>
    <cellStyle name="40% - Énfasis4 4 4 3" xfId="21971" xr:uid="{00000000-0005-0000-0000-000000540000}"/>
    <cellStyle name="40% - Énfasis4 4 4 3 2" xfId="21972" xr:uid="{00000000-0005-0000-0000-000001540000}"/>
    <cellStyle name="40% - Énfasis4 4 4 3 2 2" xfId="21973" xr:uid="{00000000-0005-0000-0000-000002540000}"/>
    <cellStyle name="40% - Énfasis4 4 4 3 3" xfId="21974" xr:uid="{00000000-0005-0000-0000-000003540000}"/>
    <cellStyle name="40% - Énfasis4 4 4 4" xfId="21975" xr:uid="{00000000-0005-0000-0000-000004540000}"/>
    <cellStyle name="40% - Énfasis4 4 4 4 2" xfId="21976" xr:uid="{00000000-0005-0000-0000-000005540000}"/>
    <cellStyle name="40% - Énfasis4 4 4 4 2 2" xfId="21977" xr:uid="{00000000-0005-0000-0000-000006540000}"/>
    <cellStyle name="40% - Énfasis4 4 4 4 3" xfId="21978" xr:uid="{00000000-0005-0000-0000-000007540000}"/>
    <cellStyle name="40% - Énfasis4 4 4 5" xfId="21979" xr:uid="{00000000-0005-0000-0000-000008540000}"/>
    <cellStyle name="40% - Énfasis4 4 4 5 2" xfId="21980" xr:uid="{00000000-0005-0000-0000-000009540000}"/>
    <cellStyle name="40% - Énfasis4 4 4 6" xfId="21981" xr:uid="{00000000-0005-0000-0000-00000A540000}"/>
    <cellStyle name="40% - Énfasis4 4 5" xfId="21982" xr:uid="{00000000-0005-0000-0000-00000B540000}"/>
    <cellStyle name="40% - Énfasis4 4 5 2" xfId="21983" xr:uid="{00000000-0005-0000-0000-00000C540000}"/>
    <cellStyle name="40% - Énfasis4 4 5 2 2" xfId="21984" xr:uid="{00000000-0005-0000-0000-00000D540000}"/>
    <cellStyle name="40% - Énfasis4 4 5 2 2 2" xfId="21985" xr:uid="{00000000-0005-0000-0000-00000E540000}"/>
    <cellStyle name="40% - Énfasis4 4 5 2 3" xfId="21986" xr:uid="{00000000-0005-0000-0000-00000F540000}"/>
    <cellStyle name="40% - Énfasis4 4 5 3" xfId="21987" xr:uid="{00000000-0005-0000-0000-000010540000}"/>
    <cellStyle name="40% - Énfasis4 4 5 3 2" xfId="21988" xr:uid="{00000000-0005-0000-0000-000011540000}"/>
    <cellStyle name="40% - Énfasis4 4 5 3 2 2" xfId="21989" xr:uid="{00000000-0005-0000-0000-000012540000}"/>
    <cellStyle name="40% - Énfasis4 4 5 3 3" xfId="21990" xr:uid="{00000000-0005-0000-0000-000013540000}"/>
    <cellStyle name="40% - Énfasis4 4 5 4" xfId="21991" xr:uid="{00000000-0005-0000-0000-000014540000}"/>
    <cellStyle name="40% - Énfasis4 4 5 4 2" xfId="21992" xr:uid="{00000000-0005-0000-0000-000015540000}"/>
    <cellStyle name="40% - Énfasis4 4 5 4 2 2" xfId="21993" xr:uid="{00000000-0005-0000-0000-000016540000}"/>
    <cellStyle name="40% - Énfasis4 4 5 4 3" xfId="21994" xr:uid="{00000000-0005-0000-0000-000017540000}"/>
    <cellStyle name="40% - Énfasis4 4 5 5" xfId="21995" xr:uid="{00000000-0005-0000-0000-000018540000}"/>
    <cellStyle name="40% - Énfasis4 4 5 5 2" xfId="21996" xr:uid="{00000000-0005-0000-0000-000019540000}"/>
    <cellStyle name="40% - Énfasis4 4 5 6" xfId="21997" xr:uid="{00000000-0005-0000-0000-00001A540000}"/>
    <cellStyle name="40% - Énfasis4 4 6" xfId="21998" xr:uid="{00000000-0005-0000-0000-00001B540000}"/>
    <cellStyle name="40% - Énfasis4 4 6 2" xfId="21999" xr:uid="{00000000-0005-0000-0000-00001C540000}"/>
    <cellStyle name="40% - Énfasis4 4 6 2 2" xfId="22000" xr:uid="{00000000-0005-0000-0000-00001D540000}"/>
    <cellStyle name="40% - Énfasis4 4 6 2 2 2" xfId="22001" xr:uid="{00000000-0005-0000-0000-00001E540000}"/>
    <cellStyle name="40% - Énfasis4 4 6 2 3" xfId="22002" xr:uid="{00000000-0005-0000-0000-00001F540000}"/>
    <cellStyle name="40% - Énfasis4 4 6 3" xfId="22003" xr:uid="{00000000-0005-0000-0000-000020540000}"/>
    <cellStyle name="40% - Énfasis4 4 6 3 2" xfId="22004" xr:uid="{00000000-0005-0000-0000-000021540000}"/>
    <cellStyle name="40% - Énfasis4 4 6 3 2 2" xfId="22005" xr:uid="{00000000-0005-0000-0000-000022540000}"/>
    <cellStyle name="40% - Énfasis4 4 6 3 3" xfId="22006" xr:uid="{00000000-0005-0000-0000-000023540000}"/>
    <cellStyle name="40% - Énfasis4 4 6 4" xfId="22007" xr:uid="{00000000-0005-0000-0000-000024540000}"/>
    <cellStyle name="40% - Énfasis4 4 6 4 2" xfId="22008" xr:uid="{00000000-0005-0000-0000-000025540000}"/>
    <cellStyle name="40% - Énfasis4 4 6 4 2 2" xfId="22009" xr:uid="{00000000-0005-0000-0000-000026540000}"/>
    <cellStyle name="40% - Énfasis4 4 6 4 3" xfId="22010" xr:uid="{00000000-0005-0000-0000-000027540000}"/>
    <cellStyle name="40% - Énfasis4 4 6 5" xfId="22011" xr:uid="{00000000-0005-0000-0000-000028540000}"/>
    <cellStyle name="40% - Énfasis4 4 6 5 2" xfId="22012" xr:uid="{00000000-0005-0000-0000-000029540000}"/>
    <cellStyle name="40% - Énfasis4 4 6 6" xfId="22013" xr:uid="{00000000-0005-0000-0000-00002A540000}"/>
    <cellStyle name="40% - Énfasis4 4 7" xfId="22014" xr:uid="{00000000-0005-0000-0000-00002B540000}"/>
    <cellStyle name="40% - Énfasis4 4 7 2" xfId="22015" xr:uid="{00000000-0005-0000-0000-00002C540000}"/>
    <cellStyle name="40% - Énfasis4 4 7 2 2" xfId="22016" xr:uid="{00000000-0005-0000-0000-00002D540000}"/>
    <cellStyle name="40% - Énfasis4 4 7 3" xfId="22017" xr:uid="{00000000-0005-0000-0000-00002E540000}"/>
    <cellStyle name="40% - Énfasis4 4 8" xfId="22018" xr:uid="{00000000-0005-0000-0000-00002F540000}"/>
    <cellStyle name="40% - Énfasis4 4 8 2" xfId="22019" xr:uid="{00000000-0005-0000-0000-000030540000}"/>
    <cellStyle name="40% - Énfasis4 4 8 2 2" xfId="22020" xr:uid="{00000000-0005-0000-0000-000031540000}"/>
    <cellStyle name="40% - Énfasis4 4 8 3" xfId="22021" xr:uid="{00000000-0005-0000-0000-000032540000}"/>
    <cellStyle name="40% - Énfasis4 4 9" xfId="22022" xr:uid="{00000000-0005-0000-0000-000033540000}"/>
    <cellStyle name="40% - Énfasis4 4 9 2" xfId="22023" xr:uid="{00000000-0005-0000-0000-000034540000}"/>
    <cellStyle name="40% - Énfasis4 4 9 2 2" xfId="22024" xr:uid="{00000000-0005-0000-0000-000035540000}"/>
    <cellStyle name="40% - Énfasis4 4 9 3" xfId="22025" xr:uid="{00000000-0005-0000-0000-000036540000}"/>
    <cellStyle name="40% - Énfasis4 40" xfId="22026" xr:uid="{00000000-0005-0000-0000-000037540000}"/>
    <cellStyle name="40% - Énfasis4 40 2" xfId="22027" xr:uid="{00000000-0005-0000-0000-000038540000}"/>
    <cellStyle name="40% - Énfasis4 40 2 2" xfId="22028" xr:uid="{00000000-0005-0000-0000-000039540000}"/>
    <cellStyle name="40% - Énfasis4 40 2 2 2" xfId="22029" xr:uid="{00000000-0005-0000-0000-00003A540000}"/>
    <cellStyle name="40% - Énfasis4 40 2 2 2 2" xfId="22030" xr:uid="{00000000-0005-0000-0000-00003B540000}"/>
    <cellStyle name="40% - Énfasis4 40 2 2 3" xfId="22031" xr:uid="{00000000-0005-0000-0000-00003C540000}"/>
    <cellStyle name="40% - Énfasis4 40 2 3" xfId="22032" xr:uid="{00000000-0005-0000-0000-00003D540000}"/>
    <cellStyle name="40% - Énfasis4 40 2 3 2" xfId="22033" xr:uid="{00000000-0005-0000-0000-00003E540000}"/>
    <cellStyle name="40% - Énfasis4 40 2 3 2 2" xfId="22034" xr:uid="{00000000-0005-0000-0000-00003F540000}"/>
    <cellStyle name="40% - Énfasis4 40 2 3 3" xfId="22035" xr:uid="{00000000-0005-0000-0000-000040540000}"/>
    <cellStyle name="40% - Énfasis4 40 2 4" xfId="22036" xr:uid="{00000000-0005-0000-0000-000041540000}"/>
    <cellStyle name="40% - Énfasis4 40 2 4 2" xfId="22037" xr:uid="{00000000-0005-0000-0000-000042540000}"/>
    <cellStyle name="40% - Énfasis4 40 2 5" xfId="22038" xr:uid="{00000000-0005-0000-0000-000043540000}"/>
    <cellStyle name="40% - Énfasis4 40 3" xfId="22039" xr:uid="{00000000-0005-0000-0000-000044540000}"/>
    <cellStyle name="40% - Énfasis4 40 3 2" xfId="22040" xr:uid="{00000000-0005-0000-0000-000045540000}"/>
    <cellStyle name="40% - Énfasis4 40 3 2 2" xfId="22041" xr:uid="{00000000-0005-0000-0000-000046540000}"/>
    <cellStyle name="40% - Énfasis4 40 3 3" xfId="22042" xr:uid="{00000000-0005-0000-0000-000047540000}"/>
    <cellStyle name="40% - Énfasis4 40 4" xfId="22043" xr:uid="{00000000-0005-0000-0000-000048540000}"/>
    <cellStyle name="40% - Énfasis4 40 4 2" xfId="22044" xr:uid="{00000000-0005-0000-0000-000049540000}"/>
    <cellStyle name="40% - Énfasis4 40 4 2 2" xfId="22045" xr:uid="{00000000-0005-0000-0000-00004A540000}"/>
    <cellStyle name="40% - Énfasis4 40 4 3" xfId="22046" xr:uid="{00000000-0005-0000-0000-00004B540000}"/>
    <cellStyle name="40% - Énfasis4 40 5" xfId="22047" xr:uid="{00000000-0005-0000-0000-00004C540000}"/>
    <cellStyle name="40% - Énfasis4 40 5 2" xfId="22048" xr:uid="{00000000-0005-0000-0000-00004D540000}"/>
    <cellStyle name="40% - Énfasis4 40 6" xfId="22049" xr:uid="{00000000-0005-0000-0000-00004E540000}"/>
    <cellStyle name="40% - Énfasis4 41" xfId="22050" xr:uid="{00000000-0005-0000-0000-00004F540000}"/>
    <cellStyle name="40% - Énfasis4 41 2" xfId="22051" xr:uid="{00000000-0005-0000-0000-000050540000}"/>
    <cellStyle name="40% - Énfasis4 41 2 2" xfId="22052" xr:uid="{00000000-0005-0000-0000-000051540000}"/>
    <cellStyle name="40% - Énfasis4 41 2 2 2" xfId="22053" xr:uid="{00000000-0005-0000-0000-000052540000}"/>
    <cellStyle name="40% - Énfasis4 41 2 2 2 2" xfId="22054" xr:uid="{00000000-0005-0000-0000-000053540000}"/>
    <cellStyle name="40% - Énfasis4 41 2 2 3" xfId="22055" xr:uid="{00000000-0005-0000-0000-000054540000}"/>
    <cellStyle name="40% - Énfasis4 41 2 3" xfId="22056" xr:uid="{00000000-0005-0000-0000-000055540000}"/>
    <cellStyle name="40% - Énfasis4 41 2 3 2" xfId="22057" xr:uid="{00000000-0005-0000-0000-000056540000}"/>
    <cellStyle name="40% - Énfasis4 41 2 3 2 2" xfId="22058" xr:uid="{00000000-0005-0000-0000-000057540000}"/>
    <cellStyle name="40% - Énfasis4 41 2 3 3" xfId="22059" xr:uid="{00000000-0005-0000-0000-000058540000}"/>
    <cellStyle name="40% - Énfasis4 41 2 4" xfId="22060" xr:uid="{00000000-0005-0000-0000-000059540000}"/>
    <cellStyle name="40% - Énfasis4 41 2 4 2" xfId="22061" xr:uid="{00000000-0005-0000-0000-00005A540000}"/>
    <cellStyle name="40% - Énfasis4 41 2 5" xfId="22062" xr:uid="{00000000-0005-0000-0000-00005B540000}"/>
    <cellStyle name="40% - Énfasis4 41 3" xfId="22063" xr:uid="{00000000-0005-0000-0000-00005C540000}"/>
    <cellStyle name="40% - Énfasis4 41 3 2" xfId="22064" xr:uid="{00000000-0005-0000-0000-00005D540000}"/>
    <cellStyle name="40% - Énfasis4 41 3 2 2" xfId="22065" xr:uid="{00000000-0005-0000-0000-00005E540000}"/>
    <cellStyle name="40% - Énfasis4 41 3 3" xfId="22066" xr:uid="{00000000-0005-0000-0000-00005F540000}"/>
    <cellStyle name="40% - Énfasis4 41 4" xfId="22067" xr:uid="{00000000-0005-0000-0000-000060540000}"/>
    <cellStyle name="40% - Énfasis4 41 4 2" xfId="22068" xr:uid="{00000000-0005-0000-0000-000061540000}"/>
    <cellStyle name="40% - Énfasis4 41 4 2 2" xfId="22069" xr:uid="{00000000-0005-0000-0000-000062540000}"/>
    <cellStyle name="40% - Énfasis4 41 4 3" xfId="22070" xr:uid="{00000000-0005-0000-0000-000063540000}"/>
    <cellStyle name="40% - Énfasis4 41 5" xfId="22071" xr:uid="{00000000-0005-0000-0000-000064540000}"/>
    <cellStyle name="40% - Énfasis4 41 5 2" xfId="22072" xr:uid="{00000000-0005-0000-0000-000065540000}"/>
    <cellStyle name="40% - Énfasis4 41 6" xfId="22073" xr:uid="{00000000-0005-0000-0000-000066540000}"/>
    <cellStyle name="40% - Énfasis4 42" xfId="22074" xr:uid="{00000000-0005-0000-0000-000067540000}"/>
    <cellStyle name="40% - Énfasis4 42 2" xfId="22075" xr:uid="{00000000-0005-0000-0000-000068540000}"/>
    <cellStyle name="40% - Énfasis4 42 2 2" xfId="22076" xr:uid="{00000000-0005-0000-0000-000069540000}"/>
    <cellStyle name="40% - Énfasis4 42 2 2 2" xfId="22077" xr:uid="{00000000-0005-0000-0000-00006A540000}"/>
    <cellStyle name="40% - Énfasis4 42 2 3" xfId="22078" xr:uid="{00000000-0005-0000-0000-00006B540000}"/>
    <cellStyle name="40% - Énfasis4 42 3" xfId="22079" xr:uid="{00000000-0005-0000-0000-00006C540000}"/>
    <cellStyle name="40% - Énfasis4 42 3 2" xfId="22080" xr:uid="{00000000-0005-0000-0000-00006D540000}"/>
    <cellStyle name="40% - Énfasis4 42 3 2 2" xfId="22081" xr:uid="{00000000-0005-0000-0000-00006E540000}"/>
    <cellStyle name="40% - Énfasis4 42 3 3" xfId="22082" xr:uid="{00000000-0005-0000-0000-00006F540000}"/>
    <cellStyle name="40% - Énfasis4 42 4" xfId="22083" xr:uid="{00000000-0005-0000-0000-000070540000}"/>
    <cellStyle name="40% - Énfasis4 42 4 2" xfId="22084" xr:uid="{00000000-0005-0000-0000-000071540000}"/>
    <cellStyle name="40% - Énfasis4 42 5" xfId="22085" xr:uid="{00000000-0005-0000-0000-000072540000}"/>
    <cellStyle name="40% - Énfasis4 43" xfId="22086" xr:uid="{00000000-0005-0000-0000-000073540000}"/>
    <cellStyle name="40% - Énfasis4 43 2" xfId="22087" xr:uid="{00000000-0005-0000-0000-000074540000}"/>
    <cellStyle name="40% - Énfasis4 43 2 2" xfId="22088" xr:uid="{00000000-0005-0000-0000-000075540000}"/>
    <cellStyle name="40% - Énfasis4 43 2 2 2" xfId="22089" xr:uid="{00000000-0005-0000-0000-000076540000}"/>
    <cellStyle name="40% - Énfasis4 43 2 3" xfId="22090" xr:uid="{00000000-0005-0000-0000-000077540000}"/>
    <cellStyle name="40% - Énfasis4 43 3" xfId="22091" xr:uid="{00000000-0005-0000-0000-000078540000}"/>
    <cellStyle name="40% - Énfasis4 43 3 2" xfId="22092" xr:uid="{00000000-0005-0000-0000-000079540000}"/>
    <cellStyle name="40% - Énfasis4 43 3 2 2" xfId="22093" xr:uid="{00000000-0005-0000-0000-00007A540000}"/>
    <cellStyle name="40% - Énfasis4 43 3 3" xfId="22094" xr:uid="{00000000-0005-0000-0000-00007B540000}"/>
    <cellStyle name="40% - Énfasis4 43 4" xfId="22095" xr:uid="{00000000-0005-0000-0000-00007C540000}"/>
    <cellStyle name="40% - Énfasis4 43 4 2" xfId="22096" xr:uid="{00000000-0005-0000-0000-00007D540000}"/>
    <cellStyle name="40% - Énfasis4 43 5" xfId="22097" xr:uid="{00000000-0005-0000-0000-00007E540000}"/>
    <cellStyle name="40% - Énfasis4 44" xfId="22098" xr:uid="{00000000-0005-0000-0000-00007F540000}"/>
    <cellStyle name="40% - Énfasis4 44 2" xfId="22099" xr:uid="{00000000-0005-0000-0000-000080540000}"/>
    <cellStyle name="40% - Énfasis4 44 2 2" xfId="22100" xr:uid="{00000000-0005-0000-0000-000081540000}"/>
    <cellStyle name="40% - Énfasis4 44 2 2 2" xfId="22101" xr:uid="{00000000-0005-0000-0000-000082540000}"/>
    <cellStyle name="40% - Énfasis4 44 2 3" xfId="22102" xr:uid="{00000000-0005-0000-0000-000083540000}"/>
    <cellStyle name="40% - Énfasis4 44 3" xfId="22103" xr:uid="{00000000-0005-0000-0000-000084540000}"/>
    <cellStyle name="40% - Énfasis4 44 3 2" xfId="22104" xr:uid="{00000000-0005-0000-0000-000085540000}"/>
    <cellStyle name="40% - Énfasis4 44 3 2 2" xfId="22105" xr:uid="{00000000-0005-0000-0000-000086540000}"/>
    <cellStyle name="40% - Énfasis4 44 3 3" xfId="22106" xr:uid="{00000000-0005-0000-0000-000087540000}"/>
    <cellStyle name="40% - Énfasis4 44 4" xfId="22107" xr:uid="{00000000-0005-0000-0000-000088540000}"/>
    <cellStyle name="40% - Énfasis4 44 4 2" xfId="22108" xr:uid="{00000000-0005-0000-0000-000089540000}"/>
    <cellStyle name="40% - Énfasis4 44 5" xfId="22109" xr:uid="{00000000-0005-0000-0000-00008A540000}"/>
    <cellStyle name="40% - Énfasis4 45" xfId="22110" xr:uid="{00000000-0005-0000-0000-00008B540000}"/>
    <cellStyle name="40% - Énfasis4 45 2" xfId="22111" xr:uid="{00000000-0005-0000-0000-00008C540000}"/>
    <cellStyle name="40% - Énfasis4 45 2 2" xfId="22112" xr:uid="{00000000-0005-0000-0000-00008D540000}"/>
    <cellStyle name="40% - Énfasis4 45 2 2 2" xfId="22113" xr:uid="{00000000-0005-0000-0000-00008E540000}"/>
    <cellStyle name="40% - Énfasis4 45 2 3" xfId="22114" xr:uid="{00000000-0005-0000-0000-00008F540000}"/>
    <cellStyle name="40% - Énfasis4 45 3" xfId="22115" xr:uid="{00000000-0005-0000-0000-000090540000}"/>
    <cellStyle name="40% - Énfasis4 45 3 2" xfId="22116" xr:uid="{00000000-0005-0000-0000-000091540000}"/>
    <cellStyle name="40% - Énfasis4 45 3 2 2" xfId="22117" xr:uid="{00000000-0005-0000-0000-000092540000}"/>
    <cellStyle name="40% - Énfasis4 45 3 3" xfId="22118" xr:uid="{00000000-0005-0000-0000-000093540000}"/>
    <cellStyle name="40% - Énfasis4 45 4" xfId="22119" xr:uid="{00000000-0005-0000-0000-000094540000}"/>
    <cellStyle name="40% - Énfasis4 45 4 2" xfId="22120" xr:uid="{00000000-0005-0000-0000-000095540000}"/>
    <cellStyle name="40% - Énfasis4 45 5" xfId="22121" xr:uid="{00000000-0005-0000-0000-000096540000}"/>
    <cellStyle name="40% - Énfasis4 46" xfId="22122" xr:uid="{00000000-0005-0000-0000-000097540000}"/>
    <cellStyle name="40% - Énfasis4 46 2" xfId="22123" xr:uid="{00000000-0005-0000-0000-000098540000}"/>
    <cellStyle name="40% - Énfasis4 46 2 2" xfId="22124" xr:uid="{00000000-0005-0000-0000-000099540000}"/>
    <cellStyle name="40% - Énfasis4 46 2 2 2" xfId="22125" xr:uid="{00000000-0005-0000-0000-00009A540000}"/>
    <cellStyle name="40% - Énfasis4 46 2 3" xfId="22126" xr:uid="{00000000-0005-0000-0000-00009B540000}"/>
    <cellStyle name="40% - Énfasis4 46 3" xfId="22127" xr:uid="{00000000-0005-0000-0000-00009C540000}"/>
    <cellStyle name="40% - Énfasis4 46 3 2" xfId="22128" xr:uid="{00000000-0005-0000-0000-00009D540000}"/>
    <cellStyle name="40% - Énfasis4 46 3 2 2" xfId="22129" xr:uid="{00000000-0005-0000-0000-00009E540000}"/>
    <cellStyle name="40% - Énfasis4 46 3 3" xfId="22130" xr:uid="{00000000-0005-0000-0000-00009F540000}"/>
    <cellStyle name="40% - Énfasis4 46 4" xfId="22131" xr:uid="{00000000-0005-0000-0000-0000A0540000}"/>
    <cellStyle name="40% - Énfasis4 46 4 2" xfId="22132" xr:uid="{00000000-0005-0000-0000-0000A1540000}"/>
    <cellStyle name="40% - Énfasis4 46 5" xfId="22133" xr:uid="{00000000-0005-0000-0000-0000A2540000}"/>
    <cellStyle name="40% - Énfasis4 47" xfId="22134" xr:uid="{00000000-0005-0000-0000-0000A3540000}"/>
    <cellStyle name="40% - Énfasis4 47 2" xfId="22135" xr:uid="{00000000-0005-0000-0000-0000A4540000}"/>
    <cellStyle name="40% - Énfasis4 47 2 2" xfId="22136" xr:uid="{00000000-0005-0000-0000-0000A5540000}"/>
    <cellStyle name="40% - Énfasis4 47 2 2 2" xfId="22137" xr:uid="{00000000-0005-0000-0000-0000A6540000}"/>
    <cellStyle name="40% - Énfasis4 47 2 3" xfId="22138" xr:uid="{00000000-0005-0000-0000-0000A7540000}"/>
    <cellStyle name="40% - Énfasis4 47 3" xfId="22139" xr:uid="{00000000-0005-0000-0000-0000A8540000}"/>
    <cellStyle name="40% - Énfasis4 47 3 2" xfId="22140" xr:uid="{00000000-0005-0000-0000-0000A9540000}"/>
    <cellStyle name="40% - Énfasis4 47 3 2 2" xfId="22141" xr:uid="{00000000-0005-0000-0000-0000AA540000}"/>
    <cellStyle name="40% - Énfasis4 47 3 3" xfId="22142" xr:uid="{00000000-0005-0000-0000-0000AB540000}"/>
    <cellStyle name="40% - Énfasis4 47 4" xfId="22143" xr:uid="{00000000-0005-0000-0000-0000AC540000}"/>
    <cellStyle name="40% - Énfasis4 47 4 2" xfId="22144" xr:uid="{00000000-0005-0000-0000-0000AD540000}"/>
    <cellStyle name="40% - Énfasis4 47 5" xfId="22145" xr:uid="{00000000-0005-0000-0000-0000AE540000}"/>
    <cellStyle name="40% - Énfasis4 48" xfId="22146" xr:uid="{00000000-0005-0000-0000-0000AF540000}"/>
    <cellStyle name="40% - Énfasis4 48 2" xfId="22147" xr:uid="{00000000-0005-0000-0000-0000B0540000}"/>
    <cellStyle name="40% - Énfasis4 48 2 2" xfId="22148" xr:uid="{00000000-0005-0000-0000-0000B1540000}"/>
    <cellStyle name="40% - Énfasis4 48 2 2 2" xfId="22149" xr:uid="{00000000-0005-0000-0000-0000B2540000}"/>
    <cellStyle name="40% - Énfasis4 48 2 3" xfId="22150" xr:uid="{00000000-0005-0000-0000-0000B3540000}"/>
    <cellStyle name="40% - Énfasis4 48 3" xfId="22151" xr:uid="{00000000-0005-0000-0000-0000B4540000}"/>
    <cellStyle name="40% - Énfasis4 48 3 2" xfId="22152" xr:uid="{00000000-0005-0000-0000-0000B5540000}"/>
    <cellStyle name="40% - Énfasis4 48 3 2 2" xfId="22153" xr:uid="{00000000-0005-0000-0000-0000B6540000}"/>
    <cellStyle name="40% - Énfasis4 48 3 3" xfId="22154" xr:uid="{00000000-0005-0000-0000-0000B7540000}"/>
    <cellStyle name="40% - Énfasis4 48 4" xfId="22155" xr:uid="{00000000-0005-0000-0000-0000B8540000}"/>
    <cellStyle name="40% - Énfasis4 48 4 2" xfId="22156" xr:uid="{00000000-0005-0000-0000-0000B9540000}"/>
    <cellStyle name="40% - Énfasis4 48 5" xfId="22157" xr:uid="{00000000-0005-0000-0000-0000BA540000}"/>
    <cellStyle name="40% - Énfasis4 49" xfId="22158" xr:uid="{00000000-0005-0000-0000-0000BB540000}"/>
    <cellStyle name="40% - Énfasis4 49 2" xfId="22159" xr:uid="{00000000-0005-0000-0000-0000BC540000}"/>
    <cellStyle name="40% - Énfasis4 49 2 2" xfId="22160" xr:uid="{00000000-0005-0000-0000-0000BD540000}"/>
    <cellStyle name="40% - Énfasis4 49 3" xfId="22161" xr:uid="{00000000-0005-0000-0000-0000BE540000}"/>
    <cellStyle name="40% - Énfasis4 5" xfId="22162" xr:uid="{00000000-0005-0000-0000-0000BF540000}"/>
    <cellStyle name="40% - Énfasis4 5 2" xfId="22163" xr:uid="{00000000-0005-0000-0000-0000C0540000}"/>
    <cellStyle name="40% - Énfasis4 5 2 2" xfId="22164" xr:uid="{00000000-0005-0000-0000-0000C1540000}"/>
    <cellStyle name="40% - Énfasis4 5 2 2 2" xfId="22165" xr:uid="{00000000-0005-0000-0000-0000C2540000}"/>
    <cellStyle name="40% - Énfasis4 5 2 2 2 2" xfId="22166" xr:uid="{00000000-0005-0000-0000-0000C3540000}"/>
    <cellStyle name="40% - Énfasis4 5 2 2 2 2 2" xfId="22167" xr:uid="{00000000-0005-0000-0000-0000C4540000}"/>
    <cellStyle name="40% - Énfasis4 5 2 2 2 2 2 2" xfId="22168" xr:uid="{00000000-0005-0000-0000-0000C5540000}"/>
    <cellStyle name="40% - Énfasis4 5 2 2 2 2 3" xfId="22169" xr:uid="{00000000-0005-0000-0000-0000C6540000}"/>
    <cellStyle name="40% - Énfasis4 5 2 2 2 3" xfId="22170" xr:uid="{00000000-0005-0000-0000-0000C7540000}"/>
    <cellStyle name="40% - Énfasis4 5 2 2 2 3 2" xfId="22171" xr:uid="{00000000-0005-0000-0000-0000C8540000}"/>
    <cellStyle name="40% - Énfasis4 5 2 2 2 3 2 2" xfId="22172" xr:uid="{00000000-0005-0000-0000-0000C9540000}"/>
    <cellStyle name="40% - Énfasis4 5 2 2 2 3 3" xfId="22173" xr:uid="{00000000-0005-0000-0000-0000CA540000}"/>
    <cellStyle name="40% - Énfasis4 5 2 2 2 4" xfId="22174" xr:uid="{00000000-0005-0000-0000-0000CB540000}"/>
    <cellStyle name="40% - Énfasis4 5 2 2 2 4 2" xfId="22175" xr:uid="{00000000-0005-0000-0000-0000CC540000}"/>
    <cellStyle name="40% - Énfasis4 5 2 2 2 5" xfId="22176" xr:uid="{00000000-0005-0000-0000-0000CD540000}"/>
    <cellStyle name="40% - Énfasis4 5 2 2 3" xfId="22177" xr:uid="{00000000-0005-0000-0000-0000CE540000}"/>
    <cellStyle name="40% - Énfasis4 5 2 2 3 2" xfId="22178" xr:uid="{00000000-0005-0000-0000-0000CF540000}"/>
    <cellStyle name="40% - Énfasis4 5 2 2 3 2 2" xfId="22179" xr:uid="{00000000-0005-0000-0000-0000D0540000}"/>
    <cellStyle name="40% - Énfasis4 5 2 2 3 3" xfId="22180" xr:uid="{00000000-0005-0000-0000-0000D1540000}"/>
    <cellStyle name="40% - Énfasis4 5 2 2 4" xfId="22181" xr:uid="{00000000-0005-0000-0000-0000D2540000}"/>
    <cellStyle name="40% - Énfasis4 5 2 2 4 2" xfId="22182" xr:uid="{00000000-0005-0000-0000-0000D3540000}"/>
    <cellStyle name="40% - Énfasis4 5 2 2 4 2 2" xfId="22183" xr:uid="{00000000-0005-0000-0000-0000D4540000}"/>
    <cellStyle name="40% - Énfasis4 5 2 2 4 3" xfId="22184" xr:uid="{00000000-0005-0000-0000-0000D5540000}"/>
    <cellStyle name="40% - Énfasis4 5 2 2 5" xfId="22185" xr:uid="{00000000-0005-0000-0000-0000D6540000}"/>
    <cellStyle name="40% - Énfasis4 5 2 2 5 2" xfId="22186" xr:uid="{00000000-0005-0000-0000-0000D7540000}"/>
    <cellStyle name="40% - Énfasis4 5 2 2 6" xfId="22187" xr:uid="{00000000-0005-0000-0000-0000D8540000}"/>
    <cellStyle name="40% - Énfasis4 5 2 3" xfId="22188" xr:uid="{00000000-0005-0000-0000-0000D9540000}"/>
    <cellStyle name="40% - Énfasis4 5 2 3 2" xfId="22189" xr:uid="{00000000-0005-0000-0000-0000DA540000}"/>
    <cellStyle name="40% - Énfasis4 5 2 3 2 2" xfId="22190" xr:uid="{00000000-0005-0000-0000-0000DB540000}"/>
    <cellStyle name="40% - Énfasis4 5 2 3 2 2 2" xfId="22191" xr:uid="{00000000-0005-0000-0000-0000DC540000}"/>
    <cellStyle name="40% - Énfasis4 5 2 3 2 3" xfId="22192" xr:uid="{00000000-0005-0000-0000-0000DD540000}"/>
    <cellStyle name="40% - Énfasis4 5 2 3 3" xfId="22193" xr:uid="{00000000-0005-0000-0000-0000DE540000}"/>
    <cellStyle name="40% - Énfasis4 5 2 3 3 2" xfId="22194" xr:uid="{00000000-0005-0000-0000-0000DF540000}"/>
    <cellStyle name="40% - Énfasis4 5 2 3 3 2 2" xfId="22195" xr:uid="{00000000-0005-0000-0000-0000E0540000}"/>
    <cellStyle name="40% - Énfasis4 5 2 3 3 3" xfId="22196" xr:uid="{00000000-0005-0000-0000-0000E1540000}"/>
    <cellStyle name="40% - Énfasis4 5 2 3 4" xfId="22197" xr:uid="{00000000-0005-0000-0000-0000E2540000}"/>
    <cellStyle name="40% - Énfasis4 5 2 3 4 2" xfId="22198" xr:uid="{00000000-0005-0000-0000-0000E3540000}"/>
    <cellStyle name="40% - Énfasis4 5 2 3 5" xfId="22199" xr:uid="{00000000-0005-0000-0000-0000E4540000}"/>
    <cellStyle name="40% - Énfasis4 5 2 4" xfId="22200" xr:uid="{00000000-0005-0000-0000-0000E5540000}"/>
    <cellStyle name="40% - Énfasis4 5 2 4 2" xfId="22201" xr:uid="{00000000-0005-0000-0000-0000E6540000}"/>
    <cellStyle name="40% - Énfasis4 5 2 4 2 2" xfId="22202" xr:uid="{00000000-0005-0000-0000-0000E7540000}"/>
    <cellStyle name="40% - Énfasis4 5 2 4 3" xfId="22203" xr:uid="{00000000-0005-0000-0000-0000E8540000}"/>
    <cellStyle name="40% - Énfasis4 5 2 5" xfId="22204" xr:uid="{00000000-0005-0000-0000-0000E9540000}"/>
    <cellStyle name="40% - Énfasis4 5 2 5 2" xfId="22205" xr:uid="{00000000-0005-0000-0000-0000EA540000}"/>
    <cellStyle name="40% - Énfasis4 5 2 5 2 2" xfId="22206" xr:uid="{00000000-0005-0000-0000-0000EB540000}"/>
    <cellStyle name="40% - Énfasis4 5 2 5 3" xfId="22207" xr:uid="{00000000-0005-0000-0000-0000EC540000}"/>
    <cellStyle name="40% - Énfasis4 5 2 6" xfId="22208" xr:uid="{00000000-0005-0000-0000-0000ED540000}"/>
    <cellStyle name="40% - Énfasis4 5 2 6 2" xfId="22209" xr:uid="{00000000-0005-0000-0000-0000EE540000}"/>
    <cellStyle name="40% - Énfasis4 5 2 7" xfId="22210" xr:uid="{00000000-0005-0000-0000-0000EF540000}"/>
    <cellStyle name="40% - Énfasis4 5 3" xfId="22211" xr:uid="{00000000-0005-0000-0000-0000F0540000}"/>
    <cellStyle name="40% - Énfasis4 5 3 2" xfId="22212" xr:uid="{00000000-0005-0000-0000-0000F1540000}"/>
    <cellStyle name="40% - Énfasis4 5 3 2 2" xfId="22213" xr:uid="{00000000-0005-0000-0000-0000F2540000}"/>
    <cellStyle name="40% - Énfasis4 5 3 2 2 2" xfId="22214" xr:uid="{00000000-0005-0000-0000-0000F3540000}"/>
    <cellStyle name="40% - Énfasis4 5 3 2 2 2 2" xfId="22215" xr:uid="{00000000-0005-0000-0000-0000F4540000}"/>
    <cellStyle name="40% - Énfasis4 5 3 2 2 3" xfId="22216" xr:uid="{00000000-0005-0000-0000-0000F5540000}"/>
    <cellStyle name="40% - Énfasis4 5 3 2 3" xfId="22217" xr:uid="{00000000-0005-0000-0000-0000F6540000}"/>
    <cellStyle name="40% - Énfasis4 5 3 2 3 2" xfId="22218" xr:uid="{00000000-0005-0000-0000-0000F7540000}"/>
    <cellStyle name="40% - Énfasis4 5 3 2 3 2 2" xfId="22219" xr:uid="{00000000-0005-0000-0000-0000F8540000}"/>
    <cellStyle name="40% - Énfasis4 5 3 2 3 3" xfId="22220" xr:uid="{00000000-0005-0000-0000-0000F9540000}"/>
    <cellStyle name="40% - Énfasis4 5 3 2 4" xfId="22221" xr:uid="{00000000-0005-0000-0000-0000FA540000}"/>
    <cellStyle name="40% - Énfasis4 5 3 2 4 2" xfId="22222" xr:uid="{00000000-0005-0000-0000-0000FB540000}"/>
    <cellStyle name="40% - Énfasis4 5 3 2 5" xfId="22223" xr:uid="{00000000-0005-0000-0000-0000FC540000}"/>
    <cellStyle name="40% - Énfasis4 5 3 3" xfId="22224" xr:uid="{00000000-0005-0000-0000-0000FD540000}"/>
    <cellStyle name="40% - Énfasis4 5 3 3 2" xfId="22225" xr:uid="{00000000-0005-0000-0000-0000FE540000}"/>
    <cellStyle name="40% - Énfasis4 5 3 3 2 2" xfId="22226" xr:uid="{00000000-0005-0000-0000-0000FF540000}"/>
    <cellStyle name="40% - Énfasis4 5 3 3 3" xfId="22227" xr:uid="{00000000-0005-0000-0000-000000550000}"/>
    <cellStyle name="40% - Énfasis4 5 3 4" xfId="22228" xr:uid="{00000000-0005-0000-0000-000001550000}"/>
    <cellStyle name="40% - Énfasis4 5 3 4 2" xfId="22229" xr:uid="{00000000-0005-0000-0000-000002550000}"/>
    <cellStyle name="40% - Énfasis4 5 3 4 2 2" xfId="22230" xr:uid="{00000000-0005-0000-0000-000003550000}"/>
    <cellStyle name="40% - Énfasis4 5 3 4 3" xfId="22231" xr:uid="{00000000-0005-0000-0000-000004550000}"/>
    <cellStyle name="40% - Énfasis4 5 3 5" xfId="22232" xr:uid="{00000000-0005-0000-0000-000005550000}"/>
    <cellStyle name="40% - Énfasis4 5 3 5 2" xfId="22233" xr:uid="{00000000-0005-0000-0000-000006550000}"/>
    <cellStyle name="40% - Énfasis4 5 3 6" xfId="22234" xr:uid="{00000000-0005-0000-0000-000007550000}"/>
    <cellStyle name="40% - Énfasis4 5 4" xfId="22235" xr:uid="{00000000-0005-0000-0000-000008550000}"/>
    <cellStyle name="40% - Énfasis4 5 4 2" xfId="22236" xr:uid="{00000000-0005-0000-0000-000009550000}"/>
    <cellStyle name="40% - Énfasis4 5 4 2 2" xfId="22237" xr:uid="{00000000-0005-0000-0000-00000A550000}"/>
    <cellStyle name="40% - Énfasis4 5 4 2 2 2" xfId="22238" xr:uid="{00000000-0005-0000-0000-00000B550000}"/>
    <cellStyle name="40% - Énfasis4 5 4 2 3" xfId="22239" xr:uid="{00000000-0005-0000-0000-00000C550000}"/>
    <cellStyle name="40% - Énfasis4 5 4 3" xfId="22240" xr:uid="{00000000-0005-0000-0000-00000D550000}"/>
    <cellStyle name="40% - Énfasis4 5 4 3 2" xfId="22241" xr:uid="{00000000-0005-0000-0000-00000E550000}"/>
    <cellStyle name="40% - Énfasis4 5 4 3 2 2" xfId="22242" xr:uid="{00000000-0005-0000-0000-00000F550000}"/>
    <cellStyle name="40% - Énfasis4 5 4 3 3" xfId="22243" xr:uid="{00000000-0005-0000-0000-000010550000}"/>
    <cellStyle name="40% - Énfasis4 5 4 4" xfId="22244" xr:uid="{00000000-0005-0000-0000-000011550000}"/>
    <cellStyle name="40% - Énfasis4 5 4 4 2" xfId="22245" xr:uid="{00000000-0005-0000-0000-000012550000}"/>
    <cellStyle name="40% - Énfasis4 5 4 4 2 2" xfId="22246" xr:uid="{00000000-0005-0000-0000-000013550000}"/>
    <cellStyle name="40% - Énfasis4 5 4 4 3" xfId="22247" xr:uid="{00000000-0005-0000-0000-000014550000}"/>
    <cellStyle name="40% - Énfasis4 5 4 5" xfId="22248" xr:uid="{00000000-0005-0000-0000-000015550000}"/>
    <cellStyle name="40% - Énfasis4 5 4 5 2" xfId="22249" xr:uid="{00000000-0005-0000-0000-000016550000}"/>
    <cellStyle name="40% - Énfasis4 5 4 6" xfId="22250" xr:uid="{00000000-0005-0000-0000-000017550000}"/>
    <cellStyle name="40% - Énfasis4 5 5" xfId="22251" xr:uid="{00000000-0005-0000-0000-000018550000}"/>
    <cellStyle name="40% - Énfasis4 5 5 2" xfId="22252" xr:uid="{00000000-0005-0000-0000-000019550000}"/>
    <cellStyle name="40% - Énfasis4 5 5 2 2" xfId="22253" xr:uid="{00000000-0005-0000-0000-00001A550000}"/>
    <cellStyle name="40% - Énfasis4 5 5 3" xfId="22254" xr:uid="{00000000-0005-0000-0000-00001B550000}"/>
    <cellStyle name="40% - Énfasis4 5 6" xfId="22255" xr:uid="{00000000-0005-0000-0000-00001C550000}"/>
    <cellStyle name="40% - Énfasis4 5 6 2" xfId="22256" xr:uid="{00000000-0005-0000-0000-00001D550000}"/>
    <cellStyle name="40% - Énfasis4 5 6 2 2" xfId="22257" xr:uid="{00000000-0005-0000-0000-00001E550000}"/>
    <cellStyle name="40% - Énfasis4 5 6 3" xfId="22258" xr:uid="{00000000-0005-0000-0000-00001F550000}"/>
    <cellStyle name="40% - Énfasis4 5 7" xfId="22259" xr:uid="{00000000-0005-0000-0000-000020550000}"/>
    <cellStyle name="40% - Énfasis4 5 7 2" xfId="22260" xr:uid="{00000000-0005-0000-0000-000021550000}"/>
    <cellStyle name="40% - Énfasis4 5 7 2 2" xfId="22261" xr:uid="{00000000-0005-0000-0000-000022550000}"/>
    <cellStyle name="40% - Énfasis4 5 7 3" xfId="22262" xr:uid="{00000000-0005-0000-0000-000023550000}"/>
    <cellStyle name="40% - Énfasis4 5 8" xfId="22263" xr:uid="{00000000-0005-0000-0000-000024550000}"/>
    <cellStyle name="40% - Énfasis4 5 8 2" xfId="22264" xr:uid="{00000000-0005-0000-0000-000025550000}"/>
    <cellStyle name="40% - Énfasis4 5 9" xfId="22265" xr:uid="{00000000-0005-0000-0000-000026550000}"/>
    <cellStyle name="40% - Énfasis4 50" xfId="22266" xr:uid="{00000000-0005-0000-0000-000027550000}"/>
    <cellStyle name="40% - Énfasis4 50 2" xfId="22267" xr:uid="{00000000-0005-0000-0000-000028550000}"/>
    <cellStyle name="40% - Énfasis4 50 2 2" xfId="22268" xr:uid="{00000000-0005-0000-0000-000029550000}"/>
    <cellStyle name="40% - Énfasis4 50 3" xfId="22269" xr:uid="{00000000-0005-0000-0000-00002A550000}"/>
    <cellStyle name="40% - Énfasis4 51" xfId="22270" xr:uid="{00000000-0005-0000-0000-00002B550000}"/>
    <cellStyle name="40% - Énfasis4 51 2" xfId="22271" xr:uid="{00000000-0005-0000-0000-00002C550000}"/>
    <cellStyle name="40% - Énfasis4 51 2 2" xfId="22272" xr:uid="{00000000-0005-0000-0000-00002D550000}"/>
    <cellStyle name="40% - Énfasis4 51 3" xfId="22273" xr:uid="{00000000-0005-0000-0000-00002E550000}"/>
    <cellStyle name="40% - Énfasis4 52" xfId="22274" xr:uid="{00000000-0005-0000-0000-00002F550000}"/>
    <cellStyle name="40% - Énfasis4 52 2" xfId="22275" xr:uid="{00000000-0005-0000-0000-000030550000}"/>
    <cellStyle name="40% - Énfasis4 52 2 2" xfId="22276" xr:uid="{00000000-0005-0000-0000-000031550000}"/>
    <cellStyle name="40% - Énfasis4 52 3" xfId="22277" xr:uid="{00000000-0005-0000-0000-000032550000}"/>
    <cellStyle name="40% - Énfasis4 53" xfId="22278" xr:uid="{00000000-0005-0000-0000-000033550000}"/>
    <cellStyle name="40% - Énfasis4 53 2" xfId="22279" xr:uid="{00000000-0005-0000-0000-000034550000}"/>
    <cellStyle name="40% - Énfasis4 53 2 2" xfId="22280" xr:uid="{00000000-0005-0000-0000-000035550000}"/>
    <cellStyle name="40% - Énfasis4 53 3" xfId="22281" xr:uid="{00000000-0005-0000-0000-000036550000}"/>
    <cellStyle name="40% - Énfasis4 54" xfId="22282" xr:uid="{00000000-0005-0000-0000-000037550000}"/>
    <cellStyle name="40% - Énfasis4 54 2" xfId="22283" xr:uid="{00000000-0005-0000-0000-000038550000}"/>
    <cellStyle name="40% - Énfasis4 54 2 2" xfId="22284" xr:uid="{00000000-0005-0000-0000-000039550000}"/>
    <cellStyle name="40% - Énfasis4 54 3" xfId="22285" xr:uid="{00000000-0005-0000-0000-00003A550000}"/>
    <cellStyle name="40% - Énfasis4 55" xfId="22286" xr:uid="{00000000-0005-0000-0000-00003B550000}"/>
    <cellStyle name="40% - Énfasis4 55 2" xfId="22287" xr:uid="{00000000-0005-0000-0000-00003C550000}"/>
    <cellStyle name="40% - Énfasis4 55 2 2" xfId="22288" xr:uid="{00000000-0005-0000-0000-00003D550000}"/>
    <cellStyle name="40% - Énfasis4 55 3" xfId="22289" xr:uid="{00000000-0005-0000-0000-00003E550000}"/>
    <cellStyle name="40% - Énfasis4 56" xfId="22290" xr:uid="{00000000-0005-0000-0000-00003F550000}"/>
    <cellStyle name="40% - Énfasis4 56 2" xfId="22291" xr:uid="{00000000-0005-0000-0000-000040550000}"/>
    <cellStyle name="40% - Énfasis4 56 2 2" xfId="22292" xr:uid="{00000000-0005-0000-0000-000041550000}"/>
    <cellStyle name="40% - Énfasis4 56 3" xfId="22293" xr:uid="{00000000-0005-0000-0000-000042550000}"/>
    <cellStyle name="40% - Énfasis4 57" xfId="22294" xr:uid="{00000000-0005-0000-0000-000043550000}"/>
    <cellStyle name="40% - Énfasis4 57 2" xfId="22295" xr:uid="{00000000-0005-0000-0000-000044550000}"/>
    <cellStyle name="40% - Énfasis4 57 2 2" xfId="22296" xr:uid="{00000000-0005-0000-0000-000045550000}"/>
    <cellStyle name="40% - Énfasis4 57 3" xfId="22297" xr:uid="{00000000-0005-0000-0000-000046550000}"/>
    <cellStyle name="40% - Énfasis4 58" xfId="22298" xr:uid="{00000000-0005-0000-0000-000047550000}"/>
    <cellStyle name="40% - Énfasis4 58 2" xfId="22299" xr:uid="{00000000-0005-0000-0000-000048550000}"/>
    <cellStyle name="40% - Énfasis4 58 2 2" xfId="22300" xr:uid="{00000000-0005-0000-0000-000049550000}"/>
    <cellStyle name="40% - Énfasis4 58 3" xfId="22301" xr:uid="{00000000-0005-0000-0000-00004A550000}"/>
    <cellStyle name="40% - Énfasis4 59" xfId="22302" xr:uid="{00000000-0005-0000-0000-00004B550000}"/>
    <cellStyle name="40% - Énfasis4 59 2" xfId="22303" xr:uid="{00000000-0005-0000-0000-00004C550000}"/>
    <cellStyle name="40% - Énfasis4 59 2 2" xfId="22304" xr:uid="{00000000-0005-0000-0000-00004D550000}"/>
    <cellStyle name="40% - Énfasis4 59 3" xfId="22305" xr:uid="{00000000-0005-0000-0000-00004E550000}"/>
    <cellStyle name="40% - Énfasis4 6" xfId="22306" xr:uid="{00000000-0005-0000-0000-00004F550000}"/>
    <cellStyle name="40% - Énfasis4 6 2" xfId="22307" xr:uid="{00000000-0005-0000-0000-000050550000}"/>
    <cellStyle name="40% - Énfasis4 6 2 2" xfId="22308" xr:uid="{00000000-0005-0000-0000-000051550000}"/>
    <cellStyle name="40% - Énfasis4 6 2 2 2" xfId="22309" xr:uid="{00000000-0005-0000-0000-000052550000}"/>
    <cellStyle name="40% - Énfasis4 6 2 2 2 2" xfId="22310" xr:uid="{00000000-0005-0000-0000-000053550000}"/>
    <cellStyle name="40% - Énfasis4 6 2 2 2 2 2" xfId="22311" xr:uid="{00000000-0005-0000-0000-000054550000}"/>
    <cellStyle name="40% - Énfasis4 6 2 2 2 2 2 2" xfId="22312" xr:uid="{00000000-0005-0000-0000-000055550000}"/>
    <cellStyle name="40% - Énfasis4 6 2 2 2 2 3" xfId="22313" xr:uid="{00000000-0005-0000-0000-000056550000}"/>
    <cellStyle name="40% - Énfasis4 6 2 2 2 3" xfId="22314" xr:uid="{00000000-0005-0000-0000-000057550000}"/>
    <cellStyle name="40% - Énfasis4 6 2 2 2 3 2" xfId="22315" xr:uid="{00000000-0005-0000-0000-000058550000}"/>
    <cellStyle name="40% - Énfasis4 6 2 2 2 3 2 2" xfId="22316" xr:uid="{00000000-0005-0000-0000-000059550000}"/>
    <cellStyle name="40% - Énfasis4 6 2 2 2 3 3" xfId="22317" xr:uid="{00000000-0005-0000-0000-00005A550000}"/>
    <cellStyle name="40% - Énfasis4 6 2 2 2 4" xfId="22318" xr:uid="{00000000-0005-0000-0000-00005B550000}"/>
    <cellStyle name="40% - Énfasis4 6 2 2 2 4 2" xfId="22319" xr:uid="{00000000-0005-0000-0000-00005C550000}"/>
    <cellStyle name="40% - Énfasis4 6 2 2 2 5" xfId="22320" xr:uid="{00000000-0005-0000-0000-00005D550000}"/>
    <cellStyle name="40% - Énfasis4 6 2 2 3" xfId="22321" xr:uid="{00000000-0005-0000-0000-00005E550000}"/>
    <cellStyle name="40% - Énfasis4 6 2 2 3 2" xfId="22322" xr:uid="{00000000-0005-0000-0000-00005F550000}"/>
    <cellStyle name="40% - Énfasis4 6 2 2 3 2 2" xfId="22323" xr:uid="{00000000-0005-0000-0000-000060550000}"/>
    <cellStyle name="40% - Énfasis4 6 2 2 3 3" xfId="22324" xr:uid="{00000000-0005-0000-0000-000061550000}"/>
    <cellStyle name="40% - Énfasis4 6 2 2 4" xfId="22325" xr:uid="{00000000-0005-0000-0000-000062550000}"/>
    <cellStyle name="40% - Énfasis4 6 2 2 4 2" xfId="22326" xr:uid="{00000000-0005-0000-0000-000063550000}"/>
    <cellStyle name="40% - Énfasis4 6 2 2 4 2 2" xfId="22327" xr:uid="{00000000-0005-0000-0000-000064550000}"/>
    <cellStyle name="40% - Énfasis4 6 2 2 4 3" xfId="22328" xr:uid="{00000000-0005-0000-0000-000065550000}"/>
    <cellStyle name="40% - Énfasis4 6 2 2 5" xfId="22329" xr:uid="{00000000-0005-0000-0000-000066550000}"/>
    <cellStyle name="40% - Énfasis4 6 2 2 5 2" xfId="22330" xr:uid="{00000000-0005-0000-0000-000067550000}"/>
    <cellStyle name="40% - Énfasis4 6 2 2 6" xfId="22331" xr:uid="{00000000-0005-0000-0000-000068550000}"/>
    <cellStyle name="40% - Énfasis4 6 2 3" xfId="22332" xr:uid="{00000000-0005-0000-0000-000069550000}"/>
    <cellStyle name="40% - Énfasis4 6 2 3 2" xfId="22333" xr:uid="{00000000-0005-0000-0000-00006A550000}"/>
    <cellStyle name="40% - Énfasis4 6 2 3 2 2" xfId="22334" xr:uid="{00000000-0005-0000-0000-00006B550000}"/>
    <cellStyle name="40% - Énfasis4 6 2 3 2 2 2" xfId="22335" xr:uid="{00000000-0005-0000-0000-00006C550000}"/>
    <cellStyle name="40% - Énfasis4 6 2 3 2 3" xfId="22336" xr:uid="{00000000-0005-0000-0000-00006D550000}"/>
    <cellStyle name="40% - Énfasis4 6 2 3 3" xfId="22337" xr:uid="{00000000-0005-0000-0000-00006E550000}"/>
    <cellStyle name="40% - Énfasis4 6 2 3 3 2" xfId="22338" xr:uid="{00000000-0005-0000-0000-00006F550000}"/>
    <cellStyle name="40% - Énfasis4 6 2 3 3 2 2" xfId="22339" xr:uid="{00000000-0005-0000-0000-000070550000}"/>
    <cellStyle name="40% - Énfasis4 6 2 3 3 3" xfId="22340" xr:uid="{00000000-0005-0000-0000-000071550000}"/>
    <cellStyle name="40% - Énfasis4 6 2 3 4" xfId="22341" xr:uid="{00000000-0005-0000-0000-000072550000}"/>
    <cellStyle name="40% - Énfasis4 6 2 3 4 2" xfId="22342" xr:uid="{00000000-0005-0000-0000-000073550000}"/>
    <cellStyle name="40% - Énfasis4 6 2 3 5" xfId="22343" xr:uid="{00000000-0005-0000-0000-000074550000}"/>
    <cellStyle name="40% - Énfasis4 6 2 4" xfId="22344" xr:uid="{00000000-0005-0000-0000-000075550000}"/>
    <cellStyle name="40% - Énfasis4 6 2 4 2" xfId="22345" xr:uid="{00000000-0005-0000-0000-000076550000}"/>
    <cellStyle name="40% - Énfasis4 6 2 4 2 2" xfId="22346" xr:uid="{00000000-0005-0000-0000-000077550000}"/>
    <cellStyle name="40% - Énfasis4 6 2 4 3" xfId="22347" xr:uid="{00000000-0005-0000-0000-000078550000}"/>
    <cellStyle name="40% - Énfasis4 6 2 5" xfId="22348" xr:uid="{00000000-0005-0000-0000-000079550000}"/>
    <cellStyle name="40% - Énfasis4 6 2 5 2" xfId="22349" xr:uid="{00000000-0005-0000-0000-00007A550000}"/>
    <cellStyle name="40% - Énfasis4 6 2 5 2 2" xfId="22350" xr:uid="{00000000-0005-0000-0000-00007B550000}"/>
    <cellStyle name="40% - Énfasis4 6 2 5 3" xfId="22351" xr:uid="{00000000-0005-0000-0000-00007C550000}"/>
    <cellStyle name="40% - Énfasis4 6 2 6" xfId="22352" xr:uid="{00000000-0005-0000-0000-00007D550000}"/>
    <cellStyle name="40% - Énfasis4 6 2 6 2" xfId="22353" xr:uid="{00000000-0005-0000-0000-00007E550000}"/>
    <cellStyle name="40% - Énfasis4 6 2 7" xfId="22354" xr:uid="{00000000-0005-0000-0000-00007F550000}"/>
    <cellStyle name="40% - Énfasis4 6 3" xfId="22355" xr:uid="{00000000-0005-0000-0000-000080550000}"/>
    <cellStyle name="40% - Énfasis4 6 3 2" xfId="22356" xr:uid="{00000000-0005-0000-0000-000081550000}"/>
    <cellStyle name="40% - Énfasis4 6 3 2 2" xfId="22357" xr:uid="{00000000-0005-0000-0000-000082550000}"/>
    <cellStyle name="40% - Énfasis4 6 3 2 2 2" xfId="22358" xr:uid="{00000000-0005-0000-0000-000083550000}"/>
    <cellStyle name="40% - Énfasis4 6 3 2 2 2 2" xfId="22359" xr:uid="{00000000-0005-0000-0000-000084550000}"/>
    <cellStyle name="40% - Énfasis4 6 3 2 2 3" xfId="22360" xr:uid="{00000000-0005-0000-0000-000085550000}"/>
    <cellStyle name="40% - Énfasis4 6 3 2 3" xfId="22361" xr:uid="{00000000-0005-0000-0000-000086550000}"/>
    <cellStyle name="40% - Énfasis4 6 3 2 3 2" xfId="22362" xr:uid="{00000000-0005-0000-0000-000087550000}"/>
    <cellStyle name="40% - Énfasis4 6 3 2 3 2 2" xfId="22363" xr:uid="{00000000-0005-0000-0000-000088550000}"/>
    <cellStyle name="40% - Énfasis4 6 3 2 3 3" xfId="22364" xr:uid="{00000000-0005-0000-0000-000089550000}"/>
    <cellStyle name="40% - Énfasis4 6 3 2 4" xfId="22365" xr:uid="{00000000-0005-0000-0000-00008A550000}"/>
    <cellStyle name="40% - Énfasis4 6 3 2 4 2" xfId="22366" xr:uid="{00000000-0005-0000-0000-00008B550000}"/>
    <cellStyle name="40% - Énfasis4 6 3 2 5" xfId="22367" xr:uid="{00000000-0005-0000-0000-00008C550000}"/>
    <cellStyle name="40% - Énfasis4 6 3 3" xfId="22368" xr:uid="{00000000-0005-0000-0000-00008D550000}"/>
    <cellStyle name="40% - Énfasis4 6 3 3 2" xfId="22369" xr:uid="{00000000-0005-0000-0000-00008E550000}"/>
    <cellStyle name="40% - Énfasis4 6 3 3 2 2" xfId="22370" xr:uid="{00000000-0005-0000-0000-00008F550000}"/>
    <cellStyle name="40% - Énfasis4 6 3 3 3" xfId="22371" xr:uid="{00000000-0005-0000-0000-000090550000}"/>
    <cellStyle name="40% - Énfasis4 6 3 4" xfId="22372" xr:uid="{00000000-0005-0000-0000-000091550000}"/>
    <cellStyle name="40% - Énfasis4 6 3 4 2" xfId="22373" xr:uid="{00000000-0005-0000-0000-000092550000}"/>
    <cellStyle name="40% - Énfasis4 6 3 4 2 2" xfId="22374" xr:uid="{00000000-0005-0000-0000-000093550000}"/>
    <cellStyle name="40% - Énfasis4 6 3 4 3" xfId="22375" xr:uid="{00000000-0005-0000-0000-000094550000}"/>
    <cellStyle name="40% - Énfasis4 6 3 5" xfId="22376" xr:uid="{00000000-0005-0000-0000-000095550000}"/>
    <cellStyle name="40% - Énfasis4 6 3 5 2" xfId="22377" xr:uid="{00000000-0005-0000-0000-000096550000}"/>
    <cellStyle name="40% - Énfasis4 6 3 6" xfId="22378" xr:uid="{00000000-0005-0000-0000-000097550000}"/>
    <cellStyle name="40% - Énfasis4 6 4" xfId="22379" xr:uid="{00000000-0005-0000-0000-000098550000}"/>
    <cellStyle name="40% - Énfasis4 6 4 2" xfId="22380" xr:uid="{00000000-0005-0000-0000-000099550000}"/>
    <cellStyle name="40% - Énfasis4 6 4 2 2" xfId="22381" xr:uid="{00000000-0005-0000-0000-00009A550000}"/>
    <cellStyle name="40% - Énfasis4 6 4 2 2 2" xfId="22382" xr:uid="{00000000-0005-0000-0000-00009B550000}"/>
    <cellStyle name="40% - Énfasis4 6 4 2 3" xfId="22383" xr:uid="{00000000-0005-0000-0000-00009C550000}"/>
    <cellStyle name="40% - Énfasis4 6 4 3" xfId="22384" xr:uid="{00000000-0005-0000-0000-00009D550000}"/>
    <cellStyle name="40% - Énfasis4 6 4 3 2" xfId="22385" xr:uid="{00000000-0005-0000-0000-00009E550000}"/>
    <cellStyle name="40% - Énfasis4 6 4 3 2 2" xfId="22386" xr:uid="{00000000-0005-0000-0000-00009F550000}"/>
    <cellStyle name="40% - Énfasis4 6 4 3 3" xfId="22387" xr:uid="{00000000-0005-0000-0000-0000A0550000}"/>
    <cellStyle name="40% - Énfasis4 6 4 4" xfId="22388" xr:uid="{00000000-0005-0000-0000-0000A1550000}"/>
    <cellStyle name="40% - Énfasis4 6 4 4 2" xfId="22389" xr:uid="{00000000-0005-0000-0000-0000A2550000}"/>
    <cellStyle name="40% - Énfasis4 6 4 5" xfId="22390" xr:uid="{00000000-0005-0000-0000-0000A3550000}"/>
    <cellStyle name="40% - Énfasis4 6 5" xfId="22391" xr:uid="{00000000-0005-0000-0000-0000A4550000}"/>
    <cellStyle name="40% - Énfasis4 6 5 2" xfId="22392" xr:uid="{00000000-0005-0000-0000-0000A5550000}"/>
    <cellStyle name="40% - Énfasis4 6 5 2 2" xfId="22393" xr:uid="{00000000-0005-0000-0000-0000A6550000}"/>
    <cellStyle name="40% - Énfasis4 6 5 3" xfId="22394" xr:uid="{00000000-0005-0000-0000-0000A7550000}"/>
    <cellStyle name="40% - Énfasis4 6 6" xfId="22395" xr:uid="{00000000-0005-0000-0000-0000A8550000}"/>
    <cellStyle name="40% - Énfasis4 6 6 2" xfId="22396" xr:uid="{00000000-0005-0000-0000-0000A9550000}"/>
    <cellStyle name="40% - Énfasis4 6 6 2 2" xfId="22397" xr:uid="{00000000-0005-0000-0000-0000AA550000}"/>
    <cellStyle name="40% - Énfasis4 6 6 3" xfId="22398" xr:uid="{00000000-0005-0000-0000-0000AB550000}"/>
    <cellStyle name="40% - Énfasis4 6 7" xfId="22399" xr:uid="{00000000-0005-0000-0000-0000AC550000}"/>
    <cellStyle name="40% - Énfasis4 6 7 2" xfId="22400" xr:uid="{00000000-0005-0000-0000-0000AD550000}"/>
    <cellStyle name="40% - Énfasis4 6 8" xfId="22401" xr:uid="{00000000-0005-0000-0000-0000AE550000}"/>
    <cellStyle name="40% - Énfasis4 60" xfId="22402" xr:uid="{00000000-0005-0000-0000-0000AF550000}"/>
    <cellStyle name="40% - Énfasis4 60 2" xfId="22403" xr:uid="{00000000-0005-0000-0000-0000B0550000}"/>
    <cellStyle name="40% - Énfasis4 60 2 2" xfId="22404" xr:uid="{00000000-0005-0000-0000-0000B1550000}"/>
    <cellStyle name="40% - Énfasis4 60 3" xfId="22405" xr:uid="{00000000-0005-0000-0000-0000B2550000}"/>
    <cellStyle name="40% - Énfasis4 61" xfId="22406" xr:uid="{00000000-0005-0000-0000-0000B3550000}"/>
    <cellStyle name="40% - Énfasis4 61 2" xfId="22407" xr:uid="{00000000-0005-0000-0000-0000B4550000}"/>
    <cellStyle name="40% - Énfasis4 61 2 2" xfId="22408" xr:uid="{00000000-0005-0000-0000-0000B5550000}"/>
    <cellStyle name="40% - Énfasis4 61 3" xfId="22409" xr:uid="{00000000-0005-0000-0000-0000B6550000}"/>
    <cellStyle name="40% - Énfasis4 62" xfId="22410" xr:uid="{00000000-0005-0000-0000-0000B7550000}"/>
    <cellStyle name="40% - Énfasis4 62 2" xfId="22411" xr:uid="{00000000-0005-0000-0000-0000B8550000}"/>
    <cellStyle name="40% - Énfasis4 62 2 2" xfId="22412" xr:uid="{00000000-0005-0000-0000-0000B9550000}"/>
    <cellStyle name="40% - Énfasis4 62 3" xfId="22413" xr:uid="{00000000-0005-0000-0000-0000BA550000}"/>
    <cellStyle name="40% - Énfasis4 63" xfId="22414" xr:uid="{00000000-0005-0000-0000-0000BB550000}"/>
    <cellStyle name="40% - Énfasis4 63 2" xfId="22415" xr:uid="{00000000-0005-0000-0000-0000BC550000}"/>
    <cellStyle name="40% - Énfasis4 63 2 2" xfId="22416" xr:uid="{00000000-0005-0000-0000-0000BD550000}"/>
    <cellStyle name="40% - Énfasis4 63 3" xfId="22417" xr:uid="{00000000-0005-0000-0000-0000BE550000}"/>
    <cellStyle name="40% - Énfasis4 64" xfId="22418" xr:uid="{00000000-0005-0000-0000-0000BF550000}"/>
    <cellStyle name="40% - Énfasis4 64 2" xfId="22419" xr:uid="{00000000-0005-0000-0000-0000C0550000}"/>
    <cellStyle name="40% - Énfasis4 64 2 2" xfId="22420" xr:uid="{00000000-0005-0000-0000-0000C1550000}"/>
    <cellStyle name="40% - Énfasis4 64 3" xfId="22421" xr:uid="{00000000-0005-0000-0000-0000C2550000}"/>
    <cellStyle name="40% - Énfasis4 65" xfId="22422" xr:uid="{00000000-0005-0000-0000-0000C3550000}"/>
    <cellStyle name="40% - Énfasis4 65 2" xfId="22423" xr:uid="{00000000-0005-0000-0000-0000C4550000}"/>
    <cellStyle name="40% - Énfasis4 65 2 2" xfId="22424" xr:uid="{00000000-0005-0000-0000-0000C5550000}"/>
    <cellStyle name="40% - Énfasis4 65 3" xfId="22425" xr:uid="{00000000-0005-0000-0000-0000C6550000}"/>
    <cellStyle name="40% - Énfasis4 66" xfId="22426" xr:uid="{00000000-0005-0000-0000-0000C7550000}"/>
    <cellStyle name="40% - Énfasis4 66 2" xfId="22427" xr:uid="{00000000-0005-0000-0000-0000C8550000}"/>
    <cellStyle name="40% - Énfasis4 66 2 2" xfId="22428" xr:uid="{00000000-0005-0000-0000-0000C9550000}"/>
    <cellStyle name="40% - Énfasis4 66 3" xfId="22429" xr:uid="{00000000-0005-0000-0000-0000CA550000}"/>
    <cellStyle name="40% - Énfasis4 67" xfId="22430" xr:uid="{00000000-0005-0000-0000-0000CB550000}"/>
    <cellStyle name="40% - Énfasis4 67 2" xfId="22431" xr:uid="{00000000-0005-0000-0000-0000CC550000}"/>
    <cellStyle name="40% - Énfasis4 67 2 2" xfId="22432" xr:uid="{00000000-0005-0000-0000-0000CD550000}"/>
    <cellStyle name="40% - Énfasis4 67 3" xfId="22433" xr:uid="{00000000-0005-0000-0000-0000CE550000}"/>
    <cellStyle name="40% - Énfasis4 68" xfId="22434" xr:uid="{00000000-0005-0000-0000-0000CF550000}"/>
    <cellStyle name="40% - Énfasis4 68 2" xfId="22435" xr:uid="{00000000-0005-0000-0000-0000D0550000}"/>
    <cellStyle name="40% - Énfasis4 68 2 2" xfId="22436" xr:uid="{00000000-0005-0000-0000-0000D1550000}"/>
    <cellStyle name="40% - Énfasis4 68 3" xfId="22437" xr:uid="{00000000-0005-0000-0000-0000D2550000}"/>
    <cellStyle name="40% - Énfasis4 69" xfId="22438" xr:uid="{00000000-0005-0000-0000-0000D3550000}"/>
    <cellStyle name="40% - Énfasis4 69 2" xfId="22439" xr:uid="{00000000-0005-0000-0000-0000D4550000}"/>
    <cellStyle name="40% - Énfasis4 69 2 2" xfId="22440" xr:uid="{00000000-0005-0000-0000-0000D5550000}"/>
    <cellStyle name="40% - Énfasis4 69 3" xfId="22441" xr:uid="{00000000-0005-0000-0000-0000D6550000}"/>
    <cellStyle name="40% - Énfasis4 7" xfId="22442" xr:uid="{00000000-0005-0000-0000-0000D7550000}"/>
    <cellStyle name="40% - Énfasis4 7 2" xfId="22443" xr:uid="{00000000-0005-0000-0000-0000D8550000}"/>
    <cellStyle name="40% - Énfasis4 7 2 2" xfId="22444" xr:uid="{00000000-0005-0000-0000-0000D9550000}"/>
    <cellStyle name="40% - Énfasis4 7 2 2 2" xfId="22445" xr:uid="{00000000-0005-0000-0000-0000DA550000}"/>
    <cellStyle name="40% - Énfasis4 7 2 2 2 2" xfId="22446" xr:uid="{00000000-0005-0000-0000-0000DB550000}"/>
    <cellStyle name="40% - Énfasis4 7 2 2 2 2 2" xfId="22447" xr:uid="{00000000-0005-0000-0000-0000DC550000}"/>
    <cellStyle name="40% - Énfasis4 7 2 2 2 2 2 2" xfId="22448" xr:uid="{00000000-0005-0000-0000-0000DD550000}"/>
    <cellStyle name="40% - Énfasis4 7 2 2 2 2 3" xfId="22449" xr:uid="{00000000-0005-0000-0000-0000DE550000}"/>
    <cellStyle name="40% - Énfasis4 7 2 2 2 3" xfId="22450" xr:uid="{00000000-0005-0000-0000-0000DF550000}"/>
    <cellStyle name="40% - Énfasis4 7 2 2 2 3 2" xfId="22451" xr:uid="{00000000-0005-0000-0000-0000E0550000}"/>
    <cellStyle name="40% - Énfasis4 7 2 2 2 3 2 2" xfId="22452" xr:uid="{00000000-0005-0000-0000-0000E1550000}"/>
    <cellStyle name="40% - Énfasis4 7 2 2 2 3 3" xfId="22453" xr:uid="{00000000-0005-0000-0000-0000E2550000}"/>
    <cellStyle name="40% - Énfasis4 7 2 2 2 4" xfId="22454" xr:uid="{00000000-0005-0000-0000-0000E3550000}"/>
    <cellStyle name="40% - Énfasis4 7 2 2 2 4 2" xfId="22455" xr:uid="{00000000-0005-0000-0000-0000E4550000}"/>
    <cellStyle name="40% - Énfasis4 7 2 2 2 5" xfId="22456" xr:uid="{00000000-0005-0000-0000-0000E5550000}"/>
    <cellStyle name="40% - Énfasis4 7 2 2 3" xfId="22457" xr:uid="{00000000-0005-0000-0000-0000E6550000}"/>
    <cellStyle name="40% - Énfasis4 7 2 2 3 2" xfId="22458" xr:uid="{00000000-0005-0000-0000-0000E7550000}"/>
    <cellStyle name="40% - Énfasis4 7 2 2 3 2 2" xfId="22459" xr:uid="{00000000-0005-0000-0000-0000E8550000}"/>
    <cellStyle name="40% - Énfasis4 7 2 2 3 3" xfId="22460" xr:uid="{00000000-0005-0000-0000-0000E9550000}"/>
    <cellStyle name="40% - Énfasis4 7 2 2 4" xfId="22461" xr:uid="{00000000-0005-0000-0000-0000EA550000}"/>
    <cellStyle name="40% - Énfasis4 7 2 2 4 2" xfId="22462" xr:uid="{00000000-0005-0000-0000-0000EB550000}"/>
    <cellStyle name="40% - Énfasis4 7 2 2 4 2 2" xfId="22463" xr:uid="{00000000-0005-0000-0000-0000EC550000}"/>
    <cellStyle name="40% - Énfasis4 7 2 2 4 3" xfId="22464" xr:uid="{00000000-0005-0000-0000-0000ED550000}"/>
    <cellStyle name="40% - Énfasis4 7 2 2 5" xfId="22465" xr:uid="{00000000-0005-0000-0000-0000EE550000}"/>
    <cellStyle name="40% - Énfasis4 7 2 2 5 2" xfId="22466" xr:uid="{00000000-0005-0000-0000-0000EF550000}"/>
    <cellStyle name="40% - Énfasis4 7 2 2 6" xfId="22467" xr:uid="{00000000-0005-0000-0000-0000F0550000}"/>
    <cellStyle name="40% - Énfasis4 7 2 3" xfId="22468" xr:uid="{00000000-0005-0000-0000-0000F1550000}"/>
    <cellStyle name="40% - Énfasis4 7 2 3 2" xfId="22469" xr:uid="{00000000-0005-0000-0000-0000F2550000}"/>
    <cellStyle name="40% - Énfasis4 7 2 3 2 2" xfId="22470" xr:uid="{00000000-0005-0000-0000-0000F3550000}"/>
    <cellStyle name="40% - Énfasis4 7 2 3 2 2 2" xfId="22471" xr:uid="{00000000-0005-0000-0000-0000F4550000}"/>
    <cellStyle name="40% - Énfasis4 7 2 3 2 3" xfId="22472" xr:uid="{00000000-0005-0000-0000-0000F5550000}"/>
    <cellStyle name="40% - Énfasis4 7 2 3 3" xfId="22473" xr:uid="{00000000-0005-0000-0000-0000F6550000}"/>
    <cellStyle name="40% - Énfasis4 7 2 3 3 2" xfId="22474" xr:uid="{00000000-0005-0000-0000-0000F7550000}"/>
    <cellStyle name="40% - Énfasis4 7 2 3 3 2 2" xfId="22475" xr:uid="{00000000-0005-0000-0000-0000F8550000}"/>
    <cellStyle name="40% - Énfasis4 7 2 3 3 3" xfId="22476" xr:uid="{00000000-0005-0000-0000-0000F9550000}"/>
    <cellStyle name="40% - Énfasis4 7 2 3 4" xfId="22477" xr:uid="{00000000-0005-0000-0000-0000FA550000}"/>
    <cellStyle name="40% - Énfasis4 7 2 3 4 2" xfId="22478" xr:uid="{00000000-0005-0000-0000-0000FB550000}"/>
    <cellStyle name="40% - Énfasis4 7 2 3 5" xfId="22479" xr:uid="{00000000-0005-0000-0000-0000FC550000}"/>
    <cellStyle name="40% - Énfasis4 7 2 4" xfId="22480" xr:uid="{00000000-0005-0000-0000-0000FD550000}"/>
    <cellStyle name="40% - Énfasis4 7 2 4 2" xfId="22481" xr:uid="{00000000-0005-0000-0000-0000FE550000}"/>
    <cellStyle name="40% - Énfasis4 7 2 4 2 2" xfId="22482" xr:uid="{00000000-0005-0000-0000-0000FF550000}"/>
    <cellStyle name="40% - Énfasis4 7 2 4 3" xfId="22483" xr:uid="{00000000-0005-0000-0000-000000560000}"/>
    <cellStyle name="40% - Énfasis4 7 2 5" xfId="22484" xr:uid="{00000000-0005-0000-0000-000001560000}"/>
    <cellStyle name="40% - Énfasis4 7 2 5 2" xfId="22485" xr:uid="{00000000-0005-0000-0000-000002560000}"/>
    <cellStyle name="40% - Énfasis4 7 2 5 2 2" xfId="22486" xr:uid="{00000000-0005-0000-0000-000003560000}"/>
    <cellStyle name="40% - Énfasis4 7 2 5 3" xfId="22487" xr:uid="{00000000-0005-0000-0000-000004560000}"/>
    <cellStyle name="40% - Énfasis4 7 2 6" xfId="22488" xr:uid="{00000000-0005-0000-0000-000005560000}"/>
    <cellStyle name="40% - Énfasis4 7 2 6 2" xfId="22489" xr:uid="{00000000-0005-0000-0000-000006560000}"/>
    <cellStyle name="40% - Énfasis4 7 2 7" xfId="22490" xr:uid="{00000000-0005-0000-0000-000007560000}"/>
    <cellStyle name="40% - Énfasis4 7 3" xfId="22491" xr:uid="{00000000-0005-0000-0000-000008560000}"/>
    <cellStyle name="40% - Énfasis4 7 3 2" xfId="22492" xr:uid="{00000000-0005-0000-0000-000009560000}"/>
    <cellStyle name="40% - Énfasis4 7 3 2 2" xfId="22493" xr:uid="{00000000-0005-0000-0000-00000A560000}"/>
    <cellStyle name="40% - Énfasis4 7 3 2 2 2" xfId="22494" xr:uid="{00000000-0005-0000-0000-00000B560000}"/>
    <cellStyle name="40% - Énfasis4 7 3 2 2 2 2" xfId="22495" xr:uid="{00000000-0005-0000-0000-00000C560000}"/>
    <cellStyle name="40% - Énfasis4 7 3 2 2 3" xfId="22496" xr:uid="{00000000-0005-0000-0000-00000D560000}"/>
    <cellStyle name="40% - Énfasis4 7 3 2 3" xfId="22497" xr:uid="{00000000-0005-0000-0000-00000E560000}"/>
    <cellStyle name="40% - Énfasis4 7 3 2 3 2" xfId="22498" xr:uid="{00000000-0005-0000-0000-00000F560000}"/>
    <cellStyle name="40% - Énfasis4 7 3 2 3 2 2" xfId="22499" xr:uid="{00000000-0005-0000-0000-000010560000}"/>
    <cellStyle name="40% - Énfasis4 7 3 2 3 3" xfId="22500" xr:uid="{00000000-0005-0000-0000-000011560000}"/>
    <cellStyle name="40% - Énfasis4 7 3 2 4" xfId="22501" xr:uid="{00000000-0005-0000-0000-000012560000}"/>
    <cellStyle name="40% - Énfasis4 7 3 2 4 2" xfId="22502" xr:uid="{00000000-0005-0000-0000-000013560000}"/>
    <cellStyle name="40% - Énfasis4 7 3 2 5" xfId="22503" xr:uid="{00000000-0005-0000-0000-000014560000}"/>
    <cellStyle name="40% - Énfasis4 7 3 3" xfId="22504" xr:uid="{00000000-0005-0000-0000-000015560000}"/>
    <cellStyle name="40% - Énfasis4 7 3 3 2" xfId="22505" xr:uid="{00000000-0005-0000-0000-000016560000}"/>
    <cellStyle name="40% - Énfasis4 7 3 3 2 2" xfId="22506" xr:uid="{00000000-0005-0000-0000-000017560000}"/>
    <cellStyle name="40% - Énfasis4 7 3 3 3" xfId="22507" xr:uid="{00000000-0005-0000-0000-000018560000}"/>
    <cellStyle name="40% - Énfasis4 7 3 4" xfId="22508" xr:uid="{00000000-0005-0000-0000-000019560000}"/>
    <cellStyle name="40% - Énfasis4 7 3 4 2" xfId="22509" xr:uid="{00000000-0005-0000-0000-00001A560000}"/>
    <cellStyle name="40% - Énfasis4 7 3 4 2 2" xfId="22510" xr:uid="{00000000-0005-0000-0000-00001B560000}"/>
    <cellStyle name="40% - Énfasis4 7 3 4 3" xfId="22511" xr:uid="{00000000-0005-0000-0000-00001C560000}"/>
    <cellStyle name="40% - Énfasis4 7 3 5" xfId="22512" xr:uid="{00000000-0005-0000-0000-00001D560000}"/>
    <cellStyle name="40% - Énfasis4 7 3 5 2" xfId="22513" xr:uid="{00000000-0005-0000-0000-00001E560000}"/>
    <cellStyle name="40% - Énfasis4 7 3 6" xfId="22514" xr:uid="{00000000-0005-0000-0000-00001F560000}"/>
    <cellStyle name="40% - Énfasis4 7 4" xfId="22515" xr:uid="{00000000-0005-0000-0000-000020560000}"/>
    <cellStyle name="40% - Énfasis4 7 4 2" xfId="22516" xr:uid="{00000000-0005-0000-0000-000021560000}"/>
    <cellStyle name="40% - Énfasis4 7 4 2 2" xfId="22517" xr:uid="{00000000-0005-0000-0000-000022560000}"/>
    <cellStyle name="40% - Énfasis4 7 4 2 2 2" xfId="22518" xr:uid="{00000000-0005-0000-0000-000023560000}"/>
    <cellStyle name="40% - Énfasis4 7 4 2 3" xfId="22519" xr:uid="{00000000-0005-0000-0000-000024560000}"/>
    <cellStyle name="40% - Énfasis4 7 4 3" xfId="22520" xr:uid="{00000000-0005-0000-0000-000025560000}"/>
    <cellStyle name="40% - Énfasis4 7 4 3 2" xfId="22521" xr:uid="{00000000-0005-0000-0000-000026560000}"/>
    <cellStyle name="40% - Énfasis4 7 4 3 2 2" xfId="22522" xr:uid="{00000000-0005-0000-0000-000027560000}"/>
    <cellStyle name="40% - Énfasis4 7 4 3 3" xfId="22523" xr:uid="{00000000-0005-0000-0000-000028560000}"/>
    <cellStyle name="40% - Énfasis4 7 4 4" xfId="22524" xr:uid="{00000000-0005-0000-0000-000029560000}"/>
    <cellStyle name="40% - Énfasis4 7 4 4 2" xfId="22525" xr:uid="{00000000-0005-0000-0000-00002A560000}"/>
    <cellStyle name="40% - Énfasis4 7 4 5" xfId="22526" xr:uid="{00000000-0005-0000-0000-00002B560000}"/>
    <cellStyle name="40% - Énfasis4 7 5" xfId="22527" xr:uid="{00000000-0005-0000-0000-00002C560000}"/>
    <cellStyle name="40% - Énfasis4 7 5 2" xfId="22528" xr:uid="{00000000-0005-0000-0000-00002D560000}"/>
    <cellStyle name="40% - Énfasis4 7 5 2 2" xfId="22529" xr:uid="{00000000-0005-0000-0000-00002E560000}"/>
    <cellStyle name="40% - Énfasis4 7 5 3" xfId="22530" xr:uid="{00000000-0005-0000-0000-00002F560000}"/>
    <cellStyle name="40% - Énfasis4 7 6" xfId="22531" xr:uid="{00000000-0005-0000-0000-000030560000}"/>
    <cellStyle name="40% - Énfasis4 7 6 2" xfId="22532" xr:uid="{00000000-0005-0000-0000-000031560000}"/>
    <cellStyle name="40% - Énfasis4 7 6 2 2" xfId="22533" xr:uid="{00000000-0005-0000-0000-000032560000}"/>
    <cellStyle name="40% - Énfasis4 7 6 3" xfId="22534" xr:uid="{00000000-0005-0000-0000-000033560000}"/>
    <cellStyle name="40% - Énfasis4 7 7" xfId="22535" xr:uid="{00000000-0005-0000-0000-000034560000}"/>
    <cellStyle name="40% - Énfasis4 7 7 2" xfId="22536" xr:uid="{00000000-0005-0000-0000-000035560000}"/>
    <cellStyle name="40% - Énfasis4 7 8" xfId="22537" xr:uid="{00000000-0005-0000-0000-000036560000}"/>
    <cellStyle name="40% - Énfasis4 70" xfId="22538" xr:uid="{00000000-0005-0000-0000-000037560000}"/>
    <cellStyle name="40% - Énfasis4 70 2" xfId="22539" xr:uid="{00000000-0005-0000-0000-000038560000}"/>
    <cellStyle name="40% - Énfasis4 70 2 2" xfId="22540" xr:uid="{00000000-0005-0000-0000-000039560000}"/>
    <cellStyle name="40% - Énfasis4 70 3" xfId="22541" xr:uid="{00000000-0005-0000-0000-00003A560000}"/>
    <cellStyle name="40% - Énfasis4 71" xfId="22542" xr:uid="{00000000-0005-0000-0000-00003B560000}"/>
    <cellStyle name="40% - Énfasis4 71 2" xfId="22543" xr:uid="{00000000-0005-0000-0000-00003C560000}"/>
    <cellStyle name="40% - Énfasis4 71 2 2" xfId="22544" xr:uid="{00000000-0005-0000-0000-00003D560000}"/>
    <cellStyle name="40% - Énfasis4 71 3" xfId="22545" xr:uid="{00000000-0005-0000-0000-00003E560000}"/>
    <cellStyle name="40% - Énfasis4 72" xfId="22546" xr:uid="{00000000-0005-0000-0000-00003F560000}"/>
    <cellStyle name="40% - Énfasis4 72 2" xfId="22547" xr:uid="{00000000-0005-0000-0000-000040560000}"/>
    <cellStyle name="40% - Énfasis4 72 2 2" xfId="22548" xr:uid="{00000000-0005-0000-0000-000041560000}"/>
    <cellStyle name="40% - Énfasis4 72 3" xfId="22549" xr:uid="{00000000-0005-0000-0000-000042560000}"/>
    <cellStyle name="40% - Énfasis4 73" xfId="22550" xr:uid="{00000000-0005-0000-0000-000043560000}"/>
    <cellStyle name="40% - Énfasis4 73 2" xfId="22551" xr:uid="{00000000-0005-0000-0000-000044560000}"/>
    <cellStyle name="40% - Énfasis4 74" xfId="22552" xr:uid="{00000000-0005-0000-0000-000045560000}"/>
    <cellStyle name="40% - Énfasis4 75" xfId="22553" xr:uid="{00000000-0005-0000-0000-000046560000}"/>
    <cellStyle name="40% - Énfasis4 76" xfId="22554" xr:uid="{00000000-0005-0000-0000-000047560000}"/>
    <cellStyle name="40% - Énfasis4 77" xfId="22555" xr:uid="{00000000-0005-0000-0000-000048560000}"/>
    <cellStyle name="40% - Énfasis4 78" xfId="22556" xr:uid="{00000000-0005-0000-0000-000049560000}"/>
    <cellStyle name="40% - Énfasis4 79" xfId="22557" xr:uid="{00000000-0005-0000-0000-00004A560000}"/>
    <cellStyle name="40% - Énfasis4 8" xfId="22558" xr:uid="{00000000-0005-0000-0000-00004B560000}"/>
    <cellStyle name="40% - Énfasis4 8 2" xfId="22559" xr:uid="{00000000-0005-0000-0000-00004C560000}"/>
    <cellStyle name="40% - Énfasis4 8 2 2" xfId="22560" xr:uid="{00000000-0005-0000-0000-00004D560000}"/>
    <cellStyle name="40% - Énfasis4 8 2 2 2" xfId="22561" xr:uid="{00000000-0005-0000-0000-00004E560000}"/>
    <cellStyle name="40% - Énfasis4 8 2 2 2 2" xfId="22562" xr:uid="{00000000-0005-0000-0000-00004F560000}"/>
    <cellStyle name="40% - Énfasis4 8 2 2 2 2 2" xfId="22563" xr:uid="{00000000-0005-0000-0000-000050560000}"/>
    <cellStyle name="40% - Énfasis4 8 2 2 2 3" xfId="22564" xr:uid="{00000000-0005-0000-0000-000051560000}"/>
    <cellStyle name="40% - Énfasis4 8 2 2 3" xfId="22565" xr:uid="{00000000-0005-0000-0000-000052560000}"/>
    <cellStyle name="40% - Énfasis4 8 2 2 3 2" xfId="22566" xr:uid="{00000000-0005-0000-0000-000053560000}"/>
    <cellStyle name="40% - Énfasis4 8 2 2 3 2 2" xfId="22567" xr:uid="{00000000-0005-0000-0000-000054560000}"/>
    <cellStyle name="40% - Énfasis4 8 2 2 3 3" xfId="22568" xr:uid="{00000000-0005-0000-0000-000055560000}"/>
    <cellStyle name="40% - Énfasis4 8 2 2 4" xfId="22569" xr:uid="{00000000-0005-0000-0000-000056560000}"/>
    <cellStyle name="40% - Énfasis4 8 2 2 4 2" xfId="22570" xr:uid="{00000000-0005-0000-0000-000057560000}"/>
    <cellStyle name="40% - Énfasis4 8 2 2 5" xfId="22571" xr:uid="{00000000-0005-0000-0000-000058560000}"/>
    <cellStyle name="40% - Énfasis4 8 2 3" xfId="22572" xr:uid="{00000000-0005-0000-0000-000059560000}"/>
    <cellStyle name="40% - Énfasis4 8 2 3 2" xfId="22573" xr:uid="{00000000-0005-0000-0000-00005A560000}"/>
    <cellStyle name="40% - Énfasis4 8 2 3 2 2" xfId="22574" xr:uid="{00000000-0005-0000-0000-00005B560000}"/>
    <cellStyle name="40% - Énfasis4 8 2 3 3" xfId="22575" xr:uid="{00000000-0005-0000-0000-00005C560000}"/>
    <cellStyle name="40% - Énfasis4 8 2 4" xfId="22576" xr:uid="{00000000-0005-0000-0000-00005D560000}"/>
    <cellStyle name="40% - Énfasis4 8 2 4 2" xfId="22577" xr:uid="{00000000-0005-0000-0000-00005E560000}"/>
    <cellStyle name="40% - Énfasis4 8 2 4 2 2" xfId="22578" xr:uid="{00000000-0005-0000-0000-00005F560000}"/>
    <cellStyle name="40% - Énfasis4 8 2 4 3" xfId="22579" xr:uid="{00000000-0005-0000-0000-000060560000}"/>
    <cellStyle name="40% - Énfasis4 8 2 5" xfId="22580" xr:uid="{00000000-0005-0000-0000-000061560000}"/>
    <cellStyle name="40% - Énfasis4 8 2 5 2" xfId="22581" xr:uid="{00000000-0005-0000-0000-000062560000}"/>
    <cellStyle name="40% - Énfasis4 8 2 6" xfId="22582" xr:uid="{00000000-0005-0000-0000-000063560000}"/>
    <cellStyle name="40% - Énfasis4 8 3" xfId="22583" xr:uid="{00000000-0005-0000-0000-000064560000}"/>
    <cellStyle name="40% - Énfasis4 8 3 2" xfId="22584" xr:uid="{00000000-0005-0000-0000-000065560000}"/>
    <cellStyle name="40% - Énfasis4 8 3 2 2" xfId="22585" xr:uid="{00000000-0005-0000-0000-000066560000}"/>
    <cellStyle name="40% - Énfasis4 8 3 2 2 2" xfId="22586" xr:uid="{00000000-0005-0000-0000-000067560000}"/>
    <cellStyle name="40% - Énfasis4 8 3 2 3" xfId="22587" xr:uid="{00000000-0005-0000-0000-000068560000}"/>
    <cellStyle name="40% - Énfasis4 8 3 3" xfId="22588" xr:uid="{00000000-0005-0000-0000-000069560000}"/>
    <cellStyle name="40% - Énfasis4 8 3 3 2" xfId="22589" xr:uid="{00000000-0005-0000-0000-00006A560000}"/>
    <cellStyle name="40% - Énfasis4 8 3 3 2 2" xfId="22590" xr:uid="{00000000-0005-0000-0000-00006B560000}"/>
    <cellStyle name="40% - Énfasis4 8 3 3 3" xfId="22591" xr:uid="{00000000-0005-0000-0000-00006C560000}"/>
    <cellStyle name="40% - Énfasis4 8 3 4" xfId="22592" xr:uid="{00000000-0005-0000-0000-00006D560000}"/>
    <cellStyle name="40% - Énfasis4 8 3 4 2" xfId="22593" xr:uid="{00000000-0005-0000-0000-00006E560000}"/>
    <cellStyle name="40% - Énfasis4 8 3 4 2 2" xfId="22594" xr:uid="{00000000-0005-0000-0000-00006F560000}"/>
    <cellStyle name="40% - Énfasis4 8 3 4 3" xfId="22595" xr:uid="{00000000-0005-0000-0000-000070560000}"/>
    <cellStyle name="40% - Énfasis4 8 3 5" xfId="22596" xr:uid="{00000000-0005-0000-0000-000071560000}"/>
    <cellStyle name="40% - Énfasis4 8 3 5 2" xfId="22597" xr:uid="{00000000-0005-0000-0000-000072560000}"/>
    <cellStyle name="40% - Énfasis4 8 3 6" xfId="22598" xr:uid="{00000000-0005-0000-0000-000073560000}"/>
    <cellStyle name="40% - Énfasis4 8 4" xfId="22599" xr:uid="{00000000-0005-0000-0000-000074560000}"/>
    <cellStyle name="40% - Énfasis4 8 4 2" xfId="22600" xr:uid="{00000000-0005-0000-0000-000075560000}"/>
    <cellStyle name="40% - Énfasis4 8 4 2 2" xfId="22601" xr:uid="{00000000-0005-0000-0000-000076560000}"/>
    <cellStyle name="40% - Énfasis4 8 4 3" xfId="22602" xr:uid="{00000000-0005-0000-0000-000077560000}"/>
    <cellStyle name="40% - Énfasis4 8 5" xfId="22603" xr:uid="{00000000-0005-0000-0000-000078560000}"/>
    <cellStyle name="40% - Énfasis4 8 5 2" xfId="22604" xr:uid="{00000000-0005-0000-0000-000079560000}"/>
    <cellStyle name="40% - Énfasis4 8 5 2 2" xfId="22605" xr:uid="{00000000-0005-0000-0000-00007A560000}"/>
    <cellStyle name="40% - Énfasis4 8 5 3" xfId="22606" xr:uid="{00000000-0005-0000-0000-00007B560000}"/>
    <cellStyle name="40% - Énfasis4 8 6" xfId="22607" xr:uid="{00000000-0005-0000-0000-00007C560000}"/>
    <cellStyle name="40% - Énfasis4 8 6 2" xfId="22608" xr:uid="{00000000-0005-0000-0000-00007D560000}"/>
    <cellStyle name="40% - Énfasis4 8 6 2 2" xfId="22609" xr:uid="{00000000-0005-0000-0000-00007E560000}"/>
    <cellStyle name="40% - Énfasis4 8 6 3" xfId="22610" xr:uid="{00000000-0005-0000-0000-00007F560000}"/>
    <cellStyle name="40% - Énfasis4 8 7" xfId="22611" xr:uid="{00000000-0005-0000-0000-000080560000}"/>
    <cellStyle name="40% - Énfasis4 8 7 2" xfId="22612" xr:uid="{00000000-0005-0000-0000-000081560000}"/>
    <cellStyle name="40% - Énfasis4 8 8" xfId="22613" xr:uid="{00000000-0005-0000-0000-000082560000}"/>
    <cellStyle name="40% - Énfasis4 80" xfId="22614" xr:uid="{00000000-0005-0000-0000-000083560000}"/>
    <cellStyle name="40% - Énfasis4 81" xfId="22615" xr:uid="{00000000-0005-0000-0000-000084560000}"/>
    <cellStyle name="40% - Énfasis4 82" xfId="22616" xr:uid="{00000000-0005-0000-0000-000085560000}"/>
    <cellStyle name="40% - Énfasis4 83" xfId="22617" xr:uid="{00000000-0005-0000-0000-000086560000}"/>
    <cellStyle name="40% - Énfasis4 9" xfId="22618" xr:uid="{00000000-0005-0000-0000-000087560000}"/>
    <cellStyle name="40% - Énfasis4 9 2" xfId="22619" xr:uid="{00000000-0005-0000-0000-000088560000}"/>
    <cellStyle name="40% - Énfasis4 9 2 2" xfId="22620" xr:uid="{00000000-0005-0000-0000-000089560000}"/>
    <cellStyle name="40% - Énfasis4 9 2 2 2" xfId="22621" xr:uid="{00000000-0005-0000-0000-00008A560000}"/>
    <cellStyle name="40% - Énfasis4 9 2 2 2 2" xfId="22622" xr:uid="{00000000-0005-0000-0000-00008B560000}"/>
    <cellStyle name="40% - Énfasis4 9 2 2 2 2 2" xfId="22623" xr:uid="{00000000-0005-0000-0000-00008C560000}"/>
    <cellStyle name="40% - Énfasis4 9 2 2 2 3" xfId="22624" xr:uid="{00000000-0005-0000-0000-00008D560000}"/>
    <cellStyle name="40% - Énfasis4 9 2 2 3" xfId="22625" xr:uid="{00000000-0005-0000-0000-00008E560000}"/>
    <cellStyle name="40% - Énfasis4 9 2 2 3 2" xfId="22626" xr:uid="{00000000-0005-0000-0000-00008F560000}"/>
    <cellStyle name="40% - Énfasis4 9 2 2 3 2 2" xfId="22627" xr:uid="{00000000-0005-0000-0000-000090560000}"/>
    <cellStyle name="40% - Énfasis4 9 2 2 3 3" xfId="22628" xr:uid="{00000000-0005-0000-0000-000091560000}"/>
    <cellStyle name="40% - Énfasis4 9 2 2 4" xfId="22629" xr:uid="{00000000-0005-0000-0000-000092560000}"/>
    <cellStyle name="40% - Énfasis4 9 2 2 4 2" xfId="22630" xr:uid="{00000000-0005-0000-0000-000093560000}"/>
    <cellStyle name="40% - Énfasis4 9 2 2 5" xfId="22631" xr:uid="{00000000-0005-0000-0000-000094560000}"/>
    <cellStyle name="40% - Énfasis4 9 2 3" xfId="22632" xr:uid="{00000000-0005-0000-0000-000095560000}"/>
    <cellStyle name="40% - Énfasis4 9 2 3 2" xfId="22633" xr:uid="{00000000-0005-0000-0000-000096560000}"/>
    <cellStyle name="40% - Énfasis4 9 2 3 2 2" xfId="22634" xr:uid="{00000000-0005-0000-0000-000097560000}"/>
    <cellStyle name="40% - Énfasis4 9 2 3 3" xfId="22635" xr:uid="{00000000-0005-0000-0000-000098560000}"/>
    <cellStyle name="40% - Énfasis4 9 2 4" xfId="22636" xr:uid="{00000000-0005-0000-0000-000099560000}"/>
    <cellStyle name="40% - Énfasis4 9 2 4 2" xfId="22637" xr:uid="{00000000-0005-0000-0000-00009A560000}"/>
    <cellStyle name="40% - Énfasis4 9 2 4 2 2" xfId="22638" xr:uid="{00000000-0005-0000-0000-00009B560000}"/>
    <cellStyle name="40% - Énfasis4 9 2 4 3" xfId="22639" xr:uid="{00000000-0005-0000-0000-00009C560000}"/>
    <cellStyle name="40% - Énfasis4 9 2 5" xfId="22640" xr:uid="{00000000-0005-0000-0000-00009D560000}"/>
    <cellStyle name="40% - Énfasis4 9 2 5 2" xfId="22641" xr:uid="{00000000-0005-0000-0000-00009E560000}"/>
    <cellStyle name="40% - Énfasis4 9 2 6" xfId="22642" xr:uid="{00000000-0005-0000-0000-00009F560000}"/>
    <cellStyle name="40% - Énfasis4 9 3" xfId="22643" xr:uid="{00000000-0005-0000-0000-0000A0560000}"/>
    <cellStyle name="40% - Énfasis4 9 3 2" xfId="22644" xr:uid="{00000000-0005-0000-0000-0000A1560000}"/>
    <cellStyle name="40% - Énfasis4 9 3 2 2" xfId="22645" xr:uid="{00000000-0005-0000-0000-0000A2560000}"/>
    <cellStyle name="40% - Énfasis4 9 3 2 2 2" xfId="22646" xr:uid="{00000000-0005-0000-0000-0000A3560000}"/>
    <cellStyle name="40% - Énfasis4 9 3 2 3" xfId="22647" xr:uid="{00000000-0005-0000-0000-0000A4560000}"/>
    <cellStyle name="40% - Énfasis4 9 3 3" xfId="22648" xr:uid="{00000000-0005-0000-0000-0000A5560000}"/>
    <cellStyle name="40% - Énfasis4 9 3 3 2" xfId="22649" xr:uid="{00000000-0005-0000-0000-0000A6560000}"/>
    <cellStyle name="40% - Énfasis4 9 3 3 2 2" xfId="22650" xr:uid="{00000000-0005-0000-0000-0000A7560000}"/>
    <cellStyle name="40% - Énfasis4 9 3 3 3" xfId="22651" xr:uid="{00000000-0005-0000-0000-0000A8560000}"/>
    <cellStyle name="40% - Énfasis4 9 3 4" xfId="22652" xr:uid="{00000000-0005-0000-0000-0000A9560000}"/>
    <cellStyle name="40% - Énfasis4 9 3 4 2" xfId="22653" xr:uid="{00000000-0005-0000-0000-0000AA560000}"/>
    <cellStyle name="40% - Énfasis4 9 3 5" xfId="22654" xr:uid="{00000000-0005-0000-0000-0000AB560000}"/>
    <cellStyle name="40% - Énfasis4 9 4" xfId="22655" xr:uid="{00000000-0005-0000-0000-0000AC560000}"/>
    <cellStyle name="40% - Énfasis4 9 4 2" xfId="22656" xr:uid="{00000000-0005-0000-0000-0000AD560000}"/>
    <cellStyle name="40% - Énfasis4 9 4 2 2" xfId="22657" xr:uid="{00000000-0005-0000-0000-0000AE560000}"/>
    <cellStyle name="40% - Énfasis4 9 4 3" xfId="22658" xr:uid="{00000000-0005-0000-0000-0000AF560000}"/>
    <cellStyle name="40% - Énfasis4 9 5" xfId="22659" xr:uid="{00000000-0005-0000-0000-0000B0560000}"/>
    <cellStyle name="40% - Énfasis4 9 5 2" xfId="22660" xr:uid="{00000000-0005-0000-0000-0000B1560000}"/>
    <cellStyle name="40% - Énfasis4 9 5 2 2" xfId="22661" xr:uid="{00000000-0005-0000-0000-0000B2560000}"/>
    <cellStyle name="40% - Énfasis4 9 5 3" xfId="22662" xr:uid="{00000000-0005-0000-0000-0000B3560000}"/>
    <cellStyle name="40% - Énfasis4 9 6" xfId="22663" xr:uid="{00000000-0005-0000-0000-0000B4560000}"/>
    <cellStyle name="40% - Énfasis4 9 6 2" xfId="22664" xr:uid="{00000000-0005-0000-0000-0000B5560000}"/>
    <cellStyle name="40% - Énfasis4 9 7" xfId="22665" xr:uid="{00000000-0005-0000-0000-0000B6560000}"/>
    <cellStyle name="40% - Énfasis5 10" xfId="22666" xr:uid="{00000000-0005-0000-0000-0000B7560000}"/>
    <cellStyle name="40% - Énfasis5 10 2" xfId="22667" xr:uid="{00000000-0005-0000-0000-0000B8560000}"/>
    <cellStyle name="40% - Énfasis5 10 2 2" xfId="22668" xr:uid="{00000000-0005-0000-0000-0000B9560000}"/>
    <cellStyle name="40% - Énfasis5 10 2 2 2" xfId="22669" xr:uid="{00000000-0005-0000-0000-0000BA560000}"/>
    <cellStyle name="40% - Énfasis5 10 2 2 2 2" xfId="22670" xr:uid="{00000000-0005-0000-0000-0000BB560000}"/>
    <cellStyle name="40% - Énfasis5 10 2 2 2 2 2" xfId="22671" xr:uid="{00000000-0005-0000-0000-0000BC560000}"/>
    <cellStyle name="40% - Énfasis5 10 2 2 2 3" xfId="22672" xr:uid="{00000000-0005-0000-0000-0000BD560000}"/>
    <cellStyle name="40% - Énfasis5 10 2 2 3" xfId="22673" xr:uid="{00000000-0005-0000-0000-0000BE560000}"/>
    <cellStyle name="40% - Énfasis5 10 2 2 3 2" xfId="22674" xr:uid="{00000000-0005-0000-0000-0000BF560000}"/>
    <cellStyle name="40% - Énfasis5 10 2 2 3 2 2" xfId="22675" xr:uid="{00000000-0005-0000-0000-0000C0560000}"/>
    <cellStyle name="40% - Énfasis5 10 2 2 3 3" xfId="22676" xr:uid="{00000000-0005-0000-0000-0000C1560000}"/>
    <cellStyle name="40% - Énfasis5 10 2 2 4" xfId="22677" xr:uid="{00000000-0005-0000-0000-0000C2560000}"/>
    <cellStyle name="40% - Énfasis5 10 2 2 4 2" xfId="22678" xr:uid="{00000000-0005-0000-0000-0000C3560000}"/>
    <cellStyle name="40% - Énfasis5 10 2 2 5" xfId="22679" xr:uid="{00000000-0005-0000-0000-0000C4560000}"/>
    <cellStyle name="40% - Énfasis5 10 2 3" xfId="22680" xr:uid="{00000000-0005-0000-0000-0000C5560000}"/>
    <cellStyle name="40% - Énfasis5 10 2 3 2" xfId="22681" xr:uid="{00000000-0005-0000-0000-0000C6560000}"/>
    <cellStyle name="40% - Énfasis5 10 2 3 2 2" xfId="22682" xr:uid="{00000000-0005-0000-0000-0000C7560000}"/>
    <cellStyle name="40% - Énfasis5 10 2 3 3" xfId="22683" xr:uid="{00000000-0005-0000-0000-0000C8560000}"/>
    <cellStyle name="40% - Énfasis5 10 2 4" xfId="22684" xr:uid="{00000000-0005-0000-0000-0000C9560000}"/>
    <cellStyle name="40% - Énfasis5 10 2 4 2" xfId="22685" xr:uid="{00000000-0005-0000-0000-0000CA560000}"/>
    <cellStyle name="40% - Énfasis5 10 2 4 2 2" xfId="22686" xr:uid="{00000000-0005-0000-0000-0000CB560000}"/>
    <cellStyle name="40% - Énfasis5 10 2 4 3" xfId="22687" xr:uid="{00000000-0005-0000-0000-0000CC560000}"/>
    <cellStyle name="40% - Énfasis5 10 2 5" xfId="22688" xr:uid="{00000000-0005-0000-0000-0000CD560000}"/>
    <cellStyle name="40% - Énfasis5 10 2 5 2" xfId="22689" xr:uid="{00000000-0005-0000-0000-0000CE560000}"/>
    <cellStyle name="40% - Énfasis5 10 2 6" xfId="22690" xr:uid="{00000000-0005-0000-0000-0000CF560000}"/>
    <cellStyle name="40% - Énfasis5 10 3" xfId="22691" xr:uid="{00000000-0005-0000-0000-0000D0560000}"/>
    <cellStyle name="40% - Énfasis5 10 3 2" xfId="22692" xr:uid="{00000000-0005-0000-0000-0000D1560000}"/>
    <cellStyle name="40% - Énfasis5 10 3 2 2" xfId="22693" xr:uid="{00000000-0005-0000-0000-0000D2560000}"/>
    <cellStyle name="40% - Énfasis5 10 3 2 2 2" xfId="22694" xr:uid="{00000000-0005-0000-0000-0000D3560000}"/>
    <cellStyle name="40% - Énfasis5 10 3 2 3" xfId="22695" xr:uid="{00000000-0005-0000-0000-0000D4560000}"/>
    <cellStyle name="40% - Énfasis5 10 3 3" xfId="22696" xr:uid="{00000000-0005-0000-0000-0000D5560000}"/>
    <cellStyle name="40% - Énfasis5 10 3 3 2" xfId="22697" xr:uid="{00000000-0005-0000-0000-0000D6560000}"/>
    <cellStyle name="40% - Énfasis5 10 3 3 2 2" xfId="22698" xr:uid="{00000000-0005-0000-0000-0000D7560000}"/>
    <cellStyle name="40% - Énfasis5 10 3 3 3" xfId="22699" xr:uid="{00000000-0005-0000-0000-0000D8560000}"/>
    <cellStyle name="40% - Énfasis5 10 3 4" xfId="22700" xr:uid="{00000000-0005-0000-0000-0000D9560000}"/>
    <cellStyle name="40% - Énfasis5 10 3 4 2" xfId="22701" xr:uid="{00000000-0005-0000-0000-0000DA560000}"/>
    <cellStyle name="40% - Énfasis5 10 3 5" xfId="22702" xr:uid="{00000000-0005-0000-0000-0000DB560000}"/>
    <cellStyle name="40% - Énfasis5 10 4" xfId="22703" xr:uid="{00000000-0005-0000-0000-0000DC560000}"/>
    <cellStyle name="40% - Énfasis5 10 4 2" xfId="22704" xr:uid="{00000000-0005-0000-0000-0000DD560000}"/>
    <cellStyle name="40% - Énfasis5 10 4 2 2" xfId="22705" xr:uid="{00000000-0005-0000-0000-0000DE560000}"/>
    <cellStyle name="40% - Énfasis5 10 4 3" xfId="22706" xr:uid="{00000000-0005-0000-0000-0000DF560000}"/>
    <cellStyle name="40% - Énfasis5 10 5" xfId="22707" xr:uid="{00000000-0005-0000-0000-0000E0560000}"/>
    <cellStyle name="40% - Énfasis5 10 5 2" xfId="22708" xr:uid="{00000000-0005-0000-0000-0000E1560000}"/>
    <cellStyle name="40% - Énfasis5 10 5 2 2" xfId="22709" xr:uid="{00000000-0005-0000-0000-0000E2560000}"/>
    <cellStyle name="40% - Énfasis5 10 5 3" xfId="22710" xr:uid="{00000000-0005-0000-0000-0000E3560000}"/>
    <cellStyle name="40% - Énfasis5 10 6" xfId="22711" xr:uid="{00000000-0005-0000-0000-0000E4560000}"/>
    <cellStyle name="40% - Énfasis5 10 6 2" xfId="22712" xr:uid="{00000000-0005-0000-0000-0000E5560000}"/>
    <cellStyle name="40% - Énfasis5 10 7" xfId="22713" xr:uid="{00000000-0005-0000-0000-0000E6560000}"/>
    <cellStyle name="40% - Énfasis5 11" xfId="22714" xr:uid="{00000000-0005-0000-0000-0000E7560000}"/>
    <cellStyle name="40% - Énfasis5 11 2" xfId="22715" xr:uid="{00000000-0005-0000-0000-0000E8560000}"/>
    <cellStyle name="40% - Énfasis5 11 2 2" xfId="22716" xr:uid="{00000000-0005-0000-0000-0000E9560000}"/>
    <cellStyle name="40% - Énfasis5 11 2 2 2" xfId="22717" xr:uid="{00000000-0005-0000-0000-0000EA560000}"/>
    <cellStyle name="40% - Énfasis5 11 2 2 2 2" xfId="22718" xr:uid="{00000000-0005-0000-0000-0000EB560000}"/>
    <cellStyle name="40% - Énfasis5 11 2 2 2 2 2" xfId="22719" xr:uid="{00000000-0005-0000-0000-0000EC560000}"/>
    <cellStyle name="40% - Énfasis5 11 2 2 2 3" xfId="22720" xr:uid="{00000000-0005-0000-0000-0000ED560000}"/>
    <cellStyle name="40% - Énfasis5 11 2 2 3" xfId="22721" xr:uid="{00000000-0005-0000-0000-0000EE560000}"/>
    <cellStyle name="40% - Énfasis5 11 2 2 3 2" xfId="22722" xr:uid="{00000000-0005-0000-0000-0000EF560000}"/>
    <cellStyle name="40% - Énfasis5 11 2 2 3 2 2" xfId="22723" xr:uid="{00000000-0005-0000-0000-0000F0560000}"/>
    <cellStyle name="40% - Énfasis5 11 2 2 3 3" xfId="22724" xr:uid="{00000000-0005-0000-0000-0000F1560000}"/>
    <cellStyle name="40% - Énfasis5 11 2 2 4" xfId="22725" xr:uid="{00000000-0005-0000-0000-0000F2560000}"/>
    <cellStyle name="40% - Énfasis5 11 2 2 4 2" xfId="22726" xr:uid="{00000000-0005-0000-0000-0000F3560000}"/>
    <cellStyle name="40% - Énfasis5 11 2 2 5" xfId="22727" xr:uid="{00000000-0005-0000-0000-0000F4560000}"/>
    <cellStyle name="40% - Énfasis5 11 2 3" xfId="22728" xr:uid="{00000000-0005-0000-0000-0000F5560000}"/>
    <cellStyle name="40% - Énfasis5 11 2 3 2" xfId="22729" xr:uid="{00000000-0005-0000-0000-0000F6560000}"/>
    <cellStyle name="40% - Énfasis5 11 2 3 2 2" xfId="22730" xr:uid="{00000000-0005-0000-0000-0000F7560000}"/>
    <cellStyle name="40% - Énfasis5 11 2 3 3" xfId="22731" xr:uid="{00000000-0005-0000-0000-0000F8560000}"/>
    <cellStyle name="40% - Énfasis5 11 2 4" xfId="22732" xr:uid="{00000000-0005-0000-0000-0000F9560000}"/>
    <cellStyle name="40% - Énfasis5 11 2 4 2" xfId="22733" xr:uid="{00000000-0005-0000-0000-0000FA560000}"/>
    <cellStyle name="40% - Énfasis5 11 2 4 2 2" xfId="22734" xr:uid="{00000000-0005-0000-0000-0000FB560000}"/>
    <cellStyle name="40% - Énfasis5 11 2 4 3" xfId="22735" xr:uid="{00000000-0005-0000-0000-0000FC560000}"/>
    <cellStyle name="40% - Énfasis5 11 2 5" xfId="22736" xr:uid="{00000000-0005-0000-0000-0000FD560000}"/>
    <cellStyle name="40% - Énfasis5 11 2 5 2" xfId="22737" xr:uid="{00000000-0005-0000-0000-0000FE560000}"/>
    <cellStyle name="40% - Énfasis5 11 2 6" xfId="22738" xr:uid="{00000000-0005-0000-0000-0000FF560000}"/>
    <cellStyle name="40% - Énfasis5 11 3" xfId="22739" xr:uid="{00000000-0005-0000-0000-000000570000}"/>
    <cellStyle name="40% - Énfasis5 11 3 2" xfId="22740" xr:uid="{00000000-0005-0000-0000-000001570000}"/>
    <cellStyle name="40% - Énfasis5 11 3 2 2" xfId="22741" xr:uid="{00000000-0005-0000-0000-000002570000}"/>
    <cellStyle name="40% - Énfasis5 11 3 2 2 2" xfId="22742" xr:uid="{00000000-0005-0000-0000-000003570000}"/>
    <cellStyle name="40% - Énfasis5 11 3 2 3" xfId="22743" xr:uid="{00000000-0005-0000-0000-000004570000}"/>
    <cellStyle name="40% - Énfasis5 11 3 3" xfId="22744" xr:uid="{00000000-0005-0000-0000-000005570000}"/>
    <cellStyle name="40% - Énfasis5 11 3 3 2" xfId="22745" xr:uid="{00000000-0005-0000-0000-000006570000}"/>
    <cellStyle name="40% - Énfasis5 11 3 3 2 2" xfId="22746" xr:uid="{00000000-0005-0000-0000-000007570000}"/>
    <cellStyle name="40% - Énfasis5 11 3 3 3" xfId="22747" xr:uid="{00000000-0005-0000-0000-000008570000}"/>
    <cellStyle name="40% - Énfasis5 11 3 4" xfId="22748" xr:uid="{00000000-0005-0000-0000-000009570000}"/>
    <cellStyle name="40% - Énfasis5 11 3 4 2" xfId="22749" xr:uid="{00000000-0005-0000-0000-00000A570000}"/>
    <cellStyle name="40% - Énfasis5 11 3 5" xfId="22750" xr:uid="{00000000-0005-0000-0000-00000B570000}"/>
    <cellStyle name="40% - Énfasis5 11 4" xfId="22751" xr:uid="{00000000-0005-0000-0000-00000C570000}"/>
    <cellStyle name="40% - Énfasis5 11 4 2" xfId="22752" xr:uid="{00000000-0005-0000-0000-00000D570000}"/>
    <cellStyle name="40% - Énfasis5 11 4 2 2" xfId="22753" xr:uid="{00000000-0005-0000-0000-00000E570000}"/>
    <cellStyle name="40% - Énfasis5 11 4 3" xfId="22754" xr:uid="{00000000-0005-0000-0000-00000F570000}"/>
    <cellStyle name="40% - Énfasis5 11 5" xfId="22755" xr:uid="{00000000-0005-0000-0000-000010570000}"/>
    <cellStyle name="40% - Énfasis5 11 5 2" xfId="22756" xr:uid="{00000000-0005-0000-0000-000011570000}"/>
    <cellStyle name="40% - Énfasis5 11 5 2 2" xfId="22757" xr:uid="{00000000-0005-0000-0000-000012570000}"/>
    <cellStyle name="40% - Énfasis5 11 5 3" xfId="22758" xr:uid="{00000000-0005-0000-0000-000013570000}"/>
    <cellStyle name="40% - Énfasis5 11 6" xfId="22759" xr:uid="{00000000-0005-0000-0000-000014570000}"/>
    <cellStyle name="40% - Énfasis5 11 6 2" xfId="22760" xr:uid="{00000000-0005-0000-0000-000015570000}"/>
    <cellStyle name="40% - Énfasis5 11 7" xfId="22761" xr:uid="{00000000-0005-0000-0000-000016570000}"/>
    <cellStyle name="40% - Énfasis5 12" xfId="22762" xr:uid="{00000000-0005-0000-0000-000017570000}"/>
    <cellStyle name="40% - Énfasis5 12 2" xfId="22763" xr:uid="{00000000-0005-0000-0000-000018570000}"/>
    <cellStyle name="40% - Énfasis5 12 2 2" xfId="22764" xr:uid="{00000000-0005-0000-0000-000019570000}"/>
    <cellStyle name="40% - Énfasis5 12 2 2 2" xfId="22765" xr:uid="{00000000-0005-0000-0000-00001A570000}"/>
    <cellStyle name="40% - Énfasis5 12 2 2 2 2" xfId="22766" xr:uid="{00000000-0005-0000-0000-00001B570000}"/>
    <cellStyle name="40% - Énfasis5 12 2 2 2 2 2" xfId="22767" xr:uid="{00000000-0005-0000-0000-00001C570000}"/>
    <cellStyle name="40% - Énfasis5 12 2 2 2 3" xfId="22768" xr:uid="{00000000-0005-0000-0000-00001D570000}"/>
    <cellStyle name="40% - Énfasis5 12 2 2 3" xfId="22769" xr:uid="{00000000-0005-0000-0000-00001E570000}"/>
    <cellStyle name="40% - Énfasis5 12 2 2 3 2" xfId="22770" xr:uid="{00000000-0005-0000-0000-00001F570000}"/>
    <cellStyle name="40% - Énfasis5 12 2 2 3 2 2" xfId="22771" xr:uid="{00000000-0005-0000-0000-000020570000}"/>
    <cellStyle name="40% - Énfasis5 12 2 2 3 3" xfId="22772" xr:uid="{00000000-0005-0000-0000-000021570000}"/>
    <cellStyle name="40% - Énfasis5 12 2 2 4" xfId="22773" xr:uid="{00000000-0005-0000-0000-000022570000}"/>
    <cellStyle name="40% - Énfasis5 12 2 2 4 2" xfId="22774" xr:uid="{00000000-0005-0000-0000-000023570000}"/>
    <cellStyle name="40% - Énfasis5 12 2 2 5" xfId="22775" xr:uid="{00000000-0005-0000-0000-000024570000}"/>
    <cellStyle name="40% - Énfasis5 12 2 3" xfId="22776" xr:uid="{00000000-0005-0000-0000-000025570000}"/>
    <cellStyle name="40% - Énfasis5 12 2 3 2" xfId="22777" xr:uid="{00000000-0005-0000-0000-000026570000}"/>
    <cellStyle name="40% - Énfasis5 12 2 3 2 2" xfId="22778" xr:uid="{00000000-0005-0000-0000-000027570000}"/>
    <cellStyle name="40% - Énfasis5 12 2 3 3" xfId="22779" xr:uid="{00000000-0005-0000-0000-000028570000}"/>
    <cellStyle name="40% - Énfasis5 12 2 4" xfId="22780" xr:uid="{00000000-0005-0000-0000-000029570000}"/>
    <cellStyle name="40% - Énfasis5 12 2 4 2" xfId="22781" xr:uid="{00000000-0005-0000-0000-00002A570000}"/>
    <cellStyle name="40% - Énfasis5 12 2 4 2 2" xfId="22782" xr:uid="{00000000-0005-0000-0000-00002B570000}"/>
    <cellStyle name="40% - Énfasis5 12 2 4 3" xfId="22783" xr:uid="{00000000-0005-0000-0000-00002C570000}"/>
    <cellStyle name="40% - Énfasis5 12 2 5" xfId="22784" xr:uid="{00000000-0005-0000-0000-00002D570000}"/>
    <cellStyle name="40% - Énfasis5 12 2 5 2" xfId="22785" xr:uid="{00000000-0005-0000-0000-00002E570000}"/>
    <cellStyle name="40% - Énfasis5 12 2 6" xfId="22786" xr:uid="{00000000-0005-0000-0000-00002F570000}"/>
    <cellStyle name="40% - Énfasis5 12 3" xfId="22787" xr:uid="{00000000-0005-0000-0000-000030570000}"/>
    <cellStyle name="40% - Énfasis5 12 3 2" xfId="22788" xr:uid="{00000000-0005-0000-0000-000031570000}"/>
    <cellStyle name="40% - Énfasis5 12 3 2 2" xfId="22789" xr:uid="{00000000-0005-0000-0000-000032570000}"/>
    <cellStyle name="40% - Énfasis5 12 3 2 2 2" xfId="22790" xr:uid="{00000000-0005-0000-0000-000033570000}"/>
    <cellStyle name="40% - Énfasis5 12 3 2 3" xfId="22791" xr:uid="{00000000-0005-0000-0000-000034570000}"/>
    <cellStyle name="40% - Énfasis5 12 3 3" xfId="22792" xr:uid="{00000000-0005-0000-0000-000035570000}"/>
    <cellStyle name="40% - Énfasis5 12 3 3 2" xfId="22793" xr:uid="{00000000-0005-0000-0000-000036570000}"/>
    <cellStyle name="40% - Énfasis5 12 3 3 2 2" xfId="22794" xr:uid="{00000000-0005-0000-0000-000037570000}"/>
    <cellStyle name="40% - Énfasis5 12 3 3 3" xfId="22795" xr:uid="{00000000-0005-0000-0000-000038570000}"/>
    <cellStyle name="40% - Énfasis5 12 3 4" xfId="22796" xr:uid="{00000000-0005-0000-0000-000039570000}"/>
    <cellStyle name="40% - Énfasis5 12 3 4 2" xfId="22797" xr:uid="{00000000-0005-0000-0000-00003A570000}"/>
    <cellStyle name="40% - Énfasis5 12 3 5" xfId="22798" xr:uid="{00000000-0005-0000-0000-00003B570000}"/>
    <cellStyle name="40% - Énfasis5 12 4" xfId="22799" xr:uid="{00000000-0005-0000-0000-00003C570000}"/>
    <cellStyle name="40% - Énfasis5 12 4 2" xfId="22800" xr:uid="{00000000-0005-0000-0000-00003D570000}"/>
    <cellStyle name="40% - Énfasis5 12 4 2 2" xfId="22801" xr:uid="{00000000-0005-0000-0000-00003E570000}"/>
    <cellStyle name="40% - Énfasis5 12 4 3" xfId="22802" xr:uid="{00000000-0005-0000-0000-00003F570000}"/>
    <cellStyle name="40% - Énfasis5 12 5" xfId="22803" xr:uid="{00000000-0005-0000-0000-000040570000}"/>
    <cellStyle name="40% - Énfasis5 12 5 2" xfId="22804" xr:uid="{00000000-0005-0000-0000-000041570000}"/>
    <cellStyle name="40% - Énfasis5 12 5 2 2" xfId="22805" xr:uid="{00000000-0005-0000-0000-000042570000}"/>
    <cellStyle name="40% - Énfasis5 12 5 3" xfId="22806" xr:uid="{00000000-0005-0000-0000-000043570000}"/>
    <cellStyle name="40% - Énfasis5 12 6" xfId="22807" xr:uid="{00000000-0005-0000-0000-000044570000}"/>
    <cellStyle name="40% - Énfasis5 12 6 2" xfId="22808" xr:uid="{00000000-0005-0000-0000-000045570000}"/>
    <cellStyle name="40% - Énfasis5 12 7" xfId="22809" xr:uid="{00000000-0005-0000-0000-000046570000}"/>
    <cellStyle name="40% - Énfasis5 13" xfId="22810" xr:uid="{00000000-0005-0000-0000-000047570000}"/>
    <cellStyle name="40% - Énfasis5 13 2" xfId="22811" xr:uid="{00000000-0005-0000-0000-000048570000}"/>
    <cellStyle name="40% - Énfasis5 13 2 2" xfId="22812" xr:uid="{00000000-0005-0000-0000-000049570000}"/>
    <cellStyle name="40% - Énfasis5 13 2 2 2" xfId="22813" xr:uid="{00000000-0005-0000-0000-00004A570000}"/>
    <cellStyle name="40% - Énfasis5 13 2 2 2 2" xfId="22814" xr:uid="{00000000-0005-0000-0000-00004B570000}"/>
    <cellStyle name="40% - Énfasis5 13 2 2 2 2 2" xfId="22815" xr:uid="{00000000-0005-0000-0000-00004C570000}"/>
    <cellStyle name="40% - Énfasis5 13 2 2 2 3" xfId="22816" xr:uid="{00000000-0005-0000-0000-00004D570000}"/>
    <cellStyle name="40% - Énfasis5 13 2 2 3" xfId="22817" xr:uid="{00000000-0005-0000-0000-00004E570000}"/>
    <cellStyle name="40% - Énfasis5 13 2 2 3 2" xfId="22818" xr:uid="{00000000-0005-0000-0000-00004F570000}"/>
    <cellStyle name="40% - Énfasis5 13 2 2 3 2 2" xfId="22819" xr:uid="{00000000-0005-0000-0000-000050570000}"/>
    <cellStyle name="40% - Énfasis5 13 2 2 3 3" xfId="22820" xr:uid="{00000000-0005-0000-0000-000051570000}"/>
    <cellStyle name="40% - Énfasis5 13 2 2 4" xfId="22821" xr:uid="{00000000-0005-0000-0000-000052570000}"/>
    <cellStyle name="40% - Énfasis5 13 2 2 4 2" xfId="22822" xr:uid="{00000000-0005-0000-0000-000053570000}"/>
    <cellStyle name="40% - Énfasis5 13 2 2 5" xfId="22823" xr:uid="{00000000-0005-0000-0000-000054570000}"/>
    <cellStyle name="40% - Énfasis5 13 2 3" xfId="22824" xr:uid="{00000000-0005-0000-0000-000055570000}"/>
    <cellStyle name="40% - Énfasis5 13 2 3 2" xfId="22825" xr:uid="{00000000-0005-0000-0000-000056570000}"/>
    <cellStyle name="40% - Énfasis5 13 2 3 2 2" xfId="22826" xr:uid="{00000000-0005-0000-0000-000057570000}"/>
    <cellStyle name="40% - Énfasis5 13 2 3 3" xfId="22827" xr:uid="{00000000-0005-0000-0000-000058570000}"/>
    <cellStyle name="40% - Énfasis5 13 2 4" xfId="22828" xr:uid="{00000000-0005-0000-0000-000059570000}"/>
    <cellStyle name="40% - Énfasis5 13 2 4 2" xfId="22829" xr:uid="{00000000-0005-0000-0000-00005A570000}"/>
    <cellStyle name="40% - Énfasis5 13 2 4 2 2" xfId="22830" xr:uid="{00000000-0005-0000-0000-00005B570000}"/>
    <cellStyle name="40% - Énfasis5 13 2 4 3" xfId="22831" xr:uid="{00000000-0005-0000-0000-00005C570000}"/>
    <cellStyle name="40% - Énfasis5 13 2 5" xfId="22832" xr:uid="{00000000-0005-0000-0000-00005D570000}"/>
    <cellStyle name="40% - Énfasis5 13 2 5 2" xfId="22833" xr:uid="{00000000-0005-0000-0000-00005E570000}"/>
    <cellStyle name="40% - Énfasis5 13 2 6" xfId="22834" xr:uid="{00000000-0005-0000-0000-00005F570000}"/>
    <cellStyle name="40% - Énfasis5 13 3" xfId="22835" xr:uid="{00000000-0005-0000-0000-000060570000}"/>
    <cellStyle name="40% - Énfasis5 13 3 2" xfId="22836" xr:uid="{00000000-0005-0000-0000-000061570000}"/>
    <cellStyle name="40% - Énfasis5 13 3 2 2" xfId="22837" xr:uid="{00000000-0005-0000-0000-000062570000}"/>
    <cellStyle name="40% - Énfasis5 13 3 2 2 2" xfId="22838" xr:uid="{00000000-0005-0000-0000-000063570000}"/>
    <cellStyle name="40% - Énfasis5 13 3 2 3" xfId="22839" xr:uid="{00000000-0005-0000-0000-000064570000}"/>
    <cellStyle name="40% - Énfasis5 13 3 3" xfId="22840" xr:uid="{00000000-0005-0000-0000-000065570000}"/>
    <cellStyle name="40% - Énfasis5 13 3 3 2" xfId="22841" xr:uid="{00000000-0005-0000-0000-000066570000}"/>
    <cellStyle name="40% - Énfasis5 13 3 3 2 2" xfId="22842" xr:uid="{00000000-0005-0000-0000-000067570000}"/>
    <cellStyle name="40% - Énfasis5 13 3 3 3" xfId="22843" xr:uid="{00000000-0005-0000-0000-000068570000}"/>
    <cellStyle name="40% - Énfasis5 13 3 4" xfId="22844" xr:uid="{00000000-0005-0000-0000-000069570000}"/>
    <cellStyle name="40% - Énfasis5 13 3 4 2" xfId="22845" xr:uid="{00000000-0005-0000-0000-00006A570000}"/>
    <cellStyle name="40% - Énfasis5 13 3 5" xfId="22846" xr:uid="{00000000-0005-0000-0000-00006B570000}"/>
    <cellStyle name="40% - Énfasis5 13 4" xfId="22847" xr:uid="{00000000-0005-0000-0000-00006C570000}"/>
    <cellStyle name="40% - Énfasis5 13 4 2" xfId="22848" xr:uid="{00000000-0005-0000-0000-00006D570000}"/>
    <cellStyle name="40% - Énfasis5 13 4 2 2" xfId="22849" xr:uid="{00000000-0005-0000-0000-00006E570000}"/>
    <cellStyle name="40% - Énfasis5 13 4 3" xfId="22850" xr:uid="{00000000-0005-0000-0000-00006F570000}"/>
    <cellStyle name="40% - Énfasis5 13 5" xfId="22851" xr:uid="{00000000-0005-0000-0000-000070570000}"/>
    <cellStyle name="40% - Énfasis5 13 5 2" xfId="22852" xr:uid="{00000000-0005-0000-0000-000071570000}"/>
    <cellStyle name="40% - Énfasis5 13 5 2 2" xfId="22853" xr:uid="{00000000-0005-0000-0000-000072570000}"/>
    <cellStyle name="40% - Énfasis5 13 5 3" xfId="22854" xr:uid="{00000000-0005-0000-0000-000073570000}"/>
    <cellStyle name="40% - Énfasis5 13 6" xfId="22855" xr:uid="{00000000-0005-0000-0000-000074570000}"/>
    <cellStyle name="40% - Énfasis5 13 6 2" xfId="22856" xr:uid="{00000000-0005-0000-0000-000075570000}"/>
    <cellStyle name="40% - Énfasis5 13 7" xfId="22857" xr:uid="{00000000-0005-0000-0000-000076570000}"/>
    <cellStyle name="40% - Énfasis5 14" xfId="22858" xr:uid="{00000000-0005-0000-0000-000077570000}"/>
    <cellStyle name="40% - Énfasis5 14 2" xfId="22859" xr:uid="{00000000-0005-0000-0000-000078570000}"/>
    <cellStyle name="40% - Énfasis5 14 2 2" xfId="22860" xr:uid="{00000000-0005-0000-0000-000079570000}"/>
    <cellStyle name="40% - Énfasis5 14 2 2 2" xfId="22861" xr:uid="{00000000-0005-0000-0000-00007A570000}"/>
    <cellStyle name="40% - Énfasis5 14 2 2 2 2" xfId="22862" xr:uid="{00000000-0005-0000-0000-00007B570000}"/>
    <cellStyle name="40% - Énfasis5 14 2 2 3" xfId="22863" xr:uid="{00000000-0005-0000-0000-00007C570000}"/>
    <cellStyle name="40% - Énfasis5 14 2 3" xfId="22864" xr:uid="{00000000-0005-0000-0000-00007D570000}"/>
    <cellStyle name="40% - Énfasis5 14 2 3 2" xfId="22865" xr:uid="{00000000-0005-0000-0000-00007E570000}"/>
    <cellStyle name="40% - Énfasis5 14 2 3 2 2" xfId="22866" xr:uid="{00000000-0005-0000-0000-00007F570000}"/>
    <cellStyle name="40% - Énfasis5 14 2 3 3" xfId="22867" xr:uid="{00000000-0005-0000-0000-000080570000}"/>
    <cellStyle name="40% - Énfasis5 14 2 4" xfId="22868" xr:uid="{00000000-0005-0000-0000-000081570000}"/>
    <cellStyle name="40% - Énfasis5 14 2 4 2" xfId="22869" xr:uid="{00000000-0005-0000-0000-000082570000}"/>
    <cellStyle name="40% - Énfasis5 14 2 5" xfId="22870" xr:uid="{00000000-0005-0000-0000-000083570000}"/>
    <cellStyle name="40% - Énfasis5 14 3" xfId="22871" xr:uid="{00000000-0005-0000-0000-000084570000}"/>
    <cellStyle name="40% - Énfasis5 14 3 2" xfId="22872" xr:uid="{00000000-0005-0000-0000-000085570000}"/>
    <cellStyle name="40% - Énfasis5 14 3 2 2" xfId="22873" xr:uid="{00000000-0005-0000-0000-000086570000}"/>
    <cellStyle name="40% - Énfasis5 14 3 3" xfId="22874" xr:uid="{00000000-0005-0000-0000-000087570000}"/>
    <cellStyle name="40% - Énfasis5 14 4" xfId="22875" xr:uid="{00000000-0005-0000-0000-000088570000}"/>
    <cellStyle name="40% - Énfasis5 14 4 2" xfId="22876" xr:uid="{00000000-0005-0000-0000-000089570000}"/>
    <cellStyle name="40% - Énfasis5 14 4 2 2" xfId="22877" xr:uid="{00000000-0005-0000-0000-00008A570000}"/>
    <cellStyle name="40% - Énfasis5 14 4 3" xfId="22878" xr:uid="{00000000-0005-0000-0000-00008B570000}"/>
    <cellStyle name="40% - Énfasis5 14 5" xfId="22879" xr:uid="{00000000-0005-0000-0000-00008C570000}"/>
    <cellStyle name="40% - Énfasis5 14 5 2" xfId="22880" xr:uid="{00000000-0005-0000-0000-00008D570000}"/>
    <cellStyle name="40% - Énfasis5 14 6" xfId="22881" xr:uid="{00000000-0005-0000-0000-00008E570000}"/>
    <cellStyle name="40% - Énfasis5 15" xfId="22882" xr:uid="{00000000-0005-0000-0000-00008F570000}"/>
    <cellStyle name="40% - Énfasis5 15 2" xfId="22883" xr:uid="{00000000-0005-0000-0000-000090570000}"/>
    <cellStyle name="40% - Énfasis5 15 2 2" xfId="22884" xr:uid="{00000000-0005-0000-0000-000091570000}"/>
    <cellStyle name="40% - Énfasis5 15 2 2 2" xfId="22885" xr:uid="{00000000-0005-0000-0000-000092570000}"/>
    <cellStyle name="40% - Énfasis5 15 2 2 2 2" xfId="22886" xr:uid="{00000000-0005-0000-0000-000093570000}"/>
    <cellStyle name="40% - Énfasis5 15 2 2 3" xfId="22887" xr:uid="{00000000-0005-0000-0000-000094570000}"/>
    <cellStyle name="40% - Énfasis5 15 2 3" xfId="22888" xr:uid="{00000000-0005-0000-0000-000095570000}"/>
    <cellStyle name="40% - Énfasis5 15 2 3 2" xfId="22889" xr:uid="{00000000-0005-0000-0000-000096570000}"/>
    <cellStyle name="40% - Énfasis5 15 2 3 2 2" xfId="22890" xr:uid="{00000000-0005-0000-0000-000097570000}"/>
    <cellStyle name="40% - Énfasis5 15 2 3 3" xfId="22891" xr:uid="{00000000-0005-0000-0000-000098570000}"/>
    <cellStyle name="40% - Énfasis5 15 2 4" xfId="22892" xr:uid="{00000000-0005-0000-0000-000099570000}"/>
    <cellStyle name="40% - Énfasis5 15 2 4 2" xfId="22893" xr:uid="{00000000-0005-0000-0000-00009A570000}"/>
    <cellStyle name="40% - Énfasis5 15 2 5" xfId="22894" xr:uid="{00000000-0005-0000-0000-00009B570000}"/>
    <cellStyle name="40% - Énfasis5 15 3" xfId="22895" xr:uid="{00000000-0005-0000-0000-00009C570000}"/>
    <cellStyle name="40% - Énfasis5 15 3 2" xfId="22896" xr:uid="{00000000-0005-0000-0000-00009D570000}"/>
    <cellStyle name="40% - Énfasis5 15 3 2 2" xfId="22897" xr:uid="{00000000-0005-0000-0000-00009E570000}"/>
    <cellStyle name="40% - Énfasis5 15 3 3" xfId="22898" xr:uid="{00000000-0005-0000-0000-00009F570000}"/>
    <cellStyle name="40% - Énfasis5 15 4" xfId="22899" xr:uid="{00000000-0005-0000-0000-0000A0570000}"/>
    <cellStyle name="40% - Énfasis5 15 4 2" xfId="22900" xr:uid="{00000000-0005-0000-0000-0000A1570000}"/>
    <cellStyle name="40% - Énfasis5 15 4 2 2" xfId="22901" xr:uid="{00000000-0005-0000-0000-0000A2570000}"/>
    <cellStyle name="40% - Énfasis5 15 4 3" xfId="22902" xr:uid="{00000000-0005-0000-0000-0000A3570000}"/>
    <cellStyle name="40% - Énfasis5 15 5" xfId="22903" xr:uid="{00000000-0005-0000-0000-0000A4570000}"/>
    <cellStyle name="40% - Énfasis5 15 5 2" xfId="22904" xr:uid="{00000000-0005-0000-0000-0000A5570000}"/>
    <cellStyle name="40% - Énfasis5 15 6" xfId="22905" xr:uid="{00000000-0005-0000-0000-0000A6570000}"/>
    <cellStyle name="40% - Énfasis5 16" xfId="22906" xr:uid="{00000000-0005-0000-0000-0000A7570000}"/>
    <cellStyle name="40% - Énfasis5 16 2" xfId="22907" xr:uid="{00000000-0005-0000-0000-0000A8570000}"/>
    <cellStyle name="40% - Énfasis5 16 2 2" xfId="22908" xr:uid="{00000000-0005-0000-0000-0000A9570000}"/>
    <cellStyle name="40% - Énfasis5 16 2 2 2" xfId="22909" xr:uid="{00000000-0005-0000-0000-0000AA570000}"/>
    <cellStyle name="40% - Énfasis5 16 2 2 2 2" xfId="22910" xr:uid="{00000000-0005-0000-0000-0000AB570000}"/>
    <cellStyle name="40% - Énfasis5 16 2 2 3" xfId="22911" xr:uid="{00000000-0005-0000-0000-0000AC570000}"/>
    <cellStyle name="40% - Énfasis5 16 2 3" xfId="22912" xr:uid="{00000000-0005-0000-0000-0000AD570000}"/>
    <cellStyle name="40% - Énfasis5 16 2 3 2" xfId="22913" xr:uid="{00000000-0005-0000-0000-0000AE570000}"/>
    <cellStyle name="40% - Énfasis5 16 2 3 2 2" xfId="22914" xr:uid="{00000000-0005-0000-0000-0000AF570000}"/>
    <cellStyle name="40% - Énfasis5 16 2 3 3" xfId="22915" xr:uid="{00000000-0005-0000-0000-0000B0570000}"/>
    <cellStyle name="40% - Énfasis5 16 2 4" xfId="22916" xr:uid="{00000000-0005-0000-0000-0000B1570000}"/>
    <cellStyle name="40% - Énfasis5 16 2 4 2" xfId="22917" xr:uid="{00000000-0005-0000-0000-0000B2570000}"/>
    <cellStyle name="40% - Énfasis5 16 2 5" xfId="22918" xr:uid="{00000000-0005-0000-0000-0000B3570000}"/>
    <cellStyle name="40% - Énfasis5 16 3" xfId="22919" xr:uid="{00000000-0005-0000-0000-0000B4570000}"/>
    <cellStyle name="40% - Énfasis5 16 3 2" xfId="22920" xr:uid="{00000000-0005-0000-0000-0000B5570000}"/>
    <cellStyle name="40% - Énfasis5 16 3 2 2" xfId="22921" xr:uid="{00000000-0005-0000-0000-0000B6570000}"/>
    <cellStyle name="40% - Énfasis5 16 3 3" xfId="22922" xr:uid="{00000000-0005-0000-0000-0000B7570000}"/>
    <cellStyle name="40% - Énfasis5 16 4" xfId="22923" xr:uid="{00000000-0005-0000-0000-0000B8570000}"/>
    <cellStyle name="40% - Énfasis5 16 4 2" xfId="22924" xr:uid="{00000000-0005-0000-0000-0000B9570000}"/>
    <cellStyle name="40% - Énfasis5 16 4 2 2" xfId="22925" xr:uid="{00000000-0005-0000-0000-0000BA570000}"/>
    <cellStyle name="40% - Énfasis5 16 4 3" xfId="22926" xr:uid="{00000000-0005-0000-0000-0000BB570000}"/>
    <cellStyle name="40% - Énfasis5 16 5" xfId="22927" xr:uid="{00000000-0005-0000-0000-0000BC570000}"/>
    <cellStyle name="40% - Énfasis5 16 5 2" xfId="22928" xr:uid="{00000000-0005-0000-0000-0000BD570000}"/>
    <cellStyle name="40% - Énfasis5 16 6" xfId="22929" xr:uid="{00000000-0005-0000-0000-0000BE570000}"/>
    <cellStyle name="40% - Énfasis5 17" xfId="22930" xr:uid="{00000000-0005-0000-0000-0000BF570000}"/>
    <cellStyle name="40% - Énfasis5 17 2" xfId="22931" xr:uid="{00000000-0005-0000-0000-0000C0570000}"/>
    <cellStyle name="40% - Énfasis5 17 2 2" xfId="22932" xr:uid="{00000000-0005-0000-0000-0000C1570000}"/>
    <cellStyle name="40% - Énfasis5 17 2 2 2" xfId="22933" xr:uid="{00000000-0005-0000-0000-0000C2570000}"/>
    <cellStyle name="40% - Énfasis5 17 2 2 2 2" xfId="22934" xr:uid="{00000000-0005-0000-0000-0000C3570000}"/>
    <cellStyle name="40% - Énfasis5 17 2 2 3" xfId="22935" xr:uid="{00000000-0005-0000-0000-0000C4570000}"/>
    <cellStyle name="40% - Énfasis5 17 2 3" xfId="22936" xr:uid="{00000000-0005-0000-0000-0000C5570000}"/>
    <cellStyle name="40% - Énfasis5 17 2 3 2" xfId="22937" xr:uid="{00000000-0005-0000-0000-0000C6570000}"/>
    <cellStyle name="40% - Énfasis5 17 2 3 2 2" xfId="22938" xr:uid="{00000000-0005-0000-0000-0000C7570000}"/>
    <cellStyle name="40% - Énfasis5 17 2 3 3" xfId="22939" xr:uid="{00000000-0005-0000-0000-0000C8570000}"/>
    <cellStyle name="40% - Énfasis5 17 2 4" xfId="22940" xr:uid="{00000000-0005-0000-0000-0000C9570000}"/>
    <cellStyle name="40% - Énfasis5 17 2 4 2" xfId="22941" xr:uid="{00000000-0005-0000-0000-0000CA570000}"/>
    <cellStyle name="40% - Énfasis5 17 2 5" xfId="22942" xr:uid="{00000000-0005-0000-0000-0000CB570000}"/>
    <cellStyle name="40% - Énfasis5 17 3" xfId="22943" xr:uid="{00000000-0005-0000-0000-0000CC570000}"/>
    <cellStyle name="40% - Énfasis5 17 3 2" xfId="22944" xr:uid="{00000000-0005-0000-0000-0000CD570000}"/>
    <cellStyle name="40% - Énfasis5 17 3 2 2" xfId="22945" xr:uid="{00000000-0005-0000-0000-0000CE570000}"/>
    <cellStyle name="40% - Énfasis5 17 3 3" xfId="22946" xr:uid="{00000000-0005-0000-0000-0000CF570000}"/>
    <cellStyle name="40% - Énfasis5 17 4" xfId="22947" xr:uid="{00000000-0005-0000-0000-0000D0570000}"/>
    <cellStyle name="40% - Énfasis5 17 4 2" xfId="22948" xr:uid="{00000000-0005-0000-0000-0000D1570000}"/>
    <cellStyle name="40% - Énfasis5 17 4 2 2" xfId="22949" xr:uid="{00000000-0005-0000-0000-0000D2570000}"/>
    <cellStyle name="40% - Énfasis5 17 4 3" xfId="22950" xr:uid="{00000000-0005-0000-0000-0000D3570000}"/>
    <cellStyle name="40% - Énfasis5 17 5" xfId="22951" xr:uid="{00000000-0005-0000-0000-0000D4570000}"/>
    <cellStyle name="40% - Énfasis5 17 5 2" xfId="22952" xr:uid="{00000000-0005-0000-0000-0000D5570000}"/>
    <cellStyle name="40% - Énfasis5 17 6" xfId="22953" xr:uid="{00000000-0005-0000-0000-0000D6570000}"/>
    <cellStyle name="40% - Énfasis5 18" xfId="22954" xr:uid="{00000000-0005-0000-0000-0000D7570000}"/>
    <cellStyle name="40% - Énfasis5 18 2" xfId="22955" xr:uid="{00000000-0005-0000-0000-0000D8570000}"/>
    <cellStyle name="40% - Énfasis5 18 2 2" xfId="22956" xr:uid="{00000000-0005-0000-0000-0000D9570000}"/>
    <cellStyle name="40% - Énfasis5 18 2 2 2" xfId="22957" xr:uid="{00000000-0005-0000-0000-0000DA570000}"/>
    <cellStyle name="40% - Énfasis5 18 2 2 2 2" xfId="22958" xr:uid="{00000000-0005-0000-0000-0000DB570000}"/>
    <cellStyle name="40% - Énfasis5 18 2 2 3" xfId="22959" xr:uid="{00000000-0005-0000-0000-0000DC570000}"/>
    <cellStyle name="40% - Énfasis5 18 2 3" xfId="22960" xr:uid="{00000000-0005-0000-0000-0000DD570000}"/>
    <cellStyle name="40% - Énfasis5 18 2 3 2" xfId="22961" xr:uid="{00000000-0005-0000-0000-0000DE570000}"/>
    <cellStyle name="40% - Énfasis5 18 2 3 2 2" xfId="22962" xr:uid="{00000000-0005-0000-0000-0000DF570000}"/>
    <cellStyle name="40% - Énfasis5 18 2 3 3" xfId="22963" xr:uid="{00000000-0005-0000-0000-0000E0570000}"/>
    <cellStyle name="40% - Énfasis5 18 2 4" xfId="22964" xr:uid="{00000000-0005-0000-0000-0000E1570000}"/>
    <cellStyle name="40% - Énfasis5 18 2 4 2" xfId="22965" xr:uid="{00000000-0005-0000-0000-0000E2570000}"/>
    <cellStyle name="40% - Énfasis5 18 2 5" xfId="22966" xr:uid="{00000000-0005-0000-0000-0000E3570000}"/>
    <cellStyle name="40% - Énfasis5 18 3" xfId="22967" xr:uid="{00000000-0005-0000-0000-0000E4570000}"/>
    <cellStyle name="40% - Énfasis5 18 3 2" xfId="22968" xr:uid="{00000000-0005-0000-0000-0000E5570000}"/>
    <cellStyle name="40% - Énfasis5 18 3 2 2" xfId="22969" xr:uid="{00000000-0005-0000-0000-0000E6570000}"/>
    <cellStyle name="40% - Énfasis5 18 3 3" xfId="22970" xr:uid="{00000000-0005-0000-0000-0000E7570000}"/>
    <cellStyle name="40% - Énfasis5 18 4" xfId="22971" xr:uid="{00000000-0005-0000-0000-0000E8570000}"/>
    <cellStyle name="40% - Énfasis5 18 4 2" xfId="22972" xr:uid="{00000000-0005-0000-0000-0000E9570000}"/>
    <cellStyle name="40% - Énfasis5 18 4 2 2" xfId="22973" xr:uid="{00000000-0005-0000-0000-0000EA570000}"/>
    <cellStyle name="40% - Énfasis5 18 4 3" xfId="22974" xr:uid="{00000000-0005-0000-0000-0000EB570000}"/>
    <cellStyle name="40% - Énfasis5 18 5" xfId="22975" xr:uid="{00000000-0005-0000-0000-0000EC570000}"/>
    <cellStyle name="40% - Énfasis5 18 5 2" xfId="22976" xr:uid="{00000000-0005-0000-0000-0000ED570000}"/>
    <cellStyle name="40% - Énfasis5 18 6" xfId="22977" xr:uid="{00000000-0005-0000-0000-0000EE570000}"/>
    <cellStyle name="40% - Énfasis5 19" xfId="22978" xr:uid="{00000000-0005-0000-0000-0000EF570000}"/>
    <cellStyle name="40% - Énfasis5 19 2" xfId="22979" xr:uid="{00000000-0005-0000-0000-0000F0570000}"/>
    <cellStyle name="40% - Énfasis5 19 2 2" xfId="22980" xr:uid="{00000000-0005-0000-0000-0000F1570000}"/>
    <cellStyle name="40% - Énfasis5 19 2 2 2" xfId="22981" xr:uid="{00000000-0005-0000-0000-0000F2570000}"/>
    <cellStyle name="40% - Énfasis5 19 2 2 2 2" xfId="22982" xr:uid="{00000000-0005-0000-0000-0000F3570000}"/>
    <cellStyle name="40% - Énfasis5 19 2 2 3" xfId="22983" xr:uid="{00000000-0005-0000-0000-0000F4570000}"/>
    <cellStyle name="40% - Énfasis5 19 2 3" xfId="22984" xr:uid="{00000000-0005-0000-0000-0000F5570000}"/>
    <cellStyle name="40% - Énfasis5 19 2 3 2" xfId="22985" xr:uid="{00000000-0005-0000-0000-0000F6570000}"/>
    <cellStyle name="40% - Énfasis5 19 2 3 2 2" xfId="22986" xr:uid="{00000000-0005-0000-0000-0000F7570000}"/>
    <cellStyle name="40% - Énfasis5 19 2 3 3" xfId="22987" xr:uid="{00000000-0005-0000-0000-0000F8570000}"/>
    <cellStyle name="40% - Énfasis5 19 2 4" xfId="22988" xr:uid="{00000000-0005-0000-0000-0000F9570000}"/>
    <cellStyle name="40% - Énfasis5 19 2 4 2" xfId="22989" xr:uid="{00000000-0005-0000-0000-0000FA570000}"/>
    <cellStyle name="40% - Énfasis5 19 2 5" xfId="22990" xr:uid="{00000000-0005-0000-0000-0000FB570000}"/>
    <cellStyle name="40% - Énfasis5 19 3" xfId="22991" xr:uid="{00000000-0005-0000-0000-0000FC570000}"/>
    <cellStyle name="40% - Énfasis5 19 3 2" xfId="22992" xr:uid="{00000000-0005-0000-0000-0000FD570000}"/>
    <cellStyle name="40% - Énfasis5 19 3 2 2" xfId="22993" xr:uid="{00000000-0005-0000-0000-0000FE570000}"/>
    <cellStyle name="40% - Énfasis5 19 3 3" xfId="22994" xr:uid="{00000000-0005-0000-0000-0000FF570000}"/>
    <cellStyle name="40% - Énfasis5 19 4" xfId="22995" xr:uid="{00000000-0005-0000-0000-000000580000}"/>
    <cellStyle name="40% - Énfasis5 19 4 2" xfId="22996" xr:uid="{00000000-0005-0000-0000-000001580000}"/>
    <cellStyle name="40% - Énfasis5 19 4 2 2" xfId="22997" xr:uid="{00000000-0005-0000-0000-000002580000}"/>
    <cellStyle name="40% - Énfasis5 19 4 3" xfId="22998" xr:uid="{00000000-0005-0000-0000-000003580000}"/>
    <cellStyle name="40% - Énfasis5 19 5" xfId="22999" xr:uid="{00000000-0005-0000-0000-000004580000}"/>
    <cellStyle name="40% - Énfasis5 19 5 2" xfId="23000" xr:uid="{00000000-0005-0000-0000-000005580000}"/>
    <cellStyle name="40% - Énfasis5 19 6" xfId="23001" xr:uid="{00000000-0005-0000-0000-000006580000}"/>
    <cellStyle name="40% - Énfasis5 2" xfId="27" xr:uid="{00000000-0005-0000-0000-000007580000}"/>
    <cellStyle name="40% - Énfasis5 2 10" xfId="23002" xr:uid="{00000000-0005-0000-0000-000008580000}"/>
    <cellStyle name="40% - Énfasis5 2 10 2" xfId="23003" xr:uid="{00000000-0005-0000-0000-000009580000}"/>
    <cellStyle name="40% - Énfasis5 2 10 2 2" xfId="23004" xr:uid="{00000000-0005-0000-0000-00000A580000}"/>
    <cellStyle name="40% - Énfasis5 2 10 2 2 2" xfId="23005" xr:uid="{00000000-0005-0000-0000-00000B580000}"/>
    <cellStyle name="40% - Énfasis5 2 10 2 3" xfId="23006" xr:uid="{00000000-0005-0000-0000-00000C580000}"/>
    <cellStyle name="40% - Énfasis5 2 10 3" xfId="23007" xr:uid="{00000000-0005-0000-0000-00000D580000}"/>
    <cellStyle name="40% - Énfasis5 2 10 3 2" xfId="23008" xr:uid="{00000000-0005-0000-0000-00000E580000}"/>
    <cellStyle name="40% - Énfasis5 2 10 3 2 2" xfId="23009" xr:uid="{00000000-0005-0000-0000-00000F580000}"/>
    <cellStyle name="40% - Énfasis5 2 10 3 3" xfId="23010" xr:uid="{00000000-0005-0000-0000-000010580000}"/>
    <cellStyle name="40% - Énfasis5 2 10 4" xfId="23011" xr:uid="{00000000-0005-0000-0000-000011580000}"/>
    <cellStyle name="40% - Énfasis5 2 10 4 2" xfId="23012" xr:uid="{00000000-0005-0000-0000-000012580000}"/>
    <cellStyle name="40% - Énfasis5 2 10 4 2 2" xfId="23013" xr:uid="{00000000-0005-0000-0000-000013580000}"/>
    <cellStyle name="40% - Énfasis5 2 10 4 3" xfId="23014" xr:uid="{00000000-0005-0000-0000-000014580000}"/>
    <cellStyle name="40% - Énfasis5 2 10 5" xfId="23015" xr:uid="{00000000-0005-0000-0000-000015580000}"/>
    <cellStyle name="40% - Énfasis5 2 10 5 2" xfId="23016" xr:uid="{00000000-0005-0000-0000-000016580000}"/>
    <cellStyle name="40% - Énfasis5 2 10 6" xfId="23017" xr:uid="{00000000-0005-0000-0000-000017580000}"/>
    <cellStyle name="40% - Énfasis5 2 11" xfId="23018" xr:uid="{00000000-0005-0000-0000-000018580000}"/>
    <cellStyle name="40% - Énfasis5 2 11 2" xfId="23019" xr:uid="{00000000-0005-0000-0000-000019580000}"/>
    <cellStyle name="40% - Énfasis5 2 11 2 2" xfId="23020" xr:uid="{00000000-0005-0000-0000-00001A580000}"/>
    <cellStyle name="40% - Énfasis5 2 11 2 2 2" xfId="23021" xr:uid="{00000000-0005-0000-0000-00001B580000}"/>
    <cellStyle name="40% - Énfasis5 2 11 2 3" xfId="23022" xr:uid="{00000000-0005-0000-0000-00001C580000}"/>
    <cellStyle name="40% - Énfasis5 2 11 3" xfId="23023" xr:uid="{00000000-0005-0000-0000-00001D580000}"/>
    <cellStyle name="40% - Énfasis5 2 11 3 2" xfId="23024" xr:uid="{00000000-0005-0000-0000-00001E580000}"/>
    <cellStyle name="40% - Énfasis5 2 11 3 2 2" xfId="23025" xr:uid="{00000000-0005-0000-0000-00001F580000}"/>
    <cellStyle name="40% - Énfasis5 2 11 3 3" xfId="23026" xr:uid="{00000000-0005-0000-0000-000020580000}"/>
    <cellStyle name="40% - Énfasis5 2 11 4" xfId="23027" xr:uid="{00000000-0005-0000-0000-000021580000}"/>
    <cellStyle name="40% - Énfasis5 2 11 4 2" xfId="23028" xr:uid="{00000000-0005-0000-0000-000022580000}"/>
    <cellStyle name="40% - Énfasis5 2 11 4 2 2" xfId="23029" xr:uid="{00000000-0005-0000-0000-000023580000}"/>
    <cellStyle name="40% - Énfasis5 2 11 4 3" xfId="23030" xr:uid="{00000000-0005-0000-0000-000024580000}"/>
    <cellStyle name="40% - Énfasis5 2 11 5" xfId="23031" xr:uid="{00000000-0005-0000-0000-000025580000}"/>
    <cellStyle name="40% - Énfasis5 2 11 5 2" xfId="23032" xr:uid="{00000000-0005-0000-0000-000026580000}"/>
    <cellStyle name="40% - Énfasis5 2 11 6" xfId="23033" xr:uid="{00000000-0005-0000-0000-000027580000}"/>
    <cellStyle name="40% - Énfasis5 2 12" xfId="23034" xr:uid="{00000000-0005-0000-0000-000028580000}"/>
    <cellStyle name="40% - Énfasis5 2 12 2" xfId="23035" xr:uid="{00000000-0005-0000-0000-000029580000}"/>
    <cellStyle name="40% - Énfasis5 2 12 2 2" xfId="23036" xr:uid="{00000000-0005-0000-0000-00002A580000}"/>
    <cellStyle name="40% - Énfasis5 2 12 2 2 2" xfId="23037" xr:uid="{00000000-0005-0000-0000-00002B580000}"/>
    <cellStyle name="40% - Énfasis5 2 12 2 3" xfId="23038" xr:uid="{00000000-0005-0000-0000-00002C580000}"/>
    <cellStyle name="40% - Énfasis5 2 12 3" xfId="23039" xr:uid="{00000000-0005-0000-0000-00002D580000}"/>
    <cellStyle name="40% - Énfasis5 2 12 3 2" xfId="23040" xr:uid="{00000000-0005-0000-0000-00002E580000}"/>
    <cellStyle name="40% - Énfasis5 2 12 3 2 2" xfId="23041" xr:uid="{00000000-0005-0000-0000-00002F580000}"/>
    <cellStyle name="40% - Énfasis5 2 12 3 3" xfId="23042" xr:uid="{00000000-0005-0000-0000-000030580000}"/>
    <cellStyle name="40% - Énfasis5 2 12 4" xfId="23043" xr:uid="{00000000-0005-0000-0000-000031580000}"/>
    <cellStyle name="40% - Énfasis5 2 12 4 2" xfId="23044" xr:uid="{00000000-0005-0000-0000-000032580000}"/>
    <cellStyle name="40% - Énfasis5 2 12 4 2 2" xfId="23045" xr:uid="{00000000-0005-0000-0000-000033580000}"/>
    <cellStyle name="40% - Énfasis5 2 12 4 3" xfId="23046" xr:uid="{00000000-0005-0000-0000-000034580000}"/>
    <cellStyle name="40% - Énfasis5 2 12 5" xfId="23047" xr:uid="{00000000-0005-0000-0000-000035580000}"/>
    <cellStyle name="40% - Énfasis5 2 12 5 2" xfId="23048" xr:uid="{00000000-0005-0000-0000-000036580000}"/>
    <cellStyle name="40% - Énfasis5 2 12 6" xfId="23049" xr:uid="{00000000-0005-0000-0000-000037580000}"/>
    <cellStyle name="40% - Énfasis5 2 13" xfId="23050" xr:uid="{00000000-0005-0000-0000-000038580000}"/>
    <cellStyle name="40% - Énfasis5 2 13 2" xfId="23051" xr:uid="{00000000-0005-0000-0000-000039580000}"/>
    <cellStyle name="40% - Énfasis5 2 13 2 2" xfId="23052" xr:uid="{00000000-0005-0000-0000-00003A580000}"/>
    <cellStyle name="40% - Énfasis5 2 13 2 2 2" xfId="23053" xr:uid="{00000000-0005-0000-0000-00003B580000}"/>
    <cellStyle name="40% - Énfasis5 2 13 2 3" xfId="23054" xr:uid="{00000000-0005-0000-0000-00003C580000}"/>
    <cellStyle name="40% - Énfasis5 2 13 3" xfId="23055" xr:uid="{00000000-0005-0000-0000-00003D580000}"/>
    <cellStyle name="40% - Énfasis5 2 13 3 2" xfId="23056" xr:uid="{00000000-0005-0000-0000-00003E580000}"/>
    <cellStyle name="40% - Énfasis5 2 13 3 2 2" xfId="23057" xr:uid="{00000000-0005-0000-0000-00003F580000}"/>
    <cellStyle name="40% - Énfasis5 2 13 3 3" xfId="23058" xr:uid="{00000000-0005-0000-0000-000040580000}"/>
    <cellStyle name="40% - Énfasis5 2 13 4" xfId="23059" xr:uid="{00000000-0005-0000-0000-000041580000}"/>
    <cellStyle name="40% - Énfasis5 2 13 4 2" xfId="23060" xr:uid="{00000000-0005-0000-0000-000042580000}"/>
    <cellStyle name="40% - Énfasis5 2 13 4 2 2" xfId="23061" xr:uid="{00000000-0005-0000-0000-000043580000}"/>
    <cellStyle name="40% - Énfasis5 2 13 4 3" xfId="23062" xr:uid="{00000000-0005-0000-0000-000044580000}"/>
    <cellStyle name="40% - Énfasis5 2 13 5" xfId="23063" xr:uid="{00000000-0005-0000-0000-000045580000}"/>
    <cellStyle name="40% - Énfasis5 2 13 5 2" xfId="23064" xr:uid="{00000000-0005-0000-0000-000046580000}"/>
    <cellStyle name="40% - Énfasis5 2 13 6" xfId="23065" xr:uid="{00000000-0005-0000-0000-000047580000}"/>
    <cellStyle name="40% - Énfasis5 2 14" xfId="23066" xr:uid="{00000000-0005-0000-0000-000048580000}"/>
    <cellStyle name="40% - Énfasis5 2 14 2" xfId="23067" xr:uid="{00000000-0005-0000-0000-000049580000}"/>
    <cellStyle name="40% - Énfasis5 2 14 2 2" xfId="23068" xr:uid="{00000000-0005-0000-0000-00004A580000}"/>
    <cellStyle name="40% - Énfasis5 2 14 2 2 2" xfId="23069" xr:uid="{00000000-0005-0000-0000-00004B580000}"/>
    <cellStyle name="40% - Énfasis5 2 14 2 3" xfId="23070" xr:uid="{00000000-0005-0000-0000-00004C580000}"/>
    <cellStyle name="40% - Énfasis5 2 14 3" xfId="23071" xr:uid="{00000000-0005-0000-0000-00004D580000}"/>
    <cellStyle name="40% - Énfasis5 2 14 3 2" xfId="23072" xr:uid="{00000000-0005-0000-0000-00004E580000}"/>
    <cellStyle name="40% - Énfasis5 2 14 3 2 2" xfId="23073" xr:uid="{00000000-0005-0000-0000-00004F580000}"/>
    <cellStyle name="40% - Énfasis5 2 14 3 3" xfId="23074" xr:uid="{00000000-0005-0000-0000-000050580000}"/>
    <cellStyle name="40% - Énfasis5 2 14 4" xfId="23075" xr:uid="{00000000-0005-0000-0000-000051580000}"/>
    <cellStyle name="40% - Énfasis5 2 14 4 2" xfId="23076" xr:uid="{00000000-0005-0000-0000-000052580000}"/>
    <cellStyle name="40% - Énfasis5 2 14 4 2 2" xfId="23077" xr:uid="{00000000-0005-0000-0000-000053580000}"/>
    <cellStyle name="40% - Énfasis5 2 14 4 3" xfId="23078" xr:uid="{00000000-0005-0000-0000-000054580000}"/>
    <cellStyle name="40% - Énfasis5 2 14 5" xfId="23079" xr:uid="{00000000-0005-0000-0000-000055580000}"/>
    <cellStyle name="40% - Énfasis5 2 14 5 2" xfId="23080" xr:uid="{00000000-0005-0000-0000-000056580000}"/>
    <cellStyle name="40% - Énfasis5 2 14 6" xfId="23081" xr:uid="{00000000-0005-0000-0000-000057580000}"/>
    <cellStyle name="40% - Énfasis5 2 15" xfId="23082" xr:uid="{00000000-0005-0000-0000-000058580000}"/>
    <cellStyle name="40% - Énfasis5 2 15 2" xfId="23083" xr:uid="{00000000-0005-0000-0000-000059580000}"/>
    <cellStyle name="40% - Énfasis5 2 15 2 2" xfId="23084" xr:uid="{00000000-0005-0000-0000-00005A580000}"/>
    <cellStyle name="40% - Énfasis5 2 15 2 2 2" xfId="23085" xr:uid="{00000000-0005-0000-0000-00005B580000}"/>
    <cellStyle name="40% - Énfasis5 2 15 2 3" xfId="23086" xr:uid="{00000000-0005-0000-0000-00005C580000}"/>
    <cellStyle name="40% - Énfasis5 2 15 3" xfId="23087" xr:uid="{00000000-0005-0000-0000-00005D580000}"/>
    <cellStyle name="40% - Énfasis5 2 15 3 2" xfId="23088" xr:uid="{00000000-0005-0000-0000-00005E580000}"/>
    <cellStyle name="40% - Énfasis5 2 15 3 2 2" xfId="23089" xr:uid="{00000000-0005-0000-0000-00005F580000}"/>
    <cellStyle name="40% - Énfasis5 2 15 3 3" xfId="23090" xr:uid="{00000000-0005-0000-0000-000060580000}"/>
    <cellStyle name="40% - Énfasis5 2 15 4" xfId="23091" xr:uid="{00000000-0005-0000-0000-000061580000}"/>
    <cellStyle name="40% - Énfasis5 2 15 4 2" xfId="23092" xr:uid="{00000000-0005-0000-0000-000062580000}"/>
    <cellStyle name="40% - Énfasis5 2 15 4 2 2" xfId="23093" xr:uid="{00000000-0005-0000-0000-000063580000}"/>
    <cellStyle name="40% - Énfasis5 2 15 4 3" xfId="23094" xr:uid="{00000000-0005-0000-0000-000064580000}"/>
    <cellStyle name="40% - Énfasis5 2 15 5" xfId="23095" xr:uid="{00000000-0005-0000-0000-000065580000}"/>
    <cellStyle name="40% - Énfasis5 2 15 5 2" xfId="23096" xr:uid="{00000000-0005-0000-0000-000066580000}"/>
    <cellStyle name="40% - Énfasis5 2 15 6" xfId="23097" xr:uid="{00000000-0005-0000-0000-000067580000}"/>
    <cellStyle name="40% - Énfasis5 2 16" xfId="23098" xr:uid="{00000000-0005-0000-0000-000068580000}"/>
    <cellStyle name="40% - Énfasis5 2 16 2" xfId="23099" xr:uid="{00000000-0005-0000-0000-000069580000}"/>
    <cellStyle name="40% - Énfasis5 2 16 2 2" xfId="23100" xr:uid="{00000000-0005-0000-0000-00006A580000}"/>
    <cellStyle name="40% - Énfasis5 2 16 3" xfId="23101" xr:uid="{00000000-0005-0000-0000-00006B580000}"/>
    <cellStyle name="40% - Énfasis5 2 17" xfId="23102" xr:uid="{00000000-0005-0000-0000-00006C580000}"/>
    <cellStyle name="40% - Énfasis5 2 17 2" xfId="23103" xr:uid="{00000000-0005-0000-0000-00006D580000}"/>
    <cellStyle name="40% - Énfasis5 2 17 2 2" xfId="23104" xr:uid="{00000000-0005-0000-0000-00006E580000}"/>
    <cellStyle name="40% - Énfasis5 2 17 3" xfId="23105" xr:uid="{00000000-0005-0000-0000-00006F580000}"/>
    <cellStyle name="40% - Énfasis5 2 18" xfId="23106" xr:uid="{00000000-0005-0000-0000-000070580000}"/>
    <cellStyle name="40% - Énfasis5 2 18 2" xfId="23107" xr:uid="{00000000-0005-0000-0000-000071580000}"/>
    <cellStyle name="40% - Énfasis5 2 18 2 2" xfId="23108" xr:uid="{00000000-0005-0000-0000-000072580000}"/>
    <cellStyle name="40% - Énfasis5 2 18 3" xfId="23109" xr:uid="{00000000-0005-0000-0000-000073580000}"/>
    <cellStyle name="40% - Énfasis5 2 19" xfId="23110" xr:uid="{00000000-0005-0000-0000-000074580000}"/>
    <cellStyle name="40% - Énfasis5 2 19 2" xfId="23111" xr:uid="{00000000-0005-0000-0000-000075580000}"/>
    <cellStyle name="40% - Énfasis5 2 2" xfId="23112" xr:uid="{00000000-0005-0000-0000-000076580000}"/>
    <cellStyle name="40% - Énfasis5 2 2 2" xfId="23113" xr:uid="{00000000-0005-0000-0000-000077580000}"/>
    <cellStyle name="40% - Énfasis5 2 2 2 2" xfId="23114" xr:uid="{00000000-0005-0000-0000-000078580000}"/>
    <cellStyle name="40% - Énfasis5 2 2 2 2 2" xfId="23115" xr:uid="{00000000-0005-0000-0000-000079580000}"/>
    <cellStyle name="40% - Énfasis5 2 2 2 2 2 2" xfId="23116" xr:uid="{00000000-0005-0000-0000-00007A580000}"/>
    <cellStyle name="40% - Énfasis5 2 2 2 2 2 2 2" xfId="23117" xr:uid="{00000000-0005-0000-0000-00007B580000}"/>
    <cellStyle name="40% - Énfasis5 2 2 2 2 2 2 2 2" xfId="23118" xr:uid="{00000000-0005-0000-0000-00007C580000}"/>
    <cellStyle name="40% - Énfasis5 2 2 2 2 2 2 3" xfId="23119" xr:uid="{00000000-0005-0000-0000-00007D580000}"/>
    <cellStyle name="40% - Énfasis5 2 2 2 2 2 3" xfId="23120" xr:uid="{00000000-0005-0000-0000-00007E580000}"/>
    <cellStyle name="40% - Énfasis5 2 2 2 2 2 3 2" xfId="23121" xr:uid="{00000000-0005-0000-0000-00007F580000}"/>
    <cellStyle name="40% - Énfasis5 2 2 2 2 2 3 2 2" xfId="23122" xr:uid="{00000000-0005-0000-0000-000080580000}"/>
    <cellStyle name="40% - Énfasis5 2 2 2 2 2 3 3" xfId="23123" xr:uid="{00000000-0005-0000-0000-000081580000}"/>
    <cellStyle name="40% - Énfasis5 2 2 2 2 2 4" xfId="23124" xr:uid="{00000000-0005-0000-0000-000082580000}"/>
    <cellStyle name="40% - Énfasis5 2 2 2 2 2 4 2" xfId="23125" xr:uid="{00000000-0005-0000-0000-000083580000}"/>
    <cellStyle name="40% - Énfasis5 2 2 2 2 2 5" xfId="23126" xr:uid="{00000000-0005-0000-0000-000084580000}"/>
    <cellStyle name="40% - Énfasis5 2 2 2 2 3" xfId="23127" xr:uid="{00000000-0005-0000-0000-000085580000}"/>
    <cellStyle name="40% - Énfasis5 2 2 2 2 3 2" xfId="23128" xr:uid="{00000000-0005-0000-0000-000086580000}"/>
    <cellStyle name="40% - Énfasis5 2 2 2 2 3 2 2" xfId="23129" xr:uid="{00000000-0005-0000-0000-000087580000}"/>
    <cellStyle name="40% - Énfasis5 2 2 2 2 3 3" xfId="23130" xr:uid="{00000000-0005-0000-0000-000088580000}"/>
    <cellStyle name="40% - Énfasis5 2 2 2 2 4" xfId="23131" xr:uid="{00000000-0005-0000-0000-000089580000}"/>
    <cellStyle name="40% - Énfasis5 2 2 2 2 4 2" xfId="23132" xr:uid="{00000000-0005-0000-0000-00008A580000}"/>
    <cellStyle name="40% - Énfasis5 2 2 2 2 4 2 2" xfId="23133" xr:uid="{00000000-0005-0000-0000-00008B580000}"/>
    <cellStyle name="40% - Énfasis5 2 2 2 2 4 3" xfId="23134" xr:uid="{00000000-0005-0000-0000-00008C580000}"/>
    <cellStyle name="40% - Énfasis5 2 2 2 2 5" xfId="23135" xr:uid="{00000000-0005-0000-0000-00008D580000}"/>
    <cellStyle name="40% - Énfasis5 2 2 2 2 5 2" xfId="23136" xr:uid="{00000000-0005-0000-0000-00008E580000}"/>
    <cellStyle name="40% - Énfasis5 2 2 2 2 6" xfId="23137" xr:uid="{00000000-0005-0000-0000-00008F580000}"/>
    <cellStyle name="40% - Énfasis5 2 2 2 3" xfId="23138" xr:uid="{00000000-0005-0000-0000-000090580000}"/>
    <cellStyle name="40% - Énfasis5 2 2 2 3 2" xfId="23139" xr:uid="{00000000-0005-0000-0000-000091580000}"/>
    <cellStyle name="40% - Énfasis5 2 2 2 3 2 2" xfId="23140" xr:uid="{00000000-0005-0000-0000-000092580000}"/>
    <cellStyle name="40% - Énfasis5 2 2 2 3 2 2 2" xfId="23141" xr:uid="{00000000-0005-0000-0000-000093580000}"/>
    <cellStyle name="40% - Énfasis5 2 2 2 3 2 3" xfId="23142" xr:uid="{00000000-0005-0000-0000-000094580000}"/>
    <cellStyle name="40% - Énfasis5 2 2 2 3 3" xfId="23143" xr:uid="{00000000-0005-0000-0000-000095580000}"/>
    <cellStyle name="40% - Énfasis5 2 2 2 3 3 2" xfId="23144" xr:uid="{00000000-0005-0000-0000-000096580000}"/>
    <cellStyle name="40% - Énfasis5 2 2 2 3 3 2 2" xfId="23145" xr:uid="{00000000-0005-0000-0000-000097580000}"/>
    <cellStyle name="40% - Énfasis5 2 2 2 3 3 3" xfId="23146" xr:uid="{00000000-0005-0000-0000-000098580000}"/>
    <cellStyle name="40% - Énfasis5 2 2 2 3 4" xfId="23147" xr:uid="{00000000-0005-0000-0000-000099580000}"/>
    <cellStyle name="40% - Énfasis5 2 2 2 3 4 2" xfId="23148" xr:uid="{00000000-0005-0000-0000-00009A580000}"/>
    <cellStyle name="40% - Énfasis5 2 2 2 3 5" xfId="23149" xr:uid="{00000000-0005-0000-0000-00009B580000}"/>
    <cellStyle name="40% - Énfasis5 2 2 2 4" xfId="23150" xr:uid="{00000000-0005-0000-0000-00009C580000}"/>
    <cellStyle name="40% - Énfasis5 2 2 2 4 2" xfId="23151" xr:uid="{00000000-0005-0000-0000-00009D580000}"/>
    <cellStyle name="40% - Énfasis5 2 2 2 4 2 2" xfId="23152" xr:uid="{00000000-0005-0000-0000-00009E580000}"/>
    <cellStyle name="40% - Énfasis5 2 2 2 4 3" xfId="23153" xr:uid="{00000000-0005-0000-0000-00009F580000}"/>
    <cellStyle name="40% - Énfasis5 2 2 2 5" xfId="23154" xr:uid="{00000000-0005-0000-0000-0000A0580000}"/>
    <cellStyle name="40% - Énfasis5 2 2 2 5 2" xfId="23155" xr:uid="{00000000-0005-0000-0000-0000A1580000}"/>
    <cellStyle name="40% - Énfasis5 2 2 2 5 2 2" xfId="23156" xr:uid="{00000000-0005-0000-0000-0000A2580000}"/>
    <cellStyle name="40% - Énfasis5 2 2 2 5 3" xfId="23157" xr:uid="{00000000-0005-0000-0000-0000A3580000}"/>
    <cellStyle name="40% - Énfasis5 2 2 2 6" xfId="23158" xr:uid="{00000000-0005-0000-0000-0000A4580000}"/>
    <cellStyle name="40% - Énfasis5 2 2 2 6 2" xfId="23159" xr:uid="{00000000-0005-0000-0000-0000A5580000}"/>
    <cellStyle name="40% - Énfasis5 2 2 2 7" xfId="23160" xr:uid="{00000000-0005-0000-0000-0000A6580000}"/>
    <cellStyle name="40% - Énfasis5 2 2 3" xfId="23161" xr:uid="{00000000-0005-0000-0000-0000A7580000}"/>
    <cellStyle name="40% - Énfasis5 2 2 3 2" xfId="23162" xr:uid="{00000000-0005-0000-0000-0000A8580000}"/>
    <cellStyle name="40% - Énfasis5 2 2 3 2 2" xfId="23163" xr:uid="{00000000-0005-0000-0000-0000A9580000}"/>
    <cellStyle name="40% - Énfasis5 2 2 3 2 2 2" xfId="23164" xr:uid="{00000000-0005-0000-0000-0000AA580000}"/>
    <cellStyle name="40% - Énfasis5 2 2 3 2 2 2 2" xfId="23165" xr:uid="{00000000-0005-0000-0000-0000AB580000}"/>
    <cellStyle name="40% - Énfasis5 2 2 3 2 2 3" xfId="23166" xr:uid="{00000000-0005-0000-0000-0000AC580000}"/>
    <cellStyle name="40% - Énfasis5 2 2 3 2 3" xfId="23167" xr:uid="{00000000-0005-0000-0000-0000AD580000}"/>
    <cellStyle name="40% - Énfasis5 2 2 3 2 3 2" xfId="23168" xr:uid="{00000000-0005-0000-0000-0000AE580000}"/>
    <cellStyle name="40% - Énfasis5 2 2 3 2 3 2 2" xfId="23169" xr:uid="{00000000-0005-0000-0000-0000AF580000}"/>
    <cellStyle name="40% - Énfasis5 2 2 3 2 3 3" xfId="23170" xr:uid="{00000000-0005-0000-0000-0000B0580000}"/>
    <cellStyle name="40% - Énfasis5 2 2 3 2 4" xfId="23171" xr:uid="{00000000-0005-0000-0000-0000B1580000}"/>
    <cellStyle name="40% - Énfasis5 2 2 3 2 4 2" xfId="23172" xr:uid="{00000000-0005-0000-0000-0000B2580000}"/>
    <cellStyle name="40% - Énfasis5 2 2 3 2 5" xfId="23173" xr:uid="{00000000-0005-0000-0000-0000B3580000}"/>
    <cellStyle name="40% - Énfasis5 2 2 3 3" xfId="23174" xr:uid="{00000000-0005-0000-0000-0000B4580000}"/>
    <cellStyle name="40% - Énfasis5 2 2 3 3 2" xfId="23175" xr:uid="{00000000-0005-0000-0000-0000B5580000}"/>
    <cellStyle name="40% - Énfasis5 2 2 3 3 2 2" xfId="23176" xr:uid="{00000000-0005-0000-0000-0000B6580000}"/>
    <cellStyle name="40% - Énfasis5 2 2 3 3 3" xfId="23177" xr:uid="{00000000-0005-0000-0000-0000B7580000}"/>
    <cellStyle name="40% - Énfasis5 2 2 3 4" xfId="23178" xr:uid="{00000000-0005-0000-0000-0000B8580000}"/>
    <cellStyle name="40% - Énfasis5 2 2 3 4 2" xfId="23179" xr:uid="{00000000-0005-0000-0000-0000B9580000}"/>
    <cellStyle name="40% - Énfasis5 2 2 3 4 2 2" xfId="23180" xr:uid="{00000000-0005-0000-0000-0000BA580000}"/>
    <cellStyle name="40% - Énfasis5 2 2 3 4 3" xfId="23181" xr:uid="{00000000-0005-0000-0000-0000BB580000}"/>
    <cellStyle name="40% - Énfasis5 2 2 3 5" xfId="23182" xr:uid="{00000000-0005-0000-0000-0000BC580000}"/>
    <cellStyle name="40% - Énfasis5 2 2 3 5 2" xfId="23183" xr:uid="{00000000-0005-0000-0000-0000BD580000}"/>
    <cellStyle name="40% - Énfasis5 2 2 3 6" xfId="23184" xr:uid="{00000000-0005-0000-0000-0000BE580000}"/>
    <cellStyle name="40% - Énfasis5 2 2 4" xfId="23185" xr:uid="{00000000-0005-0000-0000-0000BF580000}"/>
    <cellStyle name="40% - Énfasis5 2 2 4 2" xfId="23186" xr:uid="{00000000-0005-0000-0000-0000C0580000}"/>
    <cellStyle name="40% - Énfasis5 2 2 4 2 2" xfId="23187" xr:uid="{00000000-0005-0000-0000-0000C1580000}"/>
    <cellStyle name="40% - Énfasis5 2 2 4 2 2 2" xfId="23188" xr:uid="{00000000-0005-0000-0000-0000C2580000}"/>
    <cellStyle name="40% - Énfasis5 2 2 4 2 3" xfId="23189" xr:uid="{00000000-0005-0000-0000-0000C3580000}"/>
    <cellStyle name="40% - Énfasis5 2 2 4 3" xfId="23190" xr:uid="{00000000-0005-0000-0000-0000C4580000}"/>
    <cellStyle name="40% - Énfasis5 2 2 4 3 2" xfId="23191" xr:uid="{00000000-0005-0000-0000-0000C5580000}"/>
    <cellStyle name="40% - Énfasis5 2 2 4 3 2 2" xfId="23192" xr:uid="{00000000-0005-0000-0000-0000C6580000}"/>
    <cellStyle name="40% - Énfasis5 2 2 4 3 3" xfId="23193" xr:uid="{00000000-0005-0000-0000-0000C7580000}"/>
    <cellStyle name="40% - Énfasis5 2 2 4 4" xfId="23194" xr:uid="{00000000-0005-0000-0000-0000C8580000}"/>
    <cellStyle name="40% - Énfasis5 2 2 4 4 2" xfId="23195" xr:uid="{00000000-0005-0000-0000-0000C9580000}"/>
    <cellStyle name="40% - Énfasis5 2 2 4 5" xfId="23196" xr:uid="{00000000-0005-0000-0000-0000CA580000}"/>
    <cellStyle name="40% - Énfasis5 2 2 5" xfId="23197" xr:uid="{00000000-0005-0000-0000-0000CB580000}"/>
    <cellStyle name="40% - Énfasis5 2 2 5 2" xfId="23198" xr:uid="{00000000-0005-0000-0000-0000CC580000}"/>
    <cellStyle name="40% - Énfasis5 2 2 5 2 2" xfId="23199" xr:uid="{00000000-0005-0000-0000-0000CD580000}"/>
    <cellStyle name="40% - Énfasis5 2 2 5 3" xfId="23200" xr:uid="{00000000-0005-0000-0000-0000CE580000}"/>
    <cellStyle name="40% - Énfasis5 2 2 6" xfId="23201" xr:uid="{00000000-0005-0000-0000-0000CF580000}"/>
    <cellStyle name="40% - Énfasis5 2 2 6 2" xfId="23202" xr:uid="{00000000-0005-0000-0000-0000D0580000}"/>
    <cellStyle name="40% - Énfasis5 2 2 6 2 2" xfId="23203" xr:uid="{00000000-0005-0000-0000-0000D1580000}"/>
    <cellStyle name="40% - Énfasis5 2 2 6 3" xfId="23204" xr:uid="{00000000-0005-0000-0000-0000D2580000}"/>
    <cellStyle name="40% - Énfasis5 2 2 7" xfId="23205" xr:uid="{00000000-0005-0000-0000-0000D3580000}"/>
    <cellStyle name="40% - Énfasis5 2 2 7 2" xfId="23206" xr:uid="{00000000-0005-0000-0000-0000D4580000}"/>
    <cellStyle name="40% - Énfasis5 2 2 8" xfId="23207" xr:uid="{00000000-0005-0000-0000-0000D5580000}"/>
    <cellStyle name="40% - Énfasis5 2 20" xfId="23208" xr:uid="{00000000-0005-0000-0000-0000D6580000}"/>
    <cellStyle name="40% - Énfasis5 2 21" xfId="23209" xr:uid="{00000000-0005-0000-0000-0000D7580000}"/>
    <cellStyle name="40% - Énfasis5 2 3" xfId="23210" xr:uid="{00000000-0005-0000-0000-0000D8580000}"/>
    <cellStyle name="40% - Énfasis5 2 3 2" xfId="23211" xr:uid="{00000000-0005-0000-0000-0000D9580000}"/>
    <cellStyle name="40% - Énfasis5 2 3 2 2" xfId="23212" xr:uid="{00000000-0005-0000-0000-0000DA580000}"/>
    <cellStyle name="40% - Énfasis5 2 3 2 2 2" xfId="23213" xr:uid="{00000000-0005-0000-0000-0000DB580000}"/>
    <cellStyle name="40% - Énfasis5 2 3 2 2 2 2" xfId="23214" xr:uid="{00000000-0005-0000-0000-0000DC580000}"/>
    <cellStyle name="40% - Énfasis5 2 3 2 2 2 2 2" xfId="23215" xr:uid="{00000000-0005-0000-0000-0000DD580000}"/>
    <cellStyle name="40% - Énfasis5 2 3 2 2 2 3" xfId="23216" xr:uid="{00000000-0005-0000-0000-0000DE580000}"/>
    <cellStyle name="40% - Énfasis5 2 3 2 2 3" xfId="23217" xr:uid="{00000000-0005-0000-0000-0000DF580000}"/>
    <cellStyle name="40% - Énfasis5 2 3 2 2 3 2" xfId="23218" xr:uid="{00000000-0005-0000-0000-0000E0580000}"/>
    <cellStyle name="40% - Énfasis5 2 3 2 2 3 2 2" xfId="23219" xr:uid="{00000000-0005-0000-0000-0000E1580000}"/>
    <cellStyle name="40% - Énfasis5 2 3 2 2 3 3" xfId="23220" xr:uid="{00000000-0005-0000-0000-0000E2580000}"/>
    <cellStyle name="40% - Énfasis5 2 3 2 2 4" xfId="23221" xr:uid="{00000000-0005-0000-0000-0000E3580000}"/>
    <cellStyle name="40% - Énfasis5 2 3 2 2 4 2" xfId="23222" xr:uid="{00000000-0005-0000-0000-0000E4580000}"/>
    <cellStyle name="40% - Énfasis5 2 3 2 2 5" xfId="23223" xr:uid="{00000000-0005-0000-0000-0000E5580000}"/>
    <cellStyle name="40% - Énfasis5 2 3 2 3" xfId="23224" xr:uid="{00000000-0005-0000-0000-0000E6580000}"/>
    <cellStyle name="40% - Énfasis5 2 3 2 3 2" xfId="23225" xr:uid="{00000000-0005-0000-0000-0000E7580000}"/>
    <cellStyle name="40% - Énfasis5 2 3 2 3 2 2" xfId="23226" xr:uid="{00000000-0005-0000-0000-0000E8580000}"/>
    <cellStyle name="40% - Énfasis5 2 3 2 3 3" xfId="23227" xr:uid="{00000000-0005-0000-0000-0000E9580000}"/>
    <cellStyle name="40% - Énfasis5 2 3 2 4" xfId="23228" xr:uid="{00000000-0005-0000-0000-0000EA580000}"/>
    <cellStyle name="40% - Énfasis5 2 3 2 4 2" xfId="23229" xr:uid="{00000000-0005-0000-0000-0000EB580000}"/>
    <cellStyle name="40% - Énfasis5 2 3 2 4 2 2" xfId="23230" xr:uid="{00000000-0005-0000-0000-0000EC580000}"/>
    <cellStyle name="40% - Énfasis5 2 3 2 4 3" xfId="23231" xr:uid="{00000000-0005-0000-0000-0000ED580000}"/>
    <cellStyle name="40% - Énfasis5 2 3 2 5" xfId="23232" xr:uid="{00000000-0005-0000-0000-0000EE580000}"/>
    <cellStyle name="40% - Énfasis5 2 3 2 5 2" xfId="23233" xr:uid="{00000000-0005-0000-0000-0000EF580000}"/>
    <cellStyle name="40% - Énfasis5 2 3 2 6" xfId="23234" xr:uid="{00000000-0005-0000-0000-0000F0580000}"/>
    <cellStyle name="40% - Énfasis5 2 3 3" xfId="23235" xr:uid="{00000000-0005-0000-0000-0000F1580000}"/>
    <cellStyle name="40% - Énfasis5 2 3 3 2" xfId="23236" xr:uid="{00000000-0005-0000-0000-0000F2580000}"/>
    <cellStyle name="40% - Énfasis5 2 3 3 2 2" xfId="23237" xr:uid="{00000000-0005-0000-0000-0000F3580000}"/>
    <cellStyle name="40% - Énfasis5 2 3 3 2 2 2" xfId="23238" xr:uid="{00000000-0005-0000-0000-0000F4580000}"/>
    <cellStyle name="40% - Énfasis5 2 3 3 2 3" xfId="23239" xr:uid="{00000000-0005-0000-0000-0000F5580000}"/>
    <cellStyle name="40% - Énfasis5 2 3 3 3" xfId="23240" xr:uid="{00000000-0005-0000-0000-0000F6580000}"/>
    <cellStyle name="40% - Énfasis5 2 3 3 3 2" xfId="23241" xr:uid="{00000000-0005-0000-0000-0000F7580000}"/>
    <cellStyle name="40% - Énfasis5 2 3 3 3 2 2" xfId="23242" xr:uid="{00000000-0005-0000-0000-0000F8580000}"/>
    <cellStyle name="40% - Énfasis5 2 3 3 3 3" xfId="23243" xr:uid="{00000000-0005-0000-0000-0000F9580000}"/>
    <cellStyle name="40% - Énfasis5 2 3 3 4" xfId="23244" xr:uid="{00000000-0005-0000-0000-0000FA580000}"/>
    <cellStyle name="40% - Énfasis5 2 3 3 4 2" xfId="23245" xr:uid="{00000000-0005-0000-0000-0000FB580000}"/>
    <cellStyle name="40% - Énfasis5 2 3 3 5" xfId="23246" xr:uid="{00000000-0005-0000-0000-0000FC580000}"/>
    <cellStyle name="40% - Énfasis5 2 3 4" xfId="23247" xr:uid="{00000000-0005-0000-0000-0000FD580000}"/>
    <cellStyle name="40% - Énfasis5 2 3 4 2" xfId="23248" xr:uid="{00000000-0005-0000-0000-0000FE580000}"/>
    <cellStyle name="40% - Énfasis5 2 3 4 2 2" xfId="23249" xr:uid="{00000000-0005-0000-0000-0000FF580000}"/>
    <cellStyle name="40% - Énfasis5 2 3 4 3" xfId="23250" xr:uid="{00000000-0005-0000-0000-000000590000}"/>
    <cellStyle name="40% - Énfasis5 2 3 5" xfId="23251" xr:uid="{00000000-0005-0000-0000-000001590000}"/>
    <cellStyle name="40% - Énfasis5 2 3 5 2" xfId="23252" xr:uid="{00000000-0005-0000-0000-000002590000}"/>
    <cellStyle name="40% - Énfasis5 2 3 5 2 2" xfId="23253" xr:uid="{00000000-0005-0000-0000-000003590000}"/>
    <cellStyle name="40% - Énfasis5 2 3 5 3" xfId="23254" xr:uid="{00000000-0005-0000-0000-000004590000}"/>
    <cellStyle name="40% - Énfasis5 2 3 6" xfId="23255" xr:uid="{00000000-0005-0000-0000-000005590000}"/>
    <cellStyle name="40% - Énfasis5 2 3 6 2" xfId="23256" xr:uid="{00000000-0005-0000-0000-000006590000}"/>
    <cellStyle name="40% - Énfasis5 2 3 7" xfId="23257" xr:uid="{00000000-0005-0000-0000-000007590000}"/>
    <cellStyle name="40% - Énfasis5 2 4" xfId="23258" xr:uid="{00000000-0005-0000-0000-000008590000}"/>
    <cellStyle name="40% - Énfasis5 2 4 2" xfId="23259" xr:uid="{00000000-0005-0000-0000-000009590000}"/>
    <cellStyle name="40% - Énfasis5 2 4 2 2" xfId="23260" xr:uid="{00000000-0005-0000-0000-00000A590000}"/>
    <cellStyle name="40% - Énfasis5 2 4 2 2 2" xfId="23261" xr:uid="{00000000-0005-0000-0000-00000B590000}"/>
    <cellStyle name="40% - Énfasis5 2 4 2 2 2 2" xfId="23262" xr:uid="{00000000-0005-0000-0000-00000C590000}"/>
    <cellStyle name="40% - Énfasis5 2 4 2 2 3" xfId="23263" xr:uid="{00000000-0005-0000-0000-00000D590000}"/>
    <cellStyle name="40% - Énfasis5 2 4 2 3" xfId="23264" xr:uid="{00000000-0005-0000-0000-00000E590000}"/>
    <cellStyle name="40% - Énfasis5 2 4 2 3 2" xfId="23265" xr:uid="{00000000-0005-0000-0000-00000F590000}"/>
    <cellStyle name="40% - Énfasis5 2 4 2 3 2 2" xfId="23266" xr:uid="{00000000-0005-0000-0000-000010590000}"/>
    <cellStyle name="40% - Énfasis5 2 4 2 3 3" xfId="23267" xr:uid="{00000000-0005-0000-0000-000011590000}"/>
    <cellStyle name="40% - Énfasis5 2 4 2 4" xfId="23268" xr:uid="{00000000-0005-0000-0000-000012590000}"/>
    <cellStyle name="40% - Énfasis5 2 4 2 4 2" xfId="23269" xr:uid="{00000000-0005-0000-0000-000013590000}"/>
    <cellStyle name="40% - Énfasis5 2 4 2 5" xfId="23270" xr:uid="{00000000-0005-0000-0000-000014590000}"/>
    <cellStyle name="40% - Énfasis5 2 4 3" xfId="23271" xr:uid="{00000000-0005-0000-0000-000015590000}"/>
    <cellStyle name="40% - Énfasis5 2 4 3 2" xfId="23272" xr:uid="{00000000-0005-0000-0000-000016590000}"/>
    <cellStyle name="40% - Énfasis5 2 4 3 2 2" xfId="23273" xr:uid="{00000000-0005-0000-0000-000017590000}"/>
    <cellStyle name="40% - Énfasis5 2 4 3 3" xfId="23274" xr:uid="{00000000-0005-0000-0000-000018590000}"/>
    <cellStyle name="40% - Énfasis5 2 4 4" xfId="23275" xr:uid="{00000000-0005-0000-0000-000019590000}"/>
    <cellStyle name="40% - Énfasis5 2 4 4 2" xfId="23276" xr:uid="{00000000-0005-0000-0000-00001A590000}"/>
    <cellStyle name="40% - Énfasis5 2 4 4 2 2" xfId="23277" xr:uid="{00000000-0005-0000-0000-00001B590000}"/>
    <cellStyle name="40% - Énfasis5 2 4 4 3" xfId="23278" xr:uid="{00000000-0005-0000-0000-00001C590000}"/>
    <cellStyle name="40% - Énfasis5 2 4 5" xfId="23279" xr:uid="{00000000-0005-0000-0000-00001D590000}"/>
    <cellStyle name="40% - Énfasis5 2 4 5 2" xfId="23280" xr:uid="{00000000-0005-0000-0000-00001E590000}"/>
    <cellStyle name="40% - Énfasis5 2 4 6" xfId="23281" xr:uid="{00000000-0005-0000-0000-00001F590000}"/>
    <cellStyle name="40% - Énfasis5 2 5" xfId="23282" xr:uid="{00000000-0005-0000-0000-000020590000}"/>
    <cellStyle name="40% - Énfasis5 2 5 2" xfId="23283" xr:uid="{00000000-0005-0000-0000-000021590000}"/>
    <cellStyle name="40% - Énfasis5 2 5 2 2" xfId="23284" xr:uid="{00000000-0005-0000-0000-000022590000}"/>
    <cellStyle name="40% - Énfasis5 2 5 2 2 2" xfId="23285" xr:uid="{00000000-0005-0000-0000-000023590000}"/>
    <cellStyle name="40% - Énfasis5 2 5 2 3" xfId="23286" xr:uid="{00000000-0005-0000-0000-000024590000}"/>
    <cellStyle name="40% - Énfasis5 2 5 3" xfId="23287" xr:uid="{00000000-0005-0000-0000-000025590000}"/>
    <cellStyle name="40% - Énfasis5 2 5 3 2" xfId="23288" xr:uid="{00000000-0005-0000-0000-000026590000}"/>
    <cellStyle name="40% - Énfasis5 2 5 3 2 2" xfId="23289" xr:uid="{00000000-0005-0000-0000-000027590000}"/>
    <cellStyle name="40% - Énfasis5 2 5 3 3" xfId="23290" xr:uid="{00000000-0005-0000-0000-000028590000}"/>
    <cellStyle name="40% - Énfasis5 2 5 4" xfId="23291" xr:uid="{00000000-0005-0000-0000-000029590000}"/>
    <cellStyle name="40% - Énfasis5 2 5 4 2" xfId="23292" xr:uid="{00000000-0005-0000-0000-00002A590000}"/>
    <cellStyle name="40% - Énfasis5 2 5 4 2 2" xfId="23293" xr:uid="{00000000-0005-0000-0000-00002B590000}"/>
    <cellStyle name="40% - Énfasis5 2 5 4 3" xfId="23294" xr:uid="{00000000-0005-0000-0000-00002C590000}"/>
    <cellStyle name="40% - Énfasis5 2 5 5" xfId="23295" xr:uid="{00000000-0005-0000-0000-00002D590000}"/>
    <cellStyle name="40% - Énfasis5 2 5 5 2" xfId="23296" xr:uid="{00000000-0005-0000-0000-00002E590000}"/>
    <cellStyle name="40% - Énfasis5 2 5 6" xfId="23297" xr:uid="{00000000-0005-0000-0000-00002F590000}"/>
    <cellStyle name="40% - Énfasis5 2 6" xfId="23298" xr:uid="{00000000-0005-0000-0000-000030590000}"/>
    <cellStyle name="40% - Énfasis5 2 6 2" xfId="23299" xr:uid="{00000000-0005-0000-0000-000031590000}"/>
    <cellStyle name="40% - Énfasis5 2 6 2 2" xfId="23300" xr:uid="{00000000-0005-0000-0000-000032590000}"/>
    <cellStyle name="40% - Énfasis5 2 6 2 2 2" xfId="23301" xr:uid="{00000000-0005-0000-0000-000033590000}"/>
    <cellStyle name="40% - Énfasis5 2 6 2 3" xfId="23302" xr:uid="{00000000-0005-0000-0000-000034590000}"/>
    <cellStyle name="40% - Énfasis5 2 6 3" xfId="23303" xr:uid="{00000000-0005-0000-0000-000035590000}"/>
    <cellStyle name="40% - Énfasis5 2 6 3 2" xfId="23304" xr:uid="{00000000-0005-0000-0000-000036590000}"/>
    <cellStyle name="40% - Énfasis5 2 6 3 2 2" xfId="23305" xr:uid="{00000000-0005-0000-0000-000037590000}"/>
    <cellStyle name="40% - Énfasis5 2 6 3 3" xfId="23306" xr:uid="{00000000-0005-0000-0000-000038590000}"/>
    <cellStyle name="40% - Énfasis5 2 6 4" xfId="23307" xr:uid="{00000000-0005-0000-0000-000039590000}"/>
    <cellStyle name="40% - Énfasis5 2 6 4 2" xfId="23308" xr:uid="{00000000-0005-0000-0000-00003A590000}"/>
    <cellStyle name="40% - Énfasis5 2 6 4 2 2" xfId="23309" xr:uid="{00000000-0005-0000-0000-00003B590000}"/>
    <cellStyle name="40% - Énfasis5 2 6 4 3" xfId="23310" xr:uid="{00000000-0005-0000-0000-00003C590000}"/>
    <cellStyle name="40% - Énfasis5 2 6 5" xfId="23311" xr:uid="{00000000-0005-0000-0000-00003D590000}"/>
    <cellStyle name="40% - Énfasis5 2 6 5 2" xfId="23312" xr:uid="{00000000-0005-0000-0000-00003E590000}"/>
    <cellStyle name="40% - Énfasis5 2 6 6" xfId="23313" xr:uid="{00000000-0005-0000-0000-00003F590000}"/>
    <cellStyle name="40% - Énfasis5 2 7" xfId="23314" xr:uid="{00000000-0005-0000-0000-000040590000}"/>
    <cellStyle name="40% - Énfasis5 2 7 2" xfId="23315" xr:uid="{00000000-0005-0000-0000-000041590000}"/>
    <cellStyle name="40% - Énfasis5 2 7 2 2" xfId="23316" xr:uid="{00000000-0005-0000-0000-000042590000}"/>
    <cellStyle name="40% - Énfasis5 2 7 2 2 2" xfId="23317" xr:uid="{00000000-0005-0000-0000-000043590000}"/>
    <cellStyle name="40% - Énfasis5 2 7 2 3" xfId="23318" xr:uid="{00000000-0005-0000-0000-000044590000}"/>
    <cellStyle name="40% - Énfasis5 2 7 3" xfId="23319" xr:uid="{00000000-0005-0000-0000-000045590000}"/>
    <cellStyle name="40% - Énfasis5 2 7 3 2" xfId="23320" xr:uid="{00000000-0005-0000-0000-000046590000}"/>
    <cellStyle name="40% - Énfasis5 2 7 3 2 2" xfId="23321" xr:uid="{00000000-0005-0000-0000-000047590000}"/>
    <cellStyle name="40% - Énfasis5 2 7 3 3" xfId="23322" xr:uid="{00000000-0005-0000-0000-000048590000}"/>
    <cellStyle name="40% - Énfasis5 2 7 4" xfId="23323" xr:uid="{00000000-0005-0000-0000-000049590000}"/>
    <cellStyle name="40% - Énfasis5 2 7 4 2" xfId="23324" xr:uid="{00000000-0005-0000-0000-00004A590000}"/>
    <cellStyle name="40% - Énfasis5 2 7 4 2 2" xfId="23325" xr:uid="{00000000-0005-0000-0000-00004B590000}"/>
    <cellStyle name="40% - Énfasis5 2 7 4 3" xfId="23326" xr:uid="{00000000-0005-0000-0000-00004C590000}"/>
    <cellStyle name="40% - Énfasis5 2 7 5" xfId="23327" xr:uid="{00000000-0005-0000-0000-00004D590000}"/>
    <cellStyle name="40% - Énfasis5 2 7 5 2" xfId="23328" xr:uid="{00000000-0005-0000-0000-00004E590000}"/>
    <cellStyle name="40% - Énfasis5 2 7 6" xfId="23329" xr:uid="{00000000-0005-0000-0000-00004F590000}"/>
    <cellStyle name="40% - Énfasis5 2 8" xfId="23330" xr:uid="{00000000-0005-0000-0000-000050590000}"/>
    <cellStyle name="40% - Énfasis5 2 8 2" xfId="23331" xr:uid="{00000000-0005-0000-0000-000051590000}"/>
    <cellStyle name="40% - Énfasis5 2 8 2 2" xfId="23332" xr:uid="{00000000-0005-0000-0000-000052590000}"/>
    <cellStyle name="40% - Énfasis5 2 8 2 2 2" xfId="23333" xr:uid="{00000000-0005-0000-0000-000053590000}"/>
    <cellStyle name="40% - Énfasis5 2 8 2 3" xfId="23334" xr:uid="{00000000-0005-0000-0000-000054590000}"/>
    <cellStyle name="40% - Énfasis5 2 8 3" xfId="23335" xr:uid="{00000000-0005-0000-0000-000055590000}"/>
    <cellStyle name="40% - Énfasis5 2 8 3 2" xfId="23336" xr:uid="{00000000-0005-0000-0000-000056590000}"/>
    <cellStyle name="40% - Énfasis5 2 8 3 2 2" xfId="23337" xr:uid="{00000000-0005-0000-0000-000057590000}"/>
    <cellStyle name="40% - Énfasis5 2 8 3 3" xfId="23338" xr:uid="{00000000-0005-0000-0000-000058590000}"/>
    <cellStyle name="40% - Énfasis5 2 8 4" xfId="23339" xr:uid="{00000000-0005-0000-0000-000059590000}"/>
    <cellStyle name="40% - Énfasis5 2 8 4 2" xfId="23340" xr:uid="{00000000-0005-0000-0000-00005A590000}"/>
    <cellStyle name="40% - Énfasis5 2 8 4 2 2" xfId="23341" xr:uid="{00000000-0005-0000-0000-00005B590000}"/>
    <cellStyle name="40% - Énfasis5 2 8 4 3" xfId="23342" xr:uid="{00000000-0005-0000-0000-00005C590000}"/>
    <cellStyle name="40% - Énfasis5 2 8 5" xfId="23343" xr:uid="{00000000-0005-0000-0000-00005D590000}"/>
    <cellStyle name="40% - Énfasis5 2 8 5 2" xfId="23344" xr:uid="{00000000-0005-0000-0000-00005E590000}"/>
    <cellStyle name="40% - Énfasis5 2 8 6" xfId="23345" xr:uid="{00000000-0005-0000-0000-00005F590000}"/>
    <cellStyle name="40% - Énfasis5 2 9" xfId="23346" xr:uid="{00000000-0005-0000-0000-000060590000}"/>
    <cellStyle name="40% - Énfasis5 2 9 2" xfId="23347" xr:uid="{00000000-0005-0000-0000-000061590000}"/>
    <cellStyle name="40% - Énfasis5 2 9 2 2" xfId="23348" xr:uid="{00000000-0005-0000-0000-000062590000}"/>
    <cellStyle name="40% - Énfasis5 2 9 2 2 2" xfId="23349" xr:uid="{00000000-0005-0000-0000-000063590000}"/>
    <cellStyle name="40% - Énfasis5 2 9 2 3" xfId="23350" xr:uid="{00000000-0005-0000-0000-000064590000}"/>
    <cellStyle name="40% - Énfasis5 2 9 3" xfId="23351" xr:uid="{00000000-0005-0000-0000-000065590000}"/>
    <cellStyle name="40% - Énfasis5 2 9 3 2" xfId="23352" xr:uid="{00000000-0005-0000-0000-000066590000}"/>
    <cellStyle name="40% - Énfasis5 2 9 3 2 2" xfId="23353" xr:uid="{00000000-0005-0000-0000-000067590000}"/>
    <cellStyle name="40% - Énfasis5 2 9 3 3" xfId="23354" xr:uid="{00000000-0005-0000-0000-000068590000}"/>
    <cellStyle name="40% - Énfasis5 2 9 4" xfId="23355" xr:uid="{00000000-0005-0000-0000-000069590000}"/>
    <cellStyle name="40% - Énfasis5 2 9 4 2" xfId="23356" xr:uid="{00000000-0005-0000-0000-00006A590000}"/>
    <cellStyle name="40% - Énfasis5 2 9 4 2 2" xfId="23357" xr:uid="{00000000-0005-0000-0000-00006B590000}"/>
    <cellStyle name="40% - Énfasis5 2 9 4 3" xfId="23358" xr:uid="{00000000-0005-0000-0000-00006C590000}"/>
    <cellStyle name="40% - Énfasis5 2 9 5" xfId="23359" xr:uid="{00000000-0005-0000-0000-00006D590000}"/>
    <cellStyle name="40% - Énfasis5 2 9 5 2" xfId="23360" xr:uid="{00000000-0005-0000-0000-00006E590000}"/>
    <cellStyle name="40% - Énfasis5 2 9 6" xfId="23361" xr:uid="{00000000-0005-0000-0000-00006F590000}"/>
    <cellStyle name="40% - Énfasis5 20" xfId="23362" xr:uid="{00000000-0005-0000-0000-000070590000}"/>
    <cellStyle name="40% - Énfasis5 20 2" xfId="23363" xr:uid="{00000000-0005-0000-0000-000071590000}"/>
    <cellStyle name="40% - Énfasis5 20 2 2" xfId="23364" xr:uid="{00000000-0005-0000-0000-000072590000}"/>
    <cellStyle name="40% - Énfasis5 20 2 2 2" xfId="23365" xr:uid="{00000000-0005-0000-0000-000073590000}"/>
    <cellStyle name="40% - Énfasis5 20 2 2 2 2" xfId="23366" xr:uid="{00000000-0005-0000-0000-000074590000}"/>
    <cellStyle name="40% - Énfasis5 20 2 2 3" xfId="23367" xr:uid="{00000000-0005-0000-0000-000075590000}"/>
    <cellStyle name="40% - Énfasis5 20 2 3" xfId="23368" xr:uid="{00000000-0005-0000-0000-000076590000}"/>
    <cellStyle name="40% - Énfasis5 20 2 3 2" xfId="23369" xr:uid="{00000000-0005-0000-0000-000077590000}"/>
    <cellStyle name="40% - Énfasis5 20 2 3 2 2" xfId="23370" xr:uid="{00000000-0005-0000-0000-000078590000}"/>
    <cellStyle name="40% - Énfasis5 20 2 3 3" xfId="23371" xr:uid="{00000000-0005-0000-0000-000079590000}"/>
    <cellStyle name="40% - Énfasis5 20 2 4" xfId="23372" xr:uid="{00000000-0005-0000-0000-00007A590000}"/>
    <cellStyle name="40% - Énfasis5 20 2 4 2" xfId="23373" xr:uid="{00000000-0005-0000-0000-00007B590000}"/>
    <cellStyle name="40% - Énfasis5 20 2 5" xfId="23374" xr:uid="{00000000-0005-0000-0000-00007C590000}"/>
    <cellStyle name="40% - Énfasis5 20 3" xfId="23375" xr:uid="{00000000-0005-0000-0000-00007D590000}"/>
    <cellStyle name="40% - Énfasis5 20 3 2" xfId="23376" xr:uid="{00000000-0005-0000-0000-00007E590000}"/>
    <cellStyle name="40% - Énfasis5 20 3 2 2" xfId="23377" xr:uid="{00000000-0005-0000-0000-00007F590000}"/>
    <cellStyle name="40% - Énfasis5 20 3 3" xfId="23378" xr:uid="{00000000-0005-0000-0000-000080590000}"/>
    <cellStyle name="40% - Énfasis5 20 4" xfId="23379" xr:uid="{00000000-0005-0000-0000-000081590000}"/>
    <cellStyle name="40% - Énfasis5 20 4 2" xfId="23380" xr:uid="{00000000-0005-0000-0000-000082590000}"/>
    <cellStyle name="40% - Énfasis5 20 4 2 2" xfId="23381" xr:uid="{00000000-0005-0000-0000-000083590000}"/>
    <cellStyle name="40% - Énfasis5 20 4 3" xfId="23382" xr:uid="{00000000-0005-0000-0000-000084590000}"/>
    <cellStyle name="40% - Énfasis5 20 5" xfId="23383" xr:uid="{00000000-0005-0000-0000-000085590000}"/>
    <cellStyle name="40% - Énfasis5 20 5 2" xfId="23384" xr:uid="{00000000-0005-0000-0000-000086590000}"/>
    <cellStyle name="40% - Énfasis5 20 6" xfId="23385" xr:uid="{00000000-0005-0000-0000-000087590000}"/>
    <cellStyle name="40% - Énfasis5 21" xfId="23386" xr:uid="{00000000-0005-0000-0000-000088590000}"/>
    <cellStyle name="40% - Énfasis5 21 2" xfId="23387" xr:uid="{00000000-0005-0000-0000-000089590000}"/>
    <cellStyle name="40% - Énfasis5 21 2 2" xfId="23388" xr:uid="{00000000-0005-0000-0000-00008A590000}"/>
    <cellStyle name="40% - Énfasis5 21 2 2 2" xfId="23389" xr:uid="{00000000-0005-0000-0000-00008B590000}"/>
    <cellStyle name="40% - Énfasis5 21 2 2 2 2" xfId="23390" xr:uid="{00000000-0005-0000-0000-00008C590000}"/>
    <cellStyle name="40% - Énfasis5 21 2 2 3" xfId="23391" xr:uid="{00000000-0005-0000-0000-00008D590000}"/>
    <cellStyle name="40% - Énfasis5 21 2 3" xfId="23392" xr:uid="{00000000-0005-0000-0000-00008E590000}"/>
    <cellStyle name="40% - Énfasis5 21 2 3 2" xfId="23393" xr:uid="{00000000-0005-0000-0000-00008F590000}"/>
    <cellStyle name="40% - Énfasis5 21 2 3 2 2" xfId="23394" xr:uid="{00000000-0005-0000-0000-000090590000}"/>
    <cellStyle name="40% - Énfasis5 21 2 3 3" xfId="23395" xr:uid="{00000000-0005-0000-0000-000091590000}"/>
    <cellStyle name="40% - Énfasis5 21 2 4" xfId="23396" xr:uid="{00000000-0005-0000-0000-000092590000}"/>
    <cellStyle name="40% - Énfasis5 21 2 4 2" xfId="23397" xr:uid="{00000000-0005-0000-0000-000093590000}"/>
    <cellStyle name="40% - Énfasis5 21 2 5" xfId="23398" xr:uid="{00000000-0005-0000-0000-000094590000}"/>
    <cellStyle name="40% - Énfasis5 21 3" xfId="23399" xr:uid="{00000000-0005-0000-0000-000095590000}"/>
    <cellStyle name="40% - Énfasis5 21 3 2" xfId="23400" xr:uid="{00000000-0005-0000-0000-000096590000}"/>
    <cellStyle name="40% - Énfasis5 21 3 2 2" xfId="23401" xr:uid="{00000000-0005-0000-0000-000097590000}"/>
    <cellStyle name="40% - Énfasis5 21 3 3" xfId="23402" xr:uid="{00000000-0005-0000-0000-000098590000}"/>
    <cellStyle name="40% - Énfasis5 21 4" xfId="23403" xr:uid="{00000000-0005-0000-0000-000099590000}"/>
    <cellStyle name="40% - Énfasis5 21 4 2" xfId="23404" xr:uid="{00000000-0005-0000-0000-00009A590000}"/>
    <cellStyle name="40% - Énfasis5 21 4 2 2" xfId="23405" xr:uid="{00000000-0005-0000-0000-00009B590000}"/>
    <cellStyle name="40% - Énfasis5 21 4 3" xfId="23406" xr:uid="{00000000-0005-0000-0000-00009C590000}"/>
    <cellStyle name="40% - Énfasis5 21 5" xfId="23407" xr:uid="{00000000-0005-0000-0000-00009D590000}"/>
    <cellStyle name="40% - Énfasis5 21 5 2" xfId="23408" xr:uid="{00000000-0005-0000-0000-00009E590000}"/>
    <cellStyle name="40% - Énfasis5 21 6" xfId="23409" xr:uid="{00000000-0005-0000-0000-00009F590000}"/>
    <cellStyle name="40% - Énfasis5 22" xfId="23410" xr:uid="{00000000-0005-0000-0000-0000A0590000}"/>
    <cellStyle name="40% - Énfasis5 22 2" xfId="23411" xr:uid="{00000000-0005-0000-0000-0000A1590000}"/>
    <cellStyle name="40% - Énfasis5 22 2 2" xfId="23412" xr:uid="{00000000-0005-0000-0000-0000A2590000}"/>
    <cellStyle name="40% - Énfasis5 22 2 2 2" xfId="23413" xr:uid="{00000000-0005-0000-0000-0000A3590000}"/>
    <cellStyle name="40% - Énfasis5 22 2 2 2 2" xfId="23414" xr:uid="{00000000-0005-0000-0000-0000A4590000}"/>
    <cellStyle name="40% - Énfasis5 22 2 2 3" xfId="23415" xr:uid="{00000000-0005-0000-0000-0000A5590000}"/>
    <cellStyle name="40% - Énfasis5 22 2 3" xfId="23416" xr:uid="{00000000-0005-0000-0000-0000A6590000}"/>
    <cellStyle name="40% - Énfasis5 22 2 3 2" xfId="23417" xr:uid="{00000000-0005-0000-0000-0000A7590000}"/>
    <cellStyle name="40% - Énfasis5 22 2 3 2 2" xfId="23418" xr:uid="{00000000-0005-0000-0000-0000A8590000}"/>
    <cellStyle name="40% - Énfasis5 22 2 3 3" xfId="23419" xr:uid="{00000000-0005-0000-0000-0000A9590000}"/>
    <cellStyle name="40% - Énfasis5 22 2 4" xfId="23420" xr:uid="{00000000-0005-0000-0000-0000AA590000}"/>
    <cellStyle name="40% - Énfasis5 22 2 4 2" xfId="23421" xr:uid="{00000000-0005-0000-0000-0000AB590000}"/>
    <cellStyle name="40% - Énfasis5 22 2 5" xfId="23422" xr:uid="{00000000-0005-0000-0000-0000AC590000}"/>
    <cellStyle name="40% - Énfasis5 22 3" xfId="23423" xr:uid="{00000000-0005-0000-0000-0000AD590000}"/>
    <cellStyle name="40% - Énfasis5 22 3 2" xfId="23424" xr:uid="{00000000-0005-0000-0000-0000AE590000}"/>
    <cellStyle name="40% - Énfasis5 22 3 2 2" xfId="23425" xr:uid="{00000000-0005-0000-0000-0000AF590000}"/>
    <cellStyle name="40% - Énfasis5 22 3 3" xfId="23426" xr:uid="{00000000-0005-0000-0000-0000B0590000}"/>
    <cellStyle name="40% - Énfasis5 22 4" xfId="23427" xr:uid="{00000000-0005-0000-0000-0000B1590000}"/>
    <cellStyle name="40% - Énfasis5 22 4 2" xfId="23428" xr:uid="{00000000-0005-0000-0000-0000B2590000}"/>
    <cellStyle name="40% - Énfasis5 22 4 2 2" xfId="23429" xr:uid="{00000000-0005-0000-0000-0000B3590000}"/>
    <cellStyle name="40% - Énfasis5 22 4 3" xfId="23430" xr:uid="{00000000-0005-0000-0000-0000B4590000}"/>
    <cellStyle name="40% - Énfasis5 22 5" xfId="23431" xr:uid="{00000000-0005-0000-0000-0000B5590000}"/>
    <cellStyle name="40% - Énfasis5 22 5 2" xfId="23432" xr:uid="{00000000-0005-0000-0000-0000B6590000}"/>
    <cellStyle name="40% - Énfasis5 22 6" xfId="23433" xr:uid="{00000000-0005-0000-0000-0000B7590000}"/>
    <cellStyle name="40% - Énfasis5 23" xfId="23434" xr:uid="{00000000-0005-0000-0000-0000B8590000}"/>
    <cellStyle name="40% - Énfasis5 23 2" xfId="23435" xr:uid="{00000000-0005-0000-0000-0000B9590000}"/>
    <cellStyle name="40% - Énfasis5 23 2 2" xfId="23436" xr:uid="{00000000-0005-0000-0000-0000BA590000}"/>
    <cellStyle name="40% - Énfasis5 23 2 2 2" xfId="23437" xr:uid="{00000000-0005-0000-0000-0000BB590000}"/>
    <cellStyle name="40% - Énfasis5 23 2 2 2 2" xfId="23438" xr:uid="{00000000-0005-0000-0000-0000BC590000}"/>
    <cellStyle name="40% - Énfasis5 23 2 2 3" xfId="23439" xr:uid="{00000000-0005-0000-0000-0000BD590000}"/>
    <cellStyle name="40% - Énfasis5 23 2 3" xfId="23440" xr:uid="{00000000-0005-0000-0000-0000BE590000}"/>
    <cellStyle name="40% - Énfasis5 23 2 3 2" xfId="23441" xr:uid="{00000000-0005-0000-0000-0000BF590000}"/>
    <cellStyle name="40% - Énfasis5 23 2 3 2 2" xfId="23442" xr:uid="{00000000-0005-0000-0000-0000C0590000}"/>
    <cellStyle name="40% - Énfasis5 23 2 3 3" xfId="23443" xr:uid="{00000000-0005-0000-0000-0000C1590000}"/>
    <cellStyle name="40% - Énfasis5 23 2 4" xfId="23444" xr:uid="{00000000-0005-0000-0000-0000C2590000}"/>
    <cellStyle name="40% - Énfasis5 23 2 4 2" xfId="23445" xr:uid="{00000000-0005-0000-0000-0000C3590000}"/>
    <cellStyle name="40% - Énfasis5 23 2 5" xfId="23446" xr:uid="{00000000-0005-0000-0000-0000C4590000}"/>
    <cellStyle name="40% - Énfasis5 23 3" xfId="23447" xr:uid="{00000000-0005-0000-0000-0000C5590000}"/>
    <cellStyle name="40% - Énfasis5 23 3 2" xfId="23448" xr:uid="{00000000-0005-0000-0000-0000C6590000}"/>
    <cellStyle name="40% - Énfasis5 23 3 2 2" xfId="23449" xr:uid="{00000000-0005-0000-0000-0000C7590000}"/>
    <cellStyle name="40% - Énfasis5 23 3 3" xfId="23450" xr:uid="{00000000-0005-0000-0000-0000C8590000}"/>
    <cellStyle name="40% - Énfasis5 23 4" xfId="23451" xr:uid="{00000000-0005-0000-0000-0000C9590000}"/>
    <cellStyle name="40% - Énfasis5 23 4 2" xfId="23452" xr:uid="{00000000-0005-0000-0000-0000CA590000}"/>
    <cellStyle name="40% - Énfasis5 23 4 2 2" xfId="23453" xr:uid="{00000000-0005-0000-0000-0000CB590000}"/>
    <cellStyle name="40% - Énfasis5 23 4 3" xfId="23454" xr:uid="{00000000-0005-0000-0000-0000CC590000}"/>
    <cellStyle name="40% - Énfasis5 23 5" xfId="23455" xr:uid="{00000000-0005-0000-0000-0000CD590000}"/>
    <cellStyle name="40% - Énfasis5 23 5 2" xfId="23456" xr:uid="{00000000-0005-0000-0000-0000CE590000}"/>
    <cellStyle name="40% - Énfasis5 23 6" xfId="23457" xr:uid="{00000000-0005-0000-0000-0000CF590000}"/>
    <cellStyle name="40% - Énfasis5 24" xfId="23458" xr:uid="{00000000-0005-0000-0000-0000D0590000}"/>
    <cellStyle name="40% - Énfasis5 24 2" xfId="23459" xr:uid="{00000000-0005-0000-0000-0000D1590000}"/>
    <cellStyle name="40% - Énfasis5 24 2 2" xfId="23460" xr:uid="{00000000-0005-0000-0000-0000D2590000}"/>
    <cellStyle name="40% - Énfasis5 24 2 2 2" xfId="23461" xr:uid="{00000000-0005-0000-0000-0000D3590000}"/>
    <cellStyle name="40% - Énfasis5 24 2 2 2 2" xfId="23462" xr:uid="{00000000-0005-0000-0000-0000D4590000}"/>
    <cellStyle name="40% - Énfasis5 24 2 2 3" xfId="23463" xr:uid="{00000000-0005-0000-0000-0000D5590000}"/>
    <cellStyle name="40% - Énfasis5 24 2 3" xfId="23464" xr:uid="{00000000-0005-0000-0000-0000D6590000}"/>
    <cellStyle name="40% - Énfasis5 24 2 3 2" xfId="23465" xr:uid="{00000000-0005-0000-0000-0000D7590000}"/>
    <cellStyle name="40% - Énfasis5 24 2 3 2 2" xfId="23466" xr:uid="{00000000-0005-0000-0000-0000D8590000}"/>
    <cellStyle name="40% - Énfasis5 24 2 3 3" xfId="23467" xr:uid="{00000000-0005-0000-0000-0000D9590000}"/>
    <cellStyle name="40% - Énfasis5 24 2 4" xfId="23468" xr:uid="{00000000-0005-0000-0000-0000DA590000}"/>
    <cellStyle name="40% - Énfasis5 24 2 4 2" xfId="23469" xr:uid="{00000000-0005-0000-0000-0000DB590000}"/>
    <cellStyle name="40% - Énfasis5 24 2 5" xfId="23470" xr:uid="{00000000-0005-0000-0000-0000DC590000}"/>
    <cellStyle name="40% - Énfasis5 24 3" xfId="23471" xr:uid="{00000000-0005-0000-0000-0000DD590000}"/>
    <cellStyle name="40% - Énfasis5 24 3 2" xfId="23472" xr:uid="{00000000-0005-0000-0000-0000DE590000}"/>
    <cellStyle name="40% - Énfasis5 24 3 2 2" xfId="23473" xr:uid="{00000000-0005-0000-0000-0000DF590000}"/>
    <cellStyle name="40% - Énfasis5 24 3 3" xfId="23474" xr:uid="{00000000-0005-0000-0000-0000E0590000}"/>
    <cellStyle name="40% - Énfasis5 24 4" xfId="23475" xr:uid="{00000000-0005-0000-0000-0000E1590000}"/>
    <cellStyle name="40% - Énfasis5 24 4 2" xfId="23476" xr:uid="{00000000-0005-0000-0000-0000E2590000}"/>
    <cellStyle name="40% - Énfasis5 24 4 2 2" xfId="23477" xr:uid="{00000000-0005-0000-0000-0000E3590000}"/>
    <cellStyle name="40% - Énfasis5 24 4 3" xfId="23478" xr:uid="{00000000-0005-0000-0000-0000E4590000}"/>
    <cellStyle name="40% - Énfasis5 24 5" xfId="23479" xr:uid="{00000000-0005-0000-0000-0000E5590000}"/>
    <cellStyle name="40% - Énfasis5 24 5 2" xfId="23480" xr:uid="{00000000-0005-0000-0000-0000E6590000}"/>
    <cellStyle name="40% - Énfasis5 24 6" xfId="23481" xr:uid="{00000000-0005-0000-0000-0000E7590000}"/>
    <cellStyle name="40% - Énfasis5 25" xfId="23482" xr:uid="{00000000-0005-0000-0000-0000E8590000}"/>
    <cellStyle name="40% - Énfasis5 25 2" xfId="23483" xr:uid="{00000000-0005-0000-0000-0000E9590000}"/>
    <cellStyle name="40% - Énfasis5 25 2 2" xfId="23484" xr:uid="{00000000-0005-0000-0000-0000EA590000}"/>
    <cellStyle name="40% - Énfasis5 25 2 2 2" xfId="23485" xr:uid="{00000000-0005-0000-0000-0000EB590000}"/>
    <cellStyle name="40% - Énfasis5 25 2 2 2 2" xfId="23486" xr:uid="{00000000-0005-0000-0000-0000EC590000}"/>
    <cellStyle name="40% - Énfasis5 25 2 2 3" xfId="23487" xr:uid="{00000000-0005-0000-0000-0000ED590000}"/>
    <cellStyle name="40% - Énfasis5 25 2 3" xfId="23488" xr:uid="{00000000-0005-0000-0000-0000EE590000}"/>
    <cellStyle name="40% - Énfasis5 25 2 3 2" xfId="23489" xr:uid="{00000000-0005-0000-0000-0000EF590000}"/>
    <cellStyle name="40% - Énfasis5 25 2 3 2 2" xfId="23490" xr:uid="{00000000-0005-0000-0000-0000F0590000}"/>
    <cellStyle name="40% - Énfasis5 25 2 3 3" xfId="23491" xr:uid="{00000000-0005-0000-0000-0000F1590000}"/>
    <cellStyle name="40% - Énfasis5 25 2 4" xfId="23492" xr:uid="{00000000-0005-0000-0000-0000F2590000}"/>
    <cellStyle name="40% - Énfasis5 25 2 4 2" xfId="23493" xr:uid="{00000000-0005-0000-0000-0000F3590000}"/>
    <cellStyle name="40% - Énfasis5 25 2 5" xfId="23494" xr:uid="{00000000-0005-0000-0000-0000F4590000}"/>
    <cellStyle name="40% - Énfasis5 25 3" xfId="23495" xr:uid="{00000000-0005-0000-0000-0000F5590000}"/>
    <cellStyle name="40% - Énfasis5 25 3 2" xfId="23496" xr:uid="{00000000-0005-0000-0000-0000F6590000}"/>
    <cellStyle name="40% - Énfasis5 25 3 2 2" xfId="23497" xr:uid="{00000000-0005-0000-0000-0000F7590000}"/>
    <cellStyle name="40% - Énfasis5 25 3 3" xfId="23498" xr:uid="{00000000-0005-0000-0000-0000F8590000}"/>
    <cellStyle name="40% - Énfasis5 25 4" xfId="23499" xr:uid="{00000000-0005-0000-0000-0000F9590000}"/>
    <cellStyle name="40% - Énfasis5 25 4 2" xfId="23500" xr:uid="{00000000-0005-0000-0000-0000FA590000}"/>
    <cellStyle name="40% - Énfasis5 25 4 2 2" xfId="23501" xr:uid="{00000000-0005-0000-0000-0000FB590000}"/>
    <cellStyle name="40% - Énfasis5 25 4 3" xfId="23502" xr:uid="{00000000-0005-0000-0000-0000FC590000}"/>
    <cellStyle name="40% - Énfasis5 25 5" xfId="23503" xr:uid="{00000000-0005-0000-0000-0000FD590000}"/>
    <cellStyle name="40% - Énfasis5 25 5 2" xfId="23504" xr:uid="{00000000-0005-0000-0000-0000FE590000}"/>
    <cellStyle name="40% - Énfasis5 25 6" xfId="23505" xr:uid="{00000000-0005-0000-0000-0000FF590000}"/>
    <cellStyle name="40% - Énfasis5 26" xfId="23506" xr:uid="{00000000-0005-0000-0000-0000005A0000}"/>
    <cellStyle name="40% - Énfasis5 26 2" xfId="23507" xr:uid="{00000000-0005-0000-0000-0000015A0000}"/>
    <cellStyle name="40% - Énfasis5 26 2 2" xfId="23508" xr:uid="{00000000-0005-0000-0000-0000025A0000}"/>
    <cellStyle name="40% - Énfasis5 26 2 2 2" xfId="23509" xr:uid="{00000000-0005-0000-0000-0000035A0000}"/>
    <cellStyle name="40% - Énfasis5 26 2 2 2 2" xfId="23510" xr:uid="{00000000-0005-0000-0000-0000045A0000}"/>
    <cellStyle name="40% - Énfasis5 26 2 2 3" xfId="23511" xr:uid="{00000000-0005-0000-0000-0000055A0000}"/>
    <cellStyle name="40% - Énfasis5 26 2 3" xfId="23512" xr:uid="{00000000-0005-0000-0000-0000065A0000}"/>
    <cellStyle name="40% - Énfasis5 26 2 3 2" xfId="23513" xr:uid="{00000000-0005-0000-0000-0000075A0000}"/>
    <cellStyle name="40% - Énfasis5 26 2 3 2 2" xfId="23514" xr:uid="{00000000-0005-0000-0000-0000085A0000}"/>
    <cellStyle name="40% - Énfasis5 26 2 3 3" xfId="23515" xr:uid="{00000000-0005-0000-0000-0000095A0000}"/>
    <cellStyle name="40% - Énfasis5 26 2 4" xfId="23516" xr:uid="{00000000-0005-0000-0000-00000A5A0000}"/>
    <cellStyle name="40% - Énfasis5 26 2 4 2" xfId="23517" xr:uid="{00000000-0005-0000-0000-00000B5A0000}"/>
    <cellStyle name="40% - Énfasis5 26 2 5" xfId="23518" xr:uid="{00000000-0005-0000-0000-00000C5A0000}"/>
    <cellStyle name="40% - Énfasis5 26 3" xfId="23519" xr:uid="{00000000-0005-0000-0000-00000D5A0000}"/>
    <cellStyle name="40% - Énfasis5 26 3 2" xfId="23520" xr:uid="{00000000-0005-0000-0000-00000E5A0000}"/>
    <cellStyle name="40% - Énfasis5 26 3 2 2" xfId="23521" xr:uid="{00000000-0005-0000-0000-00000F5A0000}"/>
    <cellStyle name="40% - Énfasis5 26 3 3" xfId="23522" xr:uid="{00000000-0005-0000-0000-0000105A0000}"/>
    <cellStyle name="40% - Énfasis5 26 4" xfId="23523" xr:uid="{00000000-0005-0000-0000-0000115A0000}"/>
    <cellStyle name="40% - Énfasis5 26 4 2" xfId="23524" xr:uid="{00000000-0005-0000-0000-0000125A0000}"/>
    <cellStyle name="40% - Énfasis5 26 4 2 2" xfId="23525" xr:uid="{00000000-0005-0000-0000-0000135A0000}"/>
    <cellStyle name="40% - Énfasis5 26 4 3" xfId="23526" xr:uid="{00000000-0005-0000-0000-0000145A0000}"/>
    <cellStyle name="40% - Énfasis5 26 5" xfId="23527" xr:uid="{00000000-0005-0000-0000-0000155A0000}"/>
    <cellStyle name="40% - Énfasis5 26 5 2" xfId="23528" xr:uid="{00000000-0005-0000-0000-0000165A0000}"/>
    <cellStyle name="40% - Énfasis5 26 6" xfId="23529" xr:uid="{00000000-0005-0000-0000-0000175A0000}"/>
    <cellStyle name="40% - Énfasis5 27" xfId="23530" xr:uid="{00000000-0005-0000-0000-0000185A0000}"/>
    <cellStyle name="40% - Énfasis5 27 2" xfId="23531" xr:uid="{00000000-0005-0000-0000-0000195A0000}"/>
    <cellStyle name="40% - Énfasis5 27 2 2" xfId="23532" xr:uid="{00000000-0005-0000-0000-00001A5A0000}"/>
    <cellStyle name="40% - Énfasis5 27 2 2 2" xfId="23533" xr:uid="{00000000-0005-0000-0000-00001B5A0000}"/>
    <cellStyle name="40% - Énfasis5 27 2 2 2 2" xfId="23534" xr:uid="{00000000-0005-0000-0000-00001C5A0000}"/>
    <cellStyle name="40% - Énfasis5 27 2 2 3" xfId="23535" xr:uid="{00000000-0005-0000-0000-00001D5A0000}"/>
    <cellStyle name="40% - Énfasis5 27 2 3" xfId="23536" xr:uid="{00000000-0005-0000-0000-00001E5A0000}"/>
    <cellStyle name="40% - Énfasis5 27 2 3 2" xfId="23537" xr:uid="{00000000-0005-0000-0000-00001F5A0000}"/>
    <cellStyle name="40% - Énfasis5 27 2 3 2 2" xfId="23538" xr:uid="{00000000-0005-0000-0000-0000205A0000}"/>
    <cellStyle name="40% - Énfasis5 27 2 3 3" xfId="23539" xr:uid="{00000000-0005-0000-0000-0000215A0000}"/>
    <cellStyle name="40% - Énfasis5 27 2 4" xfId="23540" xr:uid="{00000000-0005-0000-0000-0000225A0000}"/>
    <cellStyle name="40% - Énfasis5 27 2 4 2" xfId="23541" xr:uid="{00000000-0005-0000-0000-0000235A0000}"/>
    <cellStyle name="40% - Énfasis5 27 2 5" xfId="23542" xr:uid="{00000000-0005-0000-0000-0000245A0000}"/>
    <cellStyle name="40% - Énfasis5 27 3" xfId="23543" xr:uid="{00000000-0005-0000-0000-0000255A0000}"/>
    <cellStyle name="40% - Énfasis5 27 3 2" xfId="23544" xr:uid="{00000000-0005-0000-0000-0000265A0000}"/>
    <cellStyle name="40% - Énfasis5 27 3 2 2" xfId="23545" xr:uid="{00000000-0005-0000-0000-0000275A0000}"/>
    <cellStyle name="40% - Énfasis5 27 3 3" xfId="23546" xr:uid="{00000000-0005-0000-0000-0000285A0000}"/>
    <cellStyle name="40% - Énfasis5 27 4" xfId="23547" xr:uid="{00000000-0005-0000-0000-0000295A0000}"/>
    <cellStyle name="40% - Énfasis5 27 4 2" xfId="23548" xr:uid="{00000000-0005-0000-0000-00002A5A0000}"/>
    <cellStyle name="40% - Énfasis5 27 4 2 2" xfId="23549" xr:uid="{00000000-0005-0000-0000-00002B5A0000}"/>
    <cellStyle name="40% - Énfasis5 27 4 3" xfId="23550" xr:uid="{00000000-0005-0000-0000-00002C5A0000}"/>
    <cellStyle name="40% - Énfasis5 27 5" xfId="23551" xr:uid="{00000000-0005-0000-0000-00002D5A0000}"/>
    <cellStyle name="40% - Énfasis5 27 5 2" xfId="23552" xr:uid="{00000000-0005-0000-0000-00002E5A0000}"/>
    <cellStyle name="40% - Énfasis5 27 6" xfId="23553" xr:uid="{00000000-0005-0000-0000-00002F5A0000}"/>
    <cellStyle name="40% - Énfasis5 28" xfId="23554" xr:uid="{00000000-0005-0000-0000-0000305A0000}"/>
    <cellStyle name="40% - Énfasis5 28 2" xfId="23555" xr:uid="{00000000-0005-0000-0000-0000315A0000}"/>
    <cellStyle name="40% - Énfasis5 28 2 2" xfId="23556" xr:uid="{00000000-0005-0000-0000-0000325A0000}"/>
    <cellStyle name="40% - Énfasis5 28 2 2 2" xfId="23557" xr:uid="{00000000-0005-0000-0000-0000335A0000}"/>
    <cellStyle name="40% - Énfasis5 28 2 2 2 2" xfId="23558" xr:uid="{00000000-0005-0000-0000-0000345A0000}"/>
    <cellStyle name="40% - Énfasis5 28 2 2 3" xfId="23559" xr:uid="{00000000-0005-0000-0000-0000355A0000}"/>
    <cellStyle name="40% - Énfasis5 28 2 3" xfId="23560" xr:uid="{00000000-0005-0000-0000-0000365A0000}"/>
    <cellStyle name="40% - Énfasis5 28 2 3 2" xfId="23561" xr:uid="{00000000-0005-0000-0000-0000375A0000}"/>
    <cellStyle name="40% - Énfasis5 28 2 3 2 2" xfId="23562" xr:uid="{00000000-0005-0000-0000-0000385A0000}"/>
    <cellStyle name="40% - Énfasis5 28 2 3 3" xfId="23563" xr:uid="{00000000-0005-0000-0000-0000395A0000}"/>
    <cellStyle name="40% - Énfasis5 28 2 4" xfId="23564" xr:uid="{00000000-0005-0000-0000-00003A5A0000}"/>
    <cellStyle name="40% - Énfasis5 28 2 4 2" xfId="23565" xr:uid="{00000000-0005-0000-0000-00003B5A0000}"/>
    <cellStyle name="40% - Énfasis5 28 2 5" xfId="23566" xr:uid="{00000000-0005-0000-0000-00003C5A0000}"/>
    <cellStyle name="40% - Énfasis5 28 3" xfId="23567" xr:uid="{00000000-0005-0000-0000-00003D5A0000}"/>
    <cellStyle name="40% - Énfasis5 28 3 2" xfId="23568" xr:uid="{00000000-0005-0000-0000-00003E5A0000}"/>
    <cellStyle name="40% - Énfasis5 28 3 2 2" xfId="23569" xr:uid="{00000000-0005-0000-0000-00003F5A0000}"/>
    <cellStyle name="40% - Énfasis5 28 3 3" xfId="23570" xr:uid="{00000000-0005-0000-0000-0000405A0000}"/>
    <cellStyle name="40% - Énfasis5 28 4" xfId="23571" xr:uid="{00000000-0005-0000-0000-0000415A0000}"/>
    <cellStyle name="40% - Énfasis5 28 4 2" xfId="23572" xr:uid="{00000000-0005-0000-0000-0000425A0000}"/>
    <cellStyle name="40% - Énfasis5 28 4 2 2" xfId="23573" xr:uid="{00000000-0005-0000-0000-0000435A0000}"/>
    <cellStyle name="40% - Énfasis5 28 4 3" xfId="23574" xr:uid="{00000000-0005-0000-0000-0000445A0000}"/>
    <cellStyle name="40% - Énfasis5 28 5" xfId="23575" xr:uid="{00000000-0005-0000-0000-0000455A0000}"/>
    <cellStyle name="40% - Énfasis5 28 5 2" xfId="23576" xr:uid="{00000000-0005-0000-0000-0000465A0000}"/>
    <cellStyle name="40% - Énfasis5 28 6" xfId="23577" xr:uid="{00000000-0005-0000-0000-0000475A0000}"/>
    <cellStyle name="40% - Énfasis5 29" xfId="23578" xr:uid="{00000000-0005-0000-0000-0000485A0000}"/>
    <cellStyle name="40% - Énfasis5 29 2" xfId="23579" xr:uid="{00000000-0005-0000-0000-0000495A0000}"/>
    <cellStyle name="40% - Énfasis5 29 2 2" xfId="23580" xr:uid="{00000000-0005-0000-0000-00004A5A0000}"/>
    <cellStyle name="40% - Énfasis5 29 2 2 2" xfId="23581" xr:uid="{00000000-0005-0000-0000-00004B5A0000}"/>
    <cellStyle name="40% - Énfasis5 29 2 2 2 2" xfId="23582" xr:uid="{00000000-0005-0000-0000-00004C5A0000}"/>
    <cellStyle name="40% - Énfasis5 29 2 2 3" xfId="23583" xr:uid="{00000000-0005-0000-0000-00004D5A0000}"/>
    <cellStyle name="40% - Énfasis5 29 2 3" xfId="23584" xr:uid="{00000000-0005-0000-0000-00004E5A0000}"/>
    <cellStyle name="40% - Énfasis5 29 2 3 2" xfId="23585" xr:uid="{00000000-0005-0000-0000-00004F5A0000}"/>
    <cellStyle name="40% - Énfasis5 29 2 3 2 2" xfId="23586" xr:uid="{00000000-0005-0000-0000-0000505A0000}"/>
    <cellStyle name="40% - Énfasis5 29 2 3 3" xfId="23587" xr:uid="{00000000-0005-0000-0000-0000515A0000}"/>
    <cellStyle name="40% - Énfasis5 29 2 4" xfId="23588" xr:uid="{00000000-0005-0000-0000-0000525A0000}"/>
    <cellStyle name="40% - Énfasis5 29 2 4 2" xfId="23589" xr:uid="{00000000-0005-0000-0000-0000535A0000}"/>
    <cellStyle name="40% - Énfasis5 29 2 5" xfId="23590" xr:uid="{00000000-0005-0000-0000-0000545A0000}"/>
    <cellStyle name="40% - Énfasis5 29 3" xfId="23591" xr:uid="{00000000-0005-0000-0000-0000555A0000}"/>
    <cellStyle name="40% - Énfasis5 29 3 2" xfId="23592" xr:uid="{00000000-0005-0000-0000-0000565A0000}"/>
    <cellStyle name="40% - Énfasis5 29 3 2 2" xfId="23593" xr:uid="{00000000-0005-0000-0000-0000575A0000}"/>
    <cellStyle name="40% - Énfasis5 29 3 3" xfId="23594" xr:uid="{00000000-0005-0000-0000-0000585A0000}"/>
    <cellStyle name="40% - Énfasis5 29 4" xfId="23595" xr:uid="{00000000-0005-0000-0000-0000595A0000}"/>
    <cellStyle name="40% - Énfasis5 29 4 2" xfId="23596" xr:uid="{00000000-0005-0000-0000-00005A5A0000}"/>
    <cellStyle name="40% - Énfasis5 29 4 2 2" xfId="23597" xr:uid="{00000000-0005-0000-0000-00005B5A0000}"/>
    <cellStyle name="40% - Énfasis5 29 4 3" xfId="23598" xr:uid="{00000000-0005-0000-0000-00005C5A0000}"/>
    <cellStyle name="40% - Énfasis5 29 5" xfId="23599" xr:uid="{00000000-0005-0000-0000-00005D5A0000}"/>
    <cellStyle name="40% - Énfasis5 29 5 2" xfId="23600" xr:uid="{00000000-0005-0000-0000-00005E5A0000}"/>
    <cellStyle name="40% - Énfasis5 29 6" xfId="23601" xr:uid="{00000000-0005-0000-0000-00005F5A0000}"/>
    <cellStyle name="40% - Énfasis5 3" xfId="23602" xr:uid="{00000000-0005-0000-0000-0000605A0000}"/>
    <cellStyle name="40% - Énfasis5 3 10" xfId="23603" xr:uid="{00000000-0005-0000-0000-0000615A0000}"/>
    <cellStyle name="40% - Énfasis5 3 10 2" xfId="23604" xr:uid="{00000000-0005-0000-0000-0000625A0000}"/>
    <cellStyle name="40% - Énfasis5 3 10 2 2" xfId="23605" xr:uid="{00000000-0005-0000-0000-0000635A0000}"/>
    <cellStyle name="40% - Énfasis5 3 10 2 2 2" xfId="23606" xr:uid="{00000000-0005-0000-0000-0000645A0000}"/>
    <cellStyle name="40% - Énfasis5 3 10 2 3" xfId="23607" xr:uid="{00000000-0005-0000-0000-0000655A0000}"/>
    <cellStyle name="40% - Énfasis5 3 10 3" xfId="23608" xr:uid="{00000000-0005-0000-0000-0000665A0000}"/>
    <cellStyle name="40% - Énfasis5 3 10 3 2" xfId="23609" xr:uid="{00000000-0005-0000-0000-0000675A0000}"/>
    <cellStyle name="40% - Énfasis5 3 10 3 2 2" xfId="23610" xr:uid="{00000000-0005-0000-0000-0000685A0000}"/>
    <cellStyle name="40% - Énfasis5 3 10 3 3" xfId="23611" xr:uid="{00000000-0005-0000-0000-0000695A0000}"/>
    <cellStyle name="40% - Énfasis5 3 10 4" xfId="23612" xr:uid="{00000000-0005-0000-0000-00006A5A0000}"/>
    <cellStyle name="40% - Énfasis5 3 10 4 2" xfId="23613" xr:uid="{00000000-0005-0000-0000-00006B5A0000}"/>
    <cellStyle name="40% - Énfasis5 3 10 4 2 2" xfId="23614" xr:uid="{00000000-0005-0000-0000-00006C5A0000}"/>
    <cellStyle name="40% - Énfasis5 3 10 4 3" xfId="23615" xr:uid="{00000000-0005-0000-0000-00006D5A0000}"/>
    <cellStyle name="40% - Énfasis5 3 10 5" xfId="23616" xr:uid="{00000000-0005-0000-0000-00006E5A0000}"/>
    <cellStyle name="40% - Énfasis5 3 10 5 2" xfId="23617" xr:uid="{00000000-0005-0000-0000-00006F5A0000}"/>
    <cellStyle name="40% - Énfasis5 3 10 6" xfId="23618" xr:uid="{00000000-0005-0000-0000-0000705A0000}"/>
    <cellStyle name="40% - Énfasis5 3 11" xfId="23619" xr:uid="{00000000-0005-0000-0000-0000715A0000}"/>
    <cellStyle name="40% - Énfasis5 3 11 2" xfId="23620" xr:uid="{00000000-0005-0000-0000-0000725A0000}"/>
    <cellStyle name="40% - Énfasis5 3 11 2 2" xfId="23621" xr:uid="{00000000-0005-0000-0000-0000735A0000}"/>
    <cellStyle name="40% - Énfasis5 3 11 2 2 2" xfId="23622" xr:uid="{00000000-0005-0000-0000-0000745A0000}"/>
    <cellStyle name="40% - Énfasis5 3 11 2 3" xfId="23623" xr:uid="{00000000-0005-0000-0000-0000755A0000}"/>
    <cellStyle name="40% - Énfasis5 3 11 3" xfId="23624" xr:uid="{00000000-0005-0000-0000-0000765A0000}"/>
    <cellStyle name="40% - Énfasis5 3 11 3 2" xfId="23625" xr:uid="{00000000-0005-0000-0000-0000775A0000}"/>
    <cellStyle name="40% - Énfasis5 3 11 3 2 2" xfId="23626" xr:uid="{00000000-0005-0000-0000-0000785A0000}"/>
    <cellStyle name="40% - Énfasis5 3 11 3 3" xfId="23627" xr:uid="{00000000-0005-0000-0000-0000795A0000}"/>
    <cellStyle name="40% - Énfasis5 3 11 4" xfId="23628" xr:uid="{00000000-0005-0000-0000-00007A5A0000}"/>
    <cellStyle name="40% - Énfasis5 3 11 4 2" xfId="23629" xr:uid="{00000000-0005-0000-0000-00007B5A0000}"/>
    <cellStyle name="40% - Énfasis5 3 11 4 2 2" xfId="23630" xr:uid="{00000000-0005-0000-0000-00007C5A0000}"/>
    <cellStyle name="40% - Énfasis5 3 11 4 3" xfId="23631" xr:uid="{00000000-0005-0000-0000-00007D5A0000}"/>
    <cellStyle name="40% - Énfasis5 3 11 5" xfId="23632" xr:uid="{00000000-0005-0000-0000-00007E5A0000}"/>
    <cellStyle name="40% - Énfasis5 3 11 5 2" xfId="23633" xr:uid="{00000000-0005-0000-0000-00007F5A0000}"/>
    <cellStyle name="40% - Énfasis5 3 11 6" xfId="23634" xr:uid="{00000000-0005-0000-0000-0000805A0000}"/>
    <cellStyle name="40% - Énfasis5 3 12" xfId="23635" xr:uid="{00000000-0005-0000-0000-0000815A0000}"/>
    <cellStyle name="40% - Énfasis5 3 12 2" xfId="23636" xr:uid="{00000000-0005-0000-0000-0000825A0000}"/>
    <cellStyle name="40% - Énfasis5 3 12 2 2" xfId="23637" xr:uid="{00000000-0005-0000-0000-0000835A0000}"/>
    <cellStyle name="40% - Énfasis5 3 12 2 2 2" xfId="23638" xr:uid="{00000000-0005-0000-0000-0000845A0000}"/>
    <cellStyle name="40% - Énfasis5 3 12 2 3" xfId="23639" xr:uid="{00000000-0005-0000-0000-0000855A0000}"/>
    <cellStyle name="40% - Énfasis5 3 12 3" xfId="23640" xr:uid="{00000000-0005-0000-0000-0000865A0000}"/>
    <cellStyle name="40% - Énfasis5 3 12 3 2" xfId="23641" xr:uid="{00000000-0005-0000-0000-0000875A0000}"/>
    <cellStyle name="40% - Énfasis5 3 12 3 2 2" xfId="23642" xr:uid="{00000000-0005-0000-0000-0000885A0000}"/>
    <cellStyle name="40% - Énfasis5 3 12 3 3" xfId="23643" xr:uid="{00000000-0005-0000-0000-0000895A0000}"/>
    <cellStyle name="40% - Énfasis5 3 12 4" xfId="23644" xr:uid="{00000000-0005-0000-0000-00008A5A0000}"/>
    <cellStyle name="40% - Énfasis5 3 12 4 2" xfId="23645" xr:uid="{00000000-0005-0000-0000-00008B5A0000}"/>
    <cellStyle name="40% - Énfasis5 3 12 4 2 2" xfId="23646" xr:uid="{00000000-0005-0000-0000-00008C5A0000}"/>
    <cellStyle name="40% - Énfasis5 3 12 4 3" xfId="23647" xr:uid="{00000000-0005-0000-0000-00008D5A0000}"/>
    <cellStyle name="40% - Énfasis5 3 12 5" xfId="23648" xr:uid="{00000000-0005-0000-0000-00008E5A0000}"/>
    <cellStyle name="40% - Énfasis5 3 12 5 2" xfId="23649" xr:uid="{00000000-0005-0000-0000-00008F5A0000}"/>
    <cellStyle name="40% - Énfasis5 3 12 6" xfId="23650" xr:uid="{00000000-0005-0000-0000-0000905A0000}"/>
    <cellStyle name="40% - Énfasis5 3 13" xfId="23651" xr:uid="{00000000-0005-0000-0000-0000915A0000}"/>
    <cellStyle name="40% - Énfasis5 3 13 2" xfId="23652" xr:uid="{00000000-0005-0000-0000-0000925A0000}"/>
    <cellStyle name="40% - Énfasis5 3 13 2 2" xfId="23653" xr:uid="{00000000-0005-0000-0000-0000935A0000}"/>
    <cellStyle name="40% - Énfasis5 3 13 2 2 2" xfId="23654" xr:uid="{00000000-0005-0000-0000-0000945A0000}"/>
    <cellStyle name="40% - Énfasis5 3 13 2 3" xfId="23655" xr:uid="{00000000-0005-0000-0000-0000955A0000}"/>
    <cellStyle name="40% - Énfasis5 3 13 3" xfId="23656" xr:uid="{00000000-0005-0000-0000-0000965A0000}"/>
    <cellStyle name="40% - Énfasis5 3 13 3 2" xfId="23657" xr:uid="{00000000-0005-0000-0000-0000975A0000}"/>
    <cellStyle name="40% - Énfasis5 3 13 3 2 2" xfId="23658" xr:uid="{00000000-0005-0000-0000-0000985A0000}"/>
    <cellStyle name="40% - Énfasis5 3 13 3 3" xfId="23659" xr:uid="{00000000-0005-0000-0000-0000995A0000}"/>
    <cellStyle name="40% - Énfasis5 3 13 4" xfId="23660" xr:uid="{00000000-0005-0000-0000-00009A5A0000}"/>
    <cellStyle name="40% - Énfasis5 3 13 4 2" xfId="23661" xr:uid="{00000000-0005-0000-0000-00009B5A0000}"/>
    <cellStyle name="40% - Énfasis5 3 13 4 2 2" xfId="23662" xr:uid="{00000000-0005-0000-0000-00009C5A0000}"/>
    <cellStyle name="40% - Énfasis5 3 13 4 3" xfId="23663" xr:uid="{00000000-0005-0000-0000-00009D5A0000}"/>
    <cellStyle name="40% - Énfasis5 3 13 5" xfId="23664" xr:uid="{00000000-0005-0000-0000-00009E5A0000}"/>
    <cellStyle name="40% - Énfasis5 3 13 5 2" xfId="23665" xr:uid="{00000000-0005-0000-0000-00009F5A0000}"/>
    <cellStyle name="40% - Énfasis5 3 13 6" xfId="23666" xr:uid="{00000000-0005-0000-0000-0000A05A0000}"/>
    <cellStyle name="40% - Énfasis5 3 14" xfId="23667" xr:uid="{00000000-0005-0000-0000-0000A15A0000}"/>
    <cellStyle name="40% - Énfasis5 3 14 2" xfId="23668" xr:uid="{00000000-0005-0000-0000-0000A25A0000}"/>
    <cellStyle name="40% - Énfasis5 3 14 2 2" xfId="23669" xr:uid="{00000000-0005-0000-0000-0000A35A0000}"/>
    <cellStyle name="40% - Énfasis5 3 14 2 2 2" xfId="23670" xr:uid="{00000000-0005-0000-0000-0000A45A0000}"/>
    <cellStyle name="40% - Énfasis5 3 14 2 3" xfId="23671" xr:uid="{00000000-0005-0000-0000-0000A55A0000}"/>
    <cellStyle name="40% - Énfasis5 3 14 3" xfId="23672" xr:uid="{00000000-0005-0000-0000-0000A65A0000}"/>
    <cellStyle name="40% - Énfasis5 3 14 3 2" xfId="23673" xr:uid="{00000000-0005-0000-0000-0000A75A0000}"/>
    <cellStyle name="40% - Énfasis5 3 14 3 2 2" xfId="23674" xr:uid="{00000000-0005-0000-0000-0000A85A0000}"/>
    <cellStyle name="40% - Énfasis5 3 14 3 3" xfId="23675" xr:uid="{00000000-0005-0000-0000-0000A95A0000}"/>
    <cellStyle name="40% - Énfasis5 3 14 4" xfId="23676" xr:uid="{00000000-0005-0000-0000-0000AA5A0000}"/>
    <cellStyle name="40% - Énfasis5 3 14 4 2" xfId="23677" xr:uid="{00000000-0005-0000-0000-0000AB5A0000}"/>
    <cellStyle name="40% - Énfasis5 3 14 4 2 2" xfId="23678" xr:uid="{00000000-0005-0000-0000-0000AC5A0000}"/>
    <cellStyle name="40% - Énfasis5 3 14 4 3" xfId="23679" xr:uid="{00000000-0005-0000-0000-0000AD5A0000}"/>
    <cellStyle name="40% - Énfasis5 3 14 5" xfId="23680" xr:uid="{00000000-0005-0000-0000-0000AE5A0000}"/>
    <cellStyle name="40% - Énfasis5 3 14 5 2" xfId="23681" xr:uid="{00000000-0005-0000-0000-0000AF5A0000}"/>
    <cellStyle name="40% - Énfasis5 3 14 6" xfId="23682" xr:uid="{00000000-0005-0000-0000-0000B05A0000}"/>
    <cellStyle name="40% - Énfasis5 3 15" xfId="23683" xr:uid="{00000000-0005-0000-0000-0000B15A0000}"/>
    <cellStyle name="40% - Énfasis5 3 15 2" xfId="23684" xr:uid="{00000000-0005-0000-0000-0000B25A0000}"/>
    <cellStyle name="40% - Énfasis5 3 15 2 2" xfId="23685" xr:uid="{00000000-0005-0000-0000-0000B35A0000}"/>
    <cellStyle name="40% - Énfasis5 3 15 3" xfId="23686" xr:uid="{00000000-0005-0000-0000-0000B45A0000}"/>
    <cellStyle name="40% - Énfasis5 3 16" xfId="23687" xr:uid="{00000000-0005-0000-0000-0000B55A0000}"/>
    <cellStyle name="40% - Énfasis5 3 16 2" xfId="23688" xr:uid="{00000000-0005-0000-0000-0000B65A0000}"/>
    <cellStyle name="40% - Énfasis5 3 16 2 2" xfId="23689" xr:uid="{00000000-0005-0000-0000-0000B75A0000}"/>
    <cellStyle name="40% - Énfasis5 3 16 3" xfId="23690" xr:uid="{00000000-0005-0000-0000-0000B85A0000}"/>
    <cellStyle name="40% - Énfasis5 3 17" xfId="23691" xr:uid="{00000000-0005-0000-0000-0000B95A0000}"/>
    <cellStyle name="40% - Énfasis5 3 17 2" xfId="23692" xr:uid="{00000000-0005-0000-0000-0000BA5A0000}"/>
    <cellStyle name="40% - Énfasis5 3 17 2 2" xfId="23693" xr:uid="{00000000-0005-0000-0000-0000BB5A0000}"/>
    <cellStyle name="40% - Énfasis5 3 17 3" xfId="23694" xr:uid="{00000000-0005-0000-0000-0000BC5A0000}"/>
    <cellStyle name="40% - Énfasis5 3 18" xfId="23695" xr:uid="{00000000-0005-0000-0000-0000BD5A0000}"/>
    <cellStyle name="40% - Énfasis5 3 18 2" xfId="23696" xr:uid="{00000000-0005-0000-0000-0000BE5A0000}"/>
    <cellStyle name="40% - Énfasis5 3 19" xfId="23697" xr:uid="{00000000-0005-0000-0000-0000BF5A0000}"/>
    <cellStyle name="40% - Énfasis5 3 2" xfId="23698" xr:uid="{00000000-0005-0000-0000-0000C05A0000}"/>
    <cellStyle name="40% - Énfasis5 3 2 2" xfId="23699" xr:uid="{00000000-0005-0000-0000-0000C15A0000}"/>
    <cellStyle name="40% - Énfasis5 3 2 2 2" xfId="23700" xr:uid="{00000000-0005-0000-0000-0000C25A0000}"/>
    <cellStyle name="40% - Énfasis5 3 2 2 2 2" xfId="23701" xr:uid="{00000000-0005-0000-0000-0000C35A0000}"/>
    <cellStyle name="40% - Énfasis5 3 2 2 2 2 2" xfId="23702" xr:uid="{00000000-0005-0000-0000-0000C45A0000}"/>
    <cellStyle name="40% - Énfasis5 3 2 2 2 2 2 2" xfId="23703" xr:uid="{00000000-0005-0000-0000-0000C55A0000}"/>
    <cellStyle name="40% - Énfasis5 3 2 2 2 2 3" xfId="23704" xr:uid="{00000000-0005-0000-0000-0000C65A0000}"/>
    <cellStyle name="40% - Énfasis5 3 2 2 2 3" xfId="23705" xr:uid="{00000000-0005-0000-0000-0000C75A0000}"/>
    <cellStyle name="40% - Énfasis5 3 2 2 2 3 2" xfId="23706" xr:uid="{00000000-0005-0000-0000-0000C85A0000}"/>
    <cellStyle name="40% - Énfasis5 3 2 2 2 3 2 2" xfId="23707" xr:uid="{00000000-0005-0000-0000-0000C95A0000}"/>
    <cellStyle name="40% - Énfasis5 3 2 2 2 3 3" xfId="23708" xr:uid="{00000000-0005-0000-0000-0000CA5A0000}"/>
    <cellStyle name="40% - Énfasis5 3 2 2 2 4" xfId="23709" xr:uid="{00000000-0005-0000-0000-0000CB5A0000}"/>
    <cellStyle name="40% - Énfasis5 3 2 2 2 4 2" xfId="23710" xr:uid="{00000000-0005-0000-0000-0000CC5A0000}"/>
    <cellStyle name="40% - Énfasis5 3 2 2 2 5" xfId="23711" xr:uid="{00000000-0005-0000-0000-0000CD5A0000}"/>
    <cellStyle name="40% - Énfasis5 3 2 2 3" xfId="23712" xr:uid="{00000000-0005-0000-0000-0000CE5A0000}"/>
    <cellStyle name="40% - Énfasis5 3 2 2 3 2" xfId="23713" xr:uid="{00000000-0005-0000-0000-0000CF5A0000}"/>
    <cellStyle name="40% - Énfasis5 3 2 2 3 2 2" xfId="23714" xr:uid="{00000000-0005-0000-0000-0000D05A0000}"/>
    <cellStyle name="40% - Énfasis5 3 2 2 3 3" xfId="23715" xr:uid="{00000000-0005-0000-0000-0000D15A0000}"/>
    <cellStyle name="40% - Énfasis5 3 2 2 4" xfId="23716" xr:uid="{00000000-0005-0000-0000-0000D25A0000}"/>
    <cellStyle name="40% - Énfasis5 3 2 2 4 2" xfId="23717" xr:uid="{00000000-0005-0000-0000-0000D35A0000}"/>
    <cellStyle name="40% - Énfasis5 3 2 2 4 2 2" xfId="23718" xr:uid="{00000000-0005-0000-0000-0000D45A0000}"/>
    <cellStyle name="40% - Énfasis5 3 2 2 4 3" xfId="23719" xr:uid="{00000000-0005-0000-0000-0000D55A0000}"/>
    <cellStyle name="40% - Énfasis5 3 2 2 5" xfId="23720" xr:uid="{00000000-0005-0000-0000-0000D65A0000}"/>
    <cellStyle name="40% - Énfasis5 3 2 2 5 2" xfId="23721" xr:uid="{00000000-0005-0000-0000-0000D75A0000}"/>
    <cellStyle name="40% - Énfasis5 3 2 2 6" xfId="23722" xr:uid="{00000000-0005-0000-0000-0000D85A0000}"/>
    <cellStyle name="40% - Énfasis5 3 2 3" xfId="23723" xr:uid="{00000000-0005-0000-0000-0000D95A0000}"/>
    <cellStyle name="40% - Énfasis5 3 2 3 2" xfId="23724" xr:uid="{00000000-0005-0000-0000-0000DA5A0000}"/>
    <cellStyle name="40% - Énfasis5 3 2 3 2 2" xfId="23725" xr:uid="{00000000-0005-0000-0000-0000DB5A0000}"/>
    <cellStyle name="40% - Énfasis5 3 2 3 2 2 2" xfId="23726" xr:uid="{00000000-0005-0000-0000-0000DC5A0000}"/>
    <cellStyle name="40% - Énfasis5 3 2 3 2 3" xfId="23727" xr:uid="{00000000-0005-0000-0000-0000DD5A0000}"/>
    <cellStyle name="40% - Énfasis5 3 2 3 3" xfId="23728" xr:uid="{00000000-0005-0000-0000-0000DE5A0000}"/>
    <cellStyle name="40% - Énfasis5 3 2 3 3 2" xfId="23729" xr:uid="{00000000-0005-0000-0000-0000DF5A0000}"/>
    <cellStyle name="40% - Énfasis5 3 2 3 3 2 2" xfId="23730" xr:uid="{00000000-0005-0000-0000-0000E05A0000}"/>
    <cellStyle name="40% - Énfasis5 3 2 3 3 3" xfId="23731" xr:uid="{00000000-0005-0000-0000-0000E15A0000}"/>
    <cellStyle name="40% - Énfasis5 3 2 3 4" xfId="23732" xr:uid="{00000000-0005-0000-0000-0000E25A0000}"/>
    <cellStyle name="40% - Énfasis5 3 2 3 4 2" xfId="23733" xr:uid="{00000000-0005-0000-0000-0000E35A0000}"/>
    <cellStyle name="40% - Énfasis5 3 2 3 5" xfId="23734" xr:uid="{00000000-0005-0000-0000-0000E45A0000}"/>
    <cellStyle name="40% - Énfasis5 3 2 4" xfId="23735" xr:uid="{00000000-0005-0000-0000-0000E55A0000}"/>
    <cellStyle name="40% - Énfasis5 3 2 4 2" xfId="23736" xr:uid="{00000000-0005-0000-0000-0000E65A0000}"/>
    <cellStyle name="40% - Énfasis5 3 2 4 2 2" xfId="23737" xr:uid="{00000000-0005-0000-0000-0000E75A0000}"/>
    <cellStyle name="40% - Énfasis5 3 2 4 3" xfId="23738" xr:uid="{00000000-0005-0000-0000-0000E85A0000}"/>
    <cellStyle name="40% - Énfasis5 3 2 5" xfId="23739" xr:uid="{00000000-0005-0000-0000-0000E95A0000}"/>
    <cellStyle name="40% - Énfasis5 3 2 5 2" xfId="23740" xr:uid="{00000000-0005-0000-0000-0000EA5A0000}"/>
    <cellStyle name="40% - Énfasis5 3 2 5 2 2" xfId="23741" xr:uid="{00000000-0005-0000-0000-0000EB5A0000}"/>
    <cellStyle name="40% - Énfasis5 3 2 5 3" xfId="23742" xr:uid="{00000000-0005-0000-0000-0000EC5A0000}"/>
    <cellStyle name="40% - Énfasis5 3 2 6" xfId="23743" xr:uid="{00000000-0005-0000-0000-0000ED5A0000}"/>
    <cellStyle name="40% - Énfasis5 3 2 6 2" xfId="23744" xr:uid="{00000000-0005-0000-0000-0000EE5A0000}"/>
    <cellStyle name="40% - Énfasis5 3 2 7" xfId="23745" xr:uid="{00000000-0005-0000-0000-0000EF5A0000}"/>
    <cellStyle name="40% - Énfasis5 3 3" xfId="23746" xr:uid="{00000000-0005-0000-0000-0000F05A0000}"/>
    <cellStyle name="40% - Énfasis5 3 3 2" xfId="23747" xr:uid="{00000000-0005-0000-0000-0000F15A0000}"/>
    <cellStyle name="40% - Énfasis5 3 3 2 2" xfId="23748" xr:uid="{00000000-0005-0000-0000-0000F25A0000}"/>
    <cellStyle name="40% - Énfasis5 3 3 2 2 2" xfId="23749" xr:uid="{00000000-0005-0000-0000-0000F35A0000}"/>
    <cellStyle name="40% - Énfasis5 3 3 2 2 2 2" xfId="23750" xr:uid="{00000000-0005-0000-0000-0000F45A0000}"/>
    <cellStyle name="40% - Énfasis5 3 3 2 2 3" xfId="23751" xr:uid="{00000000-0005-0000-0000-0000F55A0000}"/>
    <cellStyle name="40% - Énfasis5 3 3 2 3" xfId="23752" xr:uid="{00000000-0005-0000-0000-0000F65A0000}"/>
    <cellStyle name="40% - Énfasis5 3 3 2 3 2" xfId="23753" xr:uid="{00000000-0005-0000-0000-0000F75A0000}"/>
    <cellStyle name="40% - Énfasis5 3 3 2 3 2 2" xfId="23754" xr:uid="{00000000-0005-0000-0000-0000F85A0000}"/>
    <cellStyle name="40% - Énfasis5 3 3 2 3 3" xfId="23755" xr:uid="{00000000-0005-0000-0000-0000F95A0000}"/>
    <cellStyle name="40% - Énfasis5 3 3 2 4" xfId="23756" xr:uid="{00000000-0005-0000-0000-0000FA5A0000}"/>
    <cellStyle name="40% - Énfasis5 3 3 2 4 2" xfId="23757" xr:uid="{00000000-0005-0000-0000-0000FB5A0000}"/>
    <cellStyle name="40% - Énfasis5 3 3 2 5" xfId="23758" xr:uid="{00000000-0005-0000-0000-0000FC5A0000}"/>
    <cellStyle name="40% - Énfasis5 3 3 3" xfId="23759" xr:uid="{00000000-0005-0000-0000-0000FD5A0000}"/>
    <cellStyle name="40% - Énfasis5 3 3 3 2" xfId="23760" xr:uid="{00000000-0005-0000-0000-0000FE5A0000}"/>
    <cellStyle name="40% - Énfasis5 3 3 3 2 2" xfId="23761" xr:uid="{00000000-0005-0000-0000-0000FF5A0000}"/>
    <cellStyle name="40% - Énfasis5 3 3 3 3" xfId="23762" xr:uid="{00000000-0005-0000-0000-0000005B0000}"/>
    <cellStyle name="40% - Énfasis5 3 3 4" xfId="23763" xr:uid="{00000000-0005-0000-0000-0000015B0000}"/>
    <cellStyle name="40% - Énfasis5 3 3 4 2" xfId="23764" xr:uid="{00000000-0005-0000-0000-0000025B0000}"/>
    <cellStyle name="40% - Énfasis5 3 3 4 2 2" xfId="23765" xr:uid="{00000000-0005-0000-0000-0000035B0000}"/>
    <cellStyle name="40% - Énfasis5 3 3 4 3" xfId="23766" xr:uid="{00000000-0005-0000-0000-0000045B0000}"/>
    <cellStyle name="40% - Énfasis5 3 3 5" xfId="23767" xr:uid="{00000000-0005-0000-0000-0000055B0000}"/>
    <cellStyle name="40% - Énfasis5 3 3 5 2" xfId="23768" xr:uid="{00000000-0005-0000-0000-0000065B0000}"/>
    <cellStyle name="40% - Énfasis5 3 3 6" xfId="23769" xr:uid="{00000000-0005-0000-0000-0000075B0000}"/>
    <cellStyle name="40% - Énfasis5 3 4" xfId="23770" xr:uid="{00000000-0005-0000-0000-0000085B0000}"/>
    <cellStyle name="40% - Énfasis5 3 4 2" xfId="23771" xr:uid="{00000000-0005-0000-0000-0000095B0000}"/>
    <cellStyle name="40% - Énfasis5 3 4 2 2" xfId="23772" xr:uid="{00000000-0005-0000-0000-00000A5B0000}"/>
    <cellStyle name="40% - Énfasis5 3 4 2 2 2" xfId="23773" xr:uid="{00000000-0005-0000-0000-00000B5B0000}"/>
    <cellStyle name="40% - Énfasis5 3 4 2 3" xfId="23774" xr:uid="{00000000-0005-0000-0000-00000C5B0000}"/>
    <cellStyle name="40% - Énfasis5 3 4 3" xfId="23775" xr:uid="{00000000-0005-0000-0000-00000D5B0000}"/>
    <cellStyle name="40% - Énfasis5 3 4 3 2" xfId="23776" xr:uid="{00000000-0005-0000-0000-00000E5B0000}"/>
    <cellStyle name="40% - Énfasis5 3 4 3 2 2" xfId="23777" xr:uid="{00000000-0005-0000-0000-00000F5B0000}"/>
    <cellStyle name="40% - Énfasis5 3 4 3 3" xfId="23778" xr:uid="{00000000-0005-0000-0000-0000105B0000}"/>
    <cellStyle name="40% - Énfasis5 3 4 4" xfId="23779" xr:uid="{00000000-0005-0000-0000-0000115B0000}"/>
    <cellStyle name="40% - Énfasis5 3 4 4 2" xfId="23780" xr:uid="{00000000-0005-0000-0000-0000125B0000}"/>
    <cellStyle name="40% - Énfasis5 3 4 4 2 2" xfId="23781" xr:uid="{00000000-0005-0000-0000-0000135B0000}"/>
    <cellStyle name="40% - Énfasis5 3 4 4 3" xfId="23782" xr:uid="{00000000-0005-0000-0000-0000145B0000}"/>
    <cellStyle name="40% - Énfasis5 3 4 5" xfId="23783" xr:uid="{00000000-0005-0000-0000-0000155B0000}"/>
    <cellStyle name="40% - Énfasis5 3 4 5 2" xfId="23784" xr:uid="{00000000-0005-0000-0000-0000165B0000}"/>
    <cellStyle name="40% - Énfasis5 3 4 6" xfId="23785" xr:uid="{00000000-0005-0000-0000-0000175B0000}"/>
    <cellStyle name="40% - Énfasis5 3 5" xfId="23786" xr:uid="{00000000-0005-0000-0000-0000185B0000}"/>
    <cellStyle name="40% - Énfasis5 3 5 2" xfId="23787" xr:uid="{00000000-0005-0000-0000-0000195B0000}"/>
    <cellStyle name="40% - Énfasis5 3 5 2 2" xfId="23788" xr:uid="{00000000-0005-0000-0000-00001A5B0000}"/>
    <cellStyle name="40% - Énfasis5 3 5 2 2 2" xfId="23789" xr:uid="{00000000-0005-0000-0000-00001B5B0000}"/>
    <cellStyle name="40% - Énfasis5 3 5 2 3" xfId="23790" xr:uid="{00000000-0005-0000-0000-00001C5B0000}"/>
    <cellStyle name="40% - Énfasis5 3 5 3" xfId="23791" xr:uid="{00000000-0005-0000-0000-00001D5B0000}"/>
    <cellStyle name="40% - Énfasis5 3 5 3 2" xfId="23792" xr:uid="{00000000-0005-0000-0000-00001E5B0000}"/>
    <cellStyle name="40% - Énfasis5 3 5 3 2 2" xfId="23793" xr:uid="{00000000-0005-0000-0000-00001F5B0000}"/>
    <cellStyle name="40% - Énfasis5 3 5 3 3" xfId="23794" xr:uid="{00000000-0005-0000-0000-0000205B0000}"/>
    <cellStyle name="40% - Énfasis5 3 5 4" xfId="23795" xr:uid="{00000000-0005-0000-0000-0000215B0000}"/>
    <cellStyle name="40% - Énfasis5 3 5 4 2" xfId="23796" xr:uid="{00000000-0005-0000-0000-0000225B0000}"/>
    <cellStyle name="40% - Énfasis5 3 5 4 2 2" xfId="23797" xr:uid="{00000000-0005-0000-0000-0000235B0000}"/>
    <cellStyle name="40% - Énfasis5 3 5 4 3" xfId="23798" xr:uid="{00000000-0005-0000-0000-0000245B0000}"/>
    <cellStyle name="40% - Énfasis5 3 5 5" xfId="23799" xr:uid="{00000000-0005-0000-0000-0000255B0000}"/>
    <cellStyle name="40% - Énfasis5 3 5 5 2" xfId="23800" xr:uid="{00000000-0005-0000-0000-0000265B0000}"/>
    <cellStyle name="40% - Énfasis5 3 5 6" xfId="23801" xr:uid="{00000000-0005-0000-0000-0000275B0000}"/>
    <cellStyle name="40% - Énfasis5 3 6" xfId="23802" xr:uid="{00000000-0005-0000-0000-0000285B0000}"/>
    <cellStyle name="40% - Énfasis5 3 6 2" xfId="23803" xr:uid="{00000000-0005-0000-0000-0000295B0000}"/>
    <cellStyle name="40% - Énfasis5 3 6 2 2" xfId="23804" xr:uid="{00000000-0005-0000-0000-00002A5B0000}"/>
    <cellStyle name="40% - Énfasis5 3 6 2 2 2" xfId="23805" xr:uid="{00000000-0005-0000-0000-00002B5B0000}"/>
    <cellStyle name="40% - Énfasis5 3 6 2 3" xfId="23806" xr:uid="{00000000-0005-0000-0000-00002C5B0000}"/>
    <cellStyle name="40% - Énfasis5 3 6 3" xfId="23807" xr:uid="{00000000-0005-0000-0000-00002D5B0000}"/>
    <cellStyle name="40% - Énfasis5 3 6 3 2" xfId="23808" xr:uid="{00000000-0005-0000-0000-00002E5B0000}"/>
    <cellStyle name="40% - Énfasis5 3 6 3 2 2" xfId="23809" xr:uid="{00000000-0005-0000-0000-00002F5B0000}"/>
    <cellStyle name="40% - Énfasis5 3 6 3 3" xfId="23810" xr:uid="{00000000-0005-0000-0000-0000305B0000}"/>
    <cellStyle name="40% - Énfasis5 3 6 4" xfId="23811" xr:uid="{00000000-0005-0000-0000-0000315B0000}"/>
    <cellStyle name="40% - Énfasis5 3 6 4 2" xfId="23812" xr:uid="{00000000-0005-0000-0000-0000325B0000}"/>
    <cellStyle name="40% - Énfasis5 3 6 4 2 2" xfId="23813" xr:uid="{00000000-0005-0000-0000-0000335B0000}"/>
    <cellStyle name="40% - Énfasis5 3 6 4 3" xfId="23814" xr:uid="{00000000-0005-0000-0000-0000345B0000}"/>
    <cellStyle name="40% - Énfasis5 3 6 5" xfId="23815" xr:uid="{00000000-0005-0000-0000-0000355B0000}"/>
    <cellStyle name="40% - Énfasis5 3 6 5 2" xfId="23816" xr:uid="{00000000-0005-0000-0000-0000365B0000}"/>
    <cellStyle name="40% - Énfasis5 3 6 6" xfId="23817" xr:uid="{00000000-0005-0000-0000-0000375B0000}"/>
    <cellStyle name="40% - Énfasis5 3 7" xfId="23818" xr:uid="{00000000-0005-0000-0000-0000385B0000}"/>
    <cellStyle name="40% - Énfasis5 3 7 2" xfId="23819" xr:uid="{00000000-0005-0000-0000-0000395B0000}"/>
    <cellStyle name="40% - Énfasis5 3 7 2 2" xfId="23820" xr:uid="{00000000-0005-0000-0000-00003A5B0000}"/>
    <cellStyle name="40% - Énfasis5 3 7 2 2 2" xfId="23821" xr:uid="{00000000-0005-0000-0000-00003B5B0000}"/>
    <cellStyle name="40% - Énfasis5 3 7 2 3" xfId="23822" xr:uid="{00000000-0005-0000-0000-00003C5B0000}"/>
    <cellStyle name="40% - Énfasis5 3 7 3" xfId="23823" xr:uid="{00000000-0005-0000-0000-00003D5B0000}"/>
    <cellStyle name="40% - Énfasis5 3 7 3 2" xfId="23824" xr:uid="{00000000-0005-0000-0000-00003E5B0000}"/>
    <cellStyle name="40% - Énfasis5 3 7 3 2 2" xfId="23825" xr:uid="{00000000-0005-0000-0000-00003F5B0000}"/>
    <cellStyle name="40% - Énfasis5 3 7 3 3" xfId="23826" xr:uid="{00000000-0005-0000-0000-0000405B0000}"/>
    <cellStyle name="40% - Énfasis5 3 7 4" xfId="23827" xr:uid="{00000000-0005-0000-0000-0000415B0000}"/>
    <cellStyle name="40% - Énfasis5 3 7 4 2" xfId="23828" xr:uid="{00000000-0005-0000-0000-0000425B0000}"/>
    <cellStyle name="40% - Énfasis5 3 7 4 2 2" xfId="23829" xr:uid="{00000000-0005-0000-0000-0000435B0000}"/>
    <cellStyle name="40% - Énfasis5 3 7 4 3" xfId="23830" xr:uid="{00000000-0005-0000-0000-0000445B0000}"/>
    <cellStyle name="40% - Énfasis5 3 7 5" xfId="23831" xr:uid="{00000000-0005-0000-0000-0000455B0000}"/>
    <cellStyle name="40% - Énfasis5 3 7 5 2" xfId="23832" xr:uid="{00000000-0005-0000-0000-0000465B0000}"/>
    <cellStyle name="40% - Énfasis5 3 7 6" xfId="23833" xr:uid="{00000000-0005-0000-0000-0000475B0000}"/>
    <cellStyle name="40% - Énfasis5 3 8" xfId="23834" xr:uid="{00000000-0005-0000-0000-0000485B0000}"/>
    <cellStyle name="40% - Énfasis5 3 8 2" xfId="23835" xr:uid="{00000000-0005-0000-0000-0000495B0000}"/>
    <cellStyle name="40% - Énfasis5 3 8 2 2" xfId="23836" xr:uid="{00000000-0005-0000-0000-00004A5B0000}"/>
    <cellStyle name="40% - Énfasis5 3 8 2 2 2" xfId="23837" xr:uid="{00000000-0005-0000-0000-00004B5B0000}"/>
    <cellStyle name="40% - Énfasis5 3 8 2 3" xfId="23838" xr:uid="{00000000-0005-0000-0000-00004C5B0000}"/>
    <cellStyle name="40% - Énfasis5 3 8 3" xfId="23839" xr:uid="{00000000-0005-0000-0000-00004D5B0000}"/>
    <cellStyle name="40% - Énfasis5 3 8 3 2" xfId="23840" xr:uid="{00000000-0005-0000-0000-00004E5B0000}"/>
    <cellStyle name="40% - Énfasis5 3 8 3 2 2" xfId="23841" xr:uid="{00000000-0005-0000-0000-00004F5B0000}"/>
    <cellStyle name="40% - Énfasis5 3 8 3 3" xfId="23842" xr:uid="{00000000-0005-0000-0000-0000505B0000}"/>
    <cellStyle name="40% - Énfasis5 3 8 4" xfId="23843" xr:uid="{00000000-0005-0000-0000-0000515B0000}"/>
    <cellStyle name="40% - Énfasis5 3 8 4 2" xfId="23844" xr:uid="{00000000-0005-0000-0000-0000525B0000}"/>
    <cellStyle name="40% - Énfasis5 3 8 4 2 2" xfId="23845" xr:uid="{00000000-0005-0000-0000-0000535B0000}"/>
    <cellStyle name="40% - Énfasis5 3 8 4 3" xfId="23846" xr:uid="{00000000-0005-0000-0000-0000545B0000}"/>
    <cellStyle name="40% - Énfasis5 3 8 5" xfId="23847" xr:uid="{00000000-0005-0000-0000-0000555B0000}"/>
    <cellStyle name="40% - Énfasis5 3 8 5 2" xfId="23848" xr:uid="{00000000-0005-0000-0000-0000565B0000}"/>
    <cellStyle name="40% - Énfasis5 3 8 6" xfId="23849" xr:uid="{00000000-0005-0000-0000-0000575B0000}"/>
    <cellStyle name="40% - Énfasis5 3 9" xfId="23850" xr:uid="{00000000-0005-0000-0000-0000585B0000}"/>
    <cellStyle name="40% - Énfasis5 3 9 2" xfId="23851" xr:uid="{00000000-0005-0000-0000-0000595B0000}"/>
    <cellStyle name="40% - Énfasis5 3 9 2 2" xfId="23852" xr:uid="{00000000-0005-0000-0000-00005A5B0000}"/>
    <cellStyle name="40% - Énfasis5 3 9 2 2 2" xfId="23853" xr:uid="{00000000-0005-0000-0000-00005B5B0000}"/>
    <cellStyle name="40% - Énfasis5 3 9 2 3" xfId="23854" xr:uid="{00000000-0005-0000-0000-00005C5B0000}"/>
    <cellStyle name="40% - Énfasis5 3 9 3" xfId="23855" xr:uid="{00000000-0005-0000-0000-00005D5B0000}"/>
    <cellStyle name="40% - Énfasis5 3 9 3 2" xfId="23856" xr:uid="{00000000-0005-0000-0000-00005E5B0000}"/>
    <cellStyle name="40% - Énfasis5 3 9 3 2 2" xfId="23857" xr:uid="{00000000-0005-0000-0000-00005F5B0000}"/>
    <cellStyle name="40% - Énfasis5 3 9 3 3" xfId="23858" xr:uid="{00000000-0005-0000-0000-0000605B0000}"/>
    <cellStyle name="40% - Énfasis5 3 9 4" xfId="23859" xr:uid="{00000000-0005-0000-0000-0000615B0000}"/>
    <cellStyle name="40% - Énfasis5 3 9 4 2" xfId="23860" xr:uid="{00000000-0005-0000-0000-0000625B0000}"/>
    <cellStyle name="40% - Énfasis5 3 9 4 2 2" xfId="23861" xr:uid="{00000000-0005-0000-0000-0000635B0000}"/>
    <cellStyle name="40% - Énfasis5 3 9 4 3" xfId="23862" xr:uid="{00000000-0005-0000-0000-0000645B0000}"/>
    <cellStyle name="40% - Énfasis5 3 9 5" xfId="23863" xr:uid="{00000000-0005-0000-0000-0000655B0000}"/>
    <cellStyle name="40% - Énfasis5 3 9 5 2" xfId="23864" xr:uid="{00000000-0005-0000-0000-0000665B0000}"/>
    <cellStyle name="40% - Énfasis5 3 9 6" xfId="23865" xr:uid="{00000000-0005-0000-0000-0000675B0000}"/>
    <cellStyle name="40% - Énfasis5 30" xfId="23866" xr:uid="{00000000-0005-0000-0000-0000685B0000}"/>
    <cellStyle name="40% - Énfasis5 30 2" xfId="23867" xr:uid="{00000000-0005-0000-0000-0000695B0000}"/>
    <cellStyle name="40% - Énfasis5 30 2 2" xfId="23868" xr:uid="{00000000-0005-0000-0000-00006A5B0000}"/>
    <cellStyle name="40% - Énfasis5 30 2 2 2" xfId="23869" xr:uid="{00000000-0005-0000-0000-00006B5B0000}"/>
    <cellStyle name="40% - Énfasis5 30 2 2 2 2" xfId="23870" xr:uid="{00000000-0005-0000-0000-00006C5B0000}"/>
    <cellStyle name="40% - Énfasis5 30 2 2 3" xfId="23871" xr:uid="{00000000-0005-0000-0000-00006D5B0000}"/>
    <cellStyle name="40% - Énfasis5 30 2 3" xfId="23872" xr:uid="{00000000-0005-0000-0000-00006E5B0000}"/>
    <cellStyle name="40% - Énfasis5 30 2 3 2" xfId="23873" xr:uid="{00000000-0005-0000-0000-00006F5B0000}"/>
    <cellStyle name="40% - Énfasis5 30 2 3 2 2" xfId="23874" xr:uid="{00000000-0005-0000-0000-0000705B0000}"/>
    <cellStyle name="40% - Énfasis5 30 2 3 3" xfId="23875" xr:uid="{00000000-0005-0000-0000-0000715B0000}"/>
    <cellStyle name="40% - Énfasis5 30 2 4" xfId="23876" xr:uid="{00000000-0005-0000-0000-0000725B0000}"/>
    <cellStyle name="40% - Énfasis5 30 2 4 2" xfId="23877" xr:uid="{00000000-0005-0000-0000-0000735B0000}"/>
    <cellStyle name="40% - Énfasis5 30 2 5" xfId="23878" xr:uid="{00000000-0005-0000-0000-0000745B0000}"/>
    <cellStyle name="40% - Énfasis5 30 3" xfId="23879" xr:uid="{00000000-0005-0000-0000-0000755B0000}"/>
    <cellStyle name="40% - Énfasis5 30 3 2" xfId="23880" xr:uid="{00000000-0005-0000-0000-0000765B0000}"/>
    <cellStyle name="40% - Énfasis5 30 3 2 2" xfId="23881" xr:uid="{00000000-0005-0000-0000-0000775B0000}"/>
    <cellStyle name="40% - Énfasis5 30 3 3" xfId="23882" xr:uid="{00000000-0005-0000-0000-0000785B0000}"/>
    <cellStyle name="40% - Énfasis5 30 4" xfId="23883" xr:uid="{00000000-0005-0000-0000-0000795B0000}"/>
    <cellStyle name="40% - Énfasis5 30 4 2" xfId="23884" xr:uid="{00000000-0005-0000-0000-00007A5B0000}"/>
    <cellStyle name="40% - Énfasis5 30 4 2 2" xfId="23885" xr:uid="{00000000-0005-0000-0000-00007B5B0000}"/>
    <cellStyle name="40% - Énfasis5 30 4 3" xfId="23886" xr:uid="{00000000-0005-0000-0000-00007C5B0000}"/>
    <cellStyle name="40% - Énfasis5 30 5" xfId="23887" xr:uid="{00000000-0005-0000-0000-00007D5B0000}"/>
    <cellStyle name="40% - Énfasis5 30 5 2" xfId="23888" xr:uid="{00000000-0005-0000-0000-00007E5B0000}"/>
    <cellStyle name="40% - Énfasis5 30 6" xfId="23889" xr:uid="{00000000-0005-0000-0000-00007F5B0000}"/>
    <cellStyle name="40% - Énfasis5 31" xfId="23890" xr:uid="{00000000-0005-0000-0000-0000805B0000}"/>
    <cellStyle name="40% - Énfasis5 31 2" xfId="23891" xr:uid="{00000000-0005-0000-0000-0000815B0000}"/>
    <cellStyle name="40% - Énfasis5 31 2 2" xfId="23892" xr:uid="{00000000-0005-0000-0000-0000825B0000}"/>
    <cellStyle name="40% - Énfasis5 31 2 2 2" xfId="23893" xr:uid="{00000000-0005-0000-0000-0000835B0000}"/>
    <cellStyle name="40% - Énfasis5 31 2 2 2 2" xfId="23894" xr:uid="{00000000-0005-0000-0000-0000845B0000}"/>
    <cellStyle name="40% - Énfasis5 31 2 2 3" xfId="23895" xr:uid="{00000000-0005-0000-0000-0000855B0000}"/>
    <cellStyle name="40% - Énfasis5 31 2 3" xfId="23896" xr:uid="{00000000-0005-0000-0000-0000865B0000}"/>
    <cellStyle name="40% - Énfasis5 31 2 3 2" xfId="23897" xr:uid="{00000000-0005-0000-0000-0000875B0000}"/>
    <cellStyle name="40% - Énfasis5 31 2 3 2 2" xfId="23898" xr:uid="{00000000-0005-0000-0000-0000885B0000}"/>
    <cellStyle name="40% - Énfasis5 31 2 3 3" xfId="23899" xr:uid="{00000000-0005-0000-0000-0000895B0000}"/>
    <cellStyle name="40% - Énfasis5 31 2 4" xfId="23900" xr:uid="{00000000-0005-0000-0000-00008A5B0000}"/>
    <cellStyle name="40% - Énfasis5 31 2 4 2" xfId="23901" xr:uid="{00000000-0005-0000-0000-00008B5B0000}"/>
    <cellStyle name="40% - Énfasis5 31 2 5" xfId="23902" xr:uid="{00000000-0005-0000-0000-00008C5B0000}"/>
    <cellStyle name="40% - Énfasis5 31 3" xfId="23903" xr:uid="{00000000-0005-0000-0000-00008D5B0000}"/>
    <cellStyle name="40% - Énfasis5 31 3 2" xfId="23904" xr:uid="{00000000-0005-0000-0000-00008E5B0000}"/>
    <cellStyle name="40% - Énfasis5 31 3 2 2" xfId="23905" xr:uid="{00000000-0005-0000-0000-00008F5B0000}"/>
    <cellStyle name="40% - Énfasis5 31 3 3" xfId="23906" xr:uid="{00000000-0005-0000-0000-0000905B0000}"/>
    <cellStyle name="40% - Énfasis5 31 4" xfId="23907" xr:uid="{00000000-0005-0000-0000-0000915B0000}"/>
    <cellStyle name="40% - Énfasis5 31 4 2" xfId="23908" xr:uid="{00000000-0005-0000-0000-0000925B0000}"/>
    <cellStyle name="40% - Énfasis5 31 4 2 2" xfId="23909" xr:uid="{00000000-0005-0000-0000-0000935B0000}"/>
    <cellStyle name="40% - Énfasis5 31 4 3" xfId="23910" xr:uid="{00000000-0005-0000-0000-0000945B0000}"/>
    <cellStyle name="40% - Énfasis5 31 5" xfId="23911" xr:uid="{00000000-0005-0000-0000-0000955B0000}"/>
    <cellStyle name="40% - Énfasis5 31 5 2" xfId="23912" xr:uid="{00000000-0005-0000-0000-0000965B0000}"/>
    <cellStyle name="40% - Énfasis5 31 6" xfId="23913" xr:uid="{00000000-0005-0000-0000-0000975B0000}"/>
    <cellStyle name="40% - Énfasis5 32" xfId="23914" xr:uid="{00000000-0005-0000-0000-0000985B0000}"/>
    <cellStyle name="40% - Énfasis5 32 2" xfId="23915" xr:uid="{00000000-0005-0000-0000-0000995B0000}"/>
    <cellStyle name="40% - Énfasis5 32 2 2" xfId="23916" xr:uid="{00000000-0005-0000-0000-00009A5B0000}"/>
    <cellStyle name="40% - Énfasis5 32 2 2 2" xfId="23917" xr:uid="{00000000-0005-0000-0000-00009B5B0000}"/>
    <cellStyle name="40% - Énfasis5 32 2 2 2 2" xfId="23918" xr:uid="{00000000-0005-0000-0000-00009C5B0000}"/>
    <cellStyle name="40% - Énfasis5 32 2 2 3" xfId="23919" xr:uid="{00000000-0005-0000-0000-00009D5B0000}"/>
    <cellStyle name="40% - Énfasis5 32 2 3" xfId="23920" xr:uid="{00000000-0005-0000-0000-00009E5B0000}"/>
    <cellStyle name="40% - Énfasis5 32 2 3 2" xfId="23921" xr:uid="{00000000-0005-0000-0000-00009F5B0000}"/>
    <cellStyle name="40% - Énfasis5 32 2 3 2 2" xfId="23922" xr:uid="{00000000-0005-0000-0000-0000A05B0000}"/>
    <cellStyle name="40% - Énfasis5 32 2 3 3" xfId="23923" xr:uid="{00000000-0005-0000-0000-0000A15B0000}"/>
    <cellStyle name="40% - Énfasis5 32 2 4" xfId="23924" xr:uid="{00000000-0005-0000-0000-0000A25B0000}"/>
    <cellStyle name="40% - Énfasis5 32 2 4 2" xfId="23925" xr:uid="{00000000-0005-0000-0000-0000A35B0000}"/>
    <cellStyle name="40% - Énfasis5 32 2 5" xfId="23926" xr:uid="{00000000-0005-0000-0000-0000A45B0000}"/>
    <cellStyle name="40% - Énfasis5 32 3" xfId="23927" xr:uid="{00000000-0005-0000-0000-0000A55B0000}"/>
    <cellStyle name="40% - Énfasis5 32 3 2" xfId="23928" xr:uid="{00000000-0005-0000-0000-0000A65B0000}"/>
    <cellStyle name="40% - Énfasis5 32 3 2 2" xfId="23929" xr:uid="{00000000-0005-0000-0000-0000A75B0000}"/>
    <cellStyle name="40% - Énfasis5 32 3 3" xfId="23930" xr:uid="{00000000-0005-0000-0000-0000A85B0000}"/>
    <cellStyle name="40% - Énfasis5 32 4" xfId="23931" xr:uid="{00000000-0005-0000-0000-0000A95B0000}"/>
    <cellStyle name="40% - Énfasis5 32 4 2" xfId="23932" xr:uid="{00000000-0005-0000-0000-0000AA5B0000}"/>
    <cellStyle name="40% - Énfasis5 32 4 2 2" xfId="23933" xr:uid="{00000000-0005-0000-0000-0000AB5B0000}"/>
    <cellStyle name="40% - Énfasis5 32 4 3" xfId="23934" xr:uid="{00000000-0005-0000-0000-0000AC5B0000}"/>
    <cellStyle name="40% - Énfasis5 32 5" xfId="23935" xr:uid="{00000000-0005-0000-0000-0000AD5B0000}"/>
    <cellStyle name="40% - Énfasis5 32 5 2" xfId="23936" xr:uid="{00000000-0005-0000-0000-0000AE5B0000}"/>
    <cellStyle name="40% - Énfasis5 32 6" xfId="23937" xr:uid="{00000000-0005-0000-0000-0000AF5B0000}"/>
    <cellStyle name="40% - Énfasis5 33" xfId="23938" xr:uid="{00000000-0005-0000-0000-0000B05B0000}"/>
    <cellStyle name="40% - Énfasis5 33 2" xfId="23939" xr:uid="{00000000-0005-0000-0000-0000B15B0000}"/>
    <cellStyle name="40% - Énfasis5 33 2 2" xfId="23940" xr:uid="{00000000-0005-0000-0000-0000B25B0000}"/>
    <cellStyle name="40% - Énfasis5 33 2 2 2" xfId="23941" xr:uid="{00000000-0005-0000-0000-0000B35B0000}"/>
    <cellStyle name="40% - Énfasis5 33 2 2 2 2" xfId="23942" xr:uid="{00000000-0005-0000-0000-0000B45B0000}"/>
    <cellStyle name="40% - Énfasis5 33 2 2 3" xfId="23943" xr:uid="{00000000-0005-0000-0000-0000B55B0000}"/>
    <cellStyle name="40% - Énfasis5 33 2 3" xfId="23944" xr:uid="{00000000-0005-0000-0000-0000B65B0000}"/>
    <cellStyle name="40% - Énfasis5 33 2 3 2" xfId="23945" xr:uid="{00000000-0005-0000-0000-0000B75B0000}"/>
    <cellStyle name="40% - Énfasis5 33 2 3 2 2" xfId="23946" xr:uid="{00000000-0005-0000-0000-0000B85B0000}"/>
    <cellStyle name="40% - Énfasis5 33 2 3 3" xfId="23947" xr:uid="{00000000-0005-0000-0000-0000B95B0000}"/>
    <cellStyle name="40% - Énfasis5 33 2 4" xfId="23948" xr:uid="{00000000-0005-0000-0000-0000BA5B0000}"/>
    <cellStyle name="40% - Énfasis5 33 2 4 2" xfId="23949" xr:uid="{00000000-0005-0000-0000-0000BB5B0000}"/>
    <cellStyle name="40% - Énfasis5 33 2 5" xfId="23950" xr:uid="{00000000-0005-0000-0000-0000BC5B0000}"/>
    <cellStyle name="40% - Énfasis5 33 3" xfId="23951" xr:uid="{00000000-0005-0000-0000-0000BD5B0000}"/>
    <cellStyle name="40% - Énfasis5 33 3 2" xfId="23952" xr:uid="{00000000-0005-0000-0000-0000BE5B0000}"/>
    <cellStyle name="40% - Énfasis5 33 3 2 2" xfId="23953" xr:uid="{00000000-0005-0000-0000-0000BF5B0000}"/>
    <cellStyle name="40% - Énfasis5 33 3 3" xfId="23954" xr:uid="{00000000-0005-0000-0000-0000C05B0000}"/>
    <cellStyle name="40% - Énfasis5 33 4" xfId="23955" xr:uid="{00000000-0005-0000-0000-0000C15B0000}"/>
    <cellStyle name="40% - Énfasis5 33 4 2" xfId="23956" xr:uid="{00000000-0005-0000-0000-0000C25B0000}"/>
    <cellStyle name="40% - Énfasis5 33 4 2 2" xfId="23957" xr:uid="{00000000-0005-0000-0000-0000C35B0000}"/>
    <cellStyle name="40% - Énfasis5 33 4 3" xfId="23958" xr:uid="{00000000-0005-0000-0000-0000C45B0000}"/>
    <cellStyle name="40% - Énfasis5 33 5" xfId="23959" xr:uid="{00000000-0005-0000-0000-0000C55B0000}"/>
    <cellStyle name="40% - Énfasis5 33 5 2" xfId="23960" xr:uid="{00000000-0005-0000-0000-0000C65B0000}"/>
    <cellStyle name="40% - Énfasis5 33 6" xfId="23961" xr:uid="{00000000-0005-0000-0000-0000C75B0000}"/>
    <cellStyle name="40% - Énfasis5 34" xfId="23962" xr:uid="{00000000-0005-0000-0000-0000C85B0000}"/>
    <cellStyle name="40% - Énfasis5 34 2" xfId="23963" xr:uid="{00000000-0005-0000-0000-0000C95B0000}"/>
    <cellStyle name="40% - Énfasis5 34 2 2" xfId="23964" xr:uid="{00000000-0005-0000-0000-0000CA5B0000}"/>
    <cellStyle name="40% - Énfasis5 34 2 2 2" xfId="23965" xr:uid="{00000000-0005-0000-0000-0000CB5B0000}"/>
    <cellStyle name="40% - Énfasis5 34 2 2 2 2" xfId="23966" xr:uid="{00000000-0005-0000-0000-0000CC5B0000}"/>
    <cellStyle name="40% - Énfasis5 34 2 2 3" xfId="23967" xr:uid="{00000000-0005-0000-0000-0000CD5B0000}"/>
    <cellStyle name="40% - Énfasis5 34 2 3" xfId="23968" xr:uid="{00000000-0005-0000-0000-0000CE5B0000}"/>
    <cellStyle name="40% - Énfasis5 34 2 3 2" xfId="23969" xr:uid="{00000000-0005-0000-0000-0000CF5B0000}"/>
    <cellStyle name="40% - Énfasis5 34 2 3 2 2" xfId="23970" xr:uid="{00000000-0005-0000-0000-0000D05B0000}"/>
    <cellStyle name="40% - Énfasis5 34 2 3 3" xfId="23971" xr:uid="{00000000-0005-0000-0000-0000D15B0000}"/>
    <cellStyle name="40% - Énfasis5 34 2 4" xfId="23972" xr:uid="{00000000-0005-0000-0000-0000D25B0000}"/>
    <cellStyle name="40% - Énfasis5 34 2 4 2" xfId="23973" xr:uid="{00000000-0005-0000-0000-0000D35B0000}"/>
    <cellStyle name="40% - Énfasis5 34 2 5" xfId="23974" xr:uid="{00000000-0005-0000-0000-0000D45B0000}"/>
    <cellStyle name="40% - Énfasis5 34 3" xfId="23975" xr:uid="{00000000-0005-0000-0000-0000D55B0000}"/>
    <cellStyle name="40% - Énfasis5 34 3 2" xfId="23976" xr:uid="{00000000-0005-0000-0000-0000D65B0000}"/>
    <cellStyle name="40% - Énfasis5 34 3 2 2" xfId="23977" xr:uid="{00000000-0005-0000-0000-0000D75B0000}"/>
    <cellStyle name="40% - Énfasis5 34 3 3" xfId="23978" xr:uid="{00000000-0005-0000-0000-0000D85B0000}"/>
    <cellStyle name="40% - Énfasis5 34 4" xfId="23979" xr:uid="{00000000-0005-0000-0000-0000D95B0000}"/>
    <cellStyle name="40% - Énfasis5 34 4 2" xfId="23980" xr:uid="{00000000-0005-0000-0000-0000DA5B0000}"/>
    <cellStyle name="40% - Énfasis5 34 4 2 2" xfId="23981" xr:uid="{00000000-0005-0000-0000-0000DB5B0000}"/>
    <cellStyle name="40% - Énfasis5 34 4 3" xfId="23982" xr:uid="{00000000-0005-0000-0000-0000DC5B0000}"/>
    <cellStyle name="40% - Énfasis5 34 5" xfId="23983" xr:uid="{00000000-0005-0000-0000-0000DD5B0000}"/>
    <cellStyle name="40% - Énfasis5 34 5 2" xfId="23984" xr:uid="{00000000-0005-0000-0000-0000DE5B0000}"/>
    <cellStyle name="40% - Énfasis5 34 6" xfId="23985" xr:uid="{00000000-0005-0000-0000-0000DF5B0000}"/>
    <cellStyle name="40% - Énfasis5 35" xfId="23986" xr:uid="{00000000-0005-0000-0000-0000E05B0000}"/>
    <cellStyle name="40% - Énfasis5 35 2" xfId="23987" xr:uid="{00000000-0005-0000-0000-0000E15B0000}"/>
    <cellStyle name="40% - Énfasis5 35 2 2" xfId="23988" xr:uid="{00000000-0005-0000-0000-0000E25B0000}"/>
    <cellStyle name="40% - Énfasis5 35 2 2 2" xfId="23989" xr:uid="{00000000-0005-0000-0000-0000E35B0000}"/>
    <cellStyle name="40% - Énfasis5 35 2 2 2 2" xfId="23990" xr:uid="{00000000-0005-0000-0000-0000E45B0000}"/>
    <cellStyle name="40% - Énfasis5 35 2 2 3" xfId="23991" xr:uid="{00000000-0005-0000-0000-0000E55B0000}"/>
    <cellStyle name="40% - Énfasis5 35 2 3" xfId="23992" xr:uid="{00000000-0005-0000-0000-0000E65B0000}"/>
    <cellStyle name="40% - Énfasis5 35 2 3 2" xfId="23993" xr:uid="{00000000-0005-0000-0000-0000E75B0000}"/>
    <cellStyle name="40% - Énfasis5 35 2 3 2 2" xfId="23994" xr:uid="{00000000-0005-0000-0000-0000E85B0000}"/>
    <cellStyle name="40% - Énfasis5 35 2 3 3" xfId="23995" xr:uid="{00000000-0005-0000-0000-0000E95B0000}"/>
    <cellStyle name="40% - Énfasis5 35 2 4" xfId="23996" xr:uid="{00000000-0005-0000-0000-0000EA5B0000}"/>
    <cellStyle name="40% - Énfasis5 35 2 4 2" xfId="23997" xr:uid="{00000000-0005-0000-0000-0000EB5B0000}"/>
    <cellStyle name="40% - Énfasis5 35 2 5" xfId="23998" xr:uid="{00000000-0005-0000-0000-0000EC5B0000}"/>
    <cellStyle name="40% - Énfasis5 35 3" xfId="23999" xr:uid="{00000000-0005-0000-0000-0000ED5B0000}"/>
    <cellStyle name="40% - Énfasis5 35 3 2" xfId="24000" xr:uid="{00000000-0005-0000-0000-0000EE5B0000}"/>
    <cellStyle name="40% - Énfasis5 35 3 2 2" xfId="24001" xr:uid="{00000000-0005-0000-0000-0000EF5B0000}"/>
    <cellStyle name="40% - Énfasis5 35 3 3" xfId="24002" xr:uid="{00000000-0005-0000-0000-0000F05B0000}"/>
    <cellStyle name="40% - Énfasis5 35 4" xfId="24003" xr:uid="{00000000-0005-0000-0000-0000F15B0000}"/>
    <cellStyle name="40% - Énfasis5 35 4 2" xfId="24004" xr:uid="{00000000-0005-0000-0000-0000F25B0000}"/>
    <cellStyle name="40% - Énfasis5 35 4 2 2" xfId="24005" xr:uid="{00000000-0005-0000-0000-0000F35B0000}"/>
    <cellStyle name="40% - Énfasis5 35 4 3" xfId="24006" xr:uid="{00000000-0005-0000-0000-0000F45B0000}"/>
    <cellStyle name="40% - Énfasis5 35 5" xfId="24007" xr:uid="{00000000-0005-0000-0000-0000F55B0000}"/>
    <cellStyle name="40% - Énfasis5 35 5 2" xfId="24008" xr:uid="{00000000-0005-0000-0000-0000F65B0000}"/>
    <cellStyle name="40% - Énfasis5 35 6" xfId="24009" xr:uid="{00000000-0005-0000-0000-0000F75B0000}"/>
    <cellStyle name="40% - Énfasis5 36" xfId="24010" xr:uid="{00000000-0005-0000-0000-0000F85B0000}"/>
    <cellStyle name="40% - Énfasis5 36 2" xfId="24011" xr:uid="{00000000-0005-0000-0000-0000F95B0000}"/>
    <cellStyle name="40% - Énfasis5 36 2 2" xfId="24012" xr:uid="{00000000-0005-0000-0000-0000FA5B0000}"/>
    <cellStyle name="40% - Énfasis5 36 2 2 2" xfId="24013" xr:uid="{00000000-0005-0000-0000-0000FB5B0000}"/>
    <cellStyle name="40% - Énfasis5 36 2 2 2 2" xfId="24014" xr:uid="{00000000-0005-0000-0000-0000FC5B0000}"/>
    <cellStyle name="40% - Énfasis5 36 2 2 3" xfId="24015" xr:uid="{00000000-0005-0000-0000-0000FD5B0000}"/>
    <cellStyle name="40% - Énfasis5 36 2 3" xfId="24016" xr:uid="{00000000-0005-0000-0000-0000FE5B0000}"/>
    <cellStyle name="40% - Énfasis5 36 2 3 2" xfId="24017" xr:uid="{00000000-0005-0000-0000-0000FF5B0000}"/>
    <cellStyle name="40% - Énfasis5 36 2 3 2 2" xfId="24018" xr:uid="{00000000-0005-0000-0000-0000005C0000}"/>
    <cellStyle name="40% - Énfasis5 36 2 3 3" xfId="24019" xr:uid="{00000000-0005-0000-0000-0000015C0000}"/>
    <cellStyle name="40% - Énfasis5 36 2 4" xfId="24020" xr:uid="{00000000-0005-0000-0000-0000025C0000}"/>
    <cellStyle name="40% - Énfasis5 36 2 4 2" xfId="24021" xr:uid="{00000000-0005-0000-0000-0000035C0000}"/>
    <cellStyle name="40% - Énfasis5 36 2 5" xfId="24022" xr:uid="{00000000-0005-0000-0000-0000045C0000}"/>
    <cellStyle name="40% - Énfasis5 36 3" xfId="24023" xr:uid="{00000000-0005-0000-0000-0000055C0000}"/>
    <cellStyle name="40% - Énfasis5 36 3 2" xfId="24024" xr:uid="{00000000-0005-0000-0000-0000065C0000}"/>
    <cellStyle name="40% - Énfasis5 36 3 2 2" xfId="24025" xr:uid="{00000000-0005-0000-0000-0000075C0000}"/>
    <cellStyle name="40% - Énfasis5 36 3 3" xfId="24026" xr:uid="{00000000-0005-0000-0000-0000085C0000}"/>
    <cellStyle name="40% - Énfasis5 36 4" xfId="24027" xr:uid="{00000000-0005-0000-0000-0000095C0000}"/>
    <cellStyle name="40% - Énfasis5 36 4 2" xfId="24028" xr:uid="{00000000-0005-0000-0000-00000A5C0000}"/>
    <cellStyle name="40% - Énfasis5 36 4 2 2" xfId="24029" xr:uid="{00000000-0005-0000-0000-00000B5C0000}"/>
    <cellStyle name="40% - Énfasis5 36 4 3" xfId="24030" xr:uid="{00000000-0005-0000-0000-00000C5C0000}"/>
    <cellStyle name="40% - Énfasis5 36 5" xfId="24031" xr:uid="{00000000-0005-0000-0000-00000D5C0000}"/>
    <cellStyle name="40% - Énfasis5 36 5 2" xfId="24032" xr:uid="{00000000-0005-0000-0000-00000E5C0000}"/>
    <cellStyle name="40% - Énfasis5 36 6" xfId="24033" xr:uid="{00000000-0005-0000-0000-00000F5C0000}"/>
    <cellStyle name="40% - Énfasis5 37" xfId="24034" xr:uid="{00000000-0005-0000-0000-0000105C0000}"/>
    <cellStyle name="40% - Énfasis5 37 2" xfId="24035" xr:uid="{00000000-0005-0000-0000-0000115C0000}"/>
    <cellStyle name="40% - Énfasis5 37 2 2" xfId="24036" xr:uid="{00000000-0005-0000-0000-0000125C0000}"/>
    <cellStyle name="40% - Énfasis5 37 2 2 2" xfId="24037" xr:uid="{00000000-0005-0000-0000-0000135C0000}"/>
    <cellStyle name="40% - Énfasis5 37 2 2 2 2" xfId="24038" xr:uid="{00000000-0005-0000-0000-0000145C0000}"/>
    <cellStyle name="40% - Énfasis5 37 2 2 3" xfId="24039" xr:uid="{00000000-0005-0000-0000-0000155C0000}"/>
    <cellStyle name="40% - Énfasis5 37 2 3" xfId="24040" xr:uid="{00000000-0005-0000-0000-0000165C0000}"/>
    <cellStyle name="40% - Énfasis5 37 2 3 2" xfId="24041" xr:uid="{00000000-0005-0000-0000-0000175C0000}"/>
    <cellStyle name="40% - Énfasis5 37 2 3 2 2" xfId="24042" xr:uid="{00000000-0005-0000-0000-0000185C0000}"/>
    <cellStyle name="40% - Énfasis5 37 2 3 3" xfId="24043" xr:uid="{00000000-0005-0000-0000-0000195C0000}"/>
    <cellStyle name="40% - Énfasis5 37 2 4" xfId="24044" xr:uid="{00000000-0005-0000-0000-00001A5C0000}"/>
    <cellStyle name="40% - Énfasis5 37 2 4 2" xfId="24045" xr:uid="{00000000-0005-0000-0000-00001B5C0000}"/>
    <cellStyle name="40% - Énfasis5 37 2 5" xfId="24046" xr:uid="{00000000-0005-0000-0000-00001C5C0000}"/>
    <cellStyle name="40% - Énfasis5 37 3" xfId="24047" xr:uid="{00000000-0005-0000-0000-00001D5C0000}"/>
    <cellStyle name="40% - Énfasis5 37 3 2" xfId="24048" xr:uid="{00000000-0005-0000-0000-00001E5C0000}"/>
    <cellStyle name="40% - Énfasis5 37 3 2 2" xfId="24049" xr:uid="{00000000-0005-0000-0000-00001F5C0000}"/>
    <cellStyle name="40% - Énfasis5 37 3 3" xfId="24050" xr:uid="{00000000-0005-0000-0000-0000205C0000}"/>
    <cellStyle name="40% - Énfasis5 37 4" xfId="24051" xr:uid="{00000000-0005-0000-0000-0000215C0000}"/>
    <cellStyle name="40% - Énfasis5 37 4 2" xfId="24052" xr:uid="{00000000-0005-0000-0000-0000225C0000}"/>
    <cellStyle name="40% - Énfasis5 37 4 2 2" xfId="24053" xr:uid="{00000000-0005-0000-0000-0000235C0000}"/>
    <cellStyle name="40% - Énfasis5 37 4 3" xfId="24054" xr:uid="{00000000-0005-0000-0000-0000245C0000}"/>
    <cellStyle name="40% - Énfasis5 37 5" xfId="24055" xr:uid="{00000000-0005-0000-0000-0000255C0000}"/>
    <cellStyle name="40% - Énfasis5 37 5 2" xfId="24056" xr:uid="{00000000-0005-0000-0000-0000265C0000}"/>
    <cellStyle name="40% - Énfasis5 37 6" xfId="24057" xr:uid="{00000000-0005-0000-0000-0000275C0000}"/>
    <cellStyle name="40% - Énfasis5 38" xfId="24058" xr:uid="{00000000-0005-0000-0000-0000285C0000}"/>
    <cellStyle name="40% - Énfasis5 38 2" xfId="24059" xr:uid="{00000000-0005-0000-0000-0000295C0000}"/>
    <cellStyle name="40% - Énfasis5 38 2 2" xfId="24060" xr:uid="{00000000-0005-0000-0000-00002A5C0000}"/>
    <cellStyle name="40% - Énfasis5 38 2 2 2" xfId="24061" xr:uid="{00000000-0005-0000-0000-00002B5C0000}"/>
    <cellStyle name="40% - Énfasis5 38 2 2 2 2" xfId="24062" xr:uid="{00000000-0005-0000-0000-00002C5C0000}"/>
    <cellStyle name="40% - Énfasis5 38 2 2 3" xfId="24063" xr:uid="{00000000-0005-0000-0000-00002D5C0000}"/>
    <cellStyle name="40% - Énfasis5 38 2 3" xfId="24064" xr:uid="{00000000-0005-0000-0000-00002E5C0000}"/>
    <cellStyle name="40% - Énfasis5 38 2 3 2" xfId="24065" xr:uid="{00000000-0005-0000-0000-00002F5C0000}"/>
    <cellStyle name="40% - Énfasis5 38 2 3 2 2" xfId="24066" xr:uid="{00000000-0005-0000-0000-0000305C0000}"/>
    <cellStyle name="40% - Énfasis5 38 2 3 3" xfId="24067" xr:uid="{00000000-0005-0000-0000-0000315C0000}"/>
    <cellStyle name="40% - Énfasis5 38 2 4" xfId="24068" xr:uid="{00000000-0005-0000-0000-0000325C0000}"/>
    <cellStyle name="40% - Énfasis5 38 2 4 2" xfId="24069" xr:uid="{00000000-0005-0000-0000-0000335C0000}"/>
    <cellStyle name="40% - Énfasis5 38 2 5" xfId="24070" xr:uid="{00000000-0005-0000-0000-0000345C0000}"/>
    <cellStyle name="40% - Énfasis5 38 3" xfId="24071" xr:uid="{00000000-0005-0000-0000-0000355C0000}"/>
    <cellStyle name="40% - Énfasis5 38 3 2" xfId="24072" xr:uid="{00000000-0005-0000-0000-0000365C0000}"/>
    <cellStyle name="40% - Énfasis5 38 3 2 2" xfId="24073" xr:uid="{00000000-0005-0000-0000-0000375C0000}"/>
    <cellStyle name="40% - Énfasis5 38 3 3" xfId="24074" xr:uid="{00000000-0005-0000-0000-0000385C0000}"/>
    <cellStyle name="40% - Énfasis5 38 4" xfId="24075" xr:uid="{00000000-0005-0000-0000-0000395C0000}"/>
    <cellStyle name="40% - Énfasis5 38 4 2" xfId="24076" xr:uid="{00000000-0005-0000-0000-00003A5C0000}"/>
    <cellStyle name="40% - Énfasis5 38 4 2 2" xfId="24077" xr:uid="{00000000-0005-0000-0000-00003B5C0000}"/>
    <cellStyle name="40% - Énfasis5 38 4 3" xfId="24078" xr:uid="{00000000-0005-0000-0000-00003C5C0000}"/>
    <cellStyle name="40% - Énfasis5 38 5" xfId="24079" xr:uid="{00000000-0005-0000-0000-00003D5C0000}"/>
    <cellStyle name="40% - Énfasis5 38 5 2" xfId="24080" xr:uid="{00000000-0005-0000-0000-00003E5C0000}"/>
    <cellStyle name="40% - Énfasis5 38 6" xfId="24081" xr:uid="{00000000-0005-0000-0000-00003F5C0000}"/>
    <cellStyle name="40% - Énfasis5 39" xfId="24082" xr:uid="{00000000-0005-0000-0000-0000405C0000}"/>
    <cellStyle name="40% - Énfasis5 39 2" xfId="24083" xr:uid="{00000000-0005-0000-0000-0000415C0000}"/>
    <cellStyle name="40% - Énfasis5 39 2 2" xfId="24084" xr:uid="{00000000-0005-0000-0000-0000425C0000}"/>
    <cellStyle name="40% - Énfasis5 39 2 2 2" xfId="24085" xr:uid="{00000000-0005-0000-0000-0000435C0000}"/>
    <cellStyle name="40% - Énfasis5 39 2 2 2 2" xfId="24086" xr:uid="{00000000-0005-0000-0000-0000445C0000}"/>
    <cellStyle name="40% - Énfasis5 39 2 2 3" xfId="24087" xr:uid="{00000000-0005-0000-0000-0000455C0000}"/>
    <cellStyle name="40% - Énfasis5 39 2 3" xfId="24088" xr:uid="{00000000-0005-0000-0000-0000465C0000}"/>
    <cellStyle name="40% - Énfasis5 39 2 3 2" xfId="24089" xr:uid="{00000000-0005-0000-0000-0000475C0000}"/>
    <cellStyle name="40% - Énfasis5 39 2 3 2 2" xfId="24090" xr:uid="{00000000-0005-0000-0000-0000485C0000}"/>
    <cellStyle name="40% - Énfasis5 39 2 3 3" xfId="24091" xr:uid="{00000000-0005-0000-0000-0000495C0000}"/>
    <cellStyle name="40% - Énfasis5 39 2 4" xfId="24092" xr:uid="{00000000-0005-0000-0000-00004A5C0000}"/>
    <cellStyle name="40% - Énfasis5 39 2 4 2" xfId="24093" xr:uid="{00000000-0005-0000-0000-00004B5C0000}"/>
    <cellStyle name="40% - Énfasis5 39 2 5" xfId="24094" xr:uid="{00000000-0005-0000-0000-00004C5C0000}"/>
    <cellStyle name="40% - Énfasis5 39 3" xfId="24095" xr:uid="{00000000-0005-0000-0000-00004D5C0000}"/>
    <cellStyle name="40% - Énfasis5 39 3 2" xfId="24096" xr:uid="{00000000-0005-0000-0000-00004E5C0000}"/>
    <cellStyle name="40% - Énfasis5 39 3 2 2" xfId="24097" xr:uid="{00000000-0005-0000-0000-00004F5C0000}"/>
    <cellStyle name="40% - Énfasis5 39 3 3" xfId="24098" xr:uid="{00000000-0005-0000-0000-0000505C0000}"/>
    <cellStyle name="40% - Énfasis5 39 4" xfId="24099" xr:uid="{00000000-0005-0000-0000-0000515C0000}"/>
    <cellStyle name="40% - Énfasis5 39 4 2" xfId="24100" xr:uid="{00000000-0005-0000-0000-0000525C0000}"/>
    <cellStyle name="40% - Énfasis5 39 4 2 2" xfId="24101" xr:uid="{00000000-0005-0000-0000-0000535C0000}"/>
    <cellStyle name="40% - Énfasis5 39 4 3" xfId="24102" xr:uid="{00000000-0005-0000-0000-0000545C0000}"/>
    <cellStyle name="40% - Énfasis5 39 5" xfId="24103" xr:uid="{00000000-0005-0000-0000-0000555C0000}"/>
    <cellStyle name="40% - Énfasis5 39 5 2" xfId="24104" xr:uid="{00000000-0005-0000-0000-0000565C0000}"/>
    <cellStyle name="40% - Énfasis5 39 6" xfId="24105" xr:uid="{00000000-0005-0000-0000-0000575C0000}"/>
    <cellStyle name="40% - Énfasis5 4" xfId="24106" xr:uid="{00000000-0005-0000-0000-0000585C0000}"/>
    <cellStyle name="40% - Énfasis5 4 10" xfId="24107" xr:uid="{00000000-0005-0000-0000-0000595C0000}"/>
    <cellStyle name="40% - Énfasis5 4 10 2" xfId="24108" xr:uid="{00000000-0005-0000-0000-00005A5C0000}"/>
    <cellStyle name="40% - Énfasis5 4 11" xfId="24109" xr:uid="{00000000-0005-0000-0000-00005B5C0000}"/>
    <cellStyle name="40% - Énfasis5 4 2" xfId="24110" xr:uid="{00000000-0005-0000-0000-00005C5C0000}"/>
    <cellStyle name="40% - Énfasis5 4 2 2" xfId="24111" xr:uid="{00000000-0005-0000-0000-00005D5C0000}"/>
    <cellStyle name="40% - Énfasis5 4 2 2 2" xfId="24112" xr:uid="{00000000-0005-0000-0000-00005E5C0000}"/>
    <cellStyle name="40% - Énfasis5 4 2 2 2 2" xfId="24113" xr:uid="{00000000-0005-0000-0000-00005F5C0000}"/>
    <cellStyle name="40% - Énfasis5 4 2 2 2 2 2" xfId="24114" xr:uid="{00000000-0005-0000-0000-0000605C0000}"/>
    <cellStyle name="40% - Énfasis5 4 2 2 2 2 2 2" xfId="24115" xr:uid="{00000000-0005-0000-0000-0000615C0000}"/>
    <cellStyle name="40% - Énfasis5 4 2 2 2 2 3" xfId="24116" xr:uid="{00000000-0005-0000-0000-0000625C0000}"/>
    <cellStyle name="40% - Énfasis5 4 2 2 2 3" xfId="24117" xr:uid="{00000000-0005-0000-0000-0000635C0000}"/>
    <cellStyle name="40% - Énfasis5 4 2 2 2 3 2" xfId="24118" xr:uid="{00000000-0005-0000-0000-0000645C0000}"/>
    <cellStyle name="40% - Énfasis5 4 2 2 2 3 2 2" xfId="24119" xr:uid="{00000000-0005-0000-0000-0000655C0000}"/>
    <cellStyle name="40% - Énfasis5 4 2 2 2 3 3" xfId="24120" xr:uid="{00000000-0005-0000-0000-0000665C0000}"/>
    <cellStyle name="40% - Énfasis5 4 2 2 2 4" xfId="24121" xr:uid="{00000000-0005-0000-0000-0000675C0000}"/>
    <cellStyle name="40% - Énfasis5 4 2 2 2 4 2" xfId="24122" xr:uid="{00000000-0005-0000-0000-0000685C0000}"/>
    <cellStyle name="40% - Énfasis5 4 2 2 2 5" xfId="24123" xr:uid="{00000000-0005-0000-0000-0000695C0000}"/>
    <cellStyle name="40% - Énfasis5 4 2 2 3" xfId="24124" xr:uid="{00000000-0005-0000-0000-00006A5C0000}"/>
    <cellStyle name="40% - Énfasis5 4 2 2 3 2" xfId="24125" xr:uid="{00000000-0005-0000-0000-00006B5C0000}"/>
    <cellStyle name="40% - Énfasis5 4 2 2 3 2 2" xfId="24126" xr:uid="{00000000-0005-0000-0000-00006C5C0000}"/>
    <cellStyle name="40% - Énfasis5 4 2 2 3 3" xfId="24127" xr:uid="{00000000-0005-0000-0000-00006D5C0000}"/>
    <cellStyle name="40% - Énfasis5 4 2 2 4" xfId="24128" xr:uid="{00000000-0005-0000-0000-00006E5C0000}"/>
    <cellStyle name="40% - Énfasis5 4 2 2 4 2" xfId="24129" xr:uid="{00000000-0005-0000-0000-00006F5C0000}"/>
    <cellStyle name="40% - Énfasis5 4 2 2 4 2 2" xfId="24130" xr:uid="{00000000-0005-0000-0000-0000705C0000}"/>
    <cellStyle name="40% - Énfasis5 4 2 2 4 3" xfId="24131" xr:uid="{00000000-0005-0000-0000-0000715C0000}"/>
    <cellStyle name="40% - Énfasis5 4 2 2 5" xfId="24132" xr:uid="{00000000-0005-0000-0000-0000725C0000}"/>
    <cellStyle name="40% - Énfasis5 4 2 2 5 2" xfId="24133" xr:uid="{00000000-0005-0000-0000-0000735C0000}"/>
    <cellStyle name="40% - Énfasis5 4 2 2 6" xfId="24134" xr:uid="{00000000-0005-0000-0000-0000745C0000}"/>
    <cellStyle name="40% - Énfasis5 4 2 3" xfId="24135" xr:uid="{00000000-0005-0000-0000-0000755C0000}"/>
    <cellStyle name="40% - Énfasis5 4 2 3 2" xfId="24136" xr:uid="{00000000-0005-0000-0000-0000765C0000}"/>
    <cellStyle name="40% - Énfasis5 4 2 3 2 2" xfId="24137" xr:uid="{00000000-0005-0000-0000-0000775C0000}"/>
    <cellStyle name="40% - Énfasis5 4 2 3 2 2 2" xfId="24138" xr:uid="{00000000-0005-0000-0000-0000785C0000}"/>
    <cellStyle name="40% - Énfasis5 4 2 3 2 3" xfId="24139" xr:uid="{00000000-0005-0000-0000-0000795C0000}"/>
    <cellStyle name="40% - Énfasis5 4 2 3 3" xfId="24140" xr:uid="{00000000-0005-0000-0000-00007A5C0000}"/>
    <cellStyle name="40% - Énfasis5 4 2 3 3 2" xfId="24141" xr:uid="{00000000-0005-0000-0000-00007B5C0000}"/>
    <cellStyle name="40% - Énfasis5 4 2 3 3 2 2" xfId="24142" xr:uid="{00000000-0005-0000-0000-00007C5C0000}"/>
    <cellStyle name="40% - Énfasis5 4 2 3 3 3" xfId="24143" xr:uid="{00000000-0005-0000-0000-00007D5C0000}"/>
    <cellStyle name="40% - Énfasis5 4 2 3 4" xfId="24144" xr:uid="{00000000-0005-0000-0000-00007E5C0000}"/>
    <cellStyle name="40% - Énfasis5 4 2 3 4 2" xfId="24145" xr:uid="{00000000-0005-0000-0000-00007F5C0000}"/>
    <cellStyle name="40% - Énfasis5 4 2 3 5" xfId="24146" xr:uid="{00000000-0005-0000-0000-0000805C0000}"/>
    <cellStyle name="40% - Énfasis5 4 2 4" xfId="24147" xr:uid="{00000000-0005-0000-0000-0000815C0000}"/>
    <cellStyle name="40% - Énfasis5 4 2 4 2" xfId="24148" xr:uid="{00000000-0005-0000-0000-0000825C0000}"/>
    <cellStyle name="40% - Énfasis5 4 2 4 2 2" xfId="24149" xr:uid="{00000000-0005-0000-0000-0000835C0000}"/>
    <cellStyle name="40% - Énfasis5 4 2 4 3" xfId="24150" xr:uid="{00000000-0005-0000-0000-0000845C0000}"/>
    <cellStyle name="40% - Énfasis5 4 2 5" xfId="24151" xr:uid="{00000000-0005-0000-0000-0000855C0000}"/>
    <cellStyle name="40% - Énfasis5 4 2 5 2" xfId="24152" xr:uid="{00000000-0005-0000-0000-0000865C0000}"/>
    <cellStyle name="40% - Énfasis5 4 2 5 2 2" xfId="24153" xr:uid="{00000000-0005-0000-0000-0000875C0000}"/>
    <cellStyle name="40% - Énfasis5 4 2 5 3" xfId="24154" xr:uid="{00000000-0005-0000-0000-0000885C0000}"/>
    <cellStyle name="40% - Énfasis5 4 2 6" xfId="24155" xr:uid="{00000000-0005-0000-0000-0000895C0000}"/>
    <cellStyle name="40% - Énfasis5 4 2 6 2" xfId="24156" xr:uid="{00000000-0005-0000-0000-00008A5C0000}"/>
    <cellStyle name="40% - Énfasis5 4 2 7" xfId="24157" xr:uid="{00000000-0005-0000-0000-00008B5C0000}"/>
    <cellStyle name="40% - Énfasis5 4 3" xfId="24158" xr:uid="{00000000-0005-0000-0000-00008C5C0000}"/>
    <cellStyle name="40% - Énfasis5 4 3 2" xfId="24159" xr:uid="{00000000-0005-0000-0000-00008D5C0000}"/>
    <cellStyle name="40% - Énfasis5 4 3 2 2" xfId="24160" xr:uid="{00000000-0005-0000-0000-00008E5C0000}"/>
    <cellStyle name="40% - Énfasis5 4 3 2 2 2" xfId="24161" xr:uid="{00000000-0005-0000-0000-00008F5C0000}"/>
    <cellStyle name="40% - Énfasis5 4 3 2 2 2 2" xfId="24162" xr:uid="{00000000-0005-0000-0000-0000905C0000}"/>
    <cellStyle name="40% - Énfasis5 4 3 2 2 3" xfId="24163" xr:uid="{00000000-0005-0000-0000-0000915C0000}"/>
    <cellStyle name="40% - Énfasis5 4 3 2 3" xfId="24164" xr:uid="{00000000-0005-0000-0000-0000925C0000}"/>
    <cellStyle name="40% - Énfasis5 4 3 2 3 2" xfId="24165" xr:uid="{00000000-0005-0000-0000-0000935C0000}"/>
    <cellStyle name="40% - Énfasis5 4 3 2 3 2 2" xfId="24166" xr:uid="{00000000-0005-0000-0000-0000945C0000}"/>
    <cellStyle name="40% - Énfasis5 4 3 2 3 3" xfId="24167" xr:uid="{00000000-0005-0000-0000-0000955C0000}"/>
    <cellStyle name="40% - Énfasis5 4 3 2 4" xfId="24168" xr:uid="{00000000-0005-0000-0000-0000965C0000}"/>
    <cellStyle name="40% - Énfasis5 4 3 2 4 2" xfId="24169" xr:uid="{00000000-0005-0000-0000-0000975C0000}"/>
    <cellStyle name="40% - Énfasis5 4 3 2 5" xfId="24170" xr:uid="{00000000-0005-0000-0000-0000985C0000}"/>
    <cellStyle name="40% - Énfasis5 4 3 3" xfId="24171" xr:uid="{00000000-0005-0000-0000-0000995C0000}"/>
    <cellStyle name="40% - Énfasis5 4 3 3 2" xfId="24172" xr:uid="{00000000-0005-0000-0000-00009A5C0000}"/>
    <cellStyle name="40% - Énfasis5 4 3 3 2 2" xfId="24173" xr:uid="{00000000-0005-0000-0000-00009B5C0000}"/>
    <cellStyle name="40% - Énfasis5 4 3 3 3" xfId="24174" xr:uid="{00000000-0005-0000-0000-00009C5C0000}"/>
    <cellStyle name="40% - Énfasis5 4 3 4" xfId="24175" xr:uid="{00000000-0005-0000-0000-00009D5C0000}"/>
    <cellStyle name="40% - Énfasis5 4 3 4 2" xfId="24176" xr:uid="{00000000-0005-0000-0000-00009E5C0000}"/>
    <cellStyle name="40% - Énfasis5 4 3 4 2 2" xfId="24177" xr:uid="{00000000-0005-0000-0000-00009F5C0000}"/>
    <cellStyle name="40% - Énfasis5 4 3 4 3" xfId="24178" xr:uid="{00000000-0005-0000-0000-0000A05C0000}"/>
    <cellStyle name="40% - Énfasis5 4 3 5" xfId="24179" xr:uid="{00000000-0005-0000-0000-0000A15C0000}"/>
    <cellStyle name="40% - Énfasis5 4 3 5 2" xfId="24180" xr:uid="{00000000-0005-0000-0000-0000A25C0000}"/>
    <cellStyle name="40% - Énfasis5 4 3 6" xfId="24181" xr:uid="{00000000-0005-0000-0000-0000A35C0000}"/>
    <cellStyle name="40% - Énfasis5 4 4" xfId="24182" xr:uid="{00000000-0005-0000-0000-0000A45C0000}"/>
    <cellStyle name="40% - Énfasis5 4 4 2" xfId="24183" xr:uid="{00000000-0005-0000-0000-0000A55C0000}"/>
    <cellStyle name="40% - Énfasis5 4 4 2 2" xfId="24184" xr:uid="{00000000-0005-0000-0000-0000A65C0000}"/>
    <cellStyle name="40% - Énfasis5 4 4 2 2 2" xfId="24185" xr:uid="{00000000-0005-0000-0000-0000A75C0000}"/>
    <cellStyle name="40% - Énfasis5 4 4 2 3" xfId="24186" xr:uid="{00000000-0005-0000-0000-0000A85C0000}"/>
    <cellStyle name="40% - Énfasis5 4 4 3" xfId="24187" xr:uid="{00000000-0005-0000-0000-0000A95C0000}"/>
    <cellStyle name="40% - Énfasis5 4 4 3 2" xfId="24188" xr:uid="{00000000-0005-0000-0000-0000AA5C0000}"/>
    <cellStyle name="40% - Énfasis5 4 4 3 2 2" xfId="24189" xr:uid="{00000000-0005-0000-0000-0000AB5C0000}"/>
    <cellStyle name="40% - Énfasis5 4 4 3 3" xfId="24190" xr:uid="{00000000-0005-0000-0000-0000AC5C0000}"/>
    <cellStyle name="40% - Énfasis5 4 4 4" xfId="24191" xr:uid="{00000000-0005-0000-0000-0000AD5C0000}"/>
    <cellStyle name="40% - Énfasis5 4 4 4 2" xfId="24192" xr:uid="{00000000-0005-0000-0000-0000AE5C0000}"/>
    <cellStyle name="40% - Énfasis5 4 4 4 2 2" xfId="24193" xr:uid="{00000000-0005-0000-0000-0000AF5C0000}"/>
    <cellStyle name="40% - Énfasis5 4 4 4 3" xfId="24194" xr:uid="{00000000-0005-0000-0000-0000B05C0000}"/>
    <cellStyle name="40% - Énfasis5 4 4 5" xfId="24195" xr:uid="{00000000-0005-0000-0000-0000B15C0000}"/>
    <cellStyle name="40% - Énfasis5 4 4 5 2" xfId="24196" xr:uid="{00000000-0005-0000-0000-0000B25C0000}"/>
    <cellStyle name="40% - Énfasis5 4 4 6" xfId="24197" xr:uid="{00000000-0005-0000-0000-0000B35C0000}"/>
    <cellStyle name="40% - Énfasis5 4 5" xfId="24198" xr:uid="{00000000-0005-0000-0000-0000B45C0000}"/>
    <cellStyle name="40% - Énfasis5 4 5 2" xfId="24199" xr:uid="{00000000-0005-0000-0000-0000B55C0000}"/>
    <cellStyle name="40% - Énfasis5 4 5 2 2" xfId="24200" xr:uid="{00000000-0005-0000-0000-0000B65C0000}"/>
    <cellStyle name="40% - Énfasis5 4 5 2 2 2" xfId="24201" xr:uid="{00000000-0005-0000-0000-0000B75C0000}"/>
    <cellStyle name="40% - Énfasis5 4 5 2 3" xfId="24202" xr:uid="{00000000-0005-0000-0000-0000B85C0000}"/>
    <cellStyle name="40% - Énfasis5 4 5 3" xfId="24203" xr:uid="{00000000-0005-0000-0000-0000B95C0000}"/>
    <cellStyle name="40% - Énfasis5 4 5 3 2" xfId="24204" xr:uid="{00000000-0005-0000-0000-0000BA5C0000}"/>
    <cellStyle name="40% - Énfasis5 4 5 3 2 2" xfId="24205" xr:uid="{00000000-0005-0000-0000-0000BB5C0000}"/>
    <cellStyle name="40% - Énfasis5 4 5 3 3" xfId="24206" xr:uid="{00000000-0005-0000-0000-0000BC5C0000}"/>
    <cellStyle name="40% - Énfasis5 4 5 4" xfId="24207" xr:uid="{00000000-0005-0000-0000-0000BD5C0000}"/>
    <cellStyle name="40% - Énfasis5 4 5 4 2" xfId="24208" xr:uid="{00000000-0005-0000-0000-0000BE5C0000}"/>
    <cellStyle name="40% - Énfasis5 4 5 4 2 2" xfId="24209" xr:uid="{00000000-0005-0000-0000-0000BF5C0000}"/>
    <cellStyle name="40% - Énfasis5 4 5 4 3" xfId="24210" xr:uid="{00000000-0005-0000-0000-0000C05C0000}"/>
    <cellStyle name="40% - Énfasis5 4 5 5" xfId="24211" xr:uid="{00000000-0005-0000-0000-0000C15C0000}"/>
    <cellStyle name="40% - Énfasis5 4 5 5 2" xfId="24212" xr:uid="{00000000-0005-0000-0000-0000C25C0000}"/>
    <cellStyle name="40% - Énfasis5 4 5 6" xfId="24213" xr:uid="{00000000-0005-0000-0000-0000C35C0000}"/>
    <cellStyle name="40% - Énfasis5 4 6" xfId="24214" xr:uid="{00000000-0005-0000-0000-0000C45C0000}"/>
    <cellStyle name="40% - Énfasis5 4 6 2" xfId="24215" xr:uid="{00000000-0005-0000-0000-0000C55C0000}"/>
    <cellStyle name="40% - Énfasis5 4 6 2 2" xfId="24216" xr:uid="{00000000-0005-0000-0000-0000C65C0000}"/>
    <cellStyle name="40% - Énfasis5 4 6 2 2 2" xfId="24217" xr:uid="{00000000-0005-0000-0000-0000C75C0000}"/>
    <cellStyle name="40% - Énfasis5 4 6 2 3" xfId="24218" xr:uid="{00000000-0005-0000-0000-0000C85C0000}"/>
    <cellStyle name="40% - Énfasis5 4 6 3" xfId="24219" xr:uid="{00000000-0005-0000-0000-0000C95C0000}"/>
    <cellStyle name="40% - Énfasis5 4 6 3 2" xfId="24220" xr:uid="{00000000-0005-0000-0000-0000CA5C0000}"/>
    <cellStyle name="40% - Énfasis5 4 6 3 2 2" xfId="24221" xr:uid="{00000000-0005-0000-0000-0000CB5C0000}"/>
    <cellStyle name="40% - Énfasis5 4 6 3 3" xfId="24222" xr:uid="{00000000-0005-0000-0000-0000CC5C0000}"/>
    <cellStyle name="40% - Énfasis5 4 6 4" xfId="24223" xr:uid="{00000000-0005-0000-0000-0000CD5C0000}"/>
    <cellStyle name="40% - Énfasis5 4 6 4 2" xfId="24224" xr:uid="{00000000-0005-0000-0000-0000CE5C0000}"/>
    <cellStyle name="40% - Énfasis5 4 6 4 2 2" xfId="24225" xr:uid="{00000000-0005-0000-0000-0000CF5C0000}"/>
    <cellStyle name="40% - Énfasis5 4 6 4 3" xfId="24226" xr:uid="{00000000-0005-0000-0000-0000D05C0000}"/>
    <cellStyle name="40% - Énfasis5 4 6 5" xfId="24227" xr:uid="{00000000-0005-0000-0000-0000D15C0000}"/>
    <cellStyle name="40% - Énfasis5 4 6 5 2" xfId="24228" xr:uid="{00000000-0005-0000-0000-0000D25C0000}"/>
    <cellStyle name="40% - Énfasis5 4 6 6" xfId="24229" xr:uid="{00000000-0005-0000-0000-0000D35C0000}"/>
    <cellStyle name="40% - Énfasis5 4 7" xfId="24230" xr:uid="{00000000-0005-0000-0000-0000D45C0000}"/>
    <cellStyle name="40% - Énfasis5 4 7 2" xfId="24231" xr:uid="{00000000-0005-0000-0000-0000D55C0000}"/>
    <cellStyle name="40% - Énfasis5 4 7 2 2" xfId="24232" xr:uid="{00000000-0005-0000-0000-0000D65C0000}"/>
    <cellStyle name="40% - Énfasis5 4 7 3" xfId="24233" xr:uid="{00000000-0005-0000-0000-0000D75C0000}"/>
    <cellStyle name="40% - Énfasis5 4 8" xfId="24234" xr:uid="{00000000-0005-0000-0000-0000D85C0000}"/>
    <cellStyle name="40% - Énfasis5 4 8 2" xfId="24235" xr:uid="{00000000-0005-0000-0000-0000D95C0000}"/>
    <cellStyle name="40% - Énfasis5 4 8 2 2" xfId="24236" xr:uid="{00000000-0005-0000-0000-0000DA5C0000}"/>
    <cellStyle name="40% - Énfasis5 4 8 3" xfId="24237" xr:uid="{00000000-0005-0000-0000-0000DB5C0000}"/>
    <cellStyle name="40% - Énfasis5 4 9" xfId="24238" xr:uid="{00000000-0005-0000-0000-0000DC5C0000}"/>
    <cellStyle name="40% - Énfasis5 4 9 2" xfId="24239" xr:uid="{00000000-0005-0000-0000-0000DD5C0000}"/>
    <cellStyle name="40% - Énfasis5 4 9 2 2" xfId="24240" xr:uid="{00000000-0005-0000-0000-0000DE5C0000}"/>
    <cellStyle name="40% - Énfasis5 4 9 3" xfId="24241" xr:uid="{00000000-0005-0000-0000-0000DF5C0000}"/>
    <cellStyle name="40% - Énfasis5 40" xfId="24242" xr:uid="{00000000-0005-0000-0000-0000E05C0000}"/>
    <cellStyle name="40% - Énfasis5 40 2" xfId="24243" xr:uid="{00000000-0005-0000-0000-0000E15C0000}"/>
    <cellStyle name="40% - Énfasis5 40 2 2" xfId="24244" xr:uid="{00000000-0005-0000-0000-0000E25C0000}"/>
    <cellStyle name="40% - Énfasis5 40 2 2 2" xfId="24245" xr:uid="{00000000-0005-0000-0000-0000E35C0000}"/>
    <cellStyle name="40% - Énfasis5 40 2 2 2 2" xfId="24246" xr:uid="{00000000-0005-0000-0000-0000E45C0000}"/>
    <cellStyle name="40% - Énfasis5 40 2 2 3" xfId="24247" xr:uid="{00000000-0005-0000-0000-0000E55C0000}"/>
    <cellStyle name="40% - Énfasis5 40 2 3" xfId="24248" xr:uid="{00000000-0005-0000-0000-0000E65C0000}"/>
    <cellStyle name="40% - Énfasis5 40 2 3 2" xfId="24249" xr:uid="{00000000-0005-0000-0000-0000E75C0000}"/>
    <cellStyle name="40% - Énfasis5 40 2 3 2 2" xfId="24250" xr:uid="{00000000-0005-0000-0000-0000E85C0000}"/>
    <cellStyle name="40% - Énfasis5 40 2 3 3" xfId="24251" xr:uid="{00000000-0005-0000-0000-0000E95C0000}"/>
    <cellStyle name="40% - Énfasis5 40 2 4" xfId="24252" xr:uid="{00000000-0005-0000-0000-0000EA5C0000}"/>
    <cellStyle name="40% - Énfasis5 40 2 4 2" xfId="24253" xr:uid="{00000000-0005-0000-0000-0000EB5C0000}"/>
    <cellStyle name="40% - Énfasis5 40 2 5" xfId="24254" xr:uid="{00000000-0005-0000-0000-0000EC5C0000}"/>
    <cellStyle name="40% - Énfasis5 40 3" xfId="24255" xr:uid="{00000000-0005-0000-0000-0000ED5C0000}"/>
    <cellStyle name="40% - Énfasis5 40 3 2" xfId="24256" xr:uid="{00000000-0005-0000-0000-0000EE5C0000}"/>
    <cellStyle name="40% - Énfasis5 40 3 2 2" xfId="24257" xr:uid="{00000000-0005-0000-0000-0000EF5C0000}"/>
    <cellStyle name="40% - Énfasis5 40 3 3" xfId="24258" xr:uid="{00000000-0005-0000-0000-0000F05C0000}"/>
    <cellStyle name="40% - Énfasis5 40 4" xfId="24259" xr:uid="{00000000-0005-0000-0000-0000F15C0000}"/>
    <cellStyle name="40% - Énfasis5 40 4 2" xfId="24260" xr:uid="{00000000-0005-0000-0000-0000F25C0000}"/>
    <cellStyle name="40% - Énfasis5 40 4 2 2" xfId="24261" xr:uid="{00000000-0005-0000-0000-0000F35C0000}"/>
    <cellStyle name="40% - Énfasis5 40 4 3" xfId="24262" xr:uid="{00000000-0005-0000-0000-0000F45C0000}"/>
    <cellStyle name="40% - Énfasis5 40 5" xfId="24263" xr:uid="{00000000-0005-0000-0000-0000F55C0000}"/>
    <cellStyle name="40% - Énfasis5 40 5 2" xfId="24264" xr:uid="{00000000-0005-0000-0000-0000F65C0000}"/>
    <cellStyle name="40% - Énfasis5 40 6" xfId="24265" xr:uid="{00000000-0005-0000-0000-0000F75C0000}"/>
    <cellStyle name="40% - Énfasis5 41" xfId="24266" xr:uid="{00000000-0005-0000-0000-0000F85C0000}"/>
    <cellStyle name="40% - Énfasis5 41 2" xfId="24267" xr:uid="{00000000-0005-0000-0000-0000F95C0000}"/>
    <cellStyle name="40% - Énfasis5 41 2 2" xfId="24268" xr:uid="{00000000-0005-0000-0000-0000FA5C0000}"/>
    <cellStyle name="40% - Énfasis5 41 2 2 2" xfId="24269" xr:uid="{00000000-0005-0000-0000-0000FB5C0000}"/>
    <cellStyle name="40% - Énfasis5 41 2 2 2 2" xfId="24270" xr:uid="{00000000-0005-0000-0000-0000FC5C0000}"/>
    <cellStyle name="40% - Énfasis5 41 2 2 3" xfId="24271" xr:uid="{00000000-0005-0000-0000-0000FD5C0000}"/>
    <cellStyle name="40% - Énfasis5 41 2 3" xfId="24272" xr:uid="{00000000-0005-0000-0000-0000FE5C0000}"/>
    <cellStyle name="40% - Énfasis5 41 2 3 2" xfId="24273" xr:uid="{00000000-0005-0000-0000-0000FF5C0000}"/>
    <cellStyle name="40% - Énfasis5 41 2 3 2 2" xfId="24274" xr:uid="{00000000-0005-0000-0000-0000005D0000}"/>
    <cellStyle name="40% - Énfasis5 41 2 3 3" xfId="24275" xr:uid="{00000000-0005-0000-0000-0000015D0000}"/>
    <cellStyle name="40% - Énfasis5 41 2 4" xfId="24276" xr:uid="{00000000-0005-0000-0000-0000025D0000}"/>
    <cellStyle name="40% - Énfasis5 41 2 4 2" xfId="24277" xr:uid="{00000000-0005-0000-0000-0000035D0000}"/>
    <cellStyle name="40% - Énfasis5 41 2 5" xfId="24278" xr:uid="{00000000-0005-0000-0000-0000045D0000}"/>
    <cellStyle name="40% - Énfasis5 41 3" xfId="24279" xr:uid="{00000000-0005-0000-0000-0000055D0000}"/>
    <cellStyle name="40% - Énfasis5 41 3 2" xfId="24280" xr:uid="{00000000-0005-0000-0000-0000065D0000}"/>
    <cellStyle name="40% - Énfasis5 41 3 2 2" xfId="24281" xr:uid="{00000000-0005-0000-0000-0000075D0000}"/>
    <cellStyle name="40% - Énfasis5 41 3 3" xfId="24282" xr:uid="{00000000-0005-0000-0000-0000085D0000}"/>
    <cellStyle name="40% - Énfasis5 41 4" xfId="24283" xr:uid="{00000000-0005-0000-0000-0000095D0000}"/>
    <cellStyle name="40% - Énfasis5 41 4 2" xfId="24284" xr:uid="{00000000-0005-0000-0000-00000A5D0000}"/>
    <cellStyle name="40% - Énfasis5 41 4 2 2" xfId="24285" xr:uid="{00000000-0005-0000-0000-00000B5D0000}"/>
    <cellStyle name="40% - Énfasis5 41 4 3" xfId="24286" xr:uid="{00000000-0005-0000-0000-00000C5D0000}"/>
    <cellStyle name="40% - Énfasis5 41 5" xfId="24287" xr:uid="{00000000-0005-0000-0000-00000D5D0000}"/>
    <cellStyle name="40% - Énfasis5 41 5 2" xfId="24288" xr:uid="{00000000-0005-0000-0000-00000E5D0000}"/>
    <cellStyle name="40% - Énfasis5 41 6" xfId="24289" xr:uid="{00000000-0005-0000-0000-00000F5D0000}"/>
    <cellStyle name="40% - Énfasis5 42" xfId="24290" xr:uid="{00000000-0005-0000-0000-0000105D0000}"/>
    <cellStyle name="40% - Énfasis5 42 2" xfId="24291" xr:uid="{00000000-0005-0000-0000-0000115D0000}"/>
    <cellStyle name="40% - Énfasis5 42 2 2" xfId="24292" xr:uid="{00000000-0005-0000-0000-0000125D0000}"/>
    <cellStyle name="40% - Énfasis5 42 2 2 2" xfId="24293" xr:uid="{00000000-0005-0000-0000-0000135D0000}"/>
    <cellStyle name="40% - Énfasis5 42 2 3" xfId="24294" xr:uid="{00000000-0005-0000-0000-0000145D0000}"/>
    <cellStyle name="40% - Énfasis5 42 3" xfId="24295" xr:uid="{00000000-0005-0000-0000-0000155D0000}"/>
    <cellStyle name="40% - Énfasis5 42 3 2" xfId="24296" xr:uid="{00000000-0005-0000-0000-0000165D0000}"/>
    <cellStyle name="40% - Énfasis5 42 3 2 2" xfId="24297" xr:uid="{00000000-0005-0000-0000-0000175D0000}"/>
    <cellStyle name="40% - Énfasis5 42 3 3" xfId="24298" xr:uid="{00000000-0005-0000-0000-0000185D0000}"/>
    <cellStyle name="40% - Énfasis5 42 4" xfId="24299" xr:uid="{00000000-0005-0000-0000-0000195D0000}"/>
    <cellStyle name="40% - Énfasis5 42 4 2" xfId="24300" xr:uid="{00000000-0005-0000-0000-00001A5D0000}"/>
    <cellStyle name="40% - Énfasis5 42 5" xfId="24301" xr:uid="{00000000-0005-0000-0000-00001B5D0000}"/>
    <cellStyle name="40% - Énfasis5 43" xfId="24302" xr:uid="{00000000-0005-0000-0000-00001C5D0000}"/>
    <cellStyle name="40% - Énfasis5 43 2" xfId="24303" xr:uid="{00000000-0005-0000-0000-00001D5D0000}"/>
    <cellStyle name="40% - Énfasis5 43 2 2" xfId="24304" xr:uid="{00000000-0005-0000-0000-00001E5D0000}"/>
    <cellStyle name="40% - Énfasis5 43 2 2 2" xfId="24305" xr:uid="{00000000-0005-0000-0000-00001F5D0000}"/>
    <cellStyle name="40% - Énfasis5 43 2 3" xfId="24306" xr:uid="{00000000-0005-0000-0000-0000205D0000}"/>
    <cellStyle name="40% - Énfasis5 43 3" xfId="24307" xr:uid="{00000000-0005-0000-0000-0000215D0000}"/>
    <cellStyle name="40% - Énfasis5 43 3 2" xfId="24308" xr:uid="{00000000-0005-0000-0000-0000225D0000}"/>
    <cellStyle name="40% - Énfasis5 43 3 2 2" xfId="24309" xr:uid="{00000000-0005-0000-0000-0000235D0000}"/>
    <cellStyle name="40% - Énfasis5 43 3 3" xfId="24310" xr:uid="{00000000-0005-0000-0000-0000245D0000}"/>
    <cellStyle name="40% - Énfasis5 43 4" xfId="24311" xr:uid="{00000000-0005-0000-0000-0000255D0000}"/>
    <cellStyle name="40% - Énfasis5 43 4 2" xfId="24312" xr:uid="{00000000-0005-0000-0000-0000265D0000}"/>
    <cellStyle name="40% - Énfasis5 43 5" xfId="24313" xr:uid="{00000000-0005-0000-0000-0000275D0000}"/>
    <cellStyle name="40% - Énfasis5 44" xfId="24314" xr:uid="{00000000-0005-0000-0000-0000285D0000}"/>
    <cellStyle name="40% - Énfasis5 44 2" xfId="24315" xr:uid="{00000000-0005-0000-0000-0000295D0000}"/>
    <cellStyle name="40% - Énfasis5 44 2 2" xfId="24316" xr:uid="{00000000-0005-0000-0000-00002A5D0000}"/>
    <cellStyle name="40% - Énfasis5 44 2 2 2" xfId="24317" xr:uid="{00000000-0005-0000-0000-00002B5D0000}"/>
    <cellStyle name="40% - Énfasis5 44 2 3" xfId="24318" xr:uid="{00000000-0005-0000-0000-00002C5D0000}"/>
    <cellStyle name="40% - Énfasis5 44 3" xfId="24319" xr:uid="{00000000-0005-0000-0000-00002D5D0000}"/>
    <cellStyle name="40% - Énfasis5 44 3 2" xfId="24320" xr:uid="{00000000-0005-0000-0000-00002E5D0000}"/>
    <cellStyle name="40% - Énfasis5 44 3 2 2" xfId="24321" xr:uid="{00000000-0005-0000-0000-00002F5D0000}"/>
    <cellStyle name="40% - Énfasis5 44 3 3" xfId="24322" xr:uid="{00000000-0005-0000-0000-0000305D0000}"/>
    <cellStyle name="40% - Énfasis5 44 4" xfId="24323" xr:uid="{00000000-0005-0000-0000-0000315D0000}"/>
    <cellStyle name="40% - Énfasis5 44 4 2" xfId="24324" xr:uid="{00000000-0005-0000-0000-0000325D0000}"/>
    <cellStyle name="40% - Énfasis5 44 5" xfId="24325" xr:uid="{00000000-0005-0000-0000-0000335D0000}"/>
    <cellStyle name="40% - Énfasis5 45" xfId="24326" xr:uid="{00000000-0005-0000-0000-0000345D0000}"/>
    <cellStyle name="40% - Énfasis5 45 2" xfId="24327" xr:uid="{00000000-0005-0000-0000-0000355D0000}"/>
    <cellStyle name="40% - Énfasis5 45 2 2" xfId="24328" xr:uid="{00000000-0005-0000-0000-0000365D0000}"/>
    <cellStyle name="40% - Énfasis5 45 2 2 2" xfId="24329" xr:uid="{00000000-0005-0000-0000-0000375D0000}"/>
    <cellStyle name="40% - Énfasis5 45 2 3" xfId="24330" xr:uid="{00000000-0005-0000-0000-0000385D0000}"/>
    <cellStyle name="40% - Énfasis5 45 3" xfId="24331" xr:uid="{00000000-0005-0000-0000-0000395D0000}"/>
    <cellStyle name="40% - Énfasis5 45 3 2" xfId="24332" xr:uid="{00000000-0005-0000-0000-00003A5D0000}"/>
    <cellStyle name="40% - Énfasis5 45 3 2 2" xfId="24333" xr:uid="{00000000-0005-0000-0000-00003B5D0000}"/>
    <cellStyle name="40% - Énfasis5 45 3 3" xfId="24334" xr:uid="{00000000-0005-0000-0000-00003C5D0000}"/>
    <cellStyle name="40% - Énfasis5 45 4" xfId="24335" xr:uid="{00000000-0005-0000-0000-00003D5D0000}"/>
    <cellStyle name="40% - Énfasis5 45 4 2" xfId="24336" xr:uid="{00000000-0005-0000-0000-00003E5D0000}"/>
    <cellStyle name="40% - Énfasis5 45 5" xfId="24337" xr:uid="{00000000-0005-0000-0000-00003F5D0000}"/>
    <cellStyle name="40% - Énfasis5 46" xfId="24338" xr:uid="{00000000-0005-0000-0000-0000405D0000}"/>
    <cellStyle name="40% - Énfasis5 46 2" xfId="24339" xr:uid="{00000000-0005-0000-0000-0000415D0000}"/>
    <cellStyle name="40% - Énfasis5 46 2 2" xfId="24340" xr:uid="{00000000-0005-0000-0000-0000425D0000}"/>
    <cellStyle name="40% - Énfasis5 46 2 2 2" xfId="24341" xr:uid="{00000000-0005-0000-0000-0000435D0000}"/>
    <cellStyle name="40% - Énfasis5 46 2 3" xfId="24342" xr:uid="{00000000-0005-0000-0000-0000445D0000}"/>
    <cellStyle name="40% - Énfasis5 46 3" xfId="24343" xr:uid="{00000000-0005-0000-0000-0000455D0000}"/>
    <cellStyle name="40% - Énfasis5 46 3 2" xfId="24344" xr:uid="{00000000-0005-0000-0000-0000465D0000}"/>
    <cellStyle name="40% - Énfasis5 46 3 2 2" xfId="24345" xr:uid="{00000000-0005-0000-0000-0000475D0000}"/>
    <cellStyle name="40% - Énfasis5 46 3 3" xfId="24346" xr:uid="{00000000-0005-0000-0000-0000485D0000}"/>
    <cellStyle name="40% - Énfasis5 46 4" xfId="24347" xr:uid="{00000000-0005-0000-0000-0000495D0000}"/>
    <cellStyle name="40% - Énfasis5 46 4 2" xfId="24348" xr:uid="{00000000-0005-0000-0000-00004A5D0000}"/>
    <cellStyle name="40% - Énfasis5 46 5" xfId="24349" xr:uid="{00000000-0005-0000-0000-00004B5D0000}"/>
    <cellStyle name="40% - Énfasis5 47" xfId="24350" xr:uid="{00000000-0005-0000-0000-00004C5D0000}"/>
    <cellStyle name="40% - Énfasis5 47 2" xfId="24351" xr:uid="{00000000-0005-0000-0000-00004D5D0000}"/>
    <cellStyle name="40% - Énfasis5 47 2 2" xfId="24352" xr:uid="{00000000-0005-0000-0000-00004E5D0000}"/>
    <cellStyle name="40% - Énfasis5 47 2 2 2" xfId="24353" xr:uid="{00000000-0005-0000-0000-00004F5D0000}"/>
    <cellStyle name="40% - Énfasis5 47 2 3" xfId="24354" xr:uid="{00000000-0005-0000-0000-0000505D0000}"/>
    <cellStyle name="40% - Énfasis5 47 3" xfId="24355" xr:uid="{00000000-0005-0000-0000-0000515D0000}"/>
    <cellStyle name="40% - Énfasis5 47 3 2" xfId="24356" xr:uid="{00000000-0005-0000-0000-0000525D0000}"/>
    <cellStyle name="40% - Énfasis5 47 3 2 2" xfId="24357" xr:uid="{00000000-0005-0000-0000-0000535D0000}"/>
    <cellStyle name="40% - Énfasis5 47 3 3" xfId="24358" xr:uid="{00000000-0005-0000-0000-0000545D0000}"/>
    <cellStyle name="40% - Énfasis5 47 4" xfId="24359" xr:uid="{00000000-0005-0000-0000-0000555D0000}"/>
    <cellStyle name="40% - Énfasis5 47 4 2" xfId="24360" xr:uid="{00000000-0005-0000-0000-0000565D0000}"/>
    <cellStyle name="40% - Énfasis5 47 5" xfId="24361" xr:uid="{00000000-0005-0000-0000-0000575D0000}"/>
    <cellStyle name="40% - Énfasis5 48" xfId="24362" xr:uid="{00000000-0005-0000-0000-0000585D0000}"/>
    <cellStyle name="40% - Énfasis5 48 2" xfId="24363" xr:uid="{00000000-0005-0000-0000-0000595D0000}"/>
    <cellStyle name="40% - Énfasis5 48 2 2" xfId="24364" xr:uid="{00000000-0005-0000-0000-00005A5D0000}"/>
    <cellStyle name="40% - Énfasis5 48 2 2 2" xfId="24365" xr:uid="{00000000-0005-0000-0000-00005B5D0000}"/>
    <cellStyle name="40% - Énfasis5 48 2 3" xfId="24366" xr:uid="{00000000-0005-0000-0000-00005C5D0000}"/>
    <cellStyle name="40% - Énfasis5 48 3" xfId="24367" xr:uid="{00000000-0005-0000-0000-00005D5D0000}"/>
    <cellStyle name="40% - Énfasis5 48 3 2" xfId="24368" xr:uid="{00000000-0005-0000-0000-00005E5D0000}"/>
    <cellStyle name="40% - Énfasis5 48 3 2 2" xfId="24369" xr:uid="{00000000-0005-0000-0000-00005F5D0000}"/>
    <cellStyle name="40% - Énfasis5 48 3 3" xfId="24370" xr:uid="{00000000-0005-0000-0000-0000605D0000}"/>
    <cellStyle name="40% - Énfasis5 48 4" xfId="24371" xr:uid="{00000000-0005-0000-0000-0000615D0000}"/>
    <cellStyle name="40% - Énfasis5 48 4 2" xfId="24372" xr:uid="{00000000-0005-0000-0000-0000625D0000}"/>
    <cellStyle name="40% - Énfasis5 48 5" xfId="24373" xr:uid="{00000000-0005-0000-0000-0000635D0000}"/>
    <cellStyle name="40% - Énfasis5 49" xfId="24374" xr:uid="{00000000-0005-0000-0000-0000645D0000}"/>
    <cellStyle name="40% - Énfasis5 49 2" xfId="24375" xr:uid="{00000000-0005-0000-0000-0000655D0000}"/>
    <cellStyle name="40% - Énfasis5 49 2 2" xfId="24376" xr:uid="{00000000-0005-0000-0000-0000665D0000}"/>
    <cellStyle name="40% - Énfasis5 49 3" xfId="24377" xr:uid="{00000000-0005-0000-0000-0000675D0000}"/>
    <cellStyle name="40% - Énfasis5 5" xfId="24378" xr:uid="{00000000-0005-0000-0000-0000685D0000}"/>
    <cellStyle name="40% - Énfasis5 5 2" xfId="24379" xr:uid="{00000000-0005-0000-0000-0000695D0000}"/>
    <cellStyle name="40% - Énfasis5 5 2 2" xfId="24380" xr:uid="{00000000-0005-0000-0000-00006A5D0000}"/>
    <cellStyle name="40% - Énfasis5 5 2 2 2" xfId="24381" xr:uid="{00000000-0005-0000-0000-00006B5D0000}"/>
    <cellStyle name="40% - Énfasis5 5 2 2 2 2" xfId="24382" xr:uid="{00000000-0005-0000-0000-00006C5D0000}"/>
    <cellStyle name="40% - Énfasis5 5 2 2 2 2 2" xfId="24383" xr:uid="{00000000-0005-0000-0000-00006D5D0000}"/>
    <cellStyle name="40% - Énfasis5 5 2 2 2 2 2 2" xfId="24384" xr:uid="{00000000-0005-0000-0000-00006E5D0000}"/>
    <cellStyle name="40% - Énfasis5 5 2 2 2 2 3" xfId="24385" xr:uid="{00000000-0005-0000-0000-00006F5D0000}"/>
    <cellStyle name="40% - Énfasis5 5 2 2 2 3" xfId="24386" xr:uid="{00000000-0005-0000-0000-0000705D0000}"/>
    <cellStyle name="40% - Énfasis5 5 2 2 2 3 2" xfId="24387" xr:uid="{00000000-0005-0000-0000-0000715D0000}"/>
    <cellStyle name="40% - Énfasis5 5 2 2 2 3 2 2" xfId="24388" xr:uid="{00000000-0005-0000-0000-0000725D0000}"/>
    <cellStyle name="40% - Énfasis5 5 2 2 2 3 3" xfId="24389" xr:uid="{00000000-0005-0000-0000-0000735D0000}"/>
    <cellStyle name="40% - Énfasis5 5 2 2 2 4" xfId="24390" xr:uid="{00000000-0005-0000-0000-0000745D0000}"/>
    <cellStyle name="40% - Énfasis5 5 2 2 2 4 2" xfId="24391" xr:uid="{00000000-0005-0000-0000-0000755D0000}"/>
    <cellStyle name="40% - Énfasis5 5 2 2 2 5" xfId="24392" xr:uid="{00000000-0005-0000-0000-0000765D0000}"/>
    <cellStyle name="40% - Énfasis5 5 2 2 3" xfId="24393" xr:uid="{00000000-0005-0000-0000-0000775D0000}"/>
    <cellStyle name="40% - Énfasis5 5 2 2 3 2" xfId="24394" xr:uid="{00000000-0005-0000-0000-0000785D0000}"/>
    <cellStyle name="40% - Énfasis5 5 2 2 3 2 2" xfId="24395" xr:uid="{00000000-0005-0000-0000-0000795D0000}"/>
    <cellStyle name="40% - Énfasis5 5 2 2 3 3" xfId="24396" xr:uid="{00000000-0005-0000-0000-00007A5D0000}"/>
    <cellStyle name="40% - Énfasis5 5 2 2 4" xfId="24397" xr:uid="{00000000-0005-0000-0000-00007B5D0000}"/>
    <cellStyle name="40% - Énfasis5 5 2 2 4 2" xfId="24398" xr:uid="{00000000-0005-0000-0000-00007C5D0000}"/>
    <cellStyle name="40% - Énfasis5 5 2 2 4 2 2" xfId="24399" xr:uid="{00000000-0005-0000-0000-00007D5D0000}"/>
    <cellStyle name="40% - Énfasis5 5 2 2 4 3" xfId="24400" xr:uid="{00000000-0005-0000-0000-00007E5D0000}"/>
    <cellStyle name="40% - Énfasis5 5 2 2 5" xfId="24401" xr:uid="{00000000-0005-0000-0000-00007F5D0000}"/>
    <cellStyle name="40% - Énfasis5 5 2 2 5 2" xfId="24402" xr:uid="{00000000-0005-0000-0000-0000805D0000}"/>
    <cellStyle name="40% - Énfasis5 5 2 2 6" xfId="24403" xr:uid="{00000000-0005-0000-0000-0000815D0000}"/>
    <cellStyle name="40% - Énfasis5 5 2 3" xfId="24404" xr:uid="{00000000-0005-0000-0000-0000825D0000}"/>
    <cellStyle name="40% - Énfasis5 5 2 3 2" xfId="24405" xr:uid="{00000000-0005-0000-0000-0000835D0000}"/>
    <cellStyle name="40% - Énfasis5 5 2 3 2 2" xfId="24406" xr:uid="{00000000-0005-0000-0000-0000845D0000}"/>
    <cellStyle name="40% - Énfasis5 5 2 3 2 2 2" xfId="24407" xr:uid="{00000000-0005-0000-0000-0000855D0000}"/>
    <cellStyle name="40% - Énfasis5 5 2 3 2 3" xfId="24408" xr:uid="{00000000-0005-0000-0000-0000865D0000}"/>
    <cellStyle name="40% - Énfasis5 5 2 3 3" xfId="24409" xr:uid="{00000000-0005-0000-0000-0000875D0000}"/>
    <cellStyle name="40% - Énfasis5 5 2 3 3 2" xfId="24410" xr:uid="{00000000-0005-0000-0000-0000885D0000}"/>
    <cellStyle name="40% - Énfasis5 5 2 3 3 2 2" xfId="24411" xr:uid="{00000000-0005-0000-0000-0000895D0000}"/>
    <cellStyle name="40% - Énfasis5 5 2 3 3 3" xfId="24412" xr:uid="{00000000-0005-0000-0000-00008A5D0000}"/>
    <cellStyle name="40% - Énfasis5 5 2 3 4" xfId="24413" xr:uid="{00000000-0005-0000-0000-00008B5D0000}"/>
    <cellStyle name="40% - Énfasis5 5 2 3 4 2" xfId="24414" xr:uid="{00000000-0005-0000-0000-00008C5D0000}"/>
    <cellStyle name="40% - Énfasis5 5 2 3 5" xfId="24415" xr:uid="{00000000-0005-0000-0000-00008D5D0000}"/>
    <cellStyle name="40% - Énfasis5 5 2 4" xfId="24416" xr:uid="{00000000-0005-0000-0000-00008E5D0000}"/>
    <cellStyle name="40% - Énfasis5 5 2 4 2" xfId="24417" xr:uid="{00000000-0005-0000-0000-00008F5D0000}"/>
    <cellStyle name="40% - Énfasis5 5 2 4 2 2" xfId="24418" xr:uid="{00000000-0005-0000-0000-0000905D0000}"/>
    <cellStyle name="40% - Énfasis5 5 2 4 3" xfId="24419" xr:uid="{00000000-0005-0000-0000-0000915D0000}"/>
    <cellStyle name="40% - Énfasis5 5 2 5" xfId="24420" xr:uid="{00000000-0005-0000-0000-0000925D0000}"/>
    <cellStyle name="40% - Énfasis5 5 2 5 2" xfId="24421" xr:uid="{00000000-0005-0000-0000-0000935D0000}"/>
    <cellStyle name="40% - Énfasis5 5 2 5 2 2" xfId="24422" xr:uid="{00000000-0005-0000-0000-0000945D0000}"/>
    <cellStyle name="40% - Énfasis5 5 2 5 3" xfId="24423" xr:uid="{00000000-0005-0000-0000-0000955D0000}"/>
    <cellStyle name="40% - Énfasis5 5 2 6" xfId="24424" xr:uid="{00000000-0005-0000-0000-0000965D0000}"/>
    <cellStyle name="40% - Énfasis5 5 2 6 2" xfId="24425" xr:uid="{00000000-0005-0000-0000-0000975D0000}"/>
    <cellStyle name="40% - Énfasis5 5 2 7" xfId="24426" xr:uid="{00000000-0005-0000-0000-0000985D0000}"/>
    <cellStyle name="40% - Énfasis5 5 3" xfId="24427" xr:uid="{00000000-0005-0000-0000-0000995D0000}"/>
    <cellStyle name="40% - Énfasis5 5 3 2" xfId="24428" xr:uid="{00000000-0005-0000-0000-00009A5D0000}"/>
    <cellStyle name="40% - Énfasis5 5 3 2 2" xfId="24429" xr:uid="{00000000-0005-0000-0000-00009B5D0000}"/>
    <cellStyle name="40% - Énfasis5 5 3 2 2 2" xfId="24430" xr:uid="{00000000-0005-0000-0000-00009C5D0000}"/>
    <cellStyle name="40% - Énfasis5 5 3 2 2 2 2" xfId="24431" xr:uid="{00000000-0005-0000-0000-00009D5D0000}"/>
    <cellStyle name="40% - Énfasis5 5 3 2 2 3" xfId="24432" xr:uid="{00000000-0005-0000-0000-00009E5D0000}"/>
    <cellStyle name="40% - Énfasis5 5 3 2 3" xfId="24433" xr:uid="{00000000-0005-0000-0000-00009F5D0000}"/>
    <cellStyle name="40% - Énfasis5 5 3 2 3 2" xfId="24434" xr:uid="{00000000-0005-0000-0000-0000A05D0000}"/>
    <cellStyle name="40% - Énfasis5 5 3 2 3 2 2" xfId="24435" xr:uid="{00000000-0005-0000-0000-0000A15D0000}"/>
    <cellStyle name="40% - Énfasis5 5 3 2 3 3" xfId="24436" xr:uid="{00000000-0005-0000-0000-0000A25D0000}"/>
    <cellStyle name="40% - Énfasis5 5 3 2 4" xfId="24437" xr:uid="{00000000-0005-0000-0000-0000A35D0000}"/>
    <cellStyle name="40% - Énfasis5 5 3 2 4 2" xfId="24438" xr:uid="{00000000-0005-0000-0000-0000A45D0000}"/>
    <cellStyle name="40% - Énfasis5 5 3 2 5" xfId="24439" xr:uid="{00000000-0005-0000-0000-0000A55D0000}"/>
    <cellStyle name="40% - Énfasis5 5 3 3" xfId="24440" xr:uid="{00000000-0005-0000-0000-0000A65D0000}"/>
    <cellStyle name="40% - Énfasis5 5 3 3 2" xfId="24441" xr:uid="{00000000-0005-0000-0000-0000A75D0000}"/>
    <cellStyle name="40% - Énfasis5 5 3 3 2 2" xfId="24442" xr:uid="{00000000-0005-0000-0000-0000A85D0000}"/>
    <cellStyle name="40% - Énfasis5 5 3 3 3" xfId="24443" xr:uid="{00000000-0005-0000-0000-0000A95D0000}"/>
    <cellStyle name="40% - Énfasis5 5 3 4" xfId="24444" xr:uid="{00000000-0005-0000-0000-0000AA5D0000}"/>
    <cellStyle name="40% - Énfasis5 5 3 4 2" xfId="24445" xr:uid="{00000000-0005-0000-0000-0000AB5D0000}"/>
    <cellStyle name="40% - Énfasis5 5 3 4 2 2" xfId="24446" xr:uid="{00000000-0005-0000-0000-0000AC5D0000}"/>
    <cellStyle name="40% - Énfasis5 5 3 4 3" xfId="24447" xr:uid="{00000000-0005-0000-0000-0000AD5D0000}"/>
    <cellStyle name="40% - Énfasis5 5 3 5" xfId="24448" xr:uid="{00000000-0005-0000-0000-0000AE5D0000}"/>
    <cellStyle name="40% - Énfasis5 5 3 5 2" xfId="24449" xr:uid="{00000000-0005-0000-0000-0000AF5D0000}"/>
    <cellStyle name="40% - Énfasis5 5 3 6" xfId="24450" xr:uid="{00000000-0005-0000-0000-0000B05D0000}"/>
    <cellStyle name="40% - Énfasis5 5 4" xfId="24451" xr:uid="{00000000-0005-0000-0000-0000B15D0000}"/>
    <cellStyle name="40% - Énfasis5 5 4 2" xfId="24452" xr:uid="{00000000-0005-0000-0000-0000B25D0000}"/>
    <cellStyle name="40% - Énfasis5 5 4 2 2" xfId="24453" xr:uid="{00000000-0005-0000-0000-0000B35D0000}"/>
    <cellStyle name="40% - Énfasis5 5 4 2 2 2" xfId="24454" xr:uid="{00000000-0005-0000-0000-0000B45D0000}"/>
    <cellStyle name="40% - Énfasis5 5 4 2 3" xfId="24455" xr:uid="{00000000-0005-0000-0000-0000B55D0000}"/>
    <cellStyle name="40% - Énfasis5 5 4 3" xfId="24456" xr:uid="{00000000-0005-0000-0000-0000B65D0000}"/>
    <cellStyle name="40% - Énfasis5 5 4 3 2" xfId="24457" xr:uid="{00000000-0005-0000-0000-0000B75D0000}"/>
    <cellStyle name="40% - Énfasis5 5 4 3 2 2" xfId="24458" xr:uid="{00000000-0005-0000-0000-0000B85D0000}"/>
    <cellStyle name="40% - Énfasis5 5 4 3 3" xfId="24459" xr:uid="{00000000-0005-0000-0000-0000B95D0000}"/>
    <cellStyle name="40% - Énfasis5 5 4 4" xfId="24460" xr:uid="{00000000-0005-0000-0000-0000BA5D0000}"/>
    <cellStyle name="40% - Énfasis5 5 4 4 2" xfId="24461" xr:uid="{00000000-0005-0000-0000-0000BB5D0000}"/>
    <cellStyle name="40% - Énfasis5 5 4 4 2 2" xfId="24462" xr:uid="{00000000-0005-0000-0000-0000BC5D0000}"/>
    <cellStyle name="40% - Énfasis5 5 4 4 3" xfId="24463" xr:uid="{00000000-0005-0000-0000-0000BD5D0000}"/>
    <cellStyle name="40% - Énfasis5 5 4 5" xfId="24464" xr:uid="{00000000-0005-0000-0000-0000BE5D0000}"/>
    <cellStyle name="40% - Énfasis5 5 4 5 2" xfId="24465" xr:uid="{00000000-0005-0000-0000-0000BF5D0000}"/>
    <cellStyle name="40% - Énfasis5 5 4 6" xfId="24466" xr:uid="{00000000-0005-0000-0000-0000C05D0000}"/>
    <cellStyle name="40% - Énfasis5 5 5" xfId="24467" xr:uid="{00000000-0005-0000-0000-0000C15D0000}"/>
    <cellStyle name="40% - Énfasis5 5 5 2" xfId="24468" xr:uid="{00000000-0005-0000-0000-0000C25D0000}"/>
    <cellStyle name="40% - Énfasis5 5 5 2 2" xfId="24469" xr:uid="{00000000-0005-0000-0000-0000C35D0000}"/>
    <cellStyle name="40% - Énfasis5 5 5 3" xfId="24470" xr:uid="{00000000-0005-0000-0000-0000C45D0000}"/>
    <cellStyle name="40% - Énfasis5 5 6" xfId="24471" xr:uid="{00000000-0005-0000-0000-0000C55D0000}"/>
    <cellStyle name="40% - Énfasis5 5 6 2" xfId="24472" xr:uid="{00000000-0005-0000-0000-0000C65D0000}"/>
    <cellStyle name="40% - Énfasis5 5 6 2 2" xfId="24473" xr:uid="{00000000-0005-0000-0000-0000C75D0000}"/>
    <cellStyle name="40% - Énfasis5 5 6 3" xfId="24474" xr:uid="{00000000-0005-0000-0000-0000C85D0000}"/>
    <cellStyle name="40% - Énfasis5 5 7" xfId="24475" xr:uid="{00000000-0005-0000-0000-0000C95D0000}"/>
    <cellStyle name="40% - Énfasis5 5 7 2" xfId="24476" xr:uid="{00000000-0005-0000-0000-0000CA5D0000}"/>
    <cellStyle name="40% - Énfasis5 5 7 2 2" xfId="24477" xr:uid="{00000000-0005-0000-0000-0000CB5D0000}"/>
    <cellStyle name="40% - Énfasis5 5 7 3" xfId="24478" xr:uid="{00000000-0005-0000-0000-0000CC5D0000}"/>
    <cellStyle name="40% - Énfasis5 5 8" xfId="24479" xr:uid="{00000000-0005-0000-0000-0000CD5D0000}"/>
    <cellStyle name="40% - Énfasis5 5 8 2" xfId="24480" xr:uid="{00000000-0005-0000-0000-0000CE5D0000}"/>
    <cellStyle name="40% - Énfasis5 5 9" xfId="24481" xr:uid="{00000000-0005-0000-0000-0000CF5D0000}"/>
    <cellStyle name="40% - Énfasis5 50" xfId="24482" xr:uid="{00000000-0005-0000-0000-0000D05D0000}"/>
    <cellStyle name="40% - Énfasis5 50 2" xfId="24483" xr:uid="{00000000-0005-0000-0000-0000D15D0000}"/>
    <cellStyle name="40% - Énfasis5 50 2 2" xfId="24484" xr:uid="{00000000-0005-0000-0000-0000D25D0000}"/>
    <cellStyle name="40% - Énfasis5 50 3" xfId="24485" xr:uid="{00000000-0005-0000-0000-0000D35D0000}"/>
    <cellStyle name="40% - Énfasis5 51" xfId="24486" xr:uid="{00000000-0005-0000-0000-0000D45D0000}"/>
    <cellStyle name="40% - Énfasis5 51 2" xfId="24487" xr:uid="{00000000-0005-0000-0000-0000D55D0000}"/>
    <cellStyle name="40% - Énfasis5 51 2 2" xfId="24488" xr:uid="{00000000-0005-0000-0000-0000D65D0000}"/>
    <cellStyle name="40% - Énfasis5 51 3" xfId="24489" xr:uid="{00000000-0005-0000-0000-0000D75D0000}"/>
    <cellStyle name="40% - Énfasis5 52" xfId="24490" xr:uid="{00000000-0005-0000-0000-0000D85D0000}"/>
    <cellStyle name="40% - Énfasis5 52 2" xfId="24491" xr:uid="{00000000-0005-0000-0000-0000D95D0000}"/>
    <cellStyle name="40% - Énfasis5 52 2 2" xfId="24492" xr:uid="{00000000-0005-0000-0000-0000DA5D0000}"/>
    <cellStyle name="40% - Énfasis5 52 3" xfId="24493" xr:uid="{00000000-0005-0000-0000-0000DB5D0000}"/>
    <cellStyle name="40% - Énfasis5 53" xfId="24494" xr:uid="{00000000-0005-0000-0000-0000DC5D0000}"/>
    <cellStyle name="40% - Énfasis5 53 2" xfId="24495" xr:uid="{00000000-0005-0000-0000-0000DD5D0000}"/>
    <cellStyle name="40% - Énfasis5 53 2 2" xfId="24496" xr:uid="{00000000-0005-0000-0000-0000DE5D0000}"/>
    <cellStyle name="40% - Énfasis5 53 3" xfId="24497" xr:uid="{00000000-0005-0000-0000-0000DF5D0000}"/>
    <cellStyle name="40% - Énfasis5 54" xfId="24498" xr:uid="{00000000-0005-0000-0000-0000E05D0000}"/>
    <cellStyle name="40% - Énfasis5 54 2" xfId="24499" xr:uid="{00000000-0005-0000-0000-0000E15D0000}"/>
    <cellStyle name="40% - Énfasis5 54 2 2" xfId="24500" xr:uid="{00000000-0005-0000-0000-0000E25D0000}"/>
    <cellStyle name="40% - Énfasis5 54 3" xfId="24501" xr:uid="{00000000-0005-0000-0000-0000E35D0000}"/>
    <cellStyle name="40% - Énfasis5 55" xfId="24502" xr:uid="{00000000-0005-0000-0000-0000E45D0000}"/>
    <cellStyle name="40% - Énfasis5 55 2" xfId="24503" xr:uid="{00000000-0005-0000-0000-0000E55D0000}"/>
    <cellStyle name="40% - Énfasis5 55 2 2" xfId="24504" xr:uid="{00000000-0005-0000-0000-0000E65D0000}"/>
    <cellStyle name="40% - Énfasis5 55 3" xfId="24505" xr:uid="{00000000-0005-0000-0000-0000E75D0000}"/>
    <cellStyle name="40% - Énfasis5 56" xfId="24506" xr:uid="{00000000-0005-0000-0000-0000E85D0000}"/>
    <cellStyle name="40% - Énfasis5 56 2" xfId="24507" xr:uid="{00000000-0005-0000-0000-0000E95D0000}"/>
    <cellStyle name="40% - Énfasis5 56 2 2" xfId="24508" xr:uid="{00000000-0005-0000-0000-0000EA5D0000}"/>
    <cellStyle name="40% - Énfasis5 56 3" xfId="24509" xr:uid="{00000000-0005-0000-0000-0000EB5D0000}"/>
    <cellStyle name="40% - Énfasis5 57" xfId="24510" xr:uid="{00000000-0005-0000-0000-0000EC5D0000}"/>
    <cellStyle name="40% - Énfasis5 57 2" xfId="24511" xr:uid="{00000000-0005-0000-0000-0000ED5D0000}"/>
    <cellStyle name="40% - Énfasis5 57 2 2" xfId="24512" xr:uid="{00000000-0005-0000-0000-0000EE5D0000}"/>
    <cellStyle name="40% - Énfasis5 57 3" xfId="24513" xr:uid="{00000000-0005-0000-0000-0000EF5D0000}"/>
    <cellStyle name="40% - Énfasis5 58" xfId="24514" xr:uid="{00000000-0005-0000-0000-0000F05D0000}"/>
    <cellStyle name="40% - Énfasis5 58 2" xfId="24515" xr:uid="{00000000-0005-0000-0000-0000F15D0000}"/>
    <cellStyle name="40% - Énfasis5 58 2 2" xfId="24516" xr:uid="{00000000-0005-0000-0000-0000F25D0000}"/>
    <cellStyle name="40% - Énfasis5 58 3" xfId="24517" xr:uid="{00000000-0005-0000-0000-0000F35D0000}"/>
    <cellStyle name="40% - Énfasis5 59" xfId="24518" xr:uid="{00000000-0005-0000-0000-0000F45D0000}"/>
    <cellStyle name="40% - Énfasis5 59 2" xfId="24519" xr:uid="{00000000-0005-0000-0000-0000F55D0000}"/>
    <cellStyle name="40% - Énfasis5 59 2 2" xfId="24520" xr:uid="{00000000-0005-0000-0000-0000F65D0000}"/>
    <cellStyle name="40% - Énfasis5 59 3" xfId="24521" xr:uid="{00000000-0005-0000-0000-0000F75D0000}"/>
    <cellStyle name="40% - Énfasis5 6" xfId="24522" xr:uid="{00000000-0005-0000-0000-0000F85D0000}"/>
    <cellStyle name="40% - Énfasis5 6 2" xfId="24523" xr:uid="{00000000-0005-0000-0000-0000F95D0000}"/>
    <cellStyle name="40% - Énfasis5 6 2 2" xfId="24524" xr:uid="{00000000-0005-0000-0000-0000FA5D0000}"/>
    <cellStyle name="40% - Énfasis5 6 2 2 2" xfId="24525" xr:uid="{00000000-0005-0000-0000-0000FB5D0000}"/>
    <cellStyle name="40% - Énfasis5 6 2 2 2 2" xfId="24526" xr:uid="{00000000-0005-0000-0000-0000FC5D0000}"/>
    <cellStyle name="40% - Énfasis5 6 2 2 2 2 2" xfId="24527" xr:uid="{00000000-0005-0000-0000-0000FD5D0000}"/>
    <cellStyle name="40% - Énfasis5 6 2 2 2 2 2 2" xfId="24528" xr:uid="{00000000-0005-0000-0000-0000FE5D0000}"/>
    <cellStyle name="40% - Énfasis5 6 2 2 2 2 3" xfId="24529" xr:uid="{00000000-0005-0000-0000-0000FF5D0000}"/>
    <cellStyle name="40% - Énfasis5 6 2 2 2 3" xfId="24530" xr:uid="{00000000-0005-0000-0000-0000005E0000}"/>
    <cellStyle name="40% - Énfasis5 6 2 2 2 3 2" xfId="24531" xr:uid="{00000000-0005-0000-0000-0000015E0000}"/>
    <cellStyle name="40% - Énfasis5 6 2 2 2 3 2 2" xfId="24532" xr:uid="{00000000-0005-0000-0000-0000025E0000}"/>
    <cellStyle name="40% - Énfasis5 6 2 2 2 3 3" xfId="24533" xr:uid="{00000000-0005-0000-0000-0000035E0000}"/>
    <cellStyle name="40% - Énfasis5 6 2 2 2 4" xfId="24534" xr:uid="{00000000-0005-0000-0000-0000045E0000}"/>
    <cellStyle name="40% - Énfasis5 6 2 2 2 4 2" xfId="24535" xr:uid="{00000000-0005-0000-0000-0000055E0000}"/>
    <cellStyle name="40% - Énfasis5 6 2 2 2 5" xfId="24536" xr:uid="{00000000-0005-0000-0000-0000065E0000}"/>
    <cellStyle name="40% - Énfasis5 6 2 2 3" xfId="24537" xr:uid="{00000000-0005-0000-0000-0000075E0000}"/>
    <cellStyle name="40% - Énfasis5 6 2 2 3 2" xfId="24538" xr:uid="{00000000-0005-0000-0000-0000085E0000}"/>
    <cellStyle name="40% - Énfasis5 6 2 2 3 2 2" xfId="24539" xr:uid="{00000000-0005-0000-0000-0000095E0000}"/>
    <cellStyle name="40% - Énfasis5 6 2 2 3 3" xfId="24540" xr:uid="{00000000-0005-0000-0000-00000A5E0000}"/>
    <cellStyle name="40% - Énfasis5 6 2 2 4" xfId="24541" xr:uid="{00000000-0005-0000-0000-00000B5E0000}"/>
    <cellStyle name="40% - Énfasis5 6 2 2 4 2" xfId="24542" xr:uid="{00000000-0005-0000-0000-00000C5E0000}"/>
    <cellStyle name="40% - Énfasis5 6 2 2 4 2 2" xfId="24543" xr:uid="{00000000-0005-0000-0000-00000D5E0000}"/>
    <cellStyle name="40% - Énfasis5 6 2 2 4 3" xfId="24544" xr:uid="{00000000-0005-0000-0000-00000E5E0000}"/>
    <cellStyle name="40% - Énfasis5 6 2 2 5" xfId="24545" xr:uid="{00000000-0005-0000-0000-00000F5E0000}"/>
    <cellStyle name="40% - Énfasis5 6 2 2 5 2" xfId="24546" xr:uid="{00000000-0005-0000-0000-0000105E0000}"/>
    <cellStyle name="40% - Énfasis5 6 2 2 6" xfId="24547" xr:uid="{00000000-0005-0000-0000-0000115E0000}"/>
    <cellStyle name="40% - Énfasis5 6 2 3" xfId="24548" xr:uid="{00000000-0005-0000-0000-0000125E0000}"/>
    <cellStyle name="40% - Énfasis5 6 2 3 2" xfId="24549" xr:uid="{00000000-0005-0000-0000-0000135E0000}"/>
    <cellStyle name="40% - Énfasis5 6 2 3 2 2" xfId="24550" xr:uid="{00000000-0005-0000-0000-0000145E0000}"/>
    <cellStyle name="40% - Énfasis5 6 2 3 2 2 2" xfId="24551" xr:uid="{00000000-0005-0000-0000-0000155E0000}"/>
    <cellStyle name="40% - Énfasis5 6 2 3 2 3" xfId="24552" xr:uid="{00000000-0005-0000-0000-0000165E0000}"/>
    <cellStyle name="40% - Énfasis5 6 2 3 3" xfId="24553" xr:uid="{00000000-0005-0000-0000-0000175E0000}"/>
    <cellStyle name="40% - Énfasis5 6 2 3 3 2" xfId="24554" xr:uid="{00000000-0005-0000-0000-0000185E0000}"/>
    <cellStyle name="40% - Énfasis5 6 2 3 3 2 2" xfId="24555" xr:uid="{00000000-0005-0000-0000-0000195E0000}"/>
    <cellStyle name="40% - Énfasis5 6 2 3 3 3" xfId="24556" xr:uid="{00000000-0005-0000-0000-00001A5E0000}"/>
    <cellStyle name="40% - Énfasis5 6 2 3 4" xfId="24557" xr:uid="{00000000-0005-0000-0000-00001B5E0000}"/>
    <cellStyle name="40% - Énfasis5 6 2 3 4 2" xfId="24558" xr:uid="{00000000-0005-0000-0000-00001C5E0000}"/>
    <cellStyle name="40% - Énfasis5 6 2 3 5" xfId="24559" xr:uid="{00000000-0005-0000-0000-00001D5E0000}"/>
    <cellStyle name="40% - Énfasis5 6 2 4" xfId="24560" xr:uid="{00000000-0005-0000-0000-00001E5E0000}"/>
    <cellStyle name="40% - Énfasis5 6 2 4 2" xfId="24561" xr:uid="{00000000-0005-0000-0000-00001F5E0000}"/>
    <cellStyle name="40% - Énfasis5 6 2 4 2 2" xfId="24562" xr:uid="{00000000-0005-0000-0000-0000205E0000}"/>
    <cellStyle name="40% - Énfasis5 6 2 4 3" xfId="24563" xr:uid="{00000000-0005-0000-0000-0000215E0000}"/>
    <cellStyle name="40% - Énfasis5 6 2 5" xfId="24564" xr:uid="{00000000-0005-0000-0000-0000225E0000}"/>
    <cellStyle name="40% - Énfasis5 6 2 5 2" xfId="24565" xr:uid="{00000000-0005-0000-0000-0000235E0000}"/>
    <cellStyle name="40% - Énfasis5 6 2 5 2 2" xfId="24566" xr:uid="{00000000-0005-0000-0000-0000245E0000}"/>
    <cellStyle name="40% - Énfasis5 6 2 5 3" xfId="24567" xr:uid="{00000000-0005-0000-0000-0000255E0000}"/>
    <cellStyle name="40% - Énfasis5 6 2 6" xfId="24568" xr:uid="{00000000-0005-0000-0000-0000265E0000}"/>
    <cellStyle name="40% - Énfasis5 6 2 6 2" xfId="24569" xr:uid="{00000000-0005-0000-0000-0000275E0000}"/>
    <cellStyle name="40% - Énfasis5 6 2 7" xfId="24570" xr:uid="{00000000-0005-0000-0000-0000285E0000}"/>
    <cellStyle name="40% - Énfasis5 6 3" xfId="24571" xr:uid="{00000000-0005-0000-0000-0000295E0000}"/>
    <cellStyle name="40% - Énfasis5 6 3 2" xfId="24572" xr:uid="{00000000-0005-0000-0000-00002A5E0000}"/>
    <cellStyle name="40% - Énfasis5 6 3 2 2" xfId="24573" xr:uid="{00000000-0005-0000-0000-00002B5E0000}"/>
    <cellStyle name="40% - Énfasis5 6 3 2 2 2" xfId="24574" xr:uid="{00000000-0005-0000-0000-00002C5E0000}"/>
    <cellStyle name="40% - Énfasis5 6 3 2 2 2 2" xfId="24575" xr:uid="{00000000-0005-0000-0000-00002D5E0000}"/>
    <cellStyle name="40% - Énfasis5 6 3 2 2 3" xfId="24576" xr:uid="{00000000-0005-0000-0000-00002E5E0000}"/>
    <cellStyle name="40% - Énfasis5 6 3 2 3" xfId="24577" xr:uid="{00000000-0005-0000-0000-00002F5E0000}"/>
    <cellStyle name="40% - Énfasis5 6 3 2 3 2" xfId="24578" xr:uid="{00000000-0005-0000-0000-0000305E0000}"/>
    <cellStyle name="40% - Énfasis5 6 3 2 3 2 2" xfId="24579" xr:uid="{00000000-0005-0000-0000-0000315E0000}"/>
    <cellStyle name="40% - Énfasis5 6 3 2 3 3" xfId="24580" xr:uid="{00000000-0005-0000-0000-0000325E0000}"/>
    <cellStyle name="40% - Énfasis5 6 3 2 4" xfId="24581" xr:uid="{00000000-0005-0000-0000-0000335E0000}"/>
    <cellStyle name="40% - Énfasis5 6 3 2 4 2" xfId="24582" xr:uid="{00000000-0005-0000-0000-0000345E0000}"/>
    <cellStyle name="40% - Énfasis5 6 3 2 5" xfId="24583" xr:uid="{00000000-0005-0000-0000-0000355E0000}"/>
    <cellStyle name="40% - Énfasis5 6 3 3" xfId="24584" xr:uid="{00000000-0005-0000-0000-0000365E0000}"/>
    <cellStyle name="40% - Énfasis5 6 3 3 2" xfId="24585" xr:uid="{00000000-0005-0000-0000-0000375E0000}"/>
    <cellStyle name="40% - Énfasis5 6 3 3 2 2" xfId="24586" xr:uid="{00000000-0005-0000-0000-0000385E0000}"/>
    <cellStyle name="40% - Énfasis5 6 3 3 3" xfId="24587" xr:uid="{00000000-0005-0000-0000-0000395E0000}"/>
    <cellStyle name="40% - Énfasis5 6 3 4" xfId="24588" xr:uid="{00000000-0005-0000-0000-00003A5E0000}"/>
    <cellStyle name="40% - Énfasis5 6 3 4 2" xfId="24589" xr:uid="{00000000-0005-0000-0000-00003B5E0000}"/>
    <cellStyle name="40% - Énfasis5 6 3 4 2 2" xfId="24590" xr:uid="{00000000-0005-0000-0000-00003C5E0000}"/>
    <cellStyle name="40% - Énfasis5 6 3 4 3" xfId="24591" xr:uid="{00000000-0005-0000-0000-00003D5E0000}"/>
    <cellStyle name="40% - Énfasis5 6 3 5" xfId="24592" xr:uid="{00000000-0005-0000-0000-00003E5E0000}"/>
    <cellStyle name="40% - Énfasis5 6 3 5 2" xfId="24593" xr:uid="{00000000-0005-0000-0000-00003F5E0000}"/>
    <cellStyle name="40% - Énfasis5 6 3 6" xfId="24594" xr:uid="{00000000-0005-0000-0000-0000405E0000}"/>
    <cellStyle name="40% - Énfasis5 6 4" xfId="24595" xr:uid="{00000000-0005-0000-0000-0000415E0000}"/>
    <cellStyle name="40% - Énfasis5 6 4 2" xfId="24596" xr:uid="{00000000-0005-0000-0000-0000425E0000}"/>
    <cellStyle name="40% - Énfasis5 6 4 2 2" xfId="24597" xr:uid="{00000000-0005-0000-0000-0000435E0000}"/>
    <cellStyle name="40% - Énfasis5 6 4 2 2 2" xfId="24598" xr:uid="{00000000-0005-0000-0000-0000445E0000}"/>
    <cellStyle name="40% - Énfasis5 6 4 2 3" xfId="24599" xr:uid="{00000000-0005-0000-0000-0000455E0000}"/>
    <cellStyle name="40% - Énfasis5 6 4 3" xfId="24600" xr:uid="{00000000-0005-0000-0000-0000465E0000}"/>
    <cellStyle name="40% - Énfasis5 6 4 3 2" xfId="24601" xr:uid="{00000000-0005-0000-0000-0000475E0000}"/>
    <cellStyle name="40% - Énfasis5 6 4 3 2 2" xfId="24602" xr:uid="{00000000-0005-0000-0000-0000485E0000}"/>
    <cellStyle name="40% - Énfasis5 6 4 3 3" xfId="24603" xr:uid="{00000000-0005-0000-0000-0000495E0000}"/>
    <cellStyle name="40% - Énfasis5 6 4 4" xfId="24604" xr:uid="{00000000-0005-0000-0000-00004A5E0000}"/>
    <cellStyle name="40% - Énfasis5 6 4 4 2" xfId="24605" xr:uid="{00000000-0005-0000-0000-00004B5E0000}"/>
    <cellStyle name="40% - Énfasis5 6 4 5" xfId="24606" xr:uid="{00000000-0005-0000-0000-00004C5E0000}"/>
    <cellStyle name="40% - Énfasis5 6 5" xfId="24607" xr:uid="{00000000-0005-0000-0000-00004D5E0000}"/>
    <cellStyle name="40% - Énfasis5 6 5 2" xfId="24608" xr:uid="{00000000-0005-0000-0000-00004E5E0000}"/>
    <cellStyle name="40% - Énfasis5 6 5 2 2" xfId="24609" xr:uid="{00000000-0005-0000-0000-00004F5E0000}"/>
    <cellStyle name="40% - Énfasis5 6 5 3" xfId="24610" xr:uid="{00000000-0005-0000-0000-0000505E0000}"/>
    <cellStyle name="40% - Énfasis5 6 6" xfId="24611" xr:uid="{00000000-0005-0000-0000-0000515E0000}"/>
    <cellStyle name="40% - Énfasis5 6 6 2" xfId="24612" xr:uid="{00000000-0005-0000-0000-0000525E0000}"/>
    <cellStyle name="40% - Énfasis5 6 6 2 2" xfId="24613" xr:uid="{00000000-0005-0000-0000-0000535E0000}"/>
    <cellStyle name="40% - Énfasis5 6 6 3" xfId="24614" xr:uid="{00000000-0005-0000-0000-0000545E0000}"/>
    <cellStyle name="40% - Énfasis5 6 7" xfId="24615" xr:uid="{00000000-0005-0000-0000-0000555E0000}"/>
    <cellStyle name="40% - Énfasis5 6 7 2" xfId="24616" xr:uid="{00000000-0005-0000-0000-0000565E0000}"/>
    <cellStyle name="40% - Énfasis5 6 8" xfId="24617" xr:uid="{00000000-0005-0000-0000-0000575E0000}"/>
    <cellStyle name="40% - Énfasis5 60" xfId="24618" xr:uid="{00000000-0005-0000-0000-0000585E0000}"/>
    <cellStyle name="40% - Énfasis5 60 2" xfId="24619" xr:uid="{00000000-0005-0000-0000-0000595E0000}"/>
    <cellStyle name="40% - Énfasis5 60 2 2" xfId="24620" xr:uid="{00000000-0005-0000-0000-00005A5E0000}"/>
    <cellStyle name="40% - Énfasis5 60 3" xfId="24621" xr:uid="{00000000-0005-0000-0000-00005B5E0000}"/>
    <cellStyle name="40% - Énfasis5 61" xfId="24622" xr:uid="{00000000-0005-0000-0000-00005C5E0000}"/>
    <cellStyle name="40% - Énfasis5 61 2" xfId="24623" xr:uid="{00000000-0005-0000-0000-00005D5E0000}"/>
    <cellStyle name="40% - Énfasis5 61 2 2" xfId="24624" xr:uid="{00000000-0005-0000-0000-00005E5E0000}"/>
    <cellStyle name="40% - Énfasis5 61 3" xfId="24625" xr:uid="{00000000-0005-0000-0000-00005F5E0000}"/>
    <cellStyle name="40% - Énfasis5 62" xfId="24626" xr:uid="{00000000-0005-0000-0000-0000605E0000}"/>
    <cellStyle name="40% - Énfasis5 62 2" xfId="24627" xr:uid="{00000000-0005-0000-0000-0000615E0000}"/>
    <cellStyle name="40% - Énfasis5 62 2 2" xfId="24628" xr:uid="{00000000-0005-0000-0000-0000625E0000}"/>
    <cellStyle name="40% - Énfasis5 62 3" xfId="24629" xr:uid="{00000000-0005-0000-0000-0000635E0000}"/>
    <cellStyle name="40% - Énfasis5 63" xfId="24630" xr:uid="{00000000-0005-0000-0000-0000645E0000}"/>
    <cellStyle name="40% - Énfasis5 63 2" xfId="24631" xr:uid="{00000000-0005-0000-0000-0000655E0000}"/>
    <cellStyle name="40% - Énfasis5 63 2 2" xfId="24632" xr:uid="{00000000-0005-0000-0000-0000665E0000}"/>
    <cellStyle name="40% - Énfasis5 63 3" xfId="24633" xr:uid="{00000000-0005-0000-0000-0000675E0000}"/>
    <cellStyle name="40% - Énfasis5 64" xfId="24634" xr:uid="{00000000-0005-0000-0000-0000685E0000}"/>
    <cellStyle name="40% - Énfasis5 64 2" xfId="24635" xr:uid="{00000000-0005-0000-0000-0000695E0000}"/>
    <cellStyle name="40% - Énfasis5 64 2 2" xfId="24636" xr:uid="{00000000-0005-0000-0000-00006A5E0000}"/>
    <cellStyle name="40% - Énfasis5 64 3" xfId="24637" xr:uid="{00000000-0005-0000-0000-00006B5E0000}"/>
    <cellStyle name="40% - Énfasis5 65" xfId="24638" xr:uid="{00000000-0005-0000-0000-00006C5E0000}"/>
    <cellStyle name="40% - Énfasis5 65 2" xfId="24639" xr:uid="{00000000-0005-0000-0000-00006D5E0000}"/>
    <cellStyle name="40% - Énfasis5 65 2 2" xfId="24640" xr:uid="{00000000-0005-0000-0000-00006E5E0000}"/>
    <cellStyle name="40% - Énfasis5 65 3" xfId="24641" xr:uid="{00000000-0005-0000-0000-00006F5E0000}"/>
    <cellStyle name="40% - Énfasis5 66" xfId="24642" xr:uid="{00000000-0005-0000-0000-0000705E0000}"/>
    <cellStyle name="40% - Énfasis5 66 2" xfId="24643" xr:uid="{00000000-0005-0000-0000-0000715E0000}"/>
    <cellStyle name="40% - Énfasis5 66 2 2" xfId="24644" xr:uid="{00000000-0005-0000-0000-0000725E0000}"/>
    <cellStyle name="40% - Énfasis5 66 3" xfId="24645" xr:uid="{00000000-0005-0000-0000-0000735E0000}"/>
    <cellStyle name="40% - Énfasis5 67" xfId="24646" xr:uid="{00000000-0005-0000-0000-0000745E0000}"/>
    <cellStyle name="40% - Énfasis5 67 2" xfId="24647" xr:uid="{00000000-0005-0000-0000-0000755E0000}"/>
    <cellStyle name="40% - Énfasis5 67 2 2" xfId="24648" xr:uid="{00000000-0005-0000-0000-0000765E0000}"/>
    <cellStyle name="40% - Énfasis5 67 3" xfId="24649" xr:uid="{00000000-0005-0000-0000-0000775E0000}"/>
    <cellStyle name="40% - Énfasis5 68" xfId="24650" xr:uid="{00000000-0005-0000-0000-0000785E0000}"/>
    <cellStyle name="40% - Énfasis5 68 2" xfId="24651" xr:uid="{00000000-0005-0000-0000-0000795E0000}"/>
    <cellStyle name="40% - Énfasis5 68 2 2" xfId="24652" xr:uid="{00000000-0005-0000-0000-00007A5E0000}"/>
    <cellStyle name="40% - Énfasis5 68 3" xfId="24653" xr:uid="{00000000-0005-0000-0000-00007B5E0000}"/>
    <cellStyle name="40% - Énfasis5 69" xfId="24654" xr:uid="{00000000-0005-0000-0000-00007C5E0000}"/>
    <cellStyle name="40% - Énfasis5 69 2" xfId="24655" xr:uid="{00000000-0005-0000-0000-00007D5E0000}"/>
    <cellStyle name="40% - Énfasis5 69 2 2" xfId="24656" xr:uid="{00000000-0005-0000-0000-00007E5E0000}"/>
    <cellStyle name="40% - Énfasis5 69 3" xfId="24657" xr:uid="{00000000-0005-0000-0000-00007F5E0000}"/>
    <cellStyle name="40% - Énfasis5 7" xfId="24658" xr:uid="{00000000-0005-0000-0000-0000805E0000}"/>
    <cellStyle name="40% - Énfasis5 7 2" xfId="24659" xr:uid="{00000000-0005-0000-0000-0000815E0000}"/>
    <cellStyle name="40% - Énfasis5 7 2 2" xfId="24660" xr:uid="{00000000-0005-0000-0000-0000825E0000}"/>
    <cellStyle name="40% - Énfasis5 7 2 2 2" xfId="24661" xr:uid="{00000000-0005-0000-0000-0000835E0000}"/>
    <cellStyle name="40% - Énfasis5 7 2 2 2 2" xfId="24662" xr:uid="{00000000-0005-0000-0000-0000845E0000}"/>
    <cellStyle name="40% - Énfasis5 7 2 2 2 2 2" xfId="24663" xr:uid="{00000000-0005-0000-0000-0000855E0000}"/>
    <cellStyle name="40% - Énfasis5 7 2 2 2 2 2 2" xfId="24664" xr:uid="{00000000-0005-0000-0000-0000865E0000}"/>
    <cellStyle name="40% - Énfasis5 7 2 2 2 2 3" xfId="24665" xr:uid="{00000000-0005-0000-0000-0000875E0000}"/>
    <cellStyle name="40% - Énfasis5 7 2 2 2 3" xfId="24666" xr:uid="{00000000-0005-0000-0000-0000885E0000}"/>
    <cellStyle name="40% - Énfasis5 7 2 2 2 3 2" xfId="24667" xr:uid="{00000000-0005-0000-0000-0000895E0000}"/>
    <cellStyle name="40% - Énfasis5 7 2 2 2 3 2 2" xfId="24668" xr:uid="{00000000-0005-0000-0000-00008A5E0000}"/>
    <cellStyle name="40% - Énfasis5 7 2 2 2 3 3" xfId="24669" xr:uid="{00000000-0005-0000-0000-00008B5E0000}"/>
    <cellStyle name="40% - Énfasis5 7 2 2 2 4" xfId="24670" xr:uid="{00000000-0005-0000-0000-00008C5E0000}"/>
    <cellStyle name="40% - Énfasis5 7 2 2 2 4 2" xfId="24671" xr:uid="{00000000-0005-0000-0000-00008D5E0000}"/>
    <cellStyle name="40% - Énfasis5 7 2 2 2 5" xfId="24672" xr:uid="{00000000-0005-0000-0000-00008E5E0000}"/>
    <cellStyle name="40% - Énfasis5 7 2 2 3" xfId="24673" xr:uid="{00000000-0005-0000-0000-00008F5E0000}"/>
    <cellStyle name="40% - Énfasis5 7 2 2 3 2" xfId="24674" xr:uid="{00000000-0005-0000-0000-0000905E0000}"/>
    <cellStyle name="40% - Énfasis5 7 2 2 3 2 2" xfId="24675" xr:uid="{00000000-0005-0000-0000-0000915E0000}"/>
    <cellStyle name="40% - Énfasis5 7 2 2 3 3" xfId="24676" xr:uid="{00000000-0005-0000-0000-0000925E0000}"/>
    <cellStyle name="40% - Énfasis5 7 2 2 4" xfId="24677" xr:uid="{00000000-0005-0000-0000-0000935E0000}"/>
    <cellStyle name="40% - Énfasis5 7 2 2 4 2" xfId="24678" xr:uid="{00000000-0005-0000-0000-0000945E0000}"/>
    <cellStyle name="40% - Énfasis5 7 2 2 4 2 2" xfId="24679" xr:uid="{00000000-0005-0000-0000-0000955E0000}"/>
    <cellStyle name="40% - Énfasis5 7 2 2 4 3" xfId="24680" xr:uid="{00000000-0005-0000-0000-0000965E0000}"/>
    <cellStyle name="40% - Énfasis5 7 2 2 5" xfId="24681" xr:uid="{00000000-0005-0000-0000-0000975E0000}"/>
    <cellStyle name="40% - Énfasis5 7 2 2 5 2" xfId="24682" xr:uid="{00000000-0005-0000-0000-0000985E0000}"/>
    <cellStyle name="40% - Énfasis5 7 2 2 6" xfId="24683" xr:uid="{00000000-0005-0000-0000-0000995E0000}"/>
    <cellStyle name="40% - Énfasis5 7 2 3" xfId="24684" xr:uid="{00000000-0005-0000-0000-00009A5E0000}"/>
    <cellStyle name="40% - Énfasis5 7 2 3 2" xfId="24685" xr:uid="{00000000-0005-0000-0000-00009B5E0000}"/>
    <cellStyle name="40% - Énfasis5 7 2 3 2 2" xfId="24686" xr:uid="{00000000-0005-0000-0000-00009C5E0000}"/>
    <cellStyle name="40% - Énfasis5 7 2 3 2 2 2" xfId="24687" xr:uid="{00000000-0005-0000-0000-00009D5E0000}"/>
    <cellStyle name="40% - Énfasis5 7 2 3 2 3" xfId="24688" xr:uid="{00000000-0005-0000-0000-00009E5E0000}"/>
    <cellStyle name="40% - Énfasis5 7 2 3 3" xfId="24689" xr:uid="{00000000-0005-0000-0000-00009F5E0000}"/>
    <cellStyle name="40% - Énfasis5 7 2 3 3 2" xfId="24690" xr:uid="{00000000-0005-0000-0000-0000A05E0000}"/>
    <cellStyle name="40% - Énfasis5 7 2 3 3 2 2" xfId="24691" xr:uid="{00000000-0005-0000-0000-0000A15E0000}"/>
    <cellStyle name="40% - Énfasis5 7 2 3 3 3" xfId="24692" xr:uid="{00000000-0005-0000-0000-0000A25E0000}"/>
    <cellStyle name="40% - Énfasis5 7 2 3 4" xfId="24693" xr:uid="{00000000-0005-0000-0000-0000A35E0000}"/>
    <cellStyle name="40% - Énfasis5 7 2 3 4 2" xfId="24694" xr:uid="{00000000-0005-0000-0000-0000A45E0000}"/>
    <cellStyle name="40% - Énfasis5 7 2 3 5" xfId="24695" xr:uid="{00000000-0005-0000-0000-0000A55E0000}"/>
    <cellStyle name="40% - Énfasis5 7 2 4" xfId="24696" xr:uid="{00000000-0005-0000-0000-0000A65E0000}"/>
    <cellStyle name="40% - Énfasis5 7 2 4 2" xfId="24697" xr:uid="{00000000-0005-0000-0000-0000A75E0000}"/>
    <cellStyle name="40% - Énfasis5 7 2 4 2 2" xfId="24698" xr:uid="{00000000-0005-0000-0000-0000A85E0000}"/>
    <cellStyle name="40% - Énfasis5 7 2 4 3" xfId="24699" xr:uid="{00000000-0005-0000-0000-0000A95E0000}"/>
    <cellStyle name="40% - Énfasis5 7 2 5" xfId="24700" xr:uid="{00000000-0005-0000-0000-0000AA5E0000}"/>
    <cellStyle name="40% - Énfasis5 7 2 5 2" xfId="24701" xr:uid="{00000000-0005-0000-0000-0000AB5E0000}"/>
    <cellStyle name="40% - Énfasis5 7 2 5 2 2" xfId="24702" xr:uid="{00000000-0005-0000-0000-0000AC5E0000}"/>
    <cellStyle name="40% - Énfasis5 7 2 5 3" xfId="24703" xr:uid="{00000000-0005-0000-0000-0000AD5E0000}"/>
    <cellStyle name="40% - Énfasis5 7 2 6" xfId="24704" xr:uid="{00000000-0005-0000-0000-0000AE5E0000}"/>
    <cellStyle name="40% - Énfasis5 7 2 6 2" xfId="24705" xr:uid="{00000000-0005-0000-0000-0000AF5E0000}"/>
    <cellStyle name="40% - Énfasis5 7 2 7" xfId="24706" xr:uid="{00000000-0005-0000-0000-0000B05E0000}"/>
    <cellStyle name="40% - Énfasis5 7 3" xfId="24707" xr:uid="{00000000-0005-0000-0000-0000B15E0000}"/>
    <cellStyle name="40% - Énfasis5 7 3 2" xfId="24708" xr:uid="{00000000-0005-0000-0000-0000B25E0000}"/>
    <cellStyle name="40% - Énfasis5 7 3 2 2" xfId="24709" xr:uid="{00000000-0005-0000-0000-0000B35E0000}"/>
    <cellStyle name="40% - Énfasis5 7 3 2 2 2" xfId="24710" xr:uid="{00000000-0005-0000-0000-0000B45E0000}"/>
    <cellStyle name="40% - Énfasis5 7 3 2 2 2 2" xfId="24711" xr:uid="{00000000-0005-0000-0000-0000B55E0000}"/>
    <cellStyle name="40% - Énfasis5 7 3 2 2 3" xfId="24712" xr:uid="{00000000-0005-0000-0000-0000B65E0000}"/>
    <cellStyle name="40% - Énfasis5 7 3 2 3" xfId="24713" xr:uid="{00000000-0005-0000-0000-0000B75E0000}"/>
    <cellStyle name="40% - Énfasis5 7 3 2 3 2" xfId="24714" xr:uid="{00000000-0005-0000-0000-0000B85E0000}"/>
    <cellStyle name="40% - Énfasis5 7 3 2 3 2 2" xfId="24715" xr:uid="{00000000-0005-0000-0000-0000B95E0000}"/>
    <cellStyle name="40% - Énfasis5 7 3 2 3 3" xfId="24716" xr:uid="{00000000-0005-0000-0000-0000BA5E0000}"/>
    <cellStyle name="40% - Énfasis5 7 3 2 4" xfId="24717" xr:uid="{00000000-0005-0000-0000-0000BB5E0000}"/>
    <cellStyle name="40% - Énfasis5 7 3 2 4 2" xfId="24718" xr:uid="{00000000-0005-0000-0000-0000BC5E0000}"/>
    <cellStyle name="40% - Énfasis5 7 3 2 5" xfId="24719" xr:uid="{00000000-0005-0000-0000-0000BD5E0000}"/>
    <cellStyle name="40% - Énfasis5 7 3 3" xfId="24720" xr:uid="{00000000-0005-0000-0000-0000BE5E0000}"/>
    <cellStyle name="40% - Énfasis5 7 3 3 2" xfId="24721" xr:uid="{00000000-0005-0000-0000-0000BF5E0000}"/>
    <cellStyle name="40% - Énfasis5 7 3 3 2 2" xfId="24722" xr:uid="{00000000-0005-0000-0000-0000C05E0000}"/>
    <cellStyle name="40% - Énfasis5 7 3 3 3" xfId="24723" xr:uid="{00000000-0005-0000-0000-0000C15E0000}"/>
    <cellStyle name="40% - Énfasis5 7 3 4" xfId="24724" xr:uid="{00000000-0005-0000-0000-0000C25E0000}"/>
    <cellStyle name="40% - Énfasis5 7 3 4 2" xfId="24725" xr:uid="{00000000-0005-0000-0000-0000C35E0000}"/>
    <cellStyle name="40% - Énfasis5 7 3 4 2 2" xfId="24726" xr:uid="{00000000-0005-0000-0000-0000C45E0000}"/>
    <cellStyle name="40% - Énfasis5 7 3 4 3" xfId="24727" xr:uid="{00000000-0005-0000-0000-0000C55E0000}"/>
    <cellStyle name="40% - Énfasis5 7 3 5" xfId="24728" xr:uid="{00000000-0005-0000-0000-0000C65E0000}"/>
    <cellStyle name="40% - Énfasis5 7 3 5 2" xfId="24729" xr:uid="{00000000-0005-0000-0000-0000C75E0000}"/>
    <cellStyle name="40% - Énfasis5 7 3 6" xfId="24730" xr:uid="{00000000-0005-0000-0000-0000C85E0000}"/>
    <cellStyle name="40% - Énfasis5 7 4" xfId="24731" xr:uid="{00000000-0005-0000-0000-0000C95E0000}"/>
    <cellStyle name="40% - Énfasis5 7 4 2" xfId="24732" xr:uid="{00000000-0005-0000-0000-0000CA5E0000}"/>
    <cellStyle name="40% - Énfasis5 7 4 2 2" xfId="24733" xr:uid="{00000000-0005-0000-0000-0000CB5E0000}"/>
    <cellStyle name="40% - Énfasis5 7 4 2 2 2" xfId="24734" xr:uid="{00000000-0005-0000-0000-0000CC5E0000}"/>
    <cellStyle name="40% - Énfasis5 7 4 2 3" xfId="24735" xr:uid="{00000000-0005-0000-0000-0000CD5E0000}"/>
    <cellStyle name="40% - Énfasis5 7 4 3" xfId="24736" xr:uid="{00000000-0005-0000-0000-0000CE5E0000}"/>
    <cellStyle name="40% - Énfasis5 7 4 3 2" xfId="24737" xr:uid="{00000000-0005-0000-0000-0000CF5E0000}"/>
    <cellStyle name="40% - Énfasis5 7 4 3 2 2" xfId="24738" xr:uid="{00000000-0005-0000-0000-0000D05E0000}"/>
    <cellStyle name="40% - Énfasis5 7 4 3 3" xfId="24739" xr:uid="{00000000-0005-0000-0000-0000D15E0000}"/>
    <cellStyle name="40% - Énfasis5 7 4 4" xfId="24740" xr:uid="{00000000-0005-0000-0000-0000D25E0000}"/>
    <cellStyle name="40% - Énfasis5 7 4 4 2" xfId="24741" xr:uid="{00000000-0005-0000-0000-0000D35E0000}"/>
    <cellStyle name="40% - Énfasis5 7 4 5" xfId="24742" xr:uid="{00000000-0005-0000-0000-0000D45E0000}"/>
    <cellStyle name="40% - Énfasis5 7 5" xfId="24743" xr:uid="{00000000-0005-0000-0000-0000D55E0000}"/>
    <cellStyle name="40% - Énfasis5 7 5 2" xfId="24744" xr:uid="{00000000-0005-0000-0000-0000D65E0000}"/>
    <cellStyle name="40% - Énfasis5 7 5 2 2" xfId="24745" xr:uid="{00000000-0005-0000-0000-0000D75E0000}"/>
    <cellStyle name="40% - Énfasis5 7 5 3" xfId="24746" xr:uid="{00000000-0005-0000-0000-0000D85E0000}"/>
    <cellStyle name="40% - Énfasis5 7 6" xfId="24747" xr:uid="{00000000-0005-0000-0000-0000D95E0000}"/>
    <cellStyle name="40% - Énfasis5 7 6 2" xfId="24748" xr:uid="{00000000-0005-0000-0000-0000DA5E0000}"/>
    <cellStyle name="40% - Énfasis5 7 6 2 2" xfId="24749" xr:uid="{00000000-0005-0000-0000-0000DB5E0000}"/>
    <cellStyle name="40% - Énfasis5 7 6 3" xfId="24750" xr:uid="{00000000-0005-0000-0000-0000DC5E0000}"/>
    <cellStyle name="40% - Énfasis5 7 7" xfId="24751" xr:uid="{00000000-0005-0000-0000-0000DD5E0000}"/>
    <cellStyle name="40% - Énfasis5 7 7 2" xfId="24752" xr:uid="{00000000-0005-0000-0000-0000DE5E0000}"/>
    <cellStyle name="40% - Énfasis5 7 8" xfId="24753" xr:uid="{00000000-0005-0000-0000-0000DF5E0000}"/>
    <cellStyle name="40% - Énfasis5 70" xfId="24754" xr:uid="{00000000-0005-0000-0000-0000E05E0000}"/>
    <cellStyle name="40% - Énfasis5 70 2" xfId="24755" xr:uid="{00000000-0005-0000-0000-0000E15E0000}"/>
    <cellStyle name="40% - Énfasis5 70 2 2" xfId="24756" xr:uid="{00000000-0005-0000-0000-0000E25E0000}"/>
    <cellStyle name="40% - Énfasis5 70 3" xfId="24757" xr:uid="{00000000-0005-0000-0000-0000E35E0000}"/>
    <cellStyle name="40% - Énfasis5 71" xfId="24758" xr:uid="{00000000-0005-0000-0000-0000E45E0000}"/>
    <cellStyle name="40% - Énfasis5 71 2" xfId="24759" xr:uid="{00000000-0005-0000-0000-0000E55E0000}"/>
    <cellStyle name="40% - Énfasis5 71 2 2" xfId="24760" xr:uid="{00000000-0005-0000-0000-0000E65E0000}"/>
    <cellStyle name="40% - Énfasis5 71 3" xfId="24761" xr:uid="{00000000-0005-0000-0000-0000E75E0000}"/>
    <cellStyle name="40% - Énfasis5 72" xfId="24762" xr:uid="{00000000-0005-0000-0000-0000E85E0000}"/>
    <cellStyle name="40% - Énfasis5 72 2" xfId="24763" xr:uid="{00000000-0005-0000-0000-0000E95E0000}"/>
    <cellStyle name="40% - Énfasis5 72 2 2" xfId="24764" xr:uid="{00000000-0005-0000-0000-0000EA5E0000}"/>
    <cellStyle name="40% - Énfasis5 72 3" xfId="24765" xr:uid="{00000000-0005-0000-0000-0000EB5E0000}"/>
    <cellStyle name="40% - Énfasis5 73" xfId="24766" xr:uid="{00000000-0005-0000-0000-0000EC5E0000}"/>
    <cellStyle name="40% - Énfasis5 73 2" xfId="24767" xr:uid="{00000000-0005-0000-0000-0000ED5E0000}"/>
    <cellStyle name="40% - Énfasis5 74" xfId="24768" xr:uid="{00000000-0005-0000-0000-0000EE5E0000}"/>
    <cellStyle name="40% - Énfasis5 75" xfId="24769" xr:uid="{00000000-0005-0000-0000-0000EF5E0000}"/>
    <cellStyle name="40% - Énfasis5 76" xfId="24770" xr:uid="{00000000-0005-0000-0000-0000F05E0000}"/>
    <cellStyle name="40% - Énfasis5 77" xfId="24771" xr:uid="{00000000-0005-0000-0000-0000F15E0000}"/>
    <cellStyle name="40% - Énfasis5 78" xfId="24772" xr:uid="{00000000-0005-0000-0000-0000F25E0000}"/>
    <cellStyle name="40% - Énfasis5 79" xfId="24773" xr:uid="{00000000-0005-0000-0000-0000F35E0000}"/>
    <cellStyle name="40% - Énfasis5 8" xfId="24774" xr:uid="{00000000-0005-0000-0000-0000F45E0000}"/>
    <cellStyle name="40% - Énfasis5 8 2" xfId="24775" xr:uid="{00000000-0005-0000-0000-0000F55E0000}"/>
    <cellStyle name="40% - Énfasis5 8 2 2" xfId="24776" xr:uid="{00000000-0005-0000-0000-0000F65E0000}"/>
    <cellStyle name="40% - Énfasis5 8 2 2 2" xfId="24777" xr:uid="{00000000-0005-0000-0000-0000F75E0000}"/>
    <cellStyle name="40% - Énfasis5 8 2 2 2 2" xfId="24778" xr:uid="{00000000-0005-0000-0000-0000F85E0000}"/>
    <cellStyle name="40% - Énfasis5 8 2 2 2 2 2" xfId="24779" xr:uid="{00000000-0005-0000-0000-0000F95E0000}"/>
    <cellStyle name="40% - Énfasis5 8 2 2 2 3" xfId="24780" xr:uid="{00000000-0005-0000-0000-0000FA5E0000}"/>
    <cellStyle name="40% - Énfasis5 8 2 2 3" xfId="24781" xr:uid="{00000000-0005-0000-0000-0000FB5E0000}"/>
    <cellStyle name="40% - Énfasis5 8 2 2 3 2" xfId="24782" xr:uid="{00000000-0005-0000-0000-0000FC5E0000}"/>
    <cellStyle name="40% - Énfasis5 8 2 2 3 2 2" xfId="24783" xr:uid="{00000000-0005-0000-0000-0000FD5E0000}"/>
    <cellStyle name="40% - Énfasis5 8 2 2 3 3" xfId="24784" xr:uid="{00000000-0005-0000-0000-0000FE5E0000}"/>
    <cellStyle name="40% - Énfasis5 8 2 2 4" xfId="24785" xr:uid="{00000000-0005-0000-0000-0000FF5E0000}"/>
    <cellStyle name="40% - Énfasis5 8 2 2 4 2" xfId="24786" xr:uid="{00000000-0005-0000-0000-0000005F0000}"/>
    <cellStyle name="40% - Énfasis5 8 2 2 5" xfId="24787" xr:uid="{00000000-0005-0000-0000-0000015F0000}"/>
    <cellStyle name="40% - Énfasis5 8 2 3" xfId="24788" xr:uid="{00000000-0005-0000-0000-0000025F0000}"/>
    <cellStyle name="40% - Énfasis5 8 2 3 2" xfId="24789" xr:uid="{00000000-0005-0000-0000-0000035F0000}"/>
    <cellStyle name="40% - Énfasis5 8 2 3 2 2" xfId="24790" xr:uid="{00000000-0005-0000-0000-0000045F0000}"/>
    <cellStyle name="40% - Énfasis5 8 2 3 3" xfId="24791" xr:uid="{00000000-0005-0000-0000-0000055F0000}"/>
    <cellStyle name="40% - Énfasis5 8 2 4" xfId="24792" xr:uid="{00000000-0005-0000-0000-0000065F0000}"/>
    <cellStyle name="40% - Énfasis5 8 2 4 2" xfId="24793" xr:uid="{00000000-0005-0000-0000-0000075F0000}"/>
    <cellStyle name="40% - Énfasis5 8 2 4 2 2" xfId="24794" xr:uid="{00000000-0005-0000-0000-0000085F0000}"/>
    <cellStyle name="40% - Énfasis5 8 2 4 3" xfId="24795" xr:uid="{00000000-0005-0000-0000-0000095F0000}"/>
    <cellStyle name="40% - Énfasis5 8 2 5" xfId="24796" xr:uid="{00000000-0005-0000-0000-00000A5F0000}"/>
    <cellStyle name="40% - Énfasis5 8 2 5 2" xfId="24797" xr:uid="{00000000-0005-0000-0000-00000B5F0000}"/>
    <cellStyle name="40% - Énfasis5 8 2 6" xfId="24798" xr:uid="{00000000-0005-0000-0000-00000C5F0000}"/>
    <cellStyle name="40% - Énfasis5 8 3" xfId="24799" xr:uid="{00000000-0005-0000-0000-00000D5F0000}"/>
    <cellStyle name="40% - Énfasis5 8 3 2" xfId="24800" xr:uid="{00000000-0005-0000-0000-00000E5F0000}"/>
    <cellStyle name="40% - Énfasis5 8 3 2 2" xfId="24801" xr:uid="{00000000-0005-0000-0000-00000F5F0000}"/>
    <cellStyle name="40% - Énfasis5 8 3 2 2 2" xfId="24802" xr:uid="{00000000-0005-0000-0000-0000105F0000}"/>
    <cellStyle name="40% - Énfasis5 8 3 2 3" xfId="24803" xr:uid="{00000000-0005-0000-0000-0000115F0000}"/>
    <cellStyle name="40% - Énfasis5 8 3 3" xfId="24804" xr:uid="{00000000-0005-0000-0000-0000125F0000}"/>
    <cellStyle name="40% - Énfasis5 8 3 3 2" xfId="24805" xr:uid="{00000000-0005-0000-0000-0000135F0000}"/>
    <cellStyle name="40% - Énfasis5 8 3 3 2 2" xfId="24806" xr:uid="{00000000-0005-0000-0000-0000145F0000}"/>
    <cellStyle name="40% - Énfasis5 8 3 3 3" xfId="24807" xr:uid="{00000000-0005-0000-0000-0000155F0000}"/>
    <cellStyle name="40% - Énfasis5 8 3 4" xfId="24808" xr:uid="{00000000-0005-0000-0000-0000165F0000}"/>
    <cellStyle name="40% - Énfasis5 8 3 4 2" xfId="24809" xr:uid="{00000000-0005-0000-0000-0000175F0000}"/>
    <cellStyle name="40% - Énfasis5 8 3 4 2 2" xfId="24810" xr:uid="{00000000-0005-0000-0000-0000185F0000}"/>
    <cellStyle name="40% - Énfasis5 8 3 4 3" xfId="24811" xr:uid="{00000000-0005-0000-0000-0000195F0000}"/>
    <cellStyle name="40% - Énfasis5 8 3 5" xfId="24812" xr:uid="{00000000-0005-0000-0000-00001A5F0000}"/>
    <cellStyle name="40% - Énfasis5 8 3 5 2" xfId="24813" xr:uid="{00000000-0005-0000-0000-00001B5F0000}"/>
    <cellStyle name="40% - Énfasis5 8 3 6" xfId="24814" xr:uid="{00000000-0005-0000-0000-00001C5F0000}"/>
    <cellStyle name="40% - Énfasis5 8 4" xfId="24815" xr:uid="{00000000-0005-0000-0000-00001D5F0000}"/>
    <cellStyle name="40% - Énfasis5 8 4 2" xfId="24816" xr:uid="{00000000-0005-0000-0000-00001E5F0000}"/>
    <cellStyle name="40% - Énfasis5 8 4 2 2" xfId="24817" xr:uid="{00000000-0005-0000-0000-00001F5F0000}"/>
    <cellStyle name="40% - Énfasis5 8 4 3" xfId="24818" xr:uid="{00000000-0005-0000-0000-0000205F0000}"/>
    <cellStyle name="40% - Énfasis5 8 5" xfId="24819" xr:uid="{00000000-0005-0000-0000-0000215F0000}"/>
    <cellStyle name="40% - Énfasis5 8 5 2" xfId="24820" xr:uid="{00000000-0005-0000-0000-0000225F0000}"/>
    <cellStyle name="40% - Énfasis5 8 5 2 2" xfId="24821" xr:uid="{00000000-0005-0000-0000-0000235F0000}"/>
    <cellStyle name="40% - Énfasis5 8 5 3" xfId="24822" xr:uid="{00000000-0005-0000-0000-0000245F0000}"/>
    <cellStyle name="40% - Énfasis5 8 6" xfId="24823" xr:uid="{00000000-0005-0000-0000-0000255F0000}"/>
    <cellStyle name="40% - Énfasis5 8 6 2" xfId="24824" xr:uid="{00000000-0005-0000-0000-0000265F0000}"/>
    <cellStyle name="40% - Énfasis5 8 6 2 2" xfId="24825" xr:uid="{00000000-0005-0000-0000-0000275F0000}"/>
    <cellStyle name="40% - Énfasis5 8 6 3" xfId="24826" xr:uid="{00000000-0005-0000-0000-0000285F0000}"/>
    <cellStyle name="40% - Énfasis5 8 7" xfId="24827" xr:uid="{00000000-0005-0000-0000-0000295F0000}"/>
    <cellStyle name="40% - Énfasis5 8 7 2" xfId="24828" xr:uid="{00000000-0005-0000-0000-00002A5F0000}"/>
    <cellStyle name="40% - Énfasis5 8 8" xfId="24829" xr:uid="{00000000-0005-0000-0000-00002B5F0000}"/>
    <cellStyle name="40% - Énfasis5 80" xfId="24830" xr:uid="{00000000-0005-0000-0000-00002C5F0000}"/>
    <cellStyle name="40% - Énfasis5 81" xfId="24831" xr:uid="{00000000-0005-0000-0000-00002D5F0000}"/>
    <cellStyle name="40% - Énfasis5 82" xfId="24832" xr:uid="{00000000-0005-0000-0000-00002E5F0000}"/>
    <cellStyle name="40% - Énfasis5 83" xfId="24833" xr:uid="{00000000-0005-0000-0000-00002F5F0000}"/>
    <cellStyle name="40% - Énfasis5 9" xfId="24834" xr:uid="{00000000-0005-0000-0000-0000305F0000}"/>
    <cellStyle name="40% - Énfasis5 9 2" xfId="24835" xr:uid="{00000000-0005-0000-0000-0000315F0000}"/>
    <cellStyle name="40% - Énfasis5 9 2 2" xfId="24836" xr:uid="{00000000-0005-0000-0000-0000325F0000}"/>
    <cellStyle name="40% - Énfasis5 9 2 2 2" xfId="24837" xr:uid="{00000000-0005-0000-0000-0000335F0000}"/>
    <cellStyle name="40% - Énfasis5 9 2 2 2 2" xfId="24838" xr:uid="{00000000-0005-0000-0000-0000345F0000}"/>
    <cellStyle name="40% - Énfasis5 9 2 2 2 2 2" xfId="24839" xr:uid="{00000000-0005-0000-0000-0000355F0000}"/>
    <cellStyle name="40% - Énfasis5 9 2 2 2 3" xfId="24840" xr:uid="{00000000-0005-0000-0000-0000365F0000}"/>
    <cellStyle name="40% - Énfasis5 9 2 2 3" xfId="24841" xr:uid="{00000000-0005-0000-0000-0000375F0000}"/>
    <cellStyle name="40% - Énfasis5 9 2 2 3 2" xfId="24842" xr:uid="{00000000-0005-0000-0000-0000385F0000}"/>
    <cellStyle name="40% - Énfasis5 9 2 2 3 2 2" xfId="24843" xr:uid="{00000000-0005-0000-0000-0000395F0000}"/>
    <cellStyle name="40% - Énfasis5 9 2 2 3 3" xfId="24844" xr:uid="{00000000-0005-0000-0000-00003A5F0000}"/>
    <cellStyle name="40% - Énfasis5 9 2 2 4" xfId="24845" xr:uid="{00000000-0005-0000-0000-00003B5F0000}"/>
    <cellStyle name="40% - Énfasis5 9 2 2 4 2" xfId="24846" xr:uid="{00000000-0005-0000-0000-00003C5F0000}"/>
    <cellStyle name="40% - Énfasis5 9 2 2 5" xfId="24847" xr:uid="{00000000-0005-0000-0000-00003D5F0000}"/>
    <cellStyle name="40% - Énfasis5 9 2 3" xfId="24848" xr:uid="{00000000-0005-0000-0000-00003E5F0000}"/>
    <cellStyle name="40% - Énfasis5 9 2 3 2" xfId="24849" xr:uid="{00000000-0005-0000-0000-00003F5F0000}"/>
    <cellStyle name="40% - Énfasis5 9 2 3 2 2" xfId="24850" xr:uid="{00000000-0005-0000-0000-0000405F0000}"/>
    <cellStyle name="40% - Énfasis5 9 2 3 3" xfId="24851" xr:uid="{00000000-0005-0000-0000-0000415F0000}"/>
    <cellStyle name="40% - Énfasis5 9 2 4" xfId="24852" xr:uid="{00000000-0005-0000-0000-0000425F0000}"/>
    <cellStyle name="40% - Énfasis5 9 2 4 2" xfId="24853" xr:uid="{00000000-0005-0000-0000-0000435F0000}"/>
    <cellStyle name="40% - Énfasis5 9 2 4 2 2" xfId="24854" xr:uid="{00000000-0005-0000-0000-0000445F0000}"/>
    <cellStyle name="40% - Énfasis5 9 2 4 3" xfId="24855" xr:uid="{00000000-0005-0000-0000-0000455F0000}"/>
    <cellStyle name="40% - Énfasis5 9 2 5" xfId="24856" xr:uid="{00000000-0005-0000-0000-0000465F0000}"/>
    <cellStyle name="40% - Énfasis5 9 2 5 2" xfId="24857" xr:uid="{00000000-0005-0000-0000-0000475F0000}"/>
    <cellStyle name="40% - Énfasis5 9 2 6" xfId="24858" xr:uid="{00000000-0005-0000-0000-0000485F0000}"/>
    <cellStyle name="40% - Énfasis5 9 3" xfId="24859" xr:uid="{00000000-0005-0000-0000-0000495F0000}"/>
    <cellStyle name="40% - Énfasis5 9 3 2" xfId="24860" xr:uid="{00000000-0005-0000-0000-00004A5F0000}"/>
    <cellStyle name="40% - Énfasis5 9 3 2 2" xfId="24861" xr:uid="{00000000-0005-0000-0000-00004B5F0000}"/>
    <cellStyle name="40% - Énfasis5 9 3 2 2 2" xfId="24862" xr:uid="{00000000-0005-0000-0000-00004C5F0000}"/>
    <cellStyle name="40% - Énfasis5 9 3 2 3" xfId="24863" xr:uid="{00000000-0005-0000-0000-00004D5F0000}"/>
    <cellStyle name="40% - Énfasis5 9 3 3" xfId="24864" xr:uid="{00000000-0005-0000-0000-00004E5F0000}"/>
    <cellStyle name="40% - Énfasis5 9 3 3 2" xfId="24865" xr:uid="{00000000-0005-0000-0000-00004F5F0000}"/>
    <cellStyle name="40% - Énfasis5 9 3 3 2 2" xfId="24866" xr:uid="{00000000-0005-0000-0000-0000505F0000}"/>
    <cellStyle name="40% - Énfasis5 9 3 3 3" xfId="24867" xr:uid="{00000000-0005-0000-0000-0000515F0000}"/>
    <cellStyle name="40% - Énfasis5 9 3 4" xfId="24868" xr:uid="{00000000-0005-0000-0000-0000525F0000}"/>
    <cellStyle name="40% - Énfasis5 9 3 4 2" xfId="24869" xr:uid="{00000000-0005-0000-0000-0000535F0000}"/>
    <cellStyle name="40% - Énfasis5 9 3 5" xfId="24870" xr:uid="{00000000-0005-0000-0000-0000545F0000}"/>
    <cellStyle name="40% - Énfasis5 9 4" xfId="24871" xr:uid="{00000000-0005-0000-0000-0000555F0000}"/>
    <cellStyle name="40% - Énfasis5 9 4 2" xfId="24872" xr:uid="{00000000-0005-0000-0000-0000565F0000}"/>
    <cellStyle name="40% - Énfasis5 9 4 2 2" xfId="24873" xr:uid="{00000000-0005-0000-0000-0000575F0000}"/>
    <cellStyle name="40% - Énfasis5 9 4 3" xfId="24874" xr:uid="{00000000-0005-0000-0000-0000585F0000}"/>
    <cellStyle name="40% - Énfasis5 9 5" xfId="24875" xr:uid="{00000000-0005-0000-0000-0000595F0000}"/>
    <cellStyle name="40% - Énfasis5 9 5 2" xfId="24876" xr:uid="{00000000-0005-0000-0000-00005A5F0000}"/>
    <cellStyle name="40% - Énfasis5 9 5 2 2" xfId="24877" xr:uid="{00000000-0005-0000-0000-00005B5F0000}"/>
    <cellStyle name="40% - Énfasis5 9 5 3" xfId="24878" xr:uid="{00000000-0005-0000-0000-00005C5F0000}"/>
    <cellStyle name="40% - Énfasis5 9 6" xfId="24879" xr:uid="{00000000-0005-0000-0000-00005D5F0000}"/>
    <cellStyle name="40% - Énfasis5 9 6 2" xfId="24880" xr:uid="{00000000-0005-0000-0000-00005E5F0000}"/>
    <cellStyle name="40% - Énfasis5 9 7" xfId="24881" xr:uid="{00000000-0005-0000-0000-00005F5F0000}"/>
    <cellStyle name="40% - Énfasis6 10" xfId="24882" xr:uid="{00000000-0005-0000-0000-0000605F0000}"/>
    <cellStyle name="40% - Énfasis6 10 2" xfId="24883" xr:uid="{00000000-0005-0000-0000-0000615F0000}"/>
    <cellStyle name="40% - Énfasis6 10 2 2" xfId="24884" xr:uid="{00000000-0005-0000-0000-0000625F0000}"/>
    <cellStyle name="40% - Énfasis6 10 2 2 2" xfId="24885" xr:uid="{00000000-0005-0000-0000-0000635F0000}"/>
    <cellStyle name="40% - Énfasis6 10 2 2 2 2" xfId="24886" xr:uid="{00000000-0005-0000-0000-0000645F0000}"/>
    <cellStyle name="40% - Énfasis6 10 2 2 2 2 2" xfId="24887" xr:uid="{00000000-0005-0000-0000-0000655F0000}"/>
    <cellStyle name="40% - Énfasis6 10 2 2 2 3" xfId="24888" xr:uid="{00000000-0005-0000-0000-0000665F0000}"/>
    <cellStyle name="40% - Énfasis6 10 2 2 3" xfId="24889" xr:uid="{00000000-0005-0000-0000-0000675F0000}"/>
    <cellStyle name="40% - Énfasis6 10 2 2 3 2" xfId="24890" xr:uid="{00000000-0005-0000-0000-0000685F0000}"/>
    <cellStyle name="40% - Énfasis6 10 2 2 3 2 2" xfId="24891" xr:uid="{00000000-0005-0000-0000-0000695F0000}"/>
    <cellStyle name="40% - Énfasis6 10 2 2 3 3" xfId="24892" xr:uid="{00000000-0005-0000-0000-00006A5F0000}"/>
    <cellStyle name="40% - Énfasis6 10 2 2 4" xfId="24893" xr:uid="{00000000-0005-0000-0000-00006B5F0000}"/>
    <cellStyle name="40% - Énfasis6 10 2 2 4 2" xfId="24894" xr:uid="{00000000-0005-0000-0000-00006C5F0000}"/>
    <cellStyle name="40% - Énfasis6 10 2 2 5" xfId="24895" xr:uid="{00000000-0005-0000-0000-00006D5F0000}"/>
    <cellStyle name="40% - Énfasis6 10 2 3" xfId="24896" xr:uid="{00000000-0005-0000-0000-00006E5F0000}"/>
    <cellStyle name="40% - Énfasis6 10 2 3 2" xfId="24897" xr:uid="{00000000-0005-0000-0000-00006F5F0000}"/>
    <cellStyle name="40% - Énfasis6 10 2 3 2 2" xfId="24898" xr:uid="{00000000-0005-0000-0000-0000705F0000}"/>
    <cellStyle name="40% - Énfasis6 10 2 3 3" xfId="24899" xr:uid="{00000000-0005-0000-0000-0000715F0000}"/>
    <cellStyle name="40% - Énfasis6 10 2 4" xfId="24900" xr:uid="{00000000-0005-0000-0000-0000725F0000}"/>
    <cellStyle name="40% - Énfasis6 10 2 4 2" xfId="24901" xr:uid="{00000000-0005-0000-0000-0000735F0000}"/>
    <cellStyle name="40% - Énfasis6 10 2 4 2 2" xfId="24902" xr:uid="{00000000-0005-0000-0000-0000745F0000}"/>
    <cellStyle name="40% - Énfasis6 10 2 4 3" xfId="24903" xr:uid="{00000000-0005-0000-0000-0000755F0000}"/>
    <cellStyle name="40% - Énfasis6 10 2 5" xfId="24904" xr:uid="{00000000-0005-0000-0000-0000765F0000}"/>
    <cellStyle name="40% - Énfasis6 10 2 5 2" xfId="24905" xr:uid="{00000000-0005-0000-0000-0000775F0000}"/>
    <cellStyle name="40% - Énfasis6 10 2 6" xfId="24906" xr:uid="{00000000-0005-0000-0000-0000785F0000}"/>
    <cellStyle name="40% - Énfasis6 10 3" xfId="24907" xr:uid="{00000000-0005-0000-0000-0000795F0000}"/>
    <cellStyle name="40% - Énfasis6 10 3 2" xfId="24908" xr:uid="{00000000-0005-0000-0000-00007A5F0000}"/>
    <cellStyle name="40% - Énfasis6 10 3 2 2" xfId="24909" xr:uid="{00000000-0005-0000-0000-00007B5F0000}"/>
    <cellStyle name="40% - Énfasis6 10 3 2 2 2" xfId="24910" xr:uid="{00000000-0005-0000-0000-00007C5F0000}"/>
    <cellStyle name="40% - Énfasis6 10 3 2 3" xfId="24911" xr:uid="{00000000-0005-0000-0000-00007D5F0000}"/>
    <cellStyle name="40% - Énfasis6 10 3 3" xfId="24912" xr:uid="{00000000-0005-0000-0000-00007E5F0000}"/>
    <cellStyle name="40% - Énfasis6 10 3 3 2" xfId="24913" xr:uid="{00000000-0005-0000-0000-00007F5F0000}"/>
    <cellStyle name="40% - Énfasis6 10 3 3 2 2" xfId="24914" xr:uid="{00000000-0005-0000-0000-0000805F0000}"/>
    <cellStyle name="40% - Énfasis6 10 3 3 3" xfId="24915" xr:uid="{00000000-0005-0000-0000-0000815F0000}"/>
    <cellStyle name="40% - Énfasis6 10 3 4" xfId="24916" xr:uid="{00000000-0005-0000-0000-0000825F0000}"/>
    <cellStyle name="40% - Énfasis6 10 3 4 2" xfId="24917" xr:uid="{00000000-0005-0000-0000-0000835F0000}"/>
    <cellStyle name="40% - Énfasis6 10 3 5" xfId="24918" xr:uid="{00000000-0005-0000-0000-0000845F0000}"/>
    <cellStyle name="40% - Énfasis6 10 4" xfId="24919" xr:uid="{00000000-0005-0000-0000-0000855F0000}"/>
    <cellStyle name="40% - Énfasis6 10 4 2" xfId="24920" xr:uid="{00000000-0005-0000-0000-0000865F0000}"/>
    <cellStyle name="40% - Énfasis6 10 4 2 2" xfId="24921" xr:uid="{00000000-0005-0000-0000-0000875F0000}"/>
    <cellStyle name="40% - Énfasis6 10 4 3" xfId="24922" xr:uid="{00000000-0005-0000-0000-0000885F0000}"/>
    <cellStyle name="40% - Énfasis6 10 5" xfId="24923" xr:uid="{00000000-0005-0000-0000-0000895F0000}"/>
    <cellStyle name="40% - Énfasis6 10 5 2" xfId="24924" xr:uid="{00000000-0005-0000-0000-00008A5F0000}"/>
    <cellStyle name="40% - Énfasis6 10 5 2 2" xfId="24925" xr:uid="{00000000-0005-0000-0000-00008B5F0000}"/>
    <cellStyle name="40% - Énfasis6 10 5 3" xfId="24926" xr:uid="{00000000-0005-0000-0000-00008C5F0000}"/>
    <cellStyle name="40% - Énfasis6 10 6" xfId="24927" xr:uid="{00000000-0005-0000-0000-00008D5F0000}"/>
    <cellStyle name="40% - Énfasis6 10 6 2" xfId="24928" xr:uid="{00000000-0005-0000-0000-00008E5F0000}"/>
    <cellStyle name="40% - Énfasis6 10 7" xfId="24929" xr:uid="{00000000-0005-0000-0000-00008F5F0000}"/>
    <cellStyle name="40% - Énfasis6 11" xfId="24930" xr:uid="{00000000-0005-0000-0000-0000905F0000}"/>
    <cellStyle name="40% - Énfasis6 11 2" xfId="24931" xr:uid="{00000000-0005-0000-0000-0000915F0000}"/>
    <cellStyle name="40% - Énfasis6 11 2 2" xfId="24932" xr:uid="{00000000-0005-0000-0000-0000925F0000}"/>
    <cellStyle name="40% - Énfasis6 11 2 2 2" xfId="24933" xr:uid="{00000000-0005-0000-0000-0000935F0000}"/>
    <cellStyle name="40% - Énfasis6 11 2 2 2 2" xfId="24934" xr:uid="{00000000-0005-0000-0000-0000945F0000}"/>
    <cellStyle name="40% - Énfasis6 11 2 2 2 2 2" xfId="24935" xr:uid="{00000000-0005-0000-0000-0000955F0000}"/>
    <cellStyle name="40% - Énfasis6 11 2 2 2 3" xfId="24936" xr:uid="{00000000-0005-0000-0000-0000965F0000}"/>
    <cellStyle name="40% - Énfasis6 11 2 2 3" xfId="24937" xr:uid="{00000000-0005-0000-0000-0000975F0000}"/>
    <cellStyle name="40% - Énfasis6 11 2 2 3 2" xfId="24938" xr:uid="{00000000-0005-0000-0000-0000985F0000}"/>
    <cellStyle name="40% - Énfasis6 11 2 2 3 2 2" xfId="24939" xr:uid="{00000000-0005-0000-0000-0000995F0000}"/>
    <cellStyle name="40% - Énfasis6 11 2 2 3 3" xfId="24940" xr:uid="{00000000-0005-0000-0000-00009A5F0000}"/>
    <cellStyle name="40% - Énfasis6 11 2 2 4" xfId="24941" xr:uid="{00000000-0005-0000-0000-00009B5F0000}"/>
    <cellStyle name="40% - Énfasis6 11 2 2 4 2" xfId="24942" xr:uid="{00000000-0005-0000-0000-00009C5F0000}"/>
    <cellStyle name="40% - Énfasis6 11 2 2 5" xfId="24943" xr:uid="{00000000-0005-0000-0000-00009D5F0000}"/>
    <cellStyle name="40% - Énfasis6 11 2 3" xfId="24944" xr:uid="{00000000-0005-0000-0000-00009E5F0000}"/>
    <cellStyle name="40% - Énfasis6 11 2 3 2" xfId="24945" xr:uid="{00000000-0005-0000-0000-00009F5F0000}"/>
    <cellStyle name="40% - Énfasis6 11 2 3 2 2" xfId="24946" xr:uid="{00000000-0005-0000-0000-0000A05F0000}"/>
    <cellStyle name="40% - Énfasis6 11 2 3 3" xfId="24947" xr:uid="{00000000-0005-0000-0000-0000A15F0000}"/>
    <cellStyle name="40% - Énfasis6 11 2 4" xfId="24948" xr:uid="{00000000-0005-0000-0000-0000A25F0000}"/>
    <cellStyle name="40% - Énfasis6 11 2 4 2" xfId="24949" xr:uid="{00000000-0005-0000-0000-0000A35F0000}"/>
    <cellStyle name="40% - Énfasis6 11 2 4 2 2" xfId="24950" xr:uid="{00000000-0005-0000-0000-0000A45F0000}"/>
    <cellStyle name="40% - Énfasis6 11 2 4 3" xfId="24951" xr:uid="{00000000-0005-0000-0000-0000A55F0000}"/>
    <cellStyle name="40% - Énfasis6 11 2 5" xfId="24952" xr:uid="{00000000-0005-0000-0000-0000A65F0000}"/>
    <cellStyle name="40% - Énfasis6 11 2 5 2" xfId="24953" xr:uid="{00000000-0005-0000-0000-0000A75F0000}"/>
    <cellStyle name="40% - Énfasis6 11 2 6" xfId="24954" xr:uid="{00000000-0005-0000-0000-0000A85F0000}"/>
    <cellStyle name="40% - Énfasis6 11 3" xfId="24955" xr:uid="{00000000-0005-0000-0000-0000A95F0000}"/>
    <cellStyle name="40% - Énfasis6 11 3 2" xfId="24956" xr:uid="{00000000-0005-0000-0000-0000AA5F0000}"/>
    <cellStyle name="40% - Énfasis6 11 3 2 2" xfId="24957" xr:uid="{00000000-0005-0000-0000-0000AB5F0000}"/>
    <cellStyle name="40% - Énfasis6 11 3 2 2 2" xfId="24958" xr:uid="{00000000-0005-0000-0000-0000AC5F0000}"/>
    <cellStyle name="40% - Énfasis6 11 3 2 3" xfId="24959" xr:uid="{00000000-0005-0000-0000-0000AD5F0000}"/>
    <cellStyle name="40% - Énfasis6 11 3 3" xfId="24960" xr:uid="{00000000-0005-0000-0000-0000AE5F0000}"/>
    <cellStyle name="40% - Énfasis6 11 3 3 2" xfId="24961" xr:uid="{00000000-0005-0000-0000-0000AF5F0000}"/>
    <cellStyle name="40% - Énfasis6 11 3 3 2 2" xfId="24962" xr:uid="{00000000-0005-0000-0000-0000B05F0000}"/>
    <cellStyle name="40% - Énfasis6 11 3 3 3" xfId="24963" xr:uid="{00000000-0005-0000-0000-0000B15F0000}"/>
    <cellStyle name="40% - Énfasis6 11 3 4" xfId="24964" xr:uid="{00000000-0005-0000-0000-0000B25F0000}"/>
    <cellStyle name="40% - Énfasis6 11 3 4 2" xfId="24965" xr:uid="{00000000-0005-0000-0000-0000B35F0000}"/>
    <cellStyle name="40% - Énfasis6 11 3 5" xfId="24966" xr:uid="{00000000-0005-0000-0000-0000B45F0000}"/>
    <cellStyle name="40% - Énfasis6 11 4" xfId="24967" xr:uid="{00000000-0005-0000-0000-0000B55F0000}"/>
    <cellStyle name="40% - Énfasis6 11 4 2" xfId="24968" xr:uid="{00000000-0005-0000-0000-0000B65F0000}"/>
    <cellStyle name="40% - Énfasis6 11 4 2 2" xfId="24969" xr:uid="{00000000-0005-0000-0000-0000B75F0000}"/>
    <cellStyle name="40% - Énfasis6 11 4 3" xfId="24970" xr:uid="{00000000-0005-0000-0000-0000B85F0000}"/>
    <cellStyle name="40% - Énfasis6 11 5" xfId="24971" xr:uid="{00000000-0005-0000-0000-0000B95F0000}"/>
    <cellStyle name="40% - Énfasis6 11 5 2" xfId="24972" xr:uid="{00000000-0005-0000-0000-0000BA5F0000}"/>
    <cellStyle name="40% - Énfasis6 11 5 2 2" xfId="24973" xr:uid="{00000000-0005-0000-0000-0000BB5F0000}"/>
    <cellStyle name="40% - Énfasis6 11 5 3" xfId="24974" xr:uid="{00000000-0005-0000-0000-0000BC5F0000}"/>
    <cellStyle name="40% - Énfasis6 11 6" xfId="24975" xr:uid="{00000000-0005-0000-0000-0000BD5F0000}"/>
    <cellStyle name="40% - Énfasis6 11 6 2" xfId="24976" xr:uid="{00000000-0005-0000-0000-0000BE5F0000}"/>
    <cellStyle name="40% - Énfasis6 11 7" xfId="24977" xr:uid="{00000000-0005-0000-0000-0000BF5F0000}"/>
    <cellStyle name="40% - Énfasis6 12" xfId="24978" xr:uid="{00000000-0005-0000-0000-0000C05F0000}"/>
    <cellStyle name="40% - Énfasis6 12 2" xfId="24979" xr:uid="{00000000-0005-0000-0000-0000C15F0000}"/>
    <cellStyle name="40% - Énfasis6 12 2 2" xfId="24980" xr:uid="{00000000-0005-0000-0000-0000C25F0000}"/>
    <cellStyle name="40% - Énfasis6 12 2 2 2" xfId="24981" xr:uid="{00000000-0005-0000-0000-0000C35F0000}"/>
    <cellStyle name="40% - Énfasis6 12 2 2 2 2" xfId="24982" xr:uid="{00000000-0005-0000-0000-0000C45F0000}"/>
    <cellStyle name="40% - Énfasis6 12 2 2 2 2 2" xfId="24983" xr:uid="{00000000-0005-0000-0000-0000C55F0000}"/>
    <cellStyle name="40% - Énfasis6 12 2 2 2 3" xfId="24984" xr:uid="{00000000-0005-0000-0000-0000C65F0000}"/>
    <cellStyle name="40% - Énfasis6 12 2 2 3" xfId="24985" xr:uid="{00000000-0005-0000-0000-0000C75F0000}"/>
    <cellStyle name="40% - Énfasis6 12 2 2 3 2" xfId="24986" xr:uid="{00000000-0005-0000-0000-0000C85F0000}"/>
    <cellStyle name="40% - Énfasis6 12 2 2 3 2 2" xfId="24987" xr:uid="{00000000-0005-0000-0000-0000C95F0000}"/>
    <cellStyle name="40% - Énfasis6 12 2 2 3 3" xfId="24988" xr:uid="{00000000-0005-0000-0000-0000CA5F0000}"/>
    <cellStyle name="40% - Énfasis6 12 2 2 4" xfId="24989" xr:uid="{00000000-0005-0000-0000-0000CB5F0000}"/>
    <cellStyle name="40% - Énfasis6 12 2 2 4 2" xfId="24990" xr:uid="{00000000-0005-0000-0000-0000CC5F0000}"/>
    <cellStyle name="40% - Énfasis6 12 2 2 5" xfId="24991" xr:uid="{00000000-0005-0000-0000-0000CD5F0000}"/>
    <cellStyle name="40% - Énfasis6 12 2 3" xfId="24992" xr:uid="{00000000-0005-0000-0000-0000CE5F0000}"/>
    <cellStyle name="40% - Énfasis6 12 2 3 2" xfId="24993" xr:uid="{00000000-0005-0000-0000-0000CF5F0000}"/>
    <cellStyle name="40% - Énfasis6 12 2 3 2 2" xfId="24994" xr:uid="{00000000-0005-0000-0000-0000D05F0000}"/>
    <cellStyle name="40% - Énfasis6 12 2 3 3" xfId="24995" xr:uid="{00000000-0005-0000-0000-0000D15F0000}"/>
    <cellStyle name="40% - Énfasis6 12 2 4" xfId="24996" xr:uid="{00000000-0005-0000-0000-0000D25F0000}"/>
    <cellStyle name="40% - Énfasis6 12 2 4 2" xfId="24997" xr:uid="{00000000-0005-0000-0000-0000D35F0000}"/>
    <cellStyle name="40% - Énfasis6 12 2 4 2 2" xfId="24998" xr:uid="{00000000-0005-0000-0000-0000D45F0000}"/>
    <cellStyle name="40% - Énfasis6 12 2 4 3" xfId="24999" xr:uid="{00000000-0005-0000-0000-0000D55F0000}"/>
    <cellStyle name="40% - Énfasis6 12 2 5" xfId="25000" xr:uid="{00000000-0005-0000-0000-0000D65F0000}"/>
    <cellStyle name="40% - Énfasis6 12 2 5 2" xfId="25001" xr:uid="{00000000-0005-0000-0000-0000D75F0000}"/>
    <cellStyle name="40% - Énfasis6 12 2 6" xfId="25002" xr:uid="{00000000-0005-0000-0000-0000D85F0000}"/>
    <cellStyle name="40% - Énfasis6 12 3" xfId="25003" xr:uid="{00000000-0005-0000-0000-0000D95F0000}"/>
    <cellStyle name="40% - Énfasis6 12 3 2" xfId="25004" xr:uid="{00000000-0005-0000-0000-0000DA5F0000}"/>
    <cellStyle name="40% - Énfasis6 12 3 2 2" xfId="25005" xr:uid="{00000000-0005-0000-0000-0000DB5F0000}"/>
    <cellStyle name="40% - Énfasis6 12 3 2 2 2" xfId="25006" xr:uid="{00000000-0005-0000-0000-0000DC5F0000}"/>
    <cellStyle name="40% - Énfasis6 12 3 2 3" xfId="25007" xr:uid="{00000000-0005-0000-0000-0000DD5F0000}"/>
    <cellStyle name="40% - Énfasis6 12 3 3" xfId="25008" xr:uid="{00000000-0005-0000-0000-0000DE5F0000}"/>
    <cellStyle name="40% - Énfasis6 12 3 3 2" xfId="25009" xr:uid="{00000000-0005-0000-0000-0000DF5F0000}"/>
    <cellStyle name="40% - Énfasis6 12 3 3 2 2" xfId="25010" xr:uid="{00000000-0005-0000-0000-0000E05F0000}"/>
    <cellStyle name="40% - Énfasis6 12 3 3 3" xfId="25011" xr:uid="{00000000-0005-0000-0000-0000E15F0000}"/>
    <cellStyle name="40% - Énfasis6 12 3 4" xfId="25012" xr:uid="{00000000-0005-0000-0000-0000E25F0000}"/>
    <cellStyle name="40% - Énfasis6 12 3 4 2" xfId="25013" xr:uid="{00000000-0005-0000-0000-0000E35F0000}"/>
    <cellStyle name="40% - Énfasis6 12 3 5" xfId="25014" xr:uid="{00000000-0005-0000-0000-0000E45F0000}"/>
    <cellStyle name="40% - Énfasis6 12 4" xfId="25015" xr:uid="{00000000-0005-0000-0000-0000E55F0000}"/>
    <cellStyle name="40% - Énfasis6 12 4 2" xfId="25016" xr:uid="{00000000-0005-0000-0000-0000E65F0000}"/>
    <cellStyle name="40% - Énfasis6 12 4 2 2" xfId="25017" xr:uid="{00000000-0005-0000-0000-0000E75F0000}"/>
    <cellStyle name="40% - Énfasis6 12 4 3" xfId="25018" xr:uid="{00000000-0005-0000-0000-0000E85F0000}"/>
    <cellStyle name="40% - Énfasis6 12 5" xfId="25019" xr:uid="{00000000-0005-0000-0000-0000E95F0000}"/>
    <cellStyle name="40% - Énfasis6 12 5 2" xfId="25020" xr:uid="{00000000-0005-0000-0000-0000EA5F0000}"/>
    <cellStyle name="40% - Énfasis6 12 5 2 2" xfId="25021" xr:uid="{00000000-0005-0000-0000-0000EB5F0000}"/>
    <cellStyle name="40% - Énfasis6 12 5 3" xfId="25022" xr:uid="{00000000-0005-0000-0000-0000EC5F0000}"/>
    <cellStyle name="40% - Énfasis6 12 6" xfId="25023" xr:uid="{00000000-0005-0000-0000-0000ED5F0000}"/>
    <cellStyle name="40% - Énfasis6 12 6 2" xfId="25024" xr:uid="{00000000-0005-0000-0000-0000EE5F0000}"/>
    <cellStyle name="40% - Énfasis6 12 7" xfId="25025" xr:uid="{00000000-0005-0000-0000-0000EF5F0000}"/>
    <cellStyle name="40% - Énfasis6 13" xfId="25026" xr:uid="{00000000-0005-0000-0000-0000F05F0000}"/>
    <cellStyle name="40% - Énfasis6 13 2" xfId="25027" xr:uid="{00000000-0005-0000-0000-0000F15F0000}"/>
    <cellStyle name="40% - Énfasis6 13 2 2" xfId="25028" xr:uid="{00000000-0005-0000-0000-0000F25F0000}"/>
    <cellStyle name="40% - Énfasis6 13 2 2 2" xfId="25029" xr:uid="{00000000-0005-0000-0000-0000F35F0000}"/>
    <cellStyle name="40% - Énfasis6 13 2 2 2 2" xfId="25030" xr:uid="{00000000-0005-0000-0000-0000F45F0000}"/>
    <cellStyle name="40% - Énfasis6 13 2 2 2 2 2" xfId="25031" xr:uid="{00000000-0005-0000-0000-0000F55F0000}"/>
    <cellStyle name="40% - Énfasis6 13 2 2 2 3" xfId="25032" xr:uid="{00000000-0005-0000-0000-0000F65F0000}"/>
    <cellStyle name="40% - Énfasis6 13 2 2 3" xfId="25033" xr:uid="{00000000-0005-0000-0000-0000F75F0000}"/>
    <cellStyle name="40% - Énfasis6 13 2 2 3 2" xfId="25034" xr:uid="{00000000-0005-0000-0000-0000F85F0000}"/>
    <cellStyle name="40% - Énfasis6 13 2 2 3 2 2" xfId="25035" xr:uid="{00000000-0005-0000-0000-0000F95F0000}"/>
    <cellStyle name="40% - Énfasis6 13 2 2 3 3" xfId="25036" xr:uid="{00000000-0005-0000-0000-0000FA5F0000}"/>
    <cellStyle name="40% - Énfasis6 13 2 2 4" xfId="25037" xr:uid="{00000000-0005-0000-0000-0000FB5F0000}"/>
    <cellStyle name="40% - Énfasis6 13 2 2 4 2" xfId="25038" xr:uid="{00000000-0005-0000-0000-0000FC5F0000}"/>
    <cellStyle name="40% - Énfasis6 13 2 2 5" xfId="25039" xr:uid="{00000000-0005-0000-0000-0000FD5F0000}"/>
    <cellStyle name="40% - Énfasis6 13 2 3" xfId="25040" xr:uid="{00000000-0005-0000-0000-0000FE5F0000}"/>
    <cellStyle name="40% - Énfasis6 13 2 3 2" xfId="25041" xr:uid="{00000000-0005-0000-0000-0000FF5F0000}"/>
    <cellStyle name="40% - Énfasis6 13 2 3 2 2" xfId="25042" xr:uid="{00000000-0005-0000-0000-000000600000}"/>
    <cellStyle name="40% - Énfasis6 13 2 3 3" xfId="25043" xr:uid="{00000000-0005-0000-0000-000001600000}"/>
    <cellStyle name="40% - Énfasis6 13 2 4" xfId="25044" xr:uid="{00000000-0005-0000-0000-000002600000}"/>
    <cellStyle name="40% - Énfasis6 13 2 4 2" xfId="25045" xr:uid="{00000000-0005-0000-0000-000003600000}"/>
    <cellStyle name="40% - Énfasis6 13 2 4 2 2" xfId="25046" xr:uid="{00000000-0005-0000-0000-000004600000}"/>
    <cellStyle name="40% - Énfasis6 13 2 4 3" xfId="25047" xr:uid="{00000000-0005-0000-0000-000005600000}"/>
    <cellStyle name="40% - Énfasis6 13 2 5" xfId="25048" xr:uid="{00000000-0005-0000-0000-000006600000}"/>
    <cellStyle name="40% - Énfasis6 13 2 5 2" xfId="25049" xr:uid="{00000000-0005-0000-0000-000007600000}"/>
    <cellStyle name="40% - Énfasis6 13 2 6" xfId="25050" xr:uid="{00000000-0005-0000-0000-000008600000}"/>
    <cellStyle name="40% - Énfasis6 13 3" xfId="25051" xr:uid="{00000000-0005-0000-0000-000009600000}"/>
    <cellStyle name="40% - Énfasis6 13 3 2" xfId="25052" xr:uid="{00000000-0005-0000-0000-00000A600000}"/>
    <cellStyle name="40% - Énfasis6 13 3 2 2" xfId="25053" xr:uid="{00000000-0005-0000-0000-00000B600000}"/>
    <cellStyle name="40% - Énfasis6 13 3 2 2 2" xfId="25054" xr:uid="{00000000-0005-0000-0000-00000C600000}"/>
    <cellStyle name="40% - Énfasis6 13 3 2 3" xfId="25055" xr:uid="{00000000-0005-0000-0000-00000D600000}"/>
    <cellStyle name="40% - Énfasis6 13 3 3" xfId="25056" xr:uid="{00000000-0005-0000-0000-00000E600000}"/>
    <cellStyle name="40% - Énfasis6 13 3 3 2" xfId="25057" xr:uid="{00000000-0005-0000-0000-00000F600000}"/>
    <cellStyle name="40% - Énfasis6 13 3 3 2 2" xfId="25058" xr:uid="{00000000-0005-0000-0000-000010600000}"/>
    <cellStyle name="40% - Énfasis6 13 3 3 3" xfId="25059" xr:uid="{00000000-0005-0000-0000-000011600000}"/>
    <cellStyle name="40% - Énfasis6 13 3 4" xfId="25060" xr:uid="{00000000-0005-0000-0000-000012600000}"/>
    <cellStyle name="40% - Énfasis6 13 3 4 2" xfId="25061" xr:uid="{00000000-0005-0000-0000-000013600000}"/>
    <cellStyle name="40% - Énfasis6 13 3 5" xfId="25062" xr:uid="{00000000-0005-0000-0000-000014600000}"/>
    <cellStyle name="40% - Énfasis6 13 4" xfId="25063" xr:uid="{00000000-0005-0000-0000-000015600000}"/>
    <cellStyle name="40% - Énfasis6 13 4 2" xfId="25064" xr:uid="{00000000-0005-0000-0000-000016600000}"/>
    <cellStyle name="40% - Énfasis6 13 4 2 2" xfId="25065" xr:uid="{00000000-0005-0000-0000-000017600000}"/>
    <cellStyle name="40% - Énfasis6 13 4 3" xfId="25066" xr:uid="{00000000-0005-0000-0000-000018600000}"/>
    <cellStyle name="40% - Énfasis6 13 5" xfId="25067" xr:uid="{00000000-0005-0000-0000-000019600000}"/>
    <cellStyle name="40% - Énfasis6 13 5 2" xfId="25068" xr:uid="{00000000-0005-0000-0000-00001A600000}"/>
    <cellStyle name="40% - Énfasis6 13 5 2 2" xfId="25069" xr:uid="{00000000-0005-0000-0000-00001B600000}"/>
    <cellStyle name="40% - Énfasis6 13 5 3" xfId="25070" xr:uid="{00000000-0005-0000-0000-00001C600000}"/>
    <cellStyle name="40% - Énfasis6 13 6" xfId="25071" xr:uid="{00000000-0005-0000-0000-00001D600000}"/>
    <cellStyle name="40% - Énfasis6 13 6 2" xfId="25072" xr:uid="{00000000-0005-0000-0000-00001E600000}"/>
    <cellStyle name="40% - Énfasis6 13 7" xfId="25073" xr:uid="{00000000-0005-0000-0000-00001F600000}"/>
    <cellStyle name="40% - Énfasis6 14" xfId="25074" xr:uid="{00000000-0005-0000-0000-000020600000}"/>
    <cellStyle name="40% - Énfasis6 14 2" xfId="25075" xr:uid="{00000000-0005-0000-0000-000021600000}"/>
    <cellStyle name="40% - Énfasis6 14 2 2" xfId="25076" xr:uid="{00000000-0005-0000-0000-000022600000}"/>
    <cellStyle name="40% - Énfasis6 14 2 2 2" xfId="25077" xr:uid="{00000000-0005-0000-0000-000023600000}"/>
    <cellStyle name="40% - Énfasis6 14 2 2 2 2" xfId="25078" xr:uid="{00000000-0005-0000-0000-000024600000}"/>
    <cellStyle name="40% - Énfasis6 14 2 2 3" xfId="25079" xr:uid="{00000000-0005-0000-0000-000025600000}"/>
    <cellStyle name="40% - Énfasis6 14 2 3" xfId="25080" xr:uid="{00000000-0005-0000-0000-000026600000}"/>
    <cellStyle name="40% - Énfasis6 14 2 3 2" xfId="25081" xr:uid="{00000000-0005-0000-0000-000027600000}"/>
    <cellStyle name="40% - Énfasis6 14 2 3 2 2" xfId="25082" xr:uid="{00000000-0005-0000-0000-000028600000}"/>
    <cellStyle name="40% - Énfasis6 14 2 3 3" xfId="25083" xr:uid="{00000000-0005-0000-0000-000029600000}"/>
    <cellStyle name="40% - Énfasis6 14 2 4" xfId="25084" xr:uid="{00000000-0005-0000-0000-00002A600000}"/>
    <cellStyle name="40% - Énfasis6 14 2 4 2" xfId="25085" xr:uid="{00000000-0005-0000-0000-00002B600000}"/>
    <cellStyle name="40% - Énfasis6 14 2 5" xfId="25086" xr:uid="{00000000-0005-0000-0000-00002C600000}"/>
    <cellStyle name="40% - Énfasis6 14 3" xfId="25087" xr:uid="{00000000-0005-0000-0000-00002D600000}"/>
    <cellStyle name="40% - Énfasis6 14 3 2" xfId="25088" xr:uid="{00000000-0005-0000-0000-00002E600000}"/>
    <cellStyle name="40% - Énfasis6 14 3 2 2" xfId="25089" xr:uid="{00000000-0005-0000-0000-00002F600000}"/>
    <cellStyle name="40% - Énfasis6 14 3 3" xfId="25090" xr:uid="{00000000-0005-0000-0000-000030600000}"/>
    <cellStyle name="40% - Énfasis6 14 4" xfId="25091" xr:uid="{00000000-0005-0000-0000-000031600000}"/>
    <cellStyle name="40% - Énfasis6 14 4 2" xfId="25092" xr:uid="{00000000-0005-0000-0000-000032600000}"/>
    <cellStyle name="40% - Énfasis6 14 4 2 2" xfId="25093" xr:uid="{00000000-0005-0000-0000-000033600000}"/>
    <cellStyle name="40% - Énfasis6 14 4 3" xfId="25094" xr:uid="{00000000-0005-0000-0000-000034600000}"/>
    <cellStyle name="40% - Énfasis6 14 5" xfId="25095" xr:uid="{00000000-0005-0000-0000-000035600000}"/>
    <cellStyle name="40% - Énfasis6 14 5 2" xfId="25096" xr:uid="{00000000-0005-0000-0000-000036600000}"/>
    <cellStyle name="40% - Énfasis6 14 6" xfId="25097" xr:uid="{00000000-0005-0000-0000-000037600000}"/>
    <cellStyle name="40% - Énfasis6 15" xfId="25098" xr:uid="{00000000-0005-0000-0000-000038600000}"/>
    <cellStyle name="40% - Énfasis6 15 2" xfId="25099" xr:uid="{00000000-0005-0000-0000-000039600000}"/>
    <cellStyle name="40% - Énfasis6 15 2 2" xfId="25100" xr:uid="{00000000-0005-0000-0000-00003A600000}"/>
    <cellStyle name="40% - Énfasis6 15 2 2 2" xfId="25101" xr:uid="{00000000-0005-0000-0000-00003B600000}"/>
    <cellStyle name="40% - Énfasis6 15 2 2 2 2" xfId="25102" xr:uid="{00000000-0005-0000-0000-00003C600000}"/>
    <cellStyle name="40% - Énfasis6 15 2 2 3" xfId="25103" xr:uid="{00000000-0005-0000-0000-00003D600000}"/>
    <cellStyle name="40% - Énfasis6 15 2 3" xfId="25104" xr:uid="{00000000-0005-0000-0000-00003E600000}"/>
    <cellStyle name="40% - Énfasis6 15 2 3 2" xfId="25105" xr:uid="{00000000-0005-0000-0000-00003F600000}"/>
    <cellStyle name="40% - Énfasis6 15 2 3 2 2" xfId="25106" xr:uid="{00000000-0005-0000-0000-000040600000}"/>
    <cellStyle name="40% - Énfasis6 15 2 3 3" xfId="25107" xr:uid="{00000000-0005-0000-0000-000041600000}"/>
    <cellStyle name="40% - Énfasis6 15 2 4" xfId="25108" xr:uid="{00000000-0005-0000-0000-000042600000}"/>
    <cellStyle name="40% - Énfasis6 15 2 4 2" xfId="25109" xr:uid="{00000000-0005-0000-0000-000043600000}"/>
    <cellStyle name="40% - Énfasis6 15 2 5" xfId="25110" xr:uid="{00000000-0005-0000-0000-000044600000}"/>
    <cellStyle name="40% - Énfasis6 15 3" xfId="25111" xr:uid="{00000000-0005-0000-0000-000045600000}"/>
    <cellStyle name="40% - Énfasis6 15 3 2" xfId="25112" xr:uid="{00000000-0005-0000-0000-000046600000}"/>
    <cellStyle name="40% - Énfasis6 15 3 2 2" xfId="25113" xr:uid="{00000000-0005-0000-0000-000047600000}"/>
    <cellStyle name="40% - Énfasis6 15 3 3" xfId="25114" xr:uid="{00000000-0005-0000-0000-000048600000}"/>
    <cellStyle name="40% - Énfasis6 15 4" xfId="25115" xr:uid="{00000000-0005-0000-0000-000049600000}"/>
    <cellStyle name="40% - Énfasis6 15 4 2" xfId="25116" xr:uid="{00000000-0005-0000-0000-00004A600000}"/>
    <cellStyle name="40% - Énfasis6 15 4 2 2" xfId="25117" xr:uid="{00000000-0005-0000-0000-00004B600000}"/>
    <cellStyle name="40% - Énfasis6 15 4 3" xfId="25118" xr:uid="{00000000-0005-0000-0000-00004C600000}"/>
    <cellStyle name="40% - Énfasis6 15 5" xfId="25119" xr:uid="{00000000-0005-0000-0000-00004D600000}"/>
    <cellStyle name="40% - Énfasis6 15 5 2" xfId="25120" xr:uid="{00000000-0005-0000-0000-00004E600000}"/>
    <cellStyle name="40% - Énfasis6 15 6" xfId="25121" xr:uid="{00000000-0005-0000-0000-00004F600000}"/>
    <cellStyle name="40% - Énfasis6 16" xfId="25122" xr:uid="{00000000-0005-0000-0000-000050600000}"/>
    <cellStyle name="40% - Énfasis6 16 2" xfId="25123" xr:uid="{00000000-0005-0000-0000-000051600000}"/>
    <cellStyle name="40% - Énfasis6 16 2 2" xfId="25124" xr:uid="{00000000-0005-0000-0000-000052600000}"/>
    <cellStyle name="40% - Énfasis6 16 2 2 2" xfId="25125" xr:uid="{00000000-0005-0000-0000-000053600000}"/>
    <cellStyle name="40% - Énfasis6 16 2 2 2 2" xfId="25126" xr:uid="{00000000-0005-0000-0000-000054600000}"/>
    <cellStyle name="40% - Énfasis6 16 2 2 3" xfId="25127" xr:uid="{00000000-0005-0000-0000-000055600000}"/>
    <cellStyle name="40% - Énfasis6 16 2 3" xfId="25128" xr:uid="{00000000-0005-0000-0000-000056600000}"/>
    <cellStyle name="40% - Énfasis6 16 2 3 2" xfId="25129" xr:uid="{00000000-0005-0000-0000-000057600000}"/>
    <cellStyle name="40% - Énfasis6 16 2 3 2 2" xfId="25130" xr:uid="{00000000-0005-0000-0000-000058600000}"/>
    <cellStyle name="40% - Énfasis6 16 2 3 3" xfId="25131" xr:uid="{00000000-0005-0000-0000-000059600000}"/>
    <cellStyle name="40% - Énfasis6 16 2 4" xfId="25132" xr:uid="{00000000-0005-0000-0000-00005A600000}"/>
    <cellStyle name="40% - Énfasis6 16 2 4 2" xfId="25133" xr:uid="{00000000-0005-0000-0000-00005B600000}"/>
    <cellStyle name="40% - Énfasis6 16 2 5" xfId="25134" xr:uid="{00000000-0005-0000-0000-00005C600000}"/>
    <cellStyle name="40% - Énfasis6 16 3" xfId="25135" xr:uid="{00000000-0005-0000-0000-00005D600000}"/>
    <cellStyle name="40% - Énfasis6 16 3 2" xfId="25136" xr:uid="{00000000-0005-0000-0000-00005E600000}"/>
    <cellStyle name="40% - Énfasis6 16 3 2 2" xfId="25137" xr:uid="{00000000-0005-0000-0000-00005F600000}"/>
    <cellStyle name="40% - Énfasis6 16 3 3" xfId="25138" xr:uid="{00000000-0005-0000-0000-000060600000}"/>
    <cellStyle name="40% - Énfasis6 16 4" xfId="25139" xr:uid="{00000000-0005-0000-0000-000061600000}"/>
    <cellStyle name="40% - Énfasis6 16 4 2" xfId="25140" xr:uid="{00000000-0005-0000-0000-000062600000}"/>
    <cellStyle name="40% - Énfasis6 16 4 2 2" xfId="25141" xr:uid="{00000000-0005-0000-0000-000063600000}"/>
    <cellStyle name="40% - Énfasis6 16 4 3" xfId="25142" xr:uid="{00000000-0005-0000-0000-000064600000}"/>
    <cellStyle name="40% - Énfasis6 16 5" xfId="25143" xr:uid="{00000000-0005-0000-0000-000065600000}"/>
    <cellStyle name="40% - Énfasis6 16 5 2" xfId="25144" xr:uid="{00000000-0005-0000-0000-000066600000}"/>
    <cellStyle name="40% - Énfasis6 16 6" xfId="25145" xr:uid="{00000000-0005-0000-0000-000067600000}"/>
    <cellStyle name="40% - Énfasis6 17" xfId="25146" xr:uid="{00000000-0005-0000-0000-000068600000}"/>
    <cellStyle name="40% - Énfasis6 17 2" xfId="25147" xr:uid="{00000000-0005-0000-0000-000069600000}"/>
    <cellStyle name="40% - Énfasis6 17 2 2" xfId="25148" xr:uid="{00000000-0005-0000-0000-00006A600000}"/>
    <cellStyle name="40% - Énfasis6 17 2 2 2" xfId="25149" xr:uid="{00000000-0005-0000-0000-00006B600000}"/>
    <cellStyle name="40% - Énfasis6 17 2 2 2 2" xfId="25150" xr:uid="{00000000-0005-0000-0000-00006C600000}"/>
    <cellStyle name="40% - Énfasis6 17 2 2 3" xfId="25151" xr:uid="{00000000-0005-0000-0000-00006D600000}"/>
    <cellStyle name="40% - Énfasis6 17 2 3" xfId="25152" xr:uid="{00000000-0005-0000-0000-00006E600000}"/>
    <cellStyle name="40% - Énfasis6 17 2 3 2" xfId="25153" xr:uid="{00000000-0005-0000-0000-00006F600000}"/>
    <cellStyle name="40% - Énfasis6 17 2 3 2 2" xfId="25154" xr:uid="{00000000-0005-0000-0000-000070600000}"/>
    <cellStyle name="40% - Énfasis6 17 2 3 3" xfId="25155" xr:uid="{00000000-0005-0000-0000-000071600000}"/>
    <cellStyle name="40% - Énfasis6 17 2 4" xfId="25156" xr:uid="{00000000-0005-0000-0000-000072600000}"/>
    <cellStyle name="40% - Énfasis6 17 2 4 2" xfId="25157" xr:uid="{00000000-0005-0000-0000-000073600000}"/>
    <cellStyle name="40% - Énfasis6 17 2 5" xfId="25158" xr:uid="{00000000-0005-0000-0000-000074600000}"/>
    <cellStyle name="40% - Énfasis6 17 3" xfId="25159" xr:uid="{00000000-0005-0000-0000-000075600000}"/>
    <cellStyle name="40% - Énfasis6 17 3 2" xfId="25160" xr:uid="{00000000-0005-0000-0000-000076600000}"/>
    <cellStyle name="40% - Énfasis6 17 3 2 2" xfId="25161" xr:uid="{00000000-0005-0000-0000-000077600000}"/>
    <cellStyle name="40% - Énfasis6 17 3 3" xfId="25162" xr:uid="{00000000-0005-0000-0000-000078600000}"/>
    <cellStyle name="40% - Énfasis6 17 4" xfId="25163" xr:uid="{00000000-0005-0000-0000-000079600000}"/>
    <cellStyle name="40% - Énfasis6 17 4 2" xfId="25164" xr:uid="{00000000-0005-0000-0000-00007A600000}"/>
    <cellStyle name="40% - Énfasis6 17 4 2 2" xfId="25165" xr:uid="{00000000-0005-0000-0000-00007B600000}"/>
    <cellStyle name="40% - Énfasis6 17 4 3" xfId="25166" xr:uid="{00000000-0005-0000-0000-00007C600000}"/>
    <cellStyle name="40% - Énfasis6 17 5" xfId="25167" xr:uid="{00000000-0005-0000-0000-00007D600000}"/>
    <cellStyle name="40% - Énfasis6 17 5 2" xfId="25168" xr:uid="{00000000-0005-0000-0000-00007E600000}"/>
    <cellStyle name="40% - Énfasis6 17 6" xfId="25169" xr:uid="{00000000-0005-0000-0000-00007F600000}"/>
    <cellStyle name="40% - Énfasis6 18" xfId="25170" xr:uid="{00000000-0005-0000-0000-000080600000}"/>
    <cellStyle name="40% - Énfasis6 18 2" xfId="25171" xr:uid="{00000000-0005-0000-0000-000081600000}"/>
    <cellStyle name="40% - Énfasis6 18 2 2" xfId="25172" xr:uid="{00000000-0005-0000-0000-000082600000}"/>
    <cellStyle name="40% - Énfasis6 18 2 2 2" xfId="25173" xr:uid="{00000000-0005-0000-0000-000083600000}"/>
    <cellStyle name="40% - Énfasis6 18 2 2 2 2" xfId="25174" xr:uid="{00000000-0005-0000-0000-000084600000}"/>
    <cellStyle name="40% - Énfasis6 18 2 2 3" xfId="25175" xr:uid="{00000000-0005-0000-0000-000085600000}"/>
    <cellStyle name="40% - Énfasis6 18 2 3" xfId="25176" xr:uid="{00000000-0005-0000-0000-000086600000}"/>
    <cellStyle name="40% - Énfasis6 18 2 3 2" xfId="25177" xr:uid="{00000000-0005-0000-0000-000087600000}"/>
    <cellStyle name="40% - Énfasis6 18 2 3 2 2" xfId="25178" xr:uid="{00000000-0005-0000-0000-000088600000}"/>
    <cellStyle name="40% - Énfasis6 18 2 3 3" xfId="25179" xr:uid="{00000000-0005-0000-0000-000089600000}"/>
    <cellStyle name="40% - Énfasis6 18 2 4" xfId="25180" xr:uid="{00000000-0005-0000-0000-00008A600000}"/>
    <cellStyle name="40% - Énfasis6 18 2 4 2" xfId="25181" xr:uid="{00000000-0005-0000-0000-00008B600000}"/>
    <cellStyle name="40% - Énfasis6 18 2 5" xfId="25182" xr:uid="{00000000-0005-0000-0000-00008C600000}"/>
    <cellStyle name="40% - Énfasis6 18 3" xfId="25183" xr:uid="{00000000-0005-0000-0000-00008D600000}"/>
    <cellStyle name="40% - Énfasis6 18 3 2" xfId="25184" xr:uid="{00000000-0005-0000-0000-00008E600000}"/>
    <cellStyle name="40% - Énfasis6 18 3 2 2" xfId="25185" xr:uid="{00000000-0005-0000-0000-00008F600000}"/>
    <cellStyle name="40% - Énfasis6 18 3 3" xfId="25186" xr:uid="{00000000-0005-0000-0000-000090600000}"/>
    <cellStyle name="40% - Énfasis6 18 4" xfId="25187" xr:uid="{00000000-0005-0000-0000-000091600000}"/>
    <cellStyle name="40% - Énfasis6 18 4 2" xfId="25188" xr:uid="{00000000-0005-0000-0000-000092600000}"/>
    <cellStyle name="40% - Énfasis6 18 4 2 2" xfId="25189" xr:uid="{00000000-0005-0000-0000-000093600000}"/>
    <cellStyle name="40% - Énfasis6 18 4 3" xfId="25190" xr:uid="{00000000-0005-0000-0000-000094600000}"/>
    <cellStyle name="40% - Énfasis6 18 5" xfId="25191" xr:uid="{00000000-0005-0000-0000-000095600000}"/>
    <cellStyle name="40% - Énfasis6 18 5 2" xfId="25192" xr:uid="{00000000-0005-0000-0000-000096600000}"/>
    <cellStyle name="40% - Énfasis6 18 6" xfId="25193" xr:uid="{00000000-0005-0000-0000-000097600000}"/>
    <cellStyle name="40% - Énfasis6 19" xfId="25194" xr:uid="{00000000-0005-0000-0000-000098600000}"/>
    <cellStyle name="40% - Énfasis6 19 2" xfId="25195" xr:uid="{00000000-0005-0000-0000-000099600000}"/>
    <cellStyle name="40% - Énfasis6 19 2 2" xfId="25196" xr:uid="{00000000-0005-0000-0000-00009A600000}"/>
    <cellStyle name="40% - Énfasis6 19 2 2 2" xfId="25197" xr:uid="{00000000-0005-0000-0000-00009B600000}"/>
    <cellStyle name="40% - Énfasis6 19 2 2 2 2" xfId="25198" xr:uid="{00000000-0005-0000-0000-00009C600000}"/>
    <cellStyle name="40% - Énfasis6 19 2 2 3" xfId="25199" xr:uid="{00000000-0005-0000-0000-00009D600000}"/>
    <cellStyle name="40% - Énfasis6 19 2 3" xfId="25200" xr:uid="{00000000-0005-0000-0000-00009E600000}"/>
    <cellStyle name="40% - Énfasis6 19 2 3 2" xfId="25201" xr:uid="{00000000-0005-0000-0000-00009F600000}"/>
    <cellStyle name="40% - Énfasis6 19 2 3 2 2" xfId="25202" xr:uid="{00000000-0005-0000-0000-0000A0600000}"/>
    <cellStyle name="40% - Énfasis6 19 2 3 3" xfId="25203" xr:uid="{00000000-0005-0000-0000-0000A1600000}"/>
    <cellStyle name="40% - Énfasis6 19 2 4" xfId="25204" xr:uid="{00000000-0005-0000-0000-0000A2600000}"/>
    <cellStyle name="40% - Énfasis6 19 2 4 2" xfId="25205" xr:uid="{00000000-0005-0000-0000-0000A3600000}"/>
    <cellStyle name="40% - Énfasis6 19 2 5" xfId="25206" xr:uid="{00000000-0005-0000-0000-0000A4600000}"/>
    <cellStyle name="40% - Énfasis6 19 3" xfId="25207" xr:uid="{00000000-0005-0000-0000-0000A5600000}"/>
    <cellStyle name="40% - Énfasis6 19 3 2" xfId="25208" xr:uid="{00000000-0005-0000-0000-0000A6600000}"/>
    <cellStyle name="40% - Énfasis6 19 3 2 2" xfId="25209" xr:uid="{00000000-0005-0000-0000-0000A7600000}"/>
    <cellStyle name="40% - Énfasis6 19 3 3" xfId="25210" xr:uid="{00000000-0005-0000-0000-0000A8600000}"/>
    <cellStyle name="40% - Énfasis6 19 4" xfId="25211" xr:uid="{00000000-0005-0000-0000-0000A9600000}"/>
    <cellStyle name="40% - Énfasis6 19 4 2" xfId="25212" xr:uid="{00000000-0005-0000-0000-0000AA600000}"/>
    <cellStyle name="40% - Énfasis6 19 4 2 2" xfId="25213" xr:uid="{00000000-0005-0000-0000-0000AB600000}"/>
    <cellStyle name="40% - Énfasis6 19 4 3" xfId="25214" xr:uid="{00000000-0005-0000-0000-0000AC600000}"/>
    <cellStyle name="40% - Énfasis6 19 5" xfId="25215" xr:uid="{00000000-0005-0000-0000-0000AD600000}"/>
    <cellStyle name="40% - Énfasis6 19 5 2" xfId="25216" xr:uid="{00000000-0005-0000-0000-0000AE600000}"/>
    <cellStyle name="40% - Énfasis6 19 6" xfId="25217" xr:uid="{00000000-0005-0000-0000-0000AF600000}"/>
    <cellStyle name="40% - Énfasis6 2" xfId="28" xr:uid="{00000000-0005-0000-0000-0000B0600000}"/>
    <cellStyle name="40% - Énfasis6 2 10" xfId="25218" xr:uid="{00000000-0005-0000-0000-0000B1600000}"/>
    <cellStyle name="40% - Énfasis6 2 10 2" xfId="25219" xr:uid="{00000000-0005-0000-0000-0000B2600000}"/>
    <cellStyle name="40% - Énfasis6 2 10 2 2" xfId="25220" xr:uid="{00000000-0005-0000-0000-0000B3600000}"/>
    <cellStyle name="40% - Énfasis6 2 10 2 2 2" xfId="25221" xr:uid="{00000000-0005-0000-0000-0000B4600000}"/>
    <cellStyle name="40% - Énfasis6 2 10 2 3" xfId="25222" xr:uid="{00000000-0005-0000-0000-0000B5600000}"/>
    <cellStyle name="40% - Énfasis6 2 10 3" xfId="25223" xr:uid="{00000000-0005-0000-0000-0000B6600000}"/>
    <cellStyle name="40% - Énfasis6 2 10 3 2" xfId="25224" xr:uid="{00000000-0005-0000-0000-0000B7600000}"/>
    <cellStyle name="40% - Énfasis6 2 10 3 2 2" xfId="25225" xr:uid="{00000000-0005-0000-0000-0000B8600000}"/>
    <cellStyle name="40% - Énfasis6 2 10 3 3" xfId="25226" xr:uid="{00000000-0005-0000-0000-0000B9600000}"/>
    <cellStyle name="40% - Énfasis6 2 10 4" xfId="25227" xr:uid="{00000000-0005-0000-0000-0000BA600000}"/>
    <cellStyle name="40% - Énfasis6 2 10 4 2" xfId="25228" xr:uid="{00000000-0005-0000-0000-0000BB600000}"/>
    <cellStyle name="40% - Énfasis6 2 10 4 2 2" xfId="25229" xr:uid="{00000000-0005-0000-0000-0000BC600000}"/>
    <cellStyle name="40% - Énfasis6 2 10 4 3" xfId="25230" xr:uid="{00000000-0005-0000-0000-0000BD600000}"/>
    <cellStyle name="40% - Énfasis6 2 10 5" xfId="25231" xr:uid="{00000000-0005-0000-0000-0000BE600000}"/>
    <cellStyle name="40% - Énfasis6 2 10 5 2" xfId="25232" xr:uid="{00000000-0005-0000-0000-0000BF600000}"/>
    <cellStyle name="40% - Énfasis6 2 10 6" xfId="25233" xr:uid="{00000000-0005-0000-0000-0000C0600000}"/>
    <cellStyle name="40% - Énfasis6 2 11" xfId="25234" xr:uid="{00000000-0005-0000-0000-0000C1600000}"/>
    <cellStyle name="40% - Énfasis6 2 11 2" xfId="25235" xr:uid="{00000000-0005-0000-0000-0000C2600000}"/>
    <cellStyle name="40% - Énfasis6 2 11 2 2" xfId="25236" xr:uid="{00000000-0005-0000-0000-0000C3600000}"/>
    <cellStyle name="40% - Énfasis6 2 11 2 2 2" xfId="25237" xr:uid="{00000000-0005-0000-0000-0000C4600000}"/>
    <cellStyle name="40% - Énfasis6 2 11 2 3" xfId="25238" xr:uid="{00000000-0005-0000-0000-0000C5600000}"/>
    <cellStyle name="40% - Énfasis6 2 11 3" xfId="25239" xr:uid="{00000000-0005-0000-0000-0000C6600000}"/>
    <cellStyle name="40% - Énfasis6 2 11 3 2" xfId="25240" xr:uid="{00000000-0005-0000-0000-0000C7600000}"/>
    <cellStyle name="40% - Énfasis6 2 11 3 2 2" xfId="25241" xr:uid="{00000000-0005-0000-0000-0000C8600000}"/>
    <cellStyle name="40% - Énfasis6 2 11 3 3" xfId="25242" xr:uid="{00000000-0005-0000-0000-0000C9600000}"/>
    <cellStyle name="40% - Énfasis6 2 11 4" xfId="25243" xr:uid="{00000000-0005-0000-0000-0000CA600000}"/>
    <cellStyle name="40% - Énfasis6 2 11 4 2" xfId="25244" xr:uid="{00000000-0005-0000-0000-0000CB600000}"/>
    <cellStyle name="40% - Énfasis6 2 11 4 2 2" xfId="25245" xr:uid="{00000000-0005-0000-0000-0000CC600000}"/>
    <cellStyle name="40% - Énfasis6 2 11 4 3" xfId="25246" xr:uid="{00000000-0005-0000-0000-0000CD600000}"/>
    <cellStyle name="40% - Énfasis6 2 11 5" xfId="25247" xr:uid="{00000000-0005-0000-0000-0000CE600000}"/>
    <cellStyle name="40% - Énfasis6 2 11 5 2" xfId="25248" xr:uid="{00000000-0005-0000-0000-0000CF600000}"/>
    <cellStyle name="40% - Énfasis6 2 11 6" xfId="25249" xr:uid="{00000000-0005-0000-0000-0000D0600000}"/>
    <cellStyle name="40% - Énfasis6 2 12" xfId="25250" xr:uid="{00000000-0005-0000-0000-0000D1600000}"/>
    <cellStyle name="40% - Énfasis6 2 12 2" xfId="25251" xr:uid="{00000000-0005-0000-0000-0000D2600000}"/>
    <cellStyle name="40% - Énfasis6 2 12 2 2" xfId="25252" xr:uid="{00000000-0005-0000-0000-0000D3600000}"/>
    <cellStyle name="40% - Énfasis6 2 12 2 2 2" xfId="25253" xr:uid="{00000000-0005-0000-0000-0000D4600000}"/>
    <cellStyle name="40% - Énfasis6 2 12 2 3" xfId="25254" xr:uid="{00000000-0005-0000-0000-0000D5600000}"/>
    <cellStyle name="40% - Énfasis6 2 12 3" xfId="25255" xr:uid="{00000000-0005-0000-0000-0000D6600000}"/>
    <cellStyle name="40% - Énfasis6 2 12 3 2" xfId="25256" xr:uid="{00000000-0005-0000-0000-0000D7600000}"/>
    <cellStyle name="40% - Énfasis6 2 12 3 2 2" xfId="25257" xr:uid="{00000000-0005-0000-0000-0000D8600000}"/>
    <cellStyle name="40% - Énfasis6 2 12 3 3" xfId="25258" xr:uid="{00000000-0005-0000-0000-0000D9600000}"/>
    <cellStyle name="40% - Énfasis6 2 12 4" xfId="25259" xr:uid="{00000000-0005-0000-0000-0000DA600000}"/>
    <cellStyle name="40% - Énfasis6 2 12 4 2" xfId="25260" xr:uid="{00000000-0005-0000-0000-0000DB600000}"/>
    <cellStyle name="40% - Énfasis6 2 12 4 2 2" xfId="25261" xr:uid="{00000000-0005-0000-0000-0000DC600000}"/>
    <cellStyle name="40% - Énfasis6 2 12 4 3" xfId="25262" xr:uid="{00000000-0005-0000-0000-0000DD600000}"/>
    <cellStyle name="40% - Énfasis6 2 12 5" xfId="25263" xr:uid="{00000000-0005-0000-0000-0000DE600000}"/>
    <cellStyle name="40% - Énfasis6 2 12 5 2" xfId="25264" xr:uid="{00000000-0005-0000-0000-0000DF600000}"/>
    <cellStyle name="40% - Énfasis6 2 12 6" xfId="25265" xr:uid="{00000000-0005-0000-0000-0000E0600000}"/>
    <cellStyle name="40% - Énfasis6 2 13" xfId="25266" xr:uid="{00000000-0005-0000-0000-0000E1600000}"/>
    <cellStyle name="40% - Énfasis6 2 13 2" xfId="25267" xr:uid="{00000000-0005-0000-0000-0000E2600000}"/>
    <cellStyle name="40% - Énfasis6 2 13 2 2" xfId="25268" xr:uid="{00000000-0005-0000-0000-0000E3600000}"/>
    <cellStyle name="40% - Énfasis6 2 13 2 2 2" xfId="25269" xr:uid="{00000000-0005-0000-0000-0000E4600000}"/>
    <cellStyle name="40% - Énfasis6 2 13 2 3" xfId="25270" xr:uid="{00000000-0005-0000-0000-0000E5600000}"/>
    <cellStyle name="40% - Énfasis6 2 13 3" xfId="25271" xr:uid="{00000000-0005-0000-0000-0000E6600000}"/>
    <cellStyle name="40% - Énfasis6 2 13 3 2" xfId="25272" xr:uid="{00000000-0005-0000-0000-0000E7600000}"/>
    <cellStyle name="40% - Énfasis6 2 13 3 2 2" xfId="25273" xr:uid="{00000000-0005-0000-0000-0000E8600000}"/>
    <cellStyle name="40% - Énfasis6 2 13 3 3" xfId="25274" xr:uid="{00000000-0005-0000-0000-0000E9600000}"/>
    <cellStyle name="40% - Énfasis6 2 13 4" xfId="25275" xr:uid="{00000000-0005-0000-0000-0000EA600000}"/>
    <cellStyle name="40% - Énfasis6 2 13 4 2" xfId="25276" xr:uid="{00000000-0005-0000-0000-0000EB600000}"/>
    <cellStyle name="40% - Énfasis6 2 13 4 2 2" xfId="25277" xr:uid="{00000000-0005-0000-0000-0000EC600000}"/>
    <cellStyle name="40% - Énfasis6 2 13 4 3" xfId="25278" xr:uid="{00000000-0005-0000-0000-0000ED600000}"/>
    <cellStyle name="40% - Énfasis6 2 13 5" xfId="25279" xr:uid="{00000000-0005-0000-0000-0000EE600000}"/>
    <cellStyle name="40% - Énfasis6 2 13 5 2" xfId="25280" xr:uid="{00000000-0005-0000-0000-0000EF600000}"/>
    <cellStyle name="40% - Énfasis6 2 13 6" xfId="25281" xr:uid="{00000000-0005-0000-0000-0000F0600000}"/>
    <cellStyle name="40% - Énfasis6 2 14" xfId="25282" xr:uid="{00000000-0005-0000-0000-0000F1600000}"/>
    <cellStyle name="40% - Énfasis6 2 14 2" xfId="25283" xr:uid="{00000000-0005-0000-0000-0000F2600000}"/>
    <cellStyle name="40% - Énfasis6 2 14 2 2" xfId="25284" xr:uid="{00000000-0005-0000-0000-0000F3600000}"/>
    <cellStyle name="40% - Énfasis6 2 14 2 2 2" xfId="25285" xr:uid="{00000000-0005-0000-0000-0000F4600000}"/>
    <cellStyle name="40% - Énfasis6 2 14 2 3" xfId="25286" xr:uid="{00000000-0005-0000-0000-0000F5600000}"/>
    <cellStyle name="40% - Énfasis6 2 14 3" xfId="25287" xr:uid="{00000000-0005-0000-0000-0000F6600000}"/>
    <cellStyle name="40% - Énfasis6 2 14 3 2" xfId="25288" xr:uid="{00000000-0005-0000-0000-0000F7600000}"/>
    <cellStyle name="40% - Énfasis6 2 14 3 2 2" xfId="25289" xr:uid="{00000000-0005-0000-0000-0000F8600000}"/>
    <cellStyle name="40% - Énfasis6 2 14 3 3" xfId="25290" xr:uid="{00000000-0005-0000-0000-0000F9600000}"/>
    <cellStyle name="40% - Énfasis6 2 14 4" xfId="25291" xr:uid="{00000000-0005-0000-0000-0000FA600000}"/>
    <cellStyle name="40% - Énfasis6 2 14 4 2" xfId="25292" xr:uid="{00000000-0005-0000-0000-0000FB600000}"/>
    <cellStyle name="40% - Énfasis6 2 14 4 2 2" xfId="25293" xr:uid="{00000000-0005-0000-0000-0000FC600000}"/>
    <cellStyle name="40% - Énfasis6 2 14 4 3" xfId="25294" xr:uid="{00000000-0005-0000-0000-0000FD600000}"/>
    <cellStyle name="40% - Énfasis6 2 14 5" xfId="25295" xr:uid="{00000000-0005-0000-0000-0000FE600000}"/>
    <cellStyle name="40% - Énfasis6 2 14 5 2" xfId="25296" xr:uid="{00000000-0005-0000-0000-0000FF600000}"/>
    <cellStyle name="40% - Énfasis6 2 14 6" xfId="25297" xr:uid="{00000000-0005-0000-0000-000000610000}"/>
    <cellStyle name="40% - Énfasis6 2 15" xfId="25298" xr:uid="{00000000-0005-0000-0000-000001610000}"/>
    <cellStyle name="40% - Énfasis6 2 15 2" xfId="25299" xr:uid="{00000000-0005-0000-0000-000002610000}"/>
    <cellStyle name="40% - Énfasis6 2 15 2 2" xfId="25300" xr:uid="{00000000-0005-0000-0000-000003610000}"/>
    <cellStyle name="40% - Énfasis6 2 15 2 2 2" xfId="25301" xr:uid="{00000000-0005-0000-0000-000004610000}"/>
    <cellStyle name="40% - Énfasis6 2 15 2 3" xfId="25302" xr:uid="{00000000-0005-0000-0000-000005610000}"/>
    <cellStyle name="40% - Énfasis6 2 15 3" xfId="25303" xr:uid="{00000000-0005-0000-0000-000006610000}"/>
    <cellStyle name="40% - Énfasis6 2 15 3 2" xfId="25304" xr:uid="{00000000-0005-0000-0000-000007610000}"/>
    <cellStyle name="40% - Énfasis6 2 15 3 2 2" xfId="25305" xr:uid="{00000000-0005-0000-0000-000008610000}"/>
    <cellStyle name="40% - Énfasis6 2 15 3 3" xfId="25306" xr:uid="{00000000-0005-0000-0000-000009610000}"/>
    <cellStyle name="40% - Énfasis6 2 15 4" xfId="25307" xr:uid="{00000000-0005-0000-0000-00000A610000}"/>
    <cellStyle name="40% - Énfasis6 2 15 4 2" xfId="25308" xr:uid="{00000000-0005-0000-0000-00000B610000}"/>
    <cellStyle name="40% - Énfasis6 2 15 4 2 2" xfId="25309" xr:uid="{00000000-0005-0000-0000-00000C610000}"/>
    <cellStyle name="40% - Énfasis6 2 15 4 3" xfId="25310" xr:uid="{00000000-0005-0000-0000-00000D610000}"/>
    <cellStyle name="40% - Énfasis6 2 15 5" xfId="25311" xr:uid="{00000000-0005-0000-0000-00000E610000}"/>
    <cellStyle name="40% - Énfasis6 2 15 5 2" xfId="25312" xr:uid="{00000000-0005-0000-0000-00000F610000}"/>
    <cellStyle name="40% - Énfasis6 2 15 6" xfId="25313" xr:uid="{00000000-0005-0000-0000-000010610000}"/>
    <cellStyle name="40% - Énfasis6 2 16" xfId="25314" xr:uid="{00000000-0005-0000-0000-000011610000}"/>
    <cellStyle name="40% - Énfasis6 2 16 2" xfId="25315" xr:uid="{00000000-0005-0000-0000-000012610000}"/>
    <cellStyle name="40% - Énfasis6 2 16 2 2" xfId="25316" xr:uid="{00000000-0005-0000-0000-000013610000}"/>
    <cellStyle name="40% - Énfasis6 2 16 3" xfId="25317" xr:uid="{00000000-0005-0000-0000-000014610000}"/>
    <cellStyle name="40% - Énfasis6 2 17" xfId="25318" xr:uid="{00000000-0005-0000-0000-000015610000}"/>
    <cellStyle name="40% - Énfasis6 2 17 2" xfId="25319" xr:uid="{00000000-0005-0000-0000-000016610000}"/>
    <cellStyle name="40% - Énfasis6 2 17 2 2" xfId="25320" xr:uid="{00000000-0005-0000-0000-000017610000}"/>
    <cellStyle name="40% - Énfasis6 2 17 3" xfId="25321" xr:uid="{00000000-0005-0000-0000-000018610000}"/>
    <cellStyle name="40% - Énfasis6 2 18" xfId="25322" xr:uid="{00000000-0005-0000-0000-000019610000}"/>
    <cellStyle name="40% - Énfasis6 2 18 2" xfId="25323" xr:uid="{00000000-0005-0000-0000-00001A610000}"/>
    <cellStyle name="40% - Énfasis6 2 18 2 2" xfId="25324" xr:uid="{00000000-0005-0000-0000-00001B610000}"/>
    <cellStyle name="40% - Énfasis6 2 18 3" xfId="25325" xr:uid="{00000000-0005-0000-0000-00001C610000}"/>
    <cellStyle name="40% - Énfasis6 2 19" xfId="25326" xr:uid="{00000000-0005-0000-0000-00001D610000}"/>
    <cellStyle name="40% - Énfasis6 2 19 2" xfId="25327" xr:uid="{00000000-0005-0000-0000-00001E610000}"/>
    <cellStyle name="40% - Énfasis6 2 2" xfId="25328" xr:uid="{00000000-0005-0000-0000-00001F610000}"/>
    <cellStyle name="40% - Énfasis6 2 2 2" xfId="25329" xr:uid="{00000000-0005-0000-0000-000020610000}"/>
    <cellStyle name="40% - Énfasis6 2 2 2 2" xfId="25330" xr:uid="{00000000-0005-0000-0000-000021610000}"/>
    <cellStyle name="40% - Énfasis6 2 2 2 2 2" xfId="25331" xr:uid="{00000000-0005-0000-0000-000022610000}"/>
    <cellStyle name="40% - Énfasis6 2 2 2 2 2 2" xfId="25332" xr:uid="{00000000-0005-0000-0000-000023610000}"/>
    <cellStyle name="40% - Énfasis6 2 2 2 2 2 2 2" xfId="25333" xr:uid="{00000000-0005-0000-0000-000024610000}"/>
    <cellStyle name="40% - Énfasis6 2 2 2 2 2 2 2 2" xfId="25334" xr:uid="{00000000-0005-0000-0000-000025610000}"/>
    <cellStyle name="40% - Énfasis6 2 2 2 2 2 2 3" xfId="25335" xr:uid="{00000000-0005-0000-0000-000026610000}"/>
    <cellStyle name="40% - Énfasis6 2 2 2 2 2 3" xfId="25336" xr:uid="{00000000-0005-0000-0000-000027610000}"/>
    <cellStyle name="40% - Énfasis6 2 2 2 2 2 3 2" xfId="25337" xr:uid="{00000000-0005-0000-0000-000028610000}"/>
    <cellStyle name="40% - Énfasis6 2 2 2 2 2 3 2 2" xfId="25338" xr:uid="{00000000-0005-0000-0000-000029610000}"/>
    <cellStyle name="40% - Énfasis6 2 2 2 2 2 3 3" xfId="25339" xr:uid="{00000000-0005-0000-0000-00002A610000}"/>
    <cellStyle name="40% - Énfasis6 2 2 2 2 2 4" xfId="25340" xr:uid="{00000000-0005-0000-0000-00002B610000}"/>
    <cellStyle name="40% - Énfasis6 2 2 2 2 2 4 2" xfId="25341" xr:uid="{00000000-0005-0000-0000-00002C610000}"/>
    <cellStyle name="40% - Énfasis6 2 2 2 2 2 5" xfId="25342" xr:uid="{00000000-0005-0000-0000-00002D610000}"/>
    <cellStyle name="40% - Énfasis6 2 2 2 2 3" xfId="25343" xr:uid="{00000000-0005-0000-0000-00002E610000}"/>
    <cellStyle name="40% - Énfasis6 2 2 2 2 3 2" xfId="25344" xr:uid="{00000000-0005-0000-0000-00002F610000}"/>
    <cellStyle name="40% - Énfasis6 2 2 2 2 3 2 2" xfId="25345" xr:uid="{00000000-0005-0000-0000-000030610000}"/>
    <cellStyle name="40% - Énfasis6 2 2 2 2 3 3" xfId="25346" xr:uid="{00000000-0005-0000-0000-000031610000}"/>
    <cellStyle name="40% - Énfasis6 2 2 2 2 4" xfId="25347" xr:uid="{00000000-0005-0000-0000-000032610000}"/>
    <cellStyle name="40% - Énfasis6 2 2 2 2 4 2" xfId="25348" xr:uid="{00000000-0005-0000-0000-000033610000}"/>
    <cellStyle name="40% - Énfasis6 2 2 2 2 4 2 2" xfId="25349" xr:uid="{00000000-0005-0000-0000-000034610000}"/>
    <cellStyle name="40% - Énfasis6 2 2 2 2 4 3" xfId="25350" xr:uid="{00000000-0005-0000-0000-000035610000}"/>
    <cellStyle name="40% - Énfasis6 2 2 2 2 5" xfId="25351" xr:uid="{00000000-0005-0000-0000-000036610000}"/>
    <cellStyle name="40% - Énfasis6 2 2 2 2 5 2" xfId="25352" xr:uid="{00000000-0005-0000-0000-000037610000}"/>
    <cellStyle name="40% - Énfasis6 2 2 2 2 6" xfId="25353" xr:uid="{00000000-0005-0000-0000-000038610000}"/>
    <cellStyle name="40% - Énfasis6 2 2 2 3" xfId="25354" xr:uid="{00000000-0005-0000-0000-000039610000}"/>
    <cellStyle name="40% - Énfasis6 2 2 2 3 2" xfId="25355" xr:uid="{00000000-0005-0000-0000-00003A610000}"/>
    <cellStyle name="40% - Énfasis6 2 2 2 3 2 2" xfId="25356" xr:uid="{00000000-0005-0000-0000-00003B610000}"/>
    <cellStyle name="40% - Énfasis6 2 2 2 3 2 2 2" xfId="25357" xr:uid="{00000000-0005-0000-0000-00003C610000}"/>
    <cellStyle name="40% - Énfasis6 2 2 2 3 2 3" xfId="25358" xr:uid="{00000000-0005-0000-0000-00003D610000}"/>
    <cellStyle name="40% - Énfasis6 2 2 2 3 3" xfId="25359" xr:uid="{00000000-0005-0000-0000-00003E610000}"/>
    <cellStyle name="40% - Énfasis6 2 2 2 3 3 2" xfId="25360" xr:uid="{00000000-0005-0000-0000-00003F610000}"/>
    <cellStyle name="40% - Énfasis6 2 2 2 3 3 2 2" xfId="25361" xr:uid="{00000000-0005-0000-0000-000040610000}"/>
    <cellStyle name="40% - Énfasis6 2 2 2 3 3 3" xfId="25362" xr:uid="{00000000-0005-0000-0000-000041610000}"/>
    <cellStyle name="40% - Énfasis6 2 2 2 3 4" xfId="25363" xr:uid="{00000000-0005-0000-0000-000042610000}"/>
    <cellStyle name="40% - Énfasis6 2 2 2 3 4 2" xfId="25364" xr:uid="{00000000-0005-0000-0000-000043610000}"/>
    <cellStyle name="40% - Énfasis6 2 2 2 3 5" xfId="25365" xr:uid="{00000000-0005-0000-0000-000044610000}"/>
    <cellStyle name="40% - Énfasis6 2 2 2 4" xfId="25366" xr:uid="{00000000-0005-0000-0000-000045610000}"/>
    <cellStyle name="40% - Énfasis6 2 2 2 4 2" xfId="25367" xr:uid="{00000000-0005-0000-0000-000046610000}"/>
    <cellStyle name="40% - Énfasis6 2 2 2 4 2 2" xfId="25368" xr:uid="{00000000-0005-0000-0000-000047610000}"/>
    <cellStyle name="40% - Énfasis6 2 2 2 4 3" xfId="25369" xr:uid="{00000000-0005-0000-0000-000048610000}"/>
    <cellStyle name="40% - Énfasis6 2 2 2 5" xfId="25370" xr:uid="{00000000-0005-0000-0000-000049610000}"/>
    <cellStyle name="40% - Énfasis6 2 2 2 5 2" xfId="25371" xr:uid="{00000000-0005-0000-0000-00004A610000}"/>
    <cellStyle name="40% - Énfasis6 2 2 2 5 2 2" xfId="25372" xr:uid="{00000000-0005-0000-0000-00004B610000}"/>
    <cellStyle name="40% - Énfasis6 2 2 2 5 3" xfId="25373" xr:uid="{00000000-0005-0000-0000-00004C610000}"/>
    <cellStyle name="40% - Énfasis6 2 2 2 6" xfId="25374" xr:uid="{00000000-0005-0000-0000-00004D610000}"/>
    <cellStyle name="40% - Énfasis6 2 2 2 6 2" xfId="25375" xr:uid="{00000000-0005-0000-0000-00004E610000}"/>
    <cellStyle name="40% - Énfasis6 2 2 2 7" xfId="25376" xr:uid="{00000000-0005-0000-0000-00004F610000}"/>
    <cellStyle name="40% - Énfasis6 2 2 3" xfId="25377" xr:uid="{00000000-0005-0000-0000-000050610000}"/>
    <cellStyle name="40% - Énfasis6 2 2 3 2" xfId="25378" xr:uid="{00000000-0005-0000-0000-000051610000}"/>
    <cellStyle name="40% - Énfasis6 2 2 3 2 2" xfId="25379" xr:uid="{00000000-0005-0000-0000-000052610000}"/>
    <cellStyle name="40% - Énfasis6 2 2 3 2 2 2" xfId="25380" xr:uid="{00000000-0005-0000-0000-000053610000}"/>
    <cellStyle name="40% - Énfasis6 2 2 3 2 2 2 2" xfId="25381" xr:uid="{00000000-0005-0000-0000-000054610000}"/>
    <cellStyle name="40% - Énfasis6 2 2 3 2 2 3" xfId="25382" xr:uid="{00000000-0005-0000-0000-000055610000}"/>
    <cellStyle name="40% - Énfasis6 2 2 3 2 3" xfId="25383" xr:uid="{00000000-0005-0000-0000-000056610000}"/>
    <cellStyle name="40% - Énfasis6 2 2 3 2 3 2" xfId="25384" xr:uid="{00000000-0005-0000-0000-000057610000}"/>
    <cellStyle name="40% - Énfasis6 2 2 3 2 3 2 2" xfId="25385" xr:uid="{00000000-0005-0000-0000-000058610000}"/>
    <cellStyle name="40% - Énfasis6 2 2 3 2 3 3" xfId="25386" xr:uid="{00000000-0005-0000-0000-000059610000}"/>
    <cellStyle name="40% - Énfasis6 2 2 3 2 4" xfId="25387" xr:uid="{00000000-0005-0000-0000-00005A610000}"/>
    <cellStyle name="40% - Énfasis6 2 2 3 2 4 2" xfId="25388" xr:uid="{00000000-0005-0000-0000-00005B610000}"/>
    <cellStyle name="40% - Énfasis6 2 2 3 2 5" xfId="25389" xr:uid="{00000000-0005-0000-0000-00005C610000}"/>
    <cellStyle name="40% - Énfasis6 2 2 3 3" xfId="25390" xr:uid="{00000000-0005-0000-0000-00005D610000}"/>
    <cellStyle name="40% - Énfasis6 2 2 3 3 2" xfId="25391" xr:uid="{00000000-0005-0000-0000-00005E610000}"/>
    <cellStyle name="40% - Énfasis6 2 2 3 3 2 2" xfId="25392" xr:uid="{00000000-0005-0000-0000-00005F610000}"/>
    <cellStyle name="40% - Énfasis6 2 2 3 3 3" xfId="25393" xr:uid="{00000000-0005-0000-0000-000060610000}"/>
    <cellStyle name="40% - Énfasis6 2 2 3 4" xfId="25394" xr:uid="{00000000-0005-0000-0000-000061610000}"/>
    <cellStyle name="40% - Énfasis6 2 2 3 4 2" xfId="25395" xr:uid="{00000000-0005-0000-0000-000062610000}"/>
    <cellStyle name="40% - Énfasis6 2 2 3 4 2 2" xfId="25396" xr:uid="{00000000-0005-0000-0000-000063610000}"/>
    <cellStyle name="40% - Énfasis6 2 2 3 4 3" xfId="25397" xr:uid="{00000000-0005-0000-0000-000064610000}"/>
    <cellStyle name="40% - Énfasis6 2 2 3 5" xfId="25398" xr:uid="{00000000-0005-0000-0000-000065610000}"/>
    <cellStyle name="40% - Énfasis6 2 2 3 5 2" xfId="25399" xr:uid="{00000000-0005-0000-0000-000066610000}"/>
    <cellStyle name="40% - Énfasis6 2 2 3 6" xfId="25400" xr:uid="{00000000-0005-0000-0000-000067610000}"/>
    <cellStyle name="40% - Énfasis6 2 2 4" xfId="25401" xr:uid="{00000000-0005-0000-0000-000068610000}"/>
    <cellStyle name="40% - Énfasis6 2 2 4 2" xfId="25402" xr:uid="{00000000-0005-0000-0000-000069610000}"/>
    <cellStyle name="40% - Énfasis6 2 2 4 2 2" xfId="25403" xr:uid="{00000000-0005-0000-0000-00006A610000}"/>
    <cellStyle name="40% - Énfasis6 2 2 4 2 2 2" xfId="25404" xr:uid="{00000000-0005-0000-0000-00006B610000}"/>
    <cellStyle name="40% - Énfasis6 2 2 4 2 3" xfId="25405" xr:uid="{00000000-0005-0000-0000-00006C610000}"/>
    <cellStyle name="40% - Énfasis6 2 2 4 3" xfId="25406" xr:uid="{00000000-0005-0000-0000-00006D610000}"/>
    <cellStyle name="40% - Énfasis6 2 2 4 3 2" xfId="25407" xr:uid="{00000000-0005-0000-0000-00006E610000}"/>
    <cellStyle name="40% - Énfasis6 2 2 4 3 2 2" xfId="25408" xr:uid="{00000000-0005-0000-0000-00006F610000}"/>
    <cellStyle name="40% - Énfasis6 2 2 4 3 3" xfId="25409" xr:uid="{00000000-0005-0000-0000-000070610000}"/>
    <cellStyle name="40% - Énfasis6 2 2 4 4" xfId="25410" xr:uid="{00000000-0005-0000-0000-000071610000}"/>
    <cellStyle name="40% - Énfasis6 2 2 4 4 2" xfId="25411" xr:uid="{00000000-0005-0000-0000-000072610000}"/>
    <cellStyle name="40% - Énfasis6 2 2 4 5" xfId="25412" xr:uid="{00000000-0005-0000-0000-000073610000}"/>
    <cellStyle name="40% - Énfasis6 2 2 5" xfId="25413" xr:uid="{00000000-0005-0000-0000-000074610000}"/>
    <cellStyle name="40% - Énfasis6 2 2 5 2" xfId="25414" xr:uid="{00000000-0005-0000-0000-000075610000}"/>
    <cellStyle name="40% - Énfasis6 2 2 5 2 2" xfId="25415" xr:uid="{00000000-0005-0000-0000-000076610000}"/>
    <cellStyle name="40% - Énfasis6 2 2 5 3" xfId="25416" xr:uid="{00000000-0005-0000-0000-000077610000}"/>
    <cellStyle name="40% - Énfasis6 2 2 6" xfId="25417" xr:uid="{00000000-0005-0000-0000-000078610000}"/>
    <cellStyle name="40% - Énfasis6 2 2 6 2" xfId="25418" xr:uid="{00000000-0005-0000-0000-000079610000}"/>
    <cellStyle name="40% - Énfasis6 2 2 6 2 2" xfId="25419" xr:uid="{00000000-0005-0000-0000-00007A610000}"/>
    <cellStyle name="40% - Énfasis6 2 2 6 3" xfId="25420" xr:uid="{00000000-0005-0000-0000-00007B610000}"/>
    <cellStyle name="40% - Énfasis6 2 2 7" xfId="25421" xr:uid="{00000000-0005-0000-0000-00007C610000}"/>
    <cellStyle name="40% - Énfasis6 2 2 7 2" xfId="25422" xr:uid="{00000000-0005-0000-0000-00007D610000}"/>
    <cellStyle name="40% - Énfasis6 2 2 8" xfId="25423" xr:uid="{00000000-0005-0000-0000-00007E610000}"/>
    <cellStyle name="40% - Énfasis6 2 20" xfId="25424" xr:uid="{00000000-0005-0000-0000-00007F610000}"/>
    <cellStyle name="40% - Énfasis6 2 21" xfId="25425" xr:uid="{00000000-0005-0000-0000-000080610000}"/>
    <cellStyle name="40% - Énfasis6 2 3" xfId="25426" xr:uid="{00000000-0005-0000-0000-000081610000}"/>
    <cellStyle name="40% - Énfasis6 2 3 2" xfId="25427" xr:uid="{00000000-0005-0000-0000-000082610000}"/>
    <cellStyle name="40% - Énfasis6 2 3 2 2" xfId="25428" xr:uid="{00000000-0005-0000-0000-000083610000}"/>
    <cellStyle name="40% - Énfasis6 2 3 2 2 2" xfId="25429" xr:uid="{00000000-0005-0000-0000-000084610000}"/>
    <cellStyle name="40% - Énfasis6 2 3 2 2 2 2" xfId="25430" xr:uid="{00000000-0005-0000-0000-000085610000}"/>
    <cellStyle name="40% - Énfasis6 2 3 2 2 2 2 2" xfId="25431" xr:uid="{00000000-0005-0000-0000-000086610000}"/>
    <cellStyle name="40% - Énfasis6 2 3 2 2 2 3" xfId="25432" xr:uid="{00000000-0005-0000-0000-000087610000}"/>
    <cellStyle name="40% - Énfasis6 2 3 2 2 3" xfId="25433" xr:uid="{00000000-0005-0000-0000-000088610000}"/>
    <cellStyle name="40% - Énfasis6 2 3 2 2 3 2" xfId="25434" xr:uid="{00000000-0005-0000-0000-000089610000}"/>
    <cellStyle name="40% - Énfasis6 2 3 2 2 3 2 2" xfId="25435" xr:uid="{00000000-0005-0000-0000-00008A610000}"/>
    <cellStyle name="40% - Énfasis6 2 3 2 2 3 3" xfId="25436" xr:uid="{00000000-0005-0000-0000-00008B610000}"/>
    <cellStyle name="40% - Énfasis6 2 3 2 2 4" xfId="25437" xr:uid="{00000000-0005-0000-0000-00008C610000}"/>
    <cellStyle name="40% - Énfasis6 2 3 2 2 4 2" xfId="25438" xr:uid="{00000000-0005-0000-0000-00008D610000}"/>
    <cellStyle name="40% - Énfasis6 2 3 2 2 5" xfId="25439" xr:uid="{00000000-0005-0000-0000-00008E610000}"/>
    <cellStyle name="40% - Énfasis6 2 3 2 3" xfId="25440" xr:uid="{00000000-0005-0000-0000-00008F610000}"/>
    <cellStyle name="40% - Énfasis6 2 3 2 3 2" xfId="25441" xr:uid="{00000000-0005-0000-0000-000090610000}"/>
    <cellStyle name="40% - Énfasis6 2 3 2 3 2 2" xfId="25442" xr:uid="{00000000-0005-0000-0000-000091610000}"/>
    <cellStyle name="40% - Énfasis6 2 3 2 3 3" xfId="25443" xr:uid="{00000000-0005-0000-0000-000092610000}"/>
    <cellStyle name="40% - Énfasis6 2 3 2 4" xfId="25444" xr:uid="{00000000-0005-0000-0000-000093610000}"/>
    <cellStyle name="40% - Énfasis6 2 3 2 4 2" xfId="25445" xr:uid="{00000000-0005-0000-0000-000094610000}"/>
    <cellStyle name="40% - Énfasis6 2 3 2 4 2 2" xfId="25446" xr:uid="{00000000-0005-0000-0000-000095610000}"/>
    <cellStyle name="40% - Énfasis6 2 3 2 4 3" xfId="25447" xr:uid="{00000000-0005-0000-0000-000096610000}"/>
    <cellStyle name="40% - Énfasis6 2 3 2 5" xfId="25448" xr:uid="{00000000-0005-0000-0000-000097610000}"/>
    <cellStyle name="40% - Énfasis6 2 3 2 5 2" xfId="25449" xr:uid="{00000000-0005-0000-0000-000098610000}"/>
    <cellStyle name="40% - Énfasis6 2 3 2 6" xfId="25450" xr:uid="{00000000-0005-0000-0000-000099610000}"/>
    <cellStyle name="40% - Énfasis6 2 3 3" xfId="25451" xr:uid="{00000000-0005-0000-0000-00009A610000}"/>
    <cellStyle name="40% - Énfasis6 2 3 3 2" xfId="25452" xr:uid="{00000000-0005-0000-0000-00009B610000}"/>
    <cellStyle name="40% - Énfasis6 2 3 3 2 2" xfId="25453" xr:uid="{00000000-0005-0000-0000-00009C610000}"/>
    <cellStyle name="40% - Énfasis6 2 3 3 2 2 2" xfId="25454" xr:uid="{00000000-0005-0000-0000-00009D610000}"/>
    <cellStyle name="40% - Énfasis6 2 3 3 2 3" xfId="25455" xr:uid="{00000000-0005-0000-0000-00009E610000}"/>
    <cellStyle name="40% - Énfasis6 2 3 3 3" xfId="25456" xr:uid="{00000000-0005-0000-0000-00009F610000}"/>
    <cellStyle name="40% - Énfasis6 2 3 3 3 2" xfId="25457" xr:uid="{00000000-0005-0000-0000-0000A0610000}"/>
    <cellStyle name="40% - Énfasis6 2 3 3 3 2 2" xfId="25458" xr:uid="{00000000-0005-0000-0000-0000A1610000}"/>
    <cellStyle name="40% - Énfasis6 2 3 3 3 3" xfId="25459" xr:uid="{00000000-0005-0000-0000-0000A2610000}"/>
    <cellStyle name="40% - Énfasis6 2 3 3 4" xfId="25460" xr:uid="{00000000-0005-0000-0000-0000A3610000}"/>
    <cellStyle name="40% - Énfasis6 2 3 3 4 2" xfId="25461" xr:uid="{00000000-0005-0000-0000-0000A4610000}"/>
    <cellStyle name="40% - Énfasis6 2 3 3 5" xfId="25462" xr:uid="{00000000-0005-0000-0000-0000A5610000}"/>
    <cellStyle name="40% - Énfasis6 2 3 4" xfId="25463" xr:uid="{00000000-0005-0000-0000-0000A6610000}"/>
    <cellStyle name="40% - Énfasis6 2 3 4 2" xfId="25464" xr:uid="{00000000-0005-0000-0000-0000A7610000}"/>
    <cellStyle name="40% - Énfasis6 2 3 4 2 2" xfId="25465" xr:uid="{00000000-0005-0000-0000-0000A8610000}"/>
    <cellStyle name="40% - Énfasis6 2 3 4 3" xfId="25466" xr:uid="{00000000-0005-0000-0000-0000A9610000}"/>
    <cellStyle name="40% - Énfasis6 2 3 5" xfId="25467" xr:uid="{00000000-0005-0000-0000-0000AA610000}"/>
    <cellStyle name="40% - Énfasis6 2 3 5 2" xfId="25468" xr:uid="{00000000-0005-0000-0000-0000AB610000}"/>
    <cellStyle name="40% - Énfasis6 2 3 5 2 2" xfId="25469" xr:uid="{00000000-0005-0000-0000-0000AC610000}"/>
    <cellStyle name="40% - Énfasis6 2 3 5 3" xfId="25470" xr:uid="{00000000-0005-0000-0000-0000AD610000}"/>
    <cellStyle name="40% - Énfasis6 2 3 6" xfId="25471" xr:uid="{00000000-0005-0000-0000-0000AE610000}"/>
    <cellStyle name="40% - Énfasis6 2 3 6 2" xfId="25472" xr:uid="{00000000-0005-0000-0000-0000AF610000}"/>
    <cellStyle name="40% - Énfasis6 2 3 7" xfId="25473" xr:uid="{00000000-0005-0000-0000-0000B0610000}"/>
    <cellStyle name="40% - Énfasis6 2 4" xfId="25474" xr:uid="{00000000-0005-0000-0000-0000B1610000}"/>
    <cellStyle name="40% - Énfasis6 2 4 2" xfId="25475" xr:uid="{00000000-0005-0000-0000-0000B2610000}"/>
    <cellStyle name="40% - Énfasis6 2 4 2 2" xfId="25476" xr:uid="{00000000-0005-0000-0000-0000B3610000}"/>
    <cellStyle name="40% - Énfasis6 2 4 2 2 2" xfId="25477" xr:uid="{00000000-0005-0000-0000-0000B4610000}"/>
    <cellStyle name="40% - Énfasis6 2 4 2 2 2 2" xfId="25478" xr:uid="{00000000-0005-0000-0000-0000B5610000}"/>
    <cellStyle name="40% - Énfasis6 2 4 2 2 3" xfId="25479" xr:uid="{00000000-0005-0000-0000-0000B6610000}"/>
    <cellStyle name="40% - Énfasis6 2 4 2 3" xfId="25480" xr:uid="{00000000-0005-0000-0000-0000B7610000}"/>
    <cellStyle name="40% - Énfasis6 2 4 2 3 2" xfId="25481" xr:uid="{00000000-0005-0000-0000-0000B8610000}"/>
    <cellStyle name="40% - Énfasis6 2 4 2 3 2 2" xfId="25482" xr:uid="{00000000-0005-0000-0000-0000B9610000}"/>
    <cellStyle name="40% - Énfasis6 2 4 2 3 3" xfId="25483" xr:uid="{00000000-0005-0000-0000-0000BA610000}"/>
    <cellStyle name="40% - Énfasis6 2 4 2 4" xfId="25484" xr:uid="{00000000-0005-0000-0000-0000BB610000}"/>
    <cellStyle name="40% - Énfasis6 2 4 2 4 2" xfId="25485" xr:uid="{00000000-0005-0000-0000-0000BC610000}"/>
    <cellStyle name="40% - Énfasis6 2 4 2 5" xfId="25486" xr:uid="{00000000-0005-0000-0000-0000BD610000}"/>
    <cellStyle name="40% - Énfasis6 2 4 3" xfId="25487" xr:uid="{00000000-0005-0000-0000-0000BE610000}"/>
    <cellStyle name="40% - Énfasis6 2 4 3 2" xfId="25488" xr:uid="{00000000-0005-0000-0000-0000BF610000}"/>
    <cellStyle name="40% - Énfasis6 2 4 3 2 2" xfId="25489" xr:uid="{00000000-0005-0000-0000-0000C0610000}"/>
    <cellStyle name="40% - Énfasis6 2 4 3 3" xfId="25490" xr:uid="{00000000-0005-0000-0000-0000C1610000}"/>
    <cellStyle name="40% - Énfasis6 2 4 4" xfId="25491" xr:uid="{00000000-0005-0000-0000-0000C2610000}"/>
    <cellStyle name="40% - Énfasis6 2 4 4 2" xfId="25492" xr:uid="{00000000-0005-0000-0000-0000C3610000}"/>
    <cellStyle name="40% - Énfasis6 2 4 4 2 2" xfId="25493" xr:uid="{00000000-0005-0000-0000-0000C4610000}"/>
    <cellStyle name="40% - Énfasis6 2 4 4 3" xfId="25494" xr:uid="{00000000-0005-0000-0000-0000C5610000}"/>
    <cellStyle name="40% - Énfasis6 2 4 5" xfId="25495" xr:uid="{00000000-0005-0000-0000-0000C6610000}"/>
    <cellStyle name="40% - Énfasis6 2 4 5 2" xfId="25496" xr:uid="{00000000-0005-0000-0000-0000C7610000}"/>
    <cellStyle name="40% - Énfasis6 2 4 6" xfId="25497" xr:uid="{00000000-0005-0000-0000-0000C8610000}"/>
    <cellStyle name="40% - Énfasis6 2 5" xfId="25498" xr:uid="{00000000-0005-0000-0000-0000C9610000}"/>
    <cellStyle name="40% - Énfasis6 2 5 2" xfId="25499" xr:uid="{00000000-0005-0000-0000-0000CA610000}"/>
    <cellStyle name="40% - Énfasis6 2 5 2 2" xfId="25500" xr:uid="{00000000-0005-0000-0000-0000CB610000}"/>
    <cellStyle name="40% - Énfasis6 2 5 2 2 2" xfId="25501" xr:uid="{00000000-0005-0000-0000-0000CC610000}"/>
    <cellStyle name="40% - Énfasis6 2 5 2 3" xfId="25502" xr:uid="{00000000-0005-0000-0000-0000CD610000}"/>
    <cellStyle name="40% - Énfasis6 2 5 3" xfId="25503" xr:uid="{00000000-0005-0000-0000-0000CE610000}"/>
    <cellStyle name="40% - Énfasis6 2 5 3 2" xfId="25504" xr:uid="{00000000-0005-0000-0000-0000CF610000}"/>
    <cellStyle name="40% - Énfasis6 2 5 3 2 2" xfId="25505" xr:uid="{00000000-0005-0000-0000-0000D0610000}"/>
    <cellStyle name="40% - Énfasis6 2 5 3 3" xfId="25506" xr:uid="{00000000-0005-0000-0000-0000D1610000}"/>
    <cellStyle name="40% - Énfasis6 2 5 4" xfId="25507" xr:uid="{00000000-0005-0000-0000-0000D2610000}"/>
    <cellStyle name="40% - Énfasis6 2 5 4 2" xfId="25508" xr:uid="{00000000-0005-0000-0000-0000D3610000}"/>
    <cellStyle name="40% - Énfasis6 2 5 4 2 2" xfId="25509" xr:uid="{00000000-0005-0000-0000-0000D4610000}"/>
    <cellStyle name="40% - Énfasis6 2 5 4 3" xfId="25510" xr:uid="{00000000-0005-0000-0000-0000D5610000}"/>
    <cellStyle name="40% - Énfasis6 2 5 5" xfId="25511" xr:uid="{00000000-0005-0000-0000-0000D6610000}"/>
    <cellStyle name="40% - Énfasis6 2 5 5 2" xfId="25512" xr:uid="{00000000-0005-0000-0000-0000D7610000}"/>
    <cellStyle name="40% - Énfasis6 2 5 6" xfId="25513" xr:uid="{00000000-0005-0000-0000-0000D8610000}"/>
    <cellStyle name="40% - Énfasis6 2 6" xfId="25514" xr:uid="{00000000-0005-0000-0000-0000D9610000}"/>
    <cellStyle name="40% - Énfasis6 2 6 2" xfId="25515" xr:uid="{00000000-0005-0000-0000-0000DA610000}"/>
    <cellStyle name="40% - Énfasis6 2 6 2 2" xfId="25516" xr:uid="{00000000-0005-0000-0000-0000DB610000}"/>
    <cellStyle name="40% - Énfasis6 2 6 2 2 2" xfId="25517" xr:uid="{00000000-0005-0000-0000-0000DC610000}"/>
    <cellStyle name="40% - Énfasis6 2 6 2 3" xfId="25518" xr:uid="{00000000-0005-0000-0000-0000DD610000}"/>
    <cellStyle name="40% - Énfasis6 2 6 3" xfId="25519" xr:uid="{00000000-0005-0000-0000-0000DE610000}"/>
    <cellStyle name="40% - Énfasis6 2 6 3 2" xfId="25520" xr:uid="{00000000-0005-0000-0000-0000DF610000}"/>
    <cellStyle name="40% - Énfasis6 2 6 3 2 2" xfId="25521" xr:uid="{00000000-0005-0000-0000-0000E0610000}"/>
    <cellStyle name="40% - Énfasis6 2 6 3 3" xfId="25522" xr:uid="{00000000-0005-0000-0000-0000E1610000}"/>
    <cellStyle name="40% - Énfasis6 2 6 4" xfId="25523" xr:uid="{00000000-0005-0000-0000-0000E2610000}"/>
    <cellStyle name="40% - Énfasis6 2 6 4 2" xfId="25524" xr:uid="{00000000-0005-0000-0000-0000E3610000}"/>
    <cellStyle name="40% - Énfasis6 2 6 4 2 2" xfId="25525" xr:uid="{00000000-0005-0000-0000-0000E4610000}"/>
    <cellStyle name="40% - Énfasis6 2 6 4 3" xfId="25526" xr:uid="{00000000-0005-0000-0000-0000E5610000}"/>
    <cellStyle name="40% - Énfasis6 2 6 5" xfId="25527" xr:uid="{00000000-0005-0000-0000-0000E6610000}"/>
    <cellStyle name="40% - Énfasis6 2 6 5 2" xfId="25528" xr:uid="{00000000-0005-0000-0000-0000E7610000}"/>
    <cellStyle name="40% - Énfasis6 2 6 6" xfId="25529" xr:uid="{00000000-0005-0000-0000-0000E8610000}"/>
    <cellStyle name="40% - Énfasis6 2 7" xfId="25530" xr:uid="{00000000-0005-0000-0000-0000E9610000}"/>
    <cellStyle name="40% - Énfasis6 2 7 2" xfId="25531" xr:uid="{00000000-0005-0000-0000-0000EA610000}"/>
    <cellStyle name="40% - Énfasis6 2 7 2 2" xfId="25532" xr:uid="{00000000-0005-0000-0000-0000EB610000}"/>
    <cellStyle name="40% - Énfasis6 2 7 2 2 2" xfId="25533" xr:uid="{00000000-0005-0000-0000-0000EC610000}"/>
    <cellStyle name="40% - Énfasis6 2 7 2 3" xfId="25534" xr:uid="{00000000-0005-0000-0000-0000ED610000}"/>
    <cellStyle name="40% - Énfasis6 2 7 3" xfId="25535" xr:uid="{00000000-0005-0000-0000-0000EE610000}"/>
    <cellStyle name="40% - Énfasis6 2 7 3 2" xfId="25536" xr:uid="{00000000-0005-0000-0000-0000EF610000}"/>
    <cellStyle name="40% - Énfasis6 2 7 3 2 2" xfId="25537" xr:uid="{00000000-0005-0000-0000-0000F0610000}"/>
    <cellStyle name="40% - Énfasis6 2 7 3 3" xfId="25538" xr:uid="{00000000-0005-0000-0000-0000F1610000}"/>
    <cellStyle name="40% - Énfasis6 2 7 4" xfId="25539" xr:uid="{00000000-0005-0000-0000-0000F2610000}"/>
    <cellStyle name="40% - Énfasis6 2 7 4 2" xfId="25540" xr:uid="{00000000-0005-0000-0000-0000F3610000}"/>
    <cellStyle name="40% - Énfasis6 2 7 4 2 2" xfId="25541" xr:uid="{00000000-0005-0000-0000-0000F4610000}"/>
    <cellStyle name="40% - Énfasis6 2 7 4 3" xfId="25542" xr:uid="{00000000-0005-0000-0000-0000F5610000}"/>
    <cellStyle name="40% - Énfasis6 2 7 5" xfId="25543" xr:uid="{00000000-0005-0000-0000-0000F6610000}"/>
    <cellStyle name="40% - Énfasis6 2 7 5 2" xfId="25544" xr:uid="{00000000-0005-0000-0000-0000F7610000}"/>
    <cellStyle name="40% - Énfasis6 2 7 6" xfId="25545" xr:uid="{00000000-0005-0000-0000-0000F8610000}"/>
    <cellStyle name="40% - Énfasis6 2 8" xfId="25546" xr:uid="{00000000-0005-0000-0000-0000F9610000}"/>
    <cellStyle name="40% - Énfasis6 2 8 2" xfId="25547" xr:uid="{00000000-0005-0000-0000-0000FA610000}"/>
    <cellStyle name="40% - Énfasis6 2 8 2 2" xfId="25548" xr:uid="{00000000-0005-0000-0000-0000FB610000}"/>
    <cellStyle name="40% - Énfasis6 2 8 2 2 2" xfId="25549" xr:uid="{00000000-0005-0000-0000-0000FC610000}"/>
    <cellStyle name="40% - Énfasis6 2 8 2 3" xfId="25550" xr:uid="{00000000-0005-0000-0000-0000FD610000}"/>
    <cellStyle name="40% - Énfasis6 2 8 3" xfId="25551" xr:uid="{00000000-0005-0000-0000-0000FE610000}"/>
    <cellStyle name="40% - Énfasis6 2 8 3 2" xfId="25552" xr:uid="{00000000-0005-0000-0000-0000FF610000}"/>
    <cellStyle name="40% - Énfasis6 2 8 3 2 2" xfId="25553" xr:uid="{00000000-0005-0000-0000-000000620000}"/>
    <cellStyle name="40% - Énfasis6 2 8 3 3" xfId="25554" xr:uid="{00000000-0005-0000-0000-000001620000}"/>
    <cellStyle name="40% - Énfasis6 2 8 4" xfId="25555" xr:uid="{00000000-0005-0000-0000-000002620000}"/>
    <cellStyle name="40% - Énfasis6 2 8 4 2" xfId="25556" xr:uid="{00000000-0005-0000-0000-000003620000}"/>
    <cellStyle name="40% - Énfasis6 2 8 4 2 2" xfId="25557" xr:uid="{00000000-0005-0000-0000-000004620000}"/>
    <cellStyle name="40% - Énfasis6 2 8 4 3" xfId="25558" xr:uid="{00000000-0005-0000-0000-000005620000}"/>
    <cellStyle name="40% - Énfasis6 2 8 5" xfId="25559" xr:uid="{00000000-0005-0000-0000-000006620000}"/>
    <cellStyle name="40% - Énfasis6 2 8 5 2" xfId="25560" xr:uid="{00000000-0005-0000-0000-000007620000}"/>
    <cellStyle name="40% - Énfasis6 2 8 6" xfId="25561" xr:uid="{00000000-0005-0000-0000-000008620000}"/>
    <cellStyle name="40% - Énfasis6 2 9" xfId="25562" xr:uid="{00000000-0005-0000-0000-000009620000}"/>
    <cellStyle name="40% - Énfasis6 2 9 2" xfId="25563" xr:uid="{00000000-0005-0000-0000-00000A620000}"/>
    <cellStyle name="40% - Énfasis6 2 9 2 2" xfId="25564" xr:uid="{00000000-0005-0000-0000-00000B620000}"/>
    <cellStyle name="40% - Énfasis6 2 9 2 2 2" xfId="25565" xr:uid="{00000000-0005-0000-0000-00000C620000}"/>
    <cellStyle name="40% - Énfasis6 2 9 2 3" xfId="25566" xr:uid="{00000000-0005-0000-0000-00000D620000}"/>
    <cellStyle name="40% - Énfasis6 2 9 3" xfId="25567" xr:uid="{00000000-0005-0000-0000-00000E620000}"/>
    <cellStyle name="40% - Énfasis6 2 9 3 2" xfId="25568" xr:uid="{00000000-0005-0000-0000-00000F620000}"/>
    <cellStyle name="40% - Énfasis6 2 9 3 2 2" xfId="25569" xr:uid="{00000000-0005-0000-0000-000010620000}"/>
    <cellStyle name="40% - Énfasis6 2 9 3 3" xfId="25570" xr:uid="{00000000-0005-0000-0000-000011620000}"/>
    <cellStyle name="40% - Énfasis6 2 9 4" xfId="25571" xr:uid="{00000000-0005-0000-0000-000012620000}"/>
    <cellStyle name="40% - Énfasis6 2 9 4 2" xfId="25572" xr:uid="{00000000-0005-0000-0000-000013620000}"/>
    <cellStyle name="40% - Énfasis6 2 9 4 2 2" xfId="25573" xr:uid="{00000000-0005-0000-0000-000014620000}"/>
    <cellStyle name="40% - Énfasis6 2 9 4 3" xfId="25574" xr:uid="{00000000-0005-0000-0000-000015620000}"/>
    <cellStyle name="40% - Énfasis6 2 9 5" xfId="25575" xr:uid="{00000000-0005-0000-0000-000016620000}"/>
    <cellStyle name="40% - Énfasis6 2 9 5 2" xfId="25576" xr:uid="{00000000-0005-0000-0000-000017620000}"/>
    <cellStyle name="40% - Énfasis6 2 9 6" xfId="25577" xr:uid="{00000000-0005-0000-0000-000018620000}"/>
    <cellStyle name="40% - Énfasis6 20" xfId="25578" xr:uid="{00000000-0005-0000-0000-000019620000}"/>
    <cellStyle name="40% - Énfasis6 20 2" xfId="25579" xr:uid="{00000000-0005-0000-0000-00001A620000}"/>
    <cellStyle name="40% - Énfasis6 20 2 2" xfId="25580" xr:uid="{00000000-0005-0000-0000-00001B620000}"/>
    <cellStyle name="40% - Énfasis6 20 2 2 2" xfId="25581" xr:uid="{00000000-0005-0000-0000-00001C620000}"/>
    <cellStyle name="40% - Énfasis6 20 2 2 2 2" xfId="25582" xr:uid="{00000000-0005-0000-0000-00001D620000}"/>
    <cellStyle name="40% - Énfasis6 20 2 2 3" xfId="25583" xr:uid="{00000000-0005-0000-0000-00001E620000}"/>
    <cellStyle name="40% - Énfasis6 20 2 3" xfId="25584" xr:uid="{00000000-0005-0000-0000-00001F620000}"/>
    <cellStyle name="40% - Énfasis6 20 2 3 2" xfId="25585" xr:uid="{00000000-0005-0000-0000-000020620000}"/>
    <cellStyle name="40% - Énfasis6 20 2 3 2 2" xfId="25586" xr:uid="{00000000-0005-0000-0000-000021620000}"/>
    <cellStyle name="40% - Énfasis6 20 2 3 3" xfId="25587" xr:uid="{00000000-0005-0000-0000-000022620000}"/>
    <cellStyle name="40% - Énfasis6 20 2 4" xfId="25588" xr:uid="{00000000-0005-0000-0000-000023620000}"/>
    <cellStyle name="40% - Énfasis6 20 2 4 2" xfId="25589" xr:uid="{00000000-0005-0000-0000-000024620000}"/>
    <cellStyle name="40% - Énfasis6 20 2 5" xfId="25590" xr:uid="{00000000-0005-0000-0000-000025620000}"/>
    <cellStyle name="40% - Énfasis6 20 3" xfId="25591" xr:uid="{00000000-0005-0000-0000-000026620000}"/>
    <cellStyle name="40% - Énfasis6 20 3 2" xfId="25592" xr:uid="{00000000-0005-0000-0000-000027620000}"/>
    <cellStyle name="40% - Énfasis6 20 3 2 2" xfId="25593" xr:uid="{00000000-0005-0000-0000-000028620000}"/>
    <cellStyle name="40% - Énfasis6 20 3 3" xfId="25594" xr:uid="{00000000-0005-0000-0000-000029620000}"/>
    <cellStyle name="40% - Énfasis6 20 4" xfId="25595" xr:uid="{00000000-0005-0000-0000-00002A620000}"/>
    <cellStyle name="40% - Énfasis6 20 4 2" xfId="25596" xr:uid="{00000000-0005-0000-0000-00002B620000}"/>
    <cellStyle name="40% - Énfasis6 20 4 2 2" xfId="25597" xr:uid="{00000000-0005-0000-0000-00002C620000}"/>
    <cellStyle name="40% - Énfasis6 20 4 3" xfId="25598" xr:uid="{00000000-0005-0000-0000-00002D620000}"/>
    <cellStyle name="40% - Énfasis6 20 5" xfId="25599" xr:uid="{00000000-0005-0000-0000-00002E620000}"/>
    <cellStyle name="40% - Énfasis6 20 5 2" xfId="25600" xr:uid="{00000000-0005-0000-0000-00002F620000}"/>
    <cellStyle name="40% - Énfasis6 20 6" xfId="25601" xr:uid="{00000000-0005-0000-0000-000030620000}"/>
    <cellStyle name="40% - Énfasis6 21" xfId="25602" xr:uid="{00000000-0005-0000-0000-000031620000}"/>
    <cellStyle name="40% - Énfasis6 21 2" xfId="25603" xr:uid="{00000000-0005-0000-0000-000032620000}"/>
    <cellStyle name="40% - Énfasis6 21 2 2" xfId="25604" xr:uid="{00000000-0005-0000-0000-000033620000}"/>
    <cellStyle name="40% - Énfasis6 21 2 2 2" xfId="25605" xr:uid="{00000000-0005-0000-0000-000034620000}"/>
    <cellStyle name="40% - Énfasis6 21 2 2 2 2" xfId="25606" xr:uid="{00000000-0005-0000-0000-000035620000}"/>
    <cellStyle name="40% - Énfasis6 21 2 2 3" xfId="25607" xr:uid="{00000000-0005-0000-0000-000036620000}"/>
    <cellStyle name="40% - Énfasis6 21 2 3" xfId="25608" xr:uid="{00000000-0005-0000-0000-000037620000}"/>
    <cellStyle name="40% - Énfasis6 21 2 3 2" xfId="25609" xr:uid="{00000000-0005-0000-0000-000038620000}"/>
    <cellStyle name="40% - Énfasis6 21 2 3 2 2" xfId="25610" xr:uid="{00000000-0005-0000-0000-000039620000}"/>
    <cellStyle name="40% - Énfasis6 21 2 3 3" xfId="25611" xr:uid="{00000000-0005-0000-0000-00003A620000}"/>
    <cellStyle name="40% - Énfasis6 21 2 4" xfId="25612" xr:uid="{00000000-0005-0000-0000-00003B620000}"/>
    <cellStyle name="40% - Énfasis6 21 2 4 2" xfId="25613" xr:uid="{00000000-0005-0000-0000-00003C620000}"/>
    <cellStyle name="40% - Énfasis6 21 2 5" xfId="25614" xr:uid="{00000000-0005-0000-0000-00003D620000}"/>
    <cellStyle name="40% - Énfasis6 21 3" xfId="25615" xr:uid="{00000000-0005-0000-0000-00003E620000}"/>
    <cellStyle name="40% - Énfasis6 21 3 2" xfId="25616" xr:uid="{00000000-0005-0000-0000-00003F620000}"/>
    <cellStyle name="40% - Énfasis6 21 3 2 2" xfId="25617" xr:uid="{00000000-0005-0000-0000-000040620000}"/>
    <cellStyle name="40% - Énfasis6 21 3 3" xfId="25618" xr:uid="{00000000-0005-0000-0000-000041620000}"/>
    <cellStyle name="40% - Énfasis6 21 4" xfId="25619" xr:uid="{00000000-0005-0000-0000-000042620000}"/>
    <cellStyle name="40% - Énfasis6 21 4 2" xfId="25620" xr:uid="{00000000-0005-0000-0000-000043620000}"/>
    <cellStyle name="40% - Énfasis6 21 4 2 2" xfId="25621" xr:uid="{00000000-0005-0000-0000-000044620000}"/>
    <cellStyle name="40% - Énfasis6 21 4 3" xfId="25622" xr:uid="{00000000-0005-0000-0000-000045620000}"/>
    <cellStyle name="40% - Énfasis6 21 5" xfId="25623" xr:uid="{00000000-0005-0000-0000-000046620000}"/>
    <cellStyle name="40% - Énfasis6 21 5 2" xfId="25624" xr:uid="{00000000-0005-0000-0000-000047620000}"/>
    <cellStyle name="40% - Énfasis6 21 6" xfId="25625" xr:uid="{00000000-0005-0000-0000-000048620000}"/>
    <cellStyle name="40% - Énfasis6 22" xfId="25626" xr:uid="{00000000-0005-0000-0000-000049620000}"/>
    <cellStyle name="40% - Énfasis6 22 2" xfId="25627" xr:uid="{00000000-0005-0000-0000-00004A620000}"/>
    <cellStyle name="40% - Énfasis6 22 2 2" xfId="25628" xr:uid="{00000000-0005-0000-0000-00004B620000}"/>
    <cellStyle name="40% - Énfasis6 22 2 2 2" xfId="25629" xr:uid="{00000000-0005-0000-0000-00004C620000}"/>
    <cellStyle name="40% - Énfasis6 22 2 2 2 2" xfId="25630" xr:uid="{00000000-0005-0000-0000-00004D620000}"/>
    <cellStyle name="40% - Énfasis6 22 2 2 3" xfId="25631" xr:uid="{00000000-0005-0000-0000-00004E620000}"/>
    <cellStyle name="40% - Énfasis6 22 2 3" xfId="25632" xr:uid="{00000000-0005-0000-0000-00004F620000}"/>
    <cellStyle name="40% - Énfasis6 22 2 3 2" xfId="25633" xr:uid="{00000000-0005-0000-0000-000050620000}"/>
    <cellStyle name="40% - Énfasis6 22 2 3 2 2" xfId="25634" xr:uid="{00000000-0005-0000-0000-000051620000}"/>
    <cellStyle name="40% - Énfasis6 22 2 3 3" xfId="25635" xr:uid="{00000000-0005-0000-0000-000052620000}"/>
    <cellStyle name="40% - Énfasis6 22 2 4" xfId="25636" xr:uid="{00000000-0005-0000-0000-000053620000}"/>
    <cellStyle name="40% - Énfasis6 22 2 4 2" xfId="25637" xr:uid="{00000000-0005-0000-0000-000054620000}"/>
    <cellStyle name="40% - Énfasis6 22 2 5" xfId="25638" xr:uid="{00000000-0005-0000-0000-000055620000}"/>
    <cellStyle name="40% - Énfasis6 22 3" xfId="25639" xr:uid="{00000000-0005-0000-0000-000056620000}"/>
    <cellStyle name="40% - Énfasis6 22 3 2" xfId="25640" xr:uid="{00000000-0005-0000-0000-000057620000}"/>
    <cellStyle name="40% - Énfasis6 22 3 2 2" xfId="25641" xr:uid="{00000000-0005-0000-0000-000058620000}"/>
    <cellStyle name="40% - Énfasis6 22 3 3" xfId="25642" xr:uid="{00000000-0005-0000-0000-000059620000}"/>
    <cellStyle name="40% - Énfasis6 22 4" xfId="25643" xr:uid="{00000000-0005-0000-0000-00005A620000}"/>
    <cellStyle name="40% - Énfasis6 22 4 2" xfId="25644" xr:uid="{00000000-0005-0000-0000-00005B620000}"/>
    <cellStyle name="40% - Énfasis6 22 4 2 2" xfId="25645" xr:uid="{00000000-0005-0000-0000-00005C620000}"/>
    <cellStyle name="40% - Énfasis6 22 4 3" xfId="25646" xr:uid="{00000000-0005-0000-0000-00005D620000}"/>
    <cellStyle name="40% - Énfasis6 22 5" xfId="25647" xr:uid="{00000000-0005-0000-0000-00005E620000}"/>
    <cellStyle name="40% - Énfasis6 22 5 2" xfId="25648" xr:uid="{00000000-0005-0000-0000-00005F620000}"/>
    <cellStyle name="40% - Énfasis6 22 6" xfId="25649" xr:uid="{00000000-0005-0000-0000-000060620000}"/>
    <cellStyle name="40% - Énfasis6 23" xfId="25650" xr:uid="{00000000-0005-0000-0000-000061620000}"/>
    <cellStyle name="40% - Énfasis6 23 2" xfId="25651" xr:uid="{00000000-0005-0000-0000-000062620000}"/>
    <cellStyle name="40% - Énfasis6 23 2 2" xfId="25652" xr:uid="{00000000-0005-0000-0000-000063620000}"/>
    <cellStyle name="40% - Énfasis6 23 2 2 2" xfId="25653" xr:uid="{00000000-0005-0000-0000-000064620000}"/>
    <cellStyle name="40% - Énfasis6 23 2 2 2 2" xfId="25654" xr:uid="{00000000-0005-0000-0000-000065620000}"/>
    <cellStyle name="40% - Énfasis6 23 2 2 3" xfId="25655" xr:uid="{00000000-0005-0000-0000-000066620000}"/>
    <cellStyle name="40% - Énfasis6 23 2 3" xfId="25656" xr:uid="{00000000-0005-0000-0000-000067620000}"/>
    <cellStyle name="40% - Énfasis6 23 2 3 2" xfId="25657" xr:uid="{00000000-0005-0000-0000-000068620000}"/>
    <cellStyle name="40% - Énfasis6 23 2 3 2 2" xfId="25658" xr:uid="{00000000-0005-0000-0000-000069620000}"/>
    <cellStyle name="40% - Énfasis6 23 2 3 3" xfId="25659" xr:uid="{00000000-0005-0000-0000-00006A620000}"/>
    <cellStyle name="40% - Énfasis6 23 2 4" xfId="25660" xr:uid="{00000000-0005-0000-0000-00006B620000}"/>
    <cellStyle name="40% - Énfasis6 23 2 4 2" xfId="25661" xr:uid="{00000000-0005-0000-0000-00006C620000}"/>
    <cellStyle name="40% - Énfasis6 23 2 5" xfId="25662" xr:uid="{00000000-0005-0000-0000-00006D620000}"/>
    <cellStyle name="40% - Énfasis6 23 3" xfId="25663" xr:uid="{00000000-0005-0000-0000-00006E620000}"/>
    <cellStyle name="40% - Énfasis6 23 3 2" xfId="25664" xr:uid="{00000000-0005-0000-0000-00006F620000}"/>
    <cellStyle name="40% - Énfasis6 23 3 2 2" xfId="25665" xr:uid="{00000000-0005-0000-0000-000070620000}"/>
    <cellStyle name="40% - Énfasis6 23 3 3" xfId="25666" xr:uid="{00000000-0005-0000-0000-000071620000}"/>
    <cellStyle name="40% - Énfasis6 23 4" xfId="25667" xr:uid="{00000000-0005-0000-0000-000072620000}"/>
    <cellStyle name="40% - Énfasis6 23 4 2" xfId="25668" xr:uid="{00000000-0005-0000-0000-000073620000}"/>
    <cellStyle name="40% - Énfasis6 23 4 2 2" xfId="25669" xr:uid="{00000000-0005-0000-0000-000074620000}"/>
    <cellStyle name="40% - Énfasis6 23 4 3" xfId="25670" xr:uid="{00000000-0005-0000-0000-000075620000}"/>
    <cellStyle name="40% - Énfasis6 23 5" xfId="25671" xr:uid="{00000000-0005-0000-0000-000076620000}"/>
    <cellStyle name="40% - Énfasis6 23 5 2" xfId="25672" xr:uid="{00000000-0005-0000-0000-000077620000}"/>
    <cellStyle name="40% - Énfasis6 23 6" xfId="25673" xr:uid="{00000000-0005-0000-0000-000078620000}"/>
    <cellStyle name="40% - Énfasis6 24" xfId="25674" xr:uid="{00000000-0005-0000-0000-000079620000}"/>
    <cellStyle name="40% - Énfasis6 24 2" xfId="25675" xr:uid="{00000000-0005-0000-0000-00007A620000}"/>
    <cellStyle name="40% - Énfasis6 24 2 2" xfId="25676" xr:uid="{00000000-0005-0000-0000-00007B620000}"/>
    <cellStyle name="40% - Énfasis6 24 2 2 2" xfId="25677" xr:uid="{00000000-0005-0000-0000-00007C620000}"/>
    <cellStyle name="40% - Énfasis6 24 2 2 2 2" xfId="25678" xr:uid="{00000000-0005-0000-0000-00007D620000}"/>
    <cellStyle name="40% - Énfasis6 24 2 2 3" xfId="25679" xr:uid="{00000000-0005-0000-0000-00007E620000}"/>
    <cellStyle name="40% - Énfasis6 24 2 3" xfId="25680" xr:uid="{00000000-0005-0000-0000-00007F620000}"/>
    <cellStyle name="40% - Énfasis6 24 2 3 2" xfId="25681" xr:uid="{00000000-0005-0000-0000-000080620000}"/>
    <cellStyle name="40% - Énfasis6 24 2 3 2 2" xfId="25682" xr:uid="{00000000-0005-0000-0000-000081620000}"/>
    <cellStyle name="40% - Énfasis6 24 2 3 3" xfId="25683" xr:uid="{00000000-0005-0000-0000-000082620000}"/>
    <cellStyle name="40% - Énfasis6 24 2 4" xfId="25684" xr:uid="{00000000-0005-0000-0000-000083620000}"/>
    <cellStyle name="40% - Énfasis6 24 2 4 2" xfId="25685" xr:uid="{00000000-0005-0000-0000-000084620000}"/>
    <cellStyle name="40% - Énfasis6 24 2 5" xfId="25686" xr:uid="{00000000-0005-0000-0000-000085620000}"/>
    <cellStyle name="40% - Énfasis6 24 3" xfId="25687" xr:uid="{00000000-0005-0000-0000-000086620000}"/>
    <cellStyle name="40% - Énfasis6 24 3 2" xfId="25688" xr:uid="{00000000-0005-0000-0000-000087620000}"/>
    <cellStyle name="40% - Énfasis6 24 3 2 2" xfId="25689" xr:uid="{00000000-0005-0000-0000-000088620000}"/>
    <cellStyle name="40% - Énfasis6 24 3 3" xfId="25690" xr:uid="{00000000-0005-0000-0000-000089620000}"/>
    <cellStyle name="40% - Énfasis6 24 4" xfId="25691" xr:uid="{00000000-0005-0000-0000-00008A620000}"/>
    <cellStyle name="40% - Énfasis6 24 4 2" xfId="25692" xr:uid="{00000000-0005-0000-0000-00008B620000}"/>
    <cellStyle name="40% - Énfasis6 24 4 2 2" xfId="25693" xr:uid="{00000000-0005-0000-0000-00008C620000}"/>
    <cellStyle name="40% - Énfasis6 24 4 3" xfId="25694" xr:uid="{00000000-0005-0000-0000-00008D620000}"/>
    <cellStyle name="40% - Énfasis6 24 5" xfId="25695" xr:uid="{00000000-0005-0000-0000-00008E620000}"/>
    <cellStyle name="40% - Énfasis6 24 5 2" xfId="25696" xr:uid="{00000000-0005-0000-0000-00008F620000}"/>
    <cellStyle name="40% - Énfasis6 24 6" xfId="25697" xr:uid="{00000000-0005-0000-0000-000090620000}"/>
    <cellStyle name="40% - Énfasis6 25" xfId="25698" xr:uid="{00000000-0005-0000-0000-000091620000}"/>
    <cellStyle name="40% - Énfasis6 25 2" xfId="25699" xr:uid="{00000000-0005-0000-0000-000092620000}"/>
    <cellStyle name="40% - Énfasis6 25 2 2" xfId="25700" xr:uid="{00000000-0005-0000-0000-000093620000}"/>
    <cellStyle name="40% - Énfasis6 25 2 2 2" xfId="25701" xr:uid="{00000000-0005-0000-0000-000094620000}"/>
    <cellStyle name="40% - Énfasis6 25 2 2 2 2" xfId="25702" xr:uid="{00000000-0005-0000-0000-000095620000}"/>
    <cellStyle name="40% - Énfasis6 25 2 2 3" xfId="25703" xr:uid="{00000000-0005-0000-0000-000096620000}"/>
    <cellStyle name="40% - Énfasis6 25 2 3" xfId="25704" xr:uid="{00000000-0005-0000-0000-000097620000}"/>
    <cellStyle name="40% - Énfasis6 25 2 3 2" xfId="25705" xr:uid="{00000000-0005-0000-0000-000098620000}"/>
    <cellStyle name="40% - Énfasis6 25 2 3 2 2" xfId="25706" xr:uid="{00000000-0005-0000-0000-000099620000}"/>
    <cellStyle name="40% - Énfasis6 25 2 3 3" xfId="25707" xr:uid="{00000000-0005-0000-0000-00009A620000}"/>
    <cellStyle name="40% - Énfasis6 25 2 4" xfId="25708" xr:uid="{00000000-0005-0000-0000-00009B620000}"/>
    <cellStyle name="40% - Énfasis6 25 2 4 2" xfId="25709" xr:uid="{00000000-0005-0000-0000-00009C620000}"/>
    <cellStyle name="40% - Énfasis6 25 2 5" xfId="25710" xr:uid="{00000000-0005-0000-0000-00009D620000}"/>
    <cellStyle name="40% - Énfasis6 25 3" xfId="25711" xr:uid="{00000000-0005-0000-0000-00009E620000}"/>
    <cellStyle name="40% - Énfasis6 25 3 2" xfId="25712" xr:uid="{00000000-0005-0000-0000-00009F620000}"/>
    <cellStyle name="40% - Énfasis6 25 3 2 2" xfId="25713" xr:uid="{00000000-0005-0000-0000-0000A0620000}"/>
    <cellStyle name="40% - Énfasis6 25 3 3" xfId="25714" xr:uid="{00000000-0005-0000-0000-0000A1620000}"/>
    <cellStyle name="40% - Énfasis6 25 4" xfId="25715" xr:uid="{00000000-0005-0000-0000-0000A2620000}"/>
    <cellStyle name="40% - Énfasis6 25 4 2" xfId="25716" xr:uid="{00000000-0005-0000-0000-0000A3620000}"/>
    <cellStyle name="40% - Énfasis6 25 4 2 2" xfId="25717" xr:uid="{00000000-0005-0000-0000-0000A4620000}"/>
    <cellStyle name="40% - Énfasis6 25 4 3" xfId="25718" xr:uid="{00000000-0005-0000-0000-0000A5620000}"/>
    <cellStyle name="40% - Énfasis6 25 5" xfId="25719" xr:uid="{00000000-0005-0000-0000-0000A6620000}"/>
    <cellStyle name="40% - Énfasis6 25 5 2" xfId="25720" xr:uid="{00000000-0005-0000-0000-0000A7620000}"/>
    <cellStyle name="40% - Énfasis6 25 6" xfId="25721" xr:uid="{00000000-0005-0000-0000-0000A8620000}"/>
    <cellStyle name="40% - Énfasis6 26" xfId="25722" xr:uid="{00000000-0005-0000-0000-0000A9620000}"/>
    <cellStyle name="40% - Énfasis6 26 2" xfId="25723" xr:uid="{00000000-0005-0000-0000-0000AA620000}"/>
    <cellStyle name="40% - Énfasis6 26 2 2" xfId="25724" xr:uid="{00000000-0005-0000-0000-0000AB620000}"/>
    <cellStyle name="40% - Énfasis6 26 2 2 2" xfId="25725" xr:uid="{00000000-0005-0000-0000-0000AC620000}"/>
    <cellStyle name="40% - Énfasis6 26 2 2 2 2" xfId="25726" xr:uid="{00000000-0005-0000-0000-0000AD620000}"/>
    <cellStyle name="40% - Énfasis6 26 2 2 3" xfId="25727" xr:uid="{00000000-0005-0000-0000-0000AE620000}"/>
    <cellStyle name="40% - Énfasis6 26 2 3" xfId="25728" xr:uid="{00000000-0005-0000-0000-0000AF620000}"/>
    <cellStyle name="40% - Énfasis6 26 2 3 2" xfId="25729" xr:uid="{00000000-0005-0000-0000-0000B0620000}"/>
    <cellStyle name="40% - Énfasis6 26 2 3 2 2" xfId="25730" xr:uid="{00000000-0005-0000-0000-0000B1620000}"/>
    <cellStyle name="40% - Énfasis6 26 2 3 3" xfId="25731" xr:uid="{00000000-0005-0000-0000-0000B2620000}"/>
    <cellStyle name="40% - Énfasis6 26 2 4" xfId="25732" xr:uid="{00000000-0005-0000-0000-0000B3620000}"/>
    <cellStyle name="40% - Énfasis6 26 2 4 2" xfId="25733" xr:uid="{00000000-0005-0000-0000-0000B4620000}"/>
    <cellStyle name="40% - Énfasis6 26 2 5" xfId="25734" xr:uid="{00000000-0005-0000-0000-0000B5620000}"/>
    <cellStyle name="40% - Énfasis6 26 3" xfId="25735" xr:uid="{00000000-0005-0000-0000-0000B6620000}"/>
    <cellStyle name="40% - Énfasis6 26 3 2" xfId="25736" xr:uid="{00000000-0005-0000-0000-0000B7620000}"/>
    <cellStyle name="40% - Énfasis6 26 3 2 2" xfId="25737" xr:uid="{00000000-0005-0000-0000-0000B8620000}"/>
    <cellStyle name="40% - Énfasis6 26 3 3" xfId="25738" xr:uid="{00000000-0005-0000-0000-0000B9620000}"/>
    <cellStyle name="40% - Énfasis6 26 4" xfId="25739" xr:uid="{00000000-0005-0000-0000-0000BA620000}"/>
    <cellStyle name="40% - Énfasis6 26 4 2" xfId="25740" xr:uid="{00000000-0005-0000-0000-0000BB620000}"/>
    <cellStyle name="40% - Énfasis6 26 4 2 2" xfId="25741" xr:uid="{00000000-0005-0000-0000-0000BC620000}"/>
    <cellStyle name="40% - Énfasis6 26 4 3" xfId="25742" xr:uid="{00000000-0005-0000-0000-0000BD620000}"/>
    <cellStyle name="40% - Énfasis6 26 5" xfId="25743" xr:uid="{00000000-0005-0000-0000-0000BE620000}"/>
    <cellStyle name="40% - Énfasis6 26 5 2" xfId="25744" xr:uid="{00000000-0005-0000-0000-0000BF620000}"/>
    <cellStyle name="40% - Énfasis6 26 6" xfId="25745" xr:uid="{00000000-0005-0000-0000-0000C0620000}"/>
    <cellStyle name="40% - Énfasis6 27" xfId="25746" xr:uid="{00000000-0005-0000-0000-0000C1620000}"/>
    <cellStyle name="40% - Énfasis6 27 2" xfId="25747" xr:uid="{00000000-0005-0000-0000-0000C2620000}"/>
    <cellStyle name="40% - Énfasis6 27 2 2" xfId="25748" xr:uid="{00000000-0005-0000-0000-0000C3620000}"/>
    <cellStyle name="40% - Énfasis6 27 2 2 2" xfId="25749" xr:uid="{00000000-0005-0000-0000-0000C4620000}"/>
    <cellStyle name="40% - Énfasis6 27 2 2 2 2" xfId="25750" xr:uid="{00000000-0005-0000-0000-0000C5620000}"/>
    <cellStyle name="40% - Énfasis6 27 2 2 3" xfId="25751" xr:uid="{00000000-0005-0000-0000-0000C6620000}"/>
    <cellStyle name="40% - Énfasis6 27 2 3" xfId="25752" xr:uid="{00000000-0005-0000-0000-0000C7620000}"/>
    <cellStyle name="40% - Énfasis6 27 2 3 2" xfId="25753" xr:uid="{00000000-0005-0000-0000-0000C8620000}"/>
    <cellStyle name="40% - Énfasis6 27 2 3 2 2" xfId="25754" xr:uid="{00000000-0005-0000-0000-0000C9620000}"/>
    <cellStyle name="40% - Énfasis6 27 2 3 3" xfId="25755" xr:uid="{00000000-0005-0000-0000-0000CA620000}"/>
    <cellStyle name="40% - Énfasis6 27 2 4" xfId="25756" xr:uid="{00000000-0005-0000-0000-0000CB620000}"/>
    <cellStyle name="40% - Énfasis6 27 2 4 2" xfId="25757" xr:uid="{00000000-0005-0000-0000-0000CC620000}"/>
    <cellStyle name="40% - Énfasis6 27 2 5" xfId="25758" xr:uid="{00000000-0005-0000-0000-0000CD620000}"/>
    <cellStyle name="40% - Énfasis6 27 3" xfId="25759" xr:uid="{00000000-0005-0000-0000-0000CE620000}"/>
    <cellStyle name="40% - Énfasis6 27 3 2" xfId="25760" xr:uid="{00000000-0005-0000-0000-0000CF620000}"/>
    <cellStyle name="40% - Énfasis6 27 3 2 2" xfId="25761" xr:uid="{00000000-0005-0000-0000-0000D0620000}"/>
    <cellStyle name="40% - Énfasis6 27 3 3" xfId="25762" xr:uid="{00000000-0005-0000-0000-0000D1620000}"/>
    <cellStyle name="40% - Énfasis6 27 4" xfId="25763" xr:uid="{00000000-0005-0000-0000-0000D2620000}"/>
    <cellStyle name="40% - Énfasis6 27 4 2" xfId="25764" xr:uid="{00000000-0005-0000-0000-0000D3620000}"/>
    <cellStyle name="40% - Énfasis6 27 4 2 2" xfId="25765" xr:uid="{00000000-0005-0000-0000-0000D4620000}"/>
    <cellStyle name="40% - Énfasis6 27 4 3" xfId="25766" xr:uid="{00000000-0005-0000-0000-0000D5620000}"/>
    <cellStyle name="40% - Énfasis6 27 5" xfId="25767" xr:uid="{00000000-0005-0000-0000-0000D6620000}"/>
    <cellStyle name="40% - Énfasis6 27 5 2" xfId="25768" xr:uid="{00000000-0005-0000-0000-0000D7620000}"/>
    <cellStyle name="40% - Énfasis6 27 6" xfId="25769" xr:uid="{00000000-0005-0000-0000-0000D8620000}"/>
    <cellStyle name="40% - Énfasis6 28" xfId="25770" xr:uid="{00000000-0005-0000-0000-0000D9620000}"/>
    <cellStyle name="40% - Énfasis6 28 2" xfId="25771" xr:uid="{00000000-0005-0000-0000-0000DA620000}"/>
    <cellStyle name="40% - Énfasis6 28 2 2" xfId="25772" xr:uid="{00000000-0005-0000-0000-0000DB620000}"/>
    <cellStyle name="40% - Énfasis6 28 2 2 2" xfId="25773" xr:uid="{00000000-0005-0000-0000-0000DC620000}"/>
    <cellStyle name="40% - Énfasis6 28 2 2 2 2" xfId="25774" xr:uid="{00000000-0005-0000-0000-0000DD620000}"/>
    <cellStyle name="40% - Énfasis6 28 2 2 3" xfId="25775" xr:uid="{00000000-0005-0000-0000-0000DE620000}"/>
    <cellStyle name="40% - Énfasis6 28 2 3" xfId="25776" xr:uid="{00000000-0005-0000-0000-0000DF620000}"/>
    <cellStyle name="40% - Énfasis6 28 2 3 2" xfId="25777" xr:uid="{00000000-0005-0000-0000-0000E0620000}"/>
    <cellStyle name="40% - Énfasis6 28 2 3 2 2" xfId="25778" xr:uid="{00000000-0005-0000-0000-0000E1620000}"/>
    <cellStyle name="40% - Énfasis6 28 2 3 3" xfId="25779" xr:uid="{00000000-0005-0000-0000-0000E2620000}"/>
    <cellStyle name="40% - Énfasis6 28 2 4" xfId="25780" xr:uid="{00000000-0005-0000-0000-0000E3620000}"/>
    <cellStyle name="40% - Énfasis6 28 2 4 2" xfId="25781" xr:uid="{00000000-0005-0000-0000-0000E4620000}"/>
    <cellStyle name="40% - Énfasis6 28 2 5" xfId="25782" xr:uid="{00000000-0005-0000-0000-0000E5620000}"/>
    <cellStyle name="40% - Énfasis6 28 3" xfId="25783" xr:uid="{00000000-0005-0000-0000-0000E6620000}"/>
    <cellStyle name="40% - Énfasis6 28 3 2" xfId="25784" xr:uid="{00000000-0005-0000-0000-0000E7620000}"/>
    <cellStyle name="40% - Énfasis6 28 3 2 2" xfId="25785" xr:uid="{00000000-0005-0000-0000-0000E8620000}"/>
    <cellStyle name="40% - Énfasis6 28 3 3" xfId="25786" xr:uid="{00000000-0005-0000-0000-0000E9620000}"/>
    <cellStyle name="40% - Énfasis6 28 4" xfId="25787" xr:uid="{00000000-0005-0000-0000-0000EA620000}"/>
    <cellStyle name="40% - Énfasis6 28 4 2" xfId="25788" xr:uid="{00000000-0005-0000-0000-0000EB620000}"/>
    <cellStyle name="40% - Énfasis6 28 4 2 2" xfId="25789" xr:uid="{00000000-0005-0000-0000-0000EC620000}"/>
    <cellStyle name="40% - Énfasis6 28 4 3" xfId="25790" xr:uid="{00000000-0005-0000-0000-0000ED620000}"/>
    <cellStyle name="40% - Énfasis6 28 5" xfId="25791" xr:uid="{00000000-0005-0000-0000-0000EE620000}"/>
    <cellStyle name="40% - Énfasis6 28 5 2" xfId="25792" xr:uid="{00000000-0005-0000-0000-0000EF620000}"/>
    <cellStyle name="40% - Énfasis6 28 6" xfId="25793" xr:uid="{00000000-0005-0000-0000-0000F0620000}"/>
    <cellStyle name="40% - Énfasis6 29" xfId="25794" xr:uid="{00000000-0005-0000-0000-0000F1620000}"/>
    <cellStyle name="40% - Énfasis6 29 2" xfId="25795" xr:uid="{00000000-0005-0000-0000-0000F2620000}"/>
    <cellStyle name="40% - Énfasis6 29 2 2" xfId="25796" xr:uid="{00000000-0005-0000-0000-0000F3620000}"/>
    <cellStyle name="40% - Énfasis6 29 2 2 2" xfId="25797" xr:uid="{00000000-0005-0000-0000-0000F4620000}"/>
    <cellStyle name="40% - Énfasis6 29 2 2 2 2" xfId="25798" xr:uid="{00000000-0005-0000-0000-0000F5620000}"/>
    <cellStyle name="40% - Énfasis6 29 2 2 3" xfId="25799" xr:uid="{00000000-0005-0000-0000-0000F6620000}"/>
    <cellStyle name="40% - Énfasis6 29 2 3" xfId="25800" xr:uid="{00000000-0005-0000-0000-0000F7620000}"/>
    <cellStyle name="40% - Énfasis6 29 2 3 2" xfId="25801" xr:uid="{00000000-0005-0000-0000-0000F8620000}"/>
    <cellStyle name="40% - Énfasis6 29 2 3 2 2" xfId="25802" xr:uid="{00000000-0005-0000-0000-0000F9620000}"/>
    <cellStyle name="40% - Énfasis6 29 2 3 3" xfId="25803" xr:uid="{00000000-0005-0000-0000-0000FA620000}"/>
    <cellStyle name="40% - Énfasis6 29 2 4" xfId="25804" xr:uid="{00000000-0005-0000-0000-0000FB620000}"/>
    <cellStyle name="40% - Énfasis6 29 2 4 2" xfId="25805" xr:uid="{00000000-0005-0000-0000-0000FC620000}"/>
    <cellStyle name="40% - Énfasis6 29 2 5" xfId="25806" xr:uid="{00000000-0005-0000-0000-0000FD620000}"/>
    <cellStyle name="40% - Énfasis6 29 3" xfId="25807" xr:uid="{00000000-0005-0000-0000-0000FE620000}"/>
    <cellStyle name="40% - Énfasis6 29 3 2" xfId="25808" xr:uid="{00000000-0005-0000-0000-0000FF620000}"/>
    <cellStyle name="40% - Énfasis6 29 3 2 2" xfId="25809" xr:uid="{00000000-0005-0000-0000-000000630000}"/>
    <cellStyle name="40% - Énfasis6 29 3 3" xfId="25810" xr:uid="{00000000-0005-0000-0000-000001630000}"/>
    <cellStyle name="40% - Énfasis6 29 4" xfId="25811" xr:uid="{00000000-0005-0000-0000-000002630000}"/>
    <cellStyle name="40% - Énfasis6 29 4 2" xfId="25812" xr:uid="{00000000-0005-0000-0000-000003630000}"/>
    <cellStyle name="40% - Énfasis6 29 4 2 2" xfId="25813" xr:uid="{00000000-0005-0000-0000-000004630000}"/>
    <cellStyle name="40% - Énfasis6 29 4 3" xfId="25814" xr:uid="{00000000-0005-0000-0000-000005630000}"/>
    <cellStyle name="40% - Énfasis6 29 5" xfId="25815" xr:uid="{00000000-0005-0000-0000-000006630000}"/>
    <cellStyle name="40% - Énfasis6 29 5 2" xfId="25816" xr:uid="{00000000-0005-0000-0000-000007630000}"/>
    <cellStyle name="40% - Énfasis6 29 6" xfId="25817" xr:uid="{00000000-0005-0000-0000-000008630000}"/>
    <cellStyle name="40% - Énfasis6 3" xfId="25818" xr:uid="{00000000-0005-0000-0000-000009630000}"/>
    <cellStyle name="40% - Énfasis6 3 10" xfId="25819" xr:uid="{00000000-0005-0000-0000-00000A630000}"/>
    <cellStyle name="40% - Énfasis6 3 10 2" xfId="25820" xr:uid="{00000000-0005-0000-0000-00000B630000}"/>
    <cellStyle name="40% - Énfasis6 3 10 2 2" xfId="25821" xr:uid="{00000000-0005-0000-0000-00000C630000}"/>
    <cellStyle name="40% - Énfasis6 3 10 2 2 2" xfId="25822" xr:uid="{00000000-0005-0000-0000-00000D630000}"/>
    <cellStyle name="40% - Énfasis6 3 10 2 3" xfId="25823" xr:uid="{00000000-0005-0000-0000-00000E630000}"/>
    <cellStyle name="40% - Énfasis6 3 10 3" xfId="25824" xr:uid="{00000000-0005-0000-0000-00000F630000}"/>
    <cellStyle name="40% - Énfasis6 3 10 3 2" xfId="25825" xr:uid="{00000000-0005-0000-0000-000010630000}"/>
    <cellStyle name="40% - Énfasis6 3 10 3 2 2" xfId="25826" xr:uid="{00000000-0005-0000-0000-000011630000}"/>
    <cellStyle name="40% - Énfasis6 3 10 3 3" xfId="25827" xr:uid="{00000000-0005-0000-0000-000012630000}"/>
    <cellStyle name="40% - Énfasis6 3 10 4" xfId="25828" xr:uid="{00000000-0005-0000-0000-000013630000}"/>
    <cellStyle name="40% - Énfasis6 3 10 4 2" xfId="25829" xr:uid="{00000000-0005-0000-0000-000014630000}"/>
    <cellStyle name="40% - Énfasis6 3 10 4 2 2" xfId="25830" xr:uid="{00000000-0005-0000-0000-000015630000}"/>
    <cellStyle name="40% - Énfasis6 3 10 4 3" xfId="25831" xr:uid="{00000000-0005-0000-0000-000016630000}"/>
    <cellStyle name="40% - Énfasis6 3 10 5" xfId="25832" xr:uid="{00000000-0005-0000-0000-000017630000}"/>
    <cellStyle name="40% - Énfasis6 3 10 5 2" xfId="25833" xr:uid="{00000000-0005-0000-0000-000018630000}"/>
    <cellStyle name="40% - Énfasis6 3 10 6" xfId="25834" xr:uid="{00000000-0005-0000-0000-000019630000}"/>
    <cellStyle name="40% - Énfasis6 3 11" xfId="25835" xr:uid="{00000000-0005-0000-0000-00001A630000}"/>
    <cellStyle name="40% - Énfasis6 3 11 2" xfId="25836" xr:uid="{00000000-0005-0000-0000-00001B630000}"/>
    <cellStyle name="40% - Énfasis6 3 11 2 2" xfId="25837" xr:uid="{00000000-0005-0000-0000-00001C630000}"/>
    <cellStyle name="40% - Énfasis6 3 11 2 2 2" xfId="25838" xr:uid="{00000000-0005-0000-0000-00001D630000}"/>
    <cellStyle name="40% - Énfasis6 3 11 2 3" xfId="25839" xr:uid="{00000000-0005-0000-0000-00001E630000}"/>
    <cellStyle name="40% - Énfasis6 3 11 3" xfId="25840" xr:uid="{00000000-0005-0000-0000-00001F630000}"/>
    <cellStyle name="40% - Énfasis6 3 11 3 2" xfId="25841" xr:uid="{00000000-0005-0000-0000-000020630000}"/>
    <cellStyle name="40% - Énfasis6 3 11 3 2 2" xfId="25842" xr:uid="{00000000-0005-0000-0000-000021630000}"/>
    <cellStyle name="40% - Énfasis6 3 11 3 3" xfId="25843" xr:uid="{00000000-0005-0000-0000-000022630000}"/>
    <cellStyle name="40% - Énfasis6 3 11 4" xfId="25844" xr:uid="{00000000-0005-0000-0000-000023630000}"/>
    <cellStyle name="40% - Énfasis6 3 11 4 2" xfId="25845" xr:uid="{00000000-0005-0000-0000-000024630000}"/>
    <cellStyle name="40% - Énfasis6 3 11 4 2 2" xfId="25846" xr:uid="{00000000-0005-0000-0000-000025630000}"/>
    <cellStyle name="40% - Énfasis6 3 11 4 3" xfId="25847" xr:uid="{00000000-0005-0000-0000-000026630000}"/>
    <cellStyle name="40% - Énfasis6 3 11 5" xfId="25848" xr:uid="{00000000-0005-0000-0000-000027630000}"/>
    <cellStyle name="40% - Énfasis6 3 11 5 2" xfId="25849" xr:uid="{00000000-0005-0000-0000-000028630000}"/>
    <cellStyle name="40% - Énfasis6 3 11 6" xfId="25850" xr:uid="{00000000-0005-0000-0000-000029630000}"/>
    <cellStyle name="40% - Énfasis6 3 12" xfId="25851" xr:uid="{00000000-0005-0000-0000-00002A630000}"/>
    <cellStyle name="40% - Énfasis6 3 12 2" xfId="25852" xr:uid="{00000000-0005-0000-0000-00002B630000}"/>
    <cellStyle name="40% - Énfasis6 3 12 2 2" xfId="25853" xr:uid="{00000000-0005-0000-0000-00002C630000}"/>
    <cellStyle name="40% - Énfasis6 3 12 2 2 2" xfId="25854" xr:uid="{00000000-0005-0000-0000-00002D630000}"/>
    <cellStyle name="40% - Énfasis6 3 12 2 3" xfId="25855" xr:uid="{00000000-0005-0000-0000-00002E630000}"/>
    <cellStyle name="40% - Énfasis6 3 12 3" xfId="25856" xr:uid="{00000000-0005-0000-0000-00002F630000}"/>
    <cellStyle name="40% - Énfasis6 3 12 3 2" xfId="25857" xr:uid="{00000000-0005-0000-0000-000030630000}"/>
    <cellStyle name="40% - Énfasis6 3 12 3 2 2" xfId="25858" xr:uid="{00000000-0005-0000-0000-000031630000}"/>
    <cellStyle name="40% - Énfasis6 3 12 3 3" xfId="25859" xr:uid="{00000000-0005-0000-0000-000032630000}"/>
    <cellStyle name="40% - Énfasis6 3 12 4" xfId="25860" xr:uid="{00000000-0005-0000-0000-000033630000}"/>
    <cellStyle name="40% - Énfasis6 3 12 4 2" xfId="25861" xr:uid="{00000000-0005-0000-0000-000034630000}"/>
    <cellStyle name="40% - Énfasis6 3 12 4 2 2" xfId="25862" xr:uid="{00000000-0005-0000-0000-000035630000}"/>
    <cellStyle name="40% - Énfasis6 3 12 4 3" xfId="25863" xr:uid="{00000000-0005-0000-0000-000036630000}"/>
    <cellStyle name="40% - Énfasis6 3 12 5" xfId="25864" xr:uid="{00000000-0005-0000-0000-000037630000}"/>
    <cellStyle name="40% - Énfasis6 3 12 5 2" xfId="25865" xr:uid="{00000000-0005-0000-0000-000038630000}"/>
    <cellStyle name="40% - Énfasis6 3 12 6" xfId="25866" xr:uid="{00000000-0005-0000-0000-000039630000}"/>
    <cellStyle name="40% - Énfasis6 3 13" xfId="25867" xr:uid="{00000000-0005-0000-0000-00003A630000}"/>
    <cellStyle name="40% - Énfasis6 3 13 2" xfId="25868" xr:uid="{00000000-0005-0000-0000-00003B630000}"/>
    <cellStyle name="40% - Énfasis6 3 13 2 2" xfId="25869" xr:uid="{00000000-0005-0000-0000-00003C630000}"/>
    <cellStyle name="40% - Énfasis6 3 13 2 2 2" xfId="25870" xr:uid="{00000000-0005-0000-0000-00003D630000}"/>
    <cellStyle name="40% - Énfasis6 3 13 2 3" xfId="25871" xr:uid="{00000000-0005-0000-0000-00003E630000}"/>
    <cellStyle name="40% - Énfasis6 3 13 3" xfId="25872" xr:uid="{00000000-0005-0000-0000-00003F630000}"/>
    <cellStyle name="40% - Énfasis6 3 13 3 2" xfId="25873" xr:uid="{00000000-0005-0000-0000-000040630000}"/>
    <cellStyle name="40% - Énfasis6 3 13 3 2 2" xfId="25874" xr:uid="{00000000-0005-0000-0000-000041630000}"/>
    <cellStyle name="40% - Énfasis6 3 13 3 3" xfId="25875" xr:uid="{00000000-0005-0000-0000-000042630000}"/>
    <cellStyle name="40% - Énfasis6 3 13 4" xfId="25876" xr:uid="{00000000-0005-0000-0000-000043630000}"/>
    <cellStyle name="40% - Énfasis6 3 13 4 2" xfId="25877" xr:uid="{00000000-0005-0000-0000-000044630000}"/>
    <cellStyle name="40% - Énfasis6 3 13 4 2 2" xfId="25878" xr:uid="{00000000-0005-0000-0000-000045630000}"/>
    <cellStyle name="40% - Énfasis6 3 13 4 3" xfId="25879" xr:uid="{00000000-0005-0000-0000-000046630000}"/>
    <cellStyle name="40% - Énfasis6 3 13 5" xfId="25880" xr:uid="{00000000-0005-0000-0000-000047630000}"/>
    <cellStyle name="40% - Énfasis6 3 13 5 2" xfId="25881" xr:uid="{00000000-0005-0000-0000-000048630000}"/>
    <cellStyle name="40% - Énfasis6 3 13 6" xfId="25882" xr:uid="{00000000-0005-0000-0000-000049630000}"/>
    <cellStyle name="40% - Énfasis6 3 14" xfId="25883" xr:uid="{00000000-0005-0000-0000-00004A630000}"/>
    <cellStyle name="40% - Énfasis6 3 14 2" xfId="25884" xr:uid="{00000000-0005-0000-0000-00004B630000}"/>
    <cellStyle name="40% - Énfasis6 3 14 2 2" xfId="25885" xr:uid="{00000000-0005-0000-0000-00004C630000}"/>
    <cellStyle name="40% - Énfasis6 3 14 2 2 2" xfId="25886" xr:uid="{00000000-0005-0000-0000-00004D630000}"/>
    <cellStyle name="40% - Énfasis6 3 14 2 3" xfId="25887" xr:uid="{00000000-0005-0000-0000-00004E630000}"/>
    <cellStyle name="40% - Énfasis6 3 14 3" xfId="25888" xr:uid="{00000000-0005-0000-0000-00004F630000}"/>
    <cellStyle name="40% - Énfasis6 3 14 3 2" xfId="25889" xr:uid="{00000000-0005-0000-0000-000050630000}"/>
    <cellStyle name="40% - Énfasis6 3 14 3 2 2" xfId="25890" xr:uid="{00000000-0005-0000-0000-000051630000}"/>
    <cellStyle name="40% - Énfasis6 3 14 3 3" xfId="25891" xr:uid="{00000000-0005-0000-0000-000052630000}"/>
    <cellStyle name="40% - Énfasis6 3 14 4" xfId="25892" xr:uid="{00000000-0005-0000-0000-000053630000}"/>
    <cellStyle name="40% - Énfasis6 3 14 4 2" xfId="25893" xr:uid="{00000000-0005-0000-0000-000054630000}"/>
    <cellStyle name="40% - Énfasis6 3 14 4 2 2" xfId="25894" xr:uid="{00000000-0005-0000-0000-000055630000}"/>
    <cellStyle name="40% - Énfasis6 3 14 4 3" xfId="25895" xr:uid="{00000000-0005-0000-0000-000056630000}"/>
    <cellStyle name="40% - Énfasis6 3 14 5" xfId="25896" xr:uid="{00000000-0005-0000-0000-000057630000}"/>
    <cellStyle name="40% - Énfasis6 3 14 5 2" xfId="25897" xr:uid="{00000000-0005-0000-0000-000058630000}"/>
    <cellStyle name="40% - Énfasis6 3 14 6" xfId="25898" xr:uid="{00000000-0005-0000-0000-000059630000}"/>
    <cellStyle name="40% - Énfasis6 3 15" xfId="25899" xr:uid="{00000000-0005-0000-0000-00005A630000}"/>
    <cellStyle name="40% - Énfasis6 3 15 2" xfId="25900" xr:uid="{00000000-0005-0000-0000-00005B630000}"/>
    <cellStyle name="40% - Énfasis6 3 15 2 2" xfId="25901" xr:uid="{00000000-0005-0000-0000-00005C630000}"/>
    <cellStyle name="40% - Énfasis6 3 15 3" xfId="25902" xr:uid="{00000000-0005-0000-0000-00005D630000}"/>
    <cellStyle name="40% - Énfasis6 3 16" xfId="25903" xr:uid="{00000000-0005-0000-0000-00005E630000}"/>
    <cellStyle name="40% - Énfasis6 3 16 2" xfId="25904" xr:uid="{00000000-0005-0000-0000-00005F630000}"/>
    <cellStyle name="40% - Énfasis6 3 16 2 2" xfId="25905" xr:uid="{00000000-0005-0000-0000-000060630000}"/>
    <cellStyle name="40% - Énfasis6 3 16 3" xfId="25906" xr:uid="{00000000-0005-0000-0000-000061630000}"/>
    <cellStyle name="40% - Énfasis6 3 17" xfId="25907" xr:uid="{00000000-0005-0000-0000-000062630000}"/>
    <cellStyle name="40% - Énfasis6 3 17 2" xfId="25908" xr:uid="{00000000-0005-0000-0000-000063630000}"/>
    <cellStyle name="40% - Énfasis6 3 17 2 2" xfId="25909" xr:uid="{00000000-0005-0000-0000-000064630000}"/>
    <cellStyle name="40% - Énfasis6 3 17 3" xfId="25910" xr:uid="{00000000-0005-0000-0000-000065630000}"/>
    <cellStyle name="40% - Énfasis6 3 18" xfId="25911" xr:uid="{00000000-0005-0000-0000-000066630000}"/>
    <cellStyle name="40% - Énfasis6 3 18 2" xfId="25912" xr:uid="{00000000-0005-0000-0000-000067630000}"/>
    <cellStyle name="40% - Énfasis6 3 19" xfId="25913" xr:uid="{00000000-0005-0000-0000-000068630000}"/>
    <cellStyle name="40% - Énfasis6 3 2" xfId="25914" xr:uid="{00000000-0005-0000-0000-000069630000}"/>
    <cellStyle name="40% - Énfasis6 3 2 2" xfId="25915" xr:uid="{00000000-0005-0000-0000-00006A630000}"/>
    <cellStyle name="40% - Énfasis6 3 2 2 2" xfId="25916" xr:uid="{00000000-0005-0000-0000-00006B630000}"/>
    <cellStyle name="40% - Énfasis6 3 2 2 2 2" xfId="25917" xr:uid="{00000000-0005-0000-0000-00006C630000}"/>
    <cellStyle name="40% - Énfasis6 3 2 2 2 2 2" xfId="25918" xr:uid="{00000000-0005-0000-0000-00006D630000}"/>
    <cellStyle name="40% - Énfasis6 3 2 2 2 2 2 2" xfId="25919" xr:uid="{00000000-0005-0000-0000-00006E630000}"/>
    <cellStyle name="40% - Énfasis6 3 2 2 2 2 3" xfId="25920" xr:uid="{00000000-0005-0000-0000-00006F630000}"/>
    <cellStyle name="40% - Énfasis6 3 2 2 2 3" xfId="25921" xr:uid="{00000000-0005-0000-0000-000070630000}"/>
    <cellStyle name="40% - Énfasis6 3 2 2 2 3 2" xfId="25922" xr:uid="{00000000-0005-0000-0000-000071630000}"/>
    <cellStyle name="40% - Énfasis6 3 2 2 2 3 2 2" xfId="25923" xr:uid="{00000000-0005-0000-0000-000072630000}"/>
    <cellStyle name="40% - Énfasis6 3 2 2 2 3 3" xfId="25924" xr:uid="{00000000-0005-0000-0000-000073630000}"/>
    <cellStyle name="40% - Énfasis6 3 2 2 2 4" xfId="25925" xr:uid="{00000000-0005-0000-0000-000074630000}"/>
    <cellStyle name="40% - Énfasis6 3 2 2 2 4 2" xfId="25926" xr:uid="{00000000-0005-0000-0000-000075630000}"/>
    <cellStyle name="40% - Énfasis6 3 2 2 2 5" xfId="25927" xr:uid="{00000000-0005-0000-0000-000076630000}"/>
    <cellStyle name="40% - Énfasis6 3 2 2 3" xfId="25928" xr:uid="{00000000-0005-0000-0000-000077630000}"/>
    <cellStyle name="40% - Énfasis6 3 2 2 3 2" xfId="25929" xr:uid="{00000000-0005-0000-0000-000078630000}"/>
    <cellStyle name="40% - Énfasis6 3 2 2 3 2 2" xfId="25930" xr:uid="{00000000-0005-0000-0000-000079630000}"/>
    <cellStyle name="40% - Énfasis6 3 2 2 3 3" xfId="25931" xr:uid="{00000000-0005-0000-0000-00007A630000}"/>
    <cellStyle name="40% - Énfasis6 3 2 2 4" xfId="25932" xr:uid="{00000000-0005-0000-0000-00007B630000}"/>
    <cellStyle name="40% - Énfasis6 3 2 2 4 2" xfId="25933" xr:uid="{00000000-0005-0000-0000-00007C630000}"/>
    <cellStyle name="40% - Énfasis6 3 2 2 4 2 2" xfId="25934" xr:uid="{00000000-0005-0000-0000-00007D630000}"/>
    <cellStyle name="40% - Énfasis6 3 2 2 4 3" xfId="25935" xr:uid="{00000000-0005-0000-0000-00007E630000}"/>
    <cellStyle name="40% - Énfasis6 3 2 2 5" xfId="25936" xr:uid="{00000000-0005-0000-0000-00007F630000}"/>
    <cellStyle name="40% - Énfasis6 3 2 2 5 2" xfId="25937" xr:uid="{00000000-0005-0000-0000-000080630000}"/>
    <cellStyle name="40% - Énfasis6 3 2 2 6" xfId="25938" xr:uid="{00000000-0005-0000-0000-000081630000}"/>
    <cellStyle name="40% - Énfasis6 3 2 3" xfId="25939" xr:uid="{00000000-0005-0000-0000-000082630000}"/>
    <cellStyle name="40% - Énfasis6 3 2 3 2" xfId="25940" xr:uid="{00000000-0005-0000-0000-000083630000}"/>
    <cellStyle name="40% - Énfasis6 3 2 3 2 2" xfId="25941" xr:uid="{00000000-0005-0000-0000-000084630000}"/>
    <cellStyle name="40% - Énfasis6 3 2 3 2 2 2" xfId="25942" xr:uid="{00000000-0005-0000-0000-000085630000}"/>
    <cellStyle name="40% - Énfasis6 3 2 3 2 3" xfId="25943" xr:uid="{00000000-0005-0000-0000-000086630000}"/>
    <cellStyle name="40% - Énfasis6 3 2 3 3" xfId="25944" xr:uid="{00000000-0005-0000-0000-000087630000}"/>
    <cellStyle name="40% - Énfasis6 3 2 3 3 2" xfId="25945" xr:uid="{00000000-0005-0000-0000-000088630000}"/>
    <cellStyle name="40% - Énfasis6 3 2 3 3 2 2" xfId="25946" xr:uid="{00000000-0005-0000-0000-000089630000}"/>
    <cellStyle name="40% - Énfasis6 3 2 3 3 3" xfId="25947" xr:uid="{00000000-0005-0000-0000-00008A630000}"/>
    <cellStyle name="40% - Énfasis6 3 2 3 4" xfId="25948" xr:uid="{00000000-0005-0000-0000-00008B630000}"/>
    <cellStyle name="40% - Énfasis6 3 2 3 4 2" xfId="25949" xr:uid="{00000000-0005-0000-0000-00008C630000}"/>
    <cellStyle name="40% - Énfasis6 3 2 3 5" xfId="25950" xr:uid="{00000000-0005-0000-0000-00008D630000}"/>
    <cellStyle name="40% - Énfasis6 3 2 4" xfId="25951" xr:uid="{00000000-0005-0000-0000-00008E630000}"/>
    <cellStyle name="40% - Énfasis6 3 2 4 2" xfId="25952" xr:uid="{00000000-0005-0000-0000-00008F630000}"/>
    <cellStyle name="40% - Énfasis6 3 2 4 2 2" xfId="25953" xr:uid="{00000000-0005-0000-0000-000090630000}"/>
    <cellStyle name="40% - Énfasis6 3 2 4 3" xfId="25954" xr:uid="{00000000-0005-0000-0000-000091630000}"/>
    <cellStyle name="40% - Énfasis6 3 2 5" xfId="25955" xr:uid="{00000000-0005-0000-0000-000092630000}"/>
    <cellStyle name="40% - Énfasis6 3 2 5 2" xfId="25956" xr:uid="{00000000-0005-0000-0000-000093630000}"/>
    <cellStyle name="40% - Énfasis6 3 2 5 2 2" xfId="25957" xr:uid="{00000000-0005-0000-0000-000094630000}"/>
    <cellStyle name="40% - Énfasis6 3 2 5 3" xfId="25958" xr:uid="{00000000-0005-0000-0000-000095630000}"/>
    <cellStyle name="40% - Énfasis6 3 2 6" xfId="25959" xr:uid="{00000000-0005-0000-0000-000096630000}"/>
    <cellStyle name="40% - Énfasis6 3 2 6 2" xfId="25960" xr:uid="{00000000-0005-0000-0000-000097630000}"/>
    <cellStyle name="40% - Énfasis6 3 2 7" xfId="25961" xr:uid="{00000000-0005-0000-0000-000098630000}"/>
    <cellStyle name="40% - Énfasis6 3 3" xfId="25962" xr:uid="{00000000-0005-0000-0000-000099630000}"/>
    <cellStyle name="40% - Énfasis6 3 3 2" xfId="25963" xr:uid="{00000000-0005-0000-0000-00009A630000}"/>
    <cellStyle name="40% - Énfasis6 3 3 2 2" xfId="25964" xr:uid="{00000000-0005-0000-0000-00009B630000}"/>
    <cellStyle name="40% - Énfasis6 3 3 2 2 2" xfId="25965" xr:uid="{00000000-0005-0000-0000-00009C630000}"/>
    <cellStyle name="40% - Énfasis6 3 3 2 2 2 2" xfId="25966" xr:uid="{00000000-0005-0000-0000-00009D630000}"/>
    <cellStyle name="40% - Énfasis6 3 3 2 2 3" xfId="25967" xr:uid="{00000000-0005-0000-0000-00009E630000}"/>
    <cellStyle name="40% - Énfasis6 3 3 2 3" xfId="25968" xr:uid="{00000000-0005-0000-0000-00009F630000}"/>
    <cellStyle name="40% - Énfasis6 3 3 2 3 2" xfId="25969" xr:uid="{00000000-0005-0000-0000-0000A0630000}"/>
    <cellStyle name="40% - Énfasis6 3 3 2 3 2 2" xfId="25970" xr:uid="{00000000-0005-0000-0000-0000A1630000}"/>
    <cellStyle name="40% - Énfasis6 3 3 2 3 3" xfId="25971" xr:uid="{00000000-0005-0000-0000-0000A2630000}"/>
    <cellStyle name="40% - Énfasis6 3 3 2 4" xfId="25972" xr:uid="{00000000-0005-0000-0000-0000A3630000}"/>
    <cellStyle name="40% - Énfasis6 3 3 2 4 2" xfId="25973" xr:uid="{00000000-0005-0000-0000-0000A4630000}"/>
    <cellStyle name="40% - Énfasis6 3 3 2 5" xfId="25974" xr:uid="{00000000-0005-0000-0000-0000A5630000}"/>
    <cellStyle name="40% - Énfasis6 3 3 3" xfId="25975" xr:uid="{00000000-0005-0000-0000-0000A6630000}"/>
    <cellStyle name="40% - Énfasis6 3 3 3 2" xfId="25976" xr:uid="{00000000-0005-0000-0000-0000A7630000}"/>
    <cellStyle name="40% - Énfasis6 3 3 3 2 2" xfId="25977" xr:uid="{00000000-0005-0000-0000-0000A8630000}"/>
    <cellStyle name="40% - Énfasis6 3 3 3 3" xfId="25978" xr:uid="{00000000-0005-0000-0000-0000A9630000}"/>
    <cellStyle name="40% - Énfasis6 3 3 4" xfId="25979" xr:uid="{00000000-0005-0000-0000-0000AA630000}"/>
    <cellStyle name="40% - Énfasis6 3 3 4 2" xfId="25980" xr:uid="{00000000-0005-0000-0000-0000AB630000}"/>
    <cellStyle name="40% - Énfasis6 3 3 4 2 2" xfId="25981" xr:uid="{00000000-0005-0000-0000-0000AC630000}"/>
    <cellStyle name="40% - Énfasis6 3 3 4 3" xfId="25982" xr:uid="{00000000-0005-0000-0000-0000AD630000}"/>
    <cellStyle name="40% - Énfasis6 3 3 5" xfId="25983" xr:uid="{00000000-0005-0000-0000-0000AE630000}"/>
    <cellStyle name="40% - Énfasis6 3 3 5 2" xfId="25984" xr:uid="{00000000-0005-0000-0000-0000AF630000}"/>
    <cellStyle name="40% - Énfasis6 3 3 6" xfId="25985" xr:uid="{00000000-0005-0000-0000-0000B0630000}"/>
    <cellStyle name="40% - Énfasis6 3 4" xfId="25986" xr:uid="{00000000-0005-0000-0000-0000B1630000}"/>
    <cellStyle name="40% - Énfasis6 3 4 2" xfId="25987" xr:uid="{00000000-0005-0000-0000-0000B2630000}"/>
    <cellStyle name="40% - Énfasis6 3 4 2 2" xfId="25988" xr:uid="{00000000-0005-0000-0000-0000B3630000}"/>
    <cellStyle name="40% - Énfasis6 3 4 2 2 2" xfId="25989" xr:uid="{00000000-0005-0000-0000-0000B4630000}"/>
    <cellStyle name="40% - Énfasis6 3 4 2 3" xfId="25990" xr:uid="{00000000-0005-0000-0000-0000B5630000}"/>
    <cellStyle name="40% - Énfasis6 3 4 3" xfId="25991" xr:uid="{00000000-0005-0000-0000-0000B6630000}"/>
    <cellStyle name="40% - Énfasis6 3 4 3 2" xfId="25992" xr:uid="{00000000-0005-0000-0000-0000B7630000}"/>
    <cellStyle name="40% - Énfasis6 3 4 3 2 2" xfId="25993" xr:uid="{00000000-0005-0000-0000-0000B8630000}"/>
    <cellStyle name="40% - Énfasis6 3 4 3 3" xfId="25994" xr:uid="{00000000-0005-0000-0000-0000B9630000}"/>
    <cellStyle name="40% - Énfasis6 3 4 4" xfId="25995" xr:uid="{00000000-0005-0000-0000-0000BA630000}"/>
    <cellStyle name="40% - Énfasis6 3 4 4 2" xfId="25996" xr:uid="{00000000-0005-0000-0000-0000BB630000}"/>
    <cellStyle name="40% - Énfasis6 3 4 4 2 2" xfId="25997" xr:uid="{00000000-0005-0000-0000-0000BC630000}"/>
    <cellStyle name="40% - Énfasis6 3 4 4 3" xfId="25998" xr:uid="{00000000-0005-0000-0000-0000BD630000}"/>
    <cellStyle name="40% - Énfasis6 3 4 5" xfId="25999" xr:uid="{00000000-0005-0000-0000-0000BE630000}"/>
    <cellStyle name="40% - Énfasis6 3 4 5 2" xfId="26000" xr:uid="{00000000-0005-0000-0000-0000BF630000}"/>
    <cellStyle name="40% - Énfasis6 3 4 6" xfId="26001" xr:uid="{00000000-0005-0000-0000-0000C0630000}"/>
    <cellStyle name="40% - Énfasis6 3 5" xfId="26002" xr:uid="{00000000-0005-0000-0000-0000C1630000}"/>
    <cellStyle name="40% - Énfasis6 3 5 2" xfId="26003" xr:uid="{00000000-0005-0000-0000-0000C2630000}"/>
    <cellStyle name="40% - Énfasis6 3 5 2 2" xfId="26004" xr:uid="{00000000-0005-0000-0000-0000C3630000}"/>
    <cellStyle name="40% - Énfasis6 3 5 2 2 2" xfId="26005" xr:uid="{00000000-0005-0000-0000-0000C4630000}"/>
    <cellStyle name="40% - Énfasis6 3 5 2 3" xfId="26006" xr:uid="{00000000-0005-0000-0000-0000C5630000}"/>
    <cellStyle name="40% - Énfasis6 3 5 3" xfId="26007" xr:uid="{00000000-0005-0000-0000-0000C6630000}"/>
    <cellStyle name="40% - Énfasis6 3 5 3 2" xfId="26008" xr:uid="{00000000-0005-0000-0000-0000C7630000}"/>
    <cellStyle name="40% - Énfasis6 3 5 3 2 2" xfId="26009" xr:uid="{00000000-0005-0000-0000-0000C8630000}"/>
    <cellStyle name="40% - Énfasis6 3 5 3 3" xfId="26010" xr:uid="{00000000-0005-0000-0000-0000C9630000}"/>
    <cellStyle name="40% - Énfasis6 3 5 4" xfId="26011" xr:uid="{00000000-0005-0000-0000-0000CA630000}"/>
    <cellStyle name="40% - Énfasis6 3 5 4 2" xfId="26012" xr:uid="{00000000-0005-0000-0000-0000CB630000}"/>
    <cellStyle name="40% - Énfasis6 3 5 4 2 2" xfId="26013" xr:uid="{00000000-0005-0000-0000-0000CC630000}"/>
    <cellStyle name="40% - Énfasis6 3 5 4 3" xfId="26014" xr:uid="{00000000-0005-0000-0000-0000CD630000}"/>
    <cellStyle name="40% - Énfasis6 3 5 5" xfId="26015" xr:uid="{00000000-0005-0000-0000-0000CE630000}"/>
    <cellStyle name="40% - Énfasis6 3 5 5 2" xfId="26016" xr:uid="{00000000-0005-0000-0000-0000CF630000}"/>
    <cellStyle name="40% - Énfasis6 3 5 6" xfId="26017" xr:uid="{00000000-0005-0000-0000-0000D0630000}"/>
    <cellStyle name="40% - Énfasis6 3 6" xfId="26018" xr:uid="{00000000-0005-0000-0000-0000D1630000}"/>
    <cellStyle name="40% - Énfasis6 3 6 2" xfId="26019" xr:uid="{00000000-0005-0000-0000-0000D2630000}"/>
    <cellStyle name="40% - Énfasis6 3 6 2 2" xfId="26020" xr:uid="{00000000-0005-0000-0000-0000D3630000}"/>
    <cellStyle name="40% - Énfasis6 3 6 2 2 2" xfId="26021" xr:uid="{00000000-0005-0000-0000-0000D4630000}"/>
    <cellStyle name="40% - Énfasis6 3 6 2 3" xfId="26022" xr:uid="{00000000-0005-0000-0000-0000D5630000}"/>
    <cellStyle name="40% - Énfasis6 3 6 3" xfId="26023" xr:uid="{00000000-0005-0000-0000-0000D6630000}"/>
    <cellStyle name="40% - Énfasis6 3 6 3 2" xfId="26024" xr:uid="{00000000-0005-0000-0000-0000D7630000}"/>
    <cellStyle name="40% - Énfasis6 3 6 3 2 2" xfId="26025" xr:uid="{00000000-0005-0000-0000-0000D8630000}"/>
    <cellStyle name="40% - Énfasis6 3 6 3 3" xfId="26026" xr:uid="{00000000-0005-0000-0000-0000D9630000}"/>
    <cellStyle name="40% - Énfasis6 3 6 4" xfId="26027" xr:uid="{00000000-0005-0000-0000-0000DA630000}"/>
    <cellStyle name="40% - Énfasis6 3 6 4 2" xfId="26028" xr:uid="{00000000-0005-0000-0000-0000DB630000}"/>
    <cellStyle name="40% - Énfasis6 3 6 4 2 2" xfId="26029" xr:uid="{00000000-0005-0000-0000-0000DC630000}"/>
    <cellStyle name="40% - Énfasis6 3 6 4 3" xfId="26030" xr:uid="{00000000-0005-0000-0000-0000DD630000}"/>
    <cellStyle name="40% - Énfasis6 3 6 5" xfId="26031" xr:uid="{00000000-0005-0000-0000-0000DE630000}"/>
    <cellStyle name="40% - Énfasis6 3 6 5 2" xfId="26032" xr:uid="{00000000-0005-0000-0000-0000DF630000}"/>
    <cellStyle name="40% - Énfasis6 3 6 6" xfId="26033" xr:uid="{00000000-0005-0000-0000-0000E0630000}"/>
    <cellStyle name="40% - Énfasis6 3 7" xfId="26034" xr:uid="{00000000-0005-0000-0000-0000E1630000}"/>
    <cellStyle name="40% - Énfasis6 3 7 2" xfId="26035" xr:uid="{00000000-0005-0000-0000-0000E2630000}"/>
    <cellStyle name="40% - Énfasis6 3 7 2 2" xfId="26036" xr:uid="{00000000-0005-0000-0000-0000E3630000}"/>
    <cellStyle name="40% - Énfasis6 3 7 2 2 2" xfId="26037" xr:uid="{00000000-0005-0000-0000-0000E4630000}"/>
    <cellStyle name="40% - Énfasis6 3 7 2 3" xfId="26038" xr:uid="{00000000-0005-0000-0000-0000E5630000}"/>
    <cellStyle name="40% - Énfasis6 3 7 3" xfId="26039" xr:uid="{00000000-0005-0000-0000-0000E6630000}"/>
    <cellStyle name="40% - Énfasis6 3 7 3 2" xfId="26040" xr:uid="{00000000-0005-0000-0000-0000E7630000}"/>
    <cellStyle name="40% - Énfasis6 3 7 3 2 2" xfId="26041" xr:uid="{00000000-0005-0000-0000-0000E8630000}"/>
    <cellStyle name="40% - Énfasis6 3 7 3 3" xfId="26042" xr:uid="{00000000-0005-0000-0000-0000E9630000}"/>
    <cellStyle name="40% - Énfasis6 3 7 4" xfId="26043" xr:uid="{00000000-0005-0000-0000-0000EA630000}"/>
    <cellStyle name="40% - Énfasis6 3 7 4 2" xfId="26044" xr:uid="{00000000-0005-0000-0000-0000EB630000}"/>
    <cellStyle name="40% - Énfasis6 3 7 4 2 2" xfId="26045" xr:uid="{00000000-0005-0000-0000-0000EC630000}"/>
    <cellStyle name="40% - Énfasis6 3 7 4 3" xfId="26046" xr:uid="{00000000-0005-0000-0000-0000ED630000}"/>
    <cellStyle name="40% - Énfasis6 3 7 5" xfId="26047" xr:uid="{00000000-0005-0000-0000-0000EE630000}"/>
    <cellStyle name="40% - Énfasis6 3 7 5 2" xfId="26048" xr:uid="{00000000-0005-0000-0000-0000EF630000}"/>
    <cellStyle name="40% - Énfasis6 3 7 6" xfId="26049" xr:uid="{00000000-0005-0000-0000-0000F0630000}"/>
    <cellStyle name="40% - Énfasis6 3 8" xfId="26050" xr:uid="{00000000-0005-0000-0000-0000F1630000}"/>
    <cellStyle name="40% - Énfasis6 3 8 2" xfId="26051" xr:uid="{00000000-0005-0000-0000-0000F2630000}"/>
    <cellStyle name="40% - Énfasis6 3 8 2 2" xfId="26052" xr:uid="{00000000-0005-0000-0000-0000F3630000}"/>
    <cellStyle name="40% - Énfasis6 3 8 2 2 2" xfId="26053" xr:uid="{00000000-0005-0000-0000-0000F4630000}"/>
    <cellStyle name="40% - Énfasis6 3 8 2 3" xfId="26054" xr:uid="{00000000-0005-0000-0000-0000F5630000}"/>
    <cellStyle name="40% - Énfasis6 3 8 3" xfId="26055" xr:uid="{00000000-0005-0000-0000-0000F6630000}"/>
    <cellStyle name="40% - Énfasis6 3 8 3 2" xfId="26056" xr:uid="{00000000-0005-0000-0000-0000F7630000}"/>
    <cellStyle name="40% - Énfasis6 3 8 3 2 2" xfId="26057" xr:uid="{00000000-0005-0000-0000-0000F8630000}"/>
    <cellStyle name="40% - Énfasis6 3 8 3 3" xfId="26058" xr:uid="{00000000-0005-0000-0000-0000F9630000}"/>
    <cellStyle name="40% - Énfasis6 3 8 4" xfId="26059" xr:uid="{00000000-0005-0000-0000-0000FA630000}"/>
    <cellStyle name="40% - Énfasis6 3 8 4 2" xfId="26060" xr:uid="{00000000-0005-0000-0000-0000FB630000}"/>
    <cellStyle name="40% - Énfasis6 3 8 4 2 2" xfId="26061" xr:uid="{00000000-0005-0000-0000-0000FC630000}"/>
    <cellStyle name="40% - Énfasis6 3 8 4 3" xfId="26062" xr:uid="{00000000-0005-0000-0000-0000FD630000}"/>
    <cellStyle name="40% - Énfasis6 3 8 5" xfId="26063" xr:uid="{00000000-0005-0000-0000-0000FE630000}"/>
    <cellStyle name="40% - Énfasis6 3 8 5 2" xfId="26064" xr:uid="{00000000-0005-0000-0000-0000FF630000}"/>
    <cellStyle name="40% - Énfasis6 3 8 6" xfId="26065" xr:uid="{00000000-0005-0000-0000-000000640000}"/>
    <cellStyle name="40% - Énfasis6 3 9" xfId="26066" xr:uid="{00000000-0005-0000-0000-000001640000}"/>
    <cellStyle name="40% - Énfasis6 3 9 2" xfId="26067" xr:uid="{00000000-0005-0000-0000-000002640000}"/>
    <cellStyle name="40% - Énfasis6 3 9 2 2" xfId="26068" xr:uid="{00000000-0005-0000-0000-000003640000}"/>
    <cellStyle name="40% - Énfasis6 3 9 2 2 2" xfId="26069" xr:uid="{00000000-0005-0000-0000-000004640000}"/>
    <cellStyle name="40% - Énfasis6 3 9 2 3" xfId="26070" xr:uid="{00000000-0005-0000-0000-000005640000}"/>
    <cellStyle name="40% - Énfasis6 3 9 3" xfId="26071" xr:uid="{00000000-0005-0000-0000-000006640000}"/>
    <cellStyle name="40% - Énfasis6 3 9 3 2" xfId="26072" xr:uid="{00000000-0005-0000-0000-000007640000}"/>
    <cellStyle name="40% - Énfasis6 3 9 3 2 2" xfId="26073" xr:uid="{00000000-0005-0000-0000-000008640000}"/>
    <cellStyle name="40% - Énfasis6 3 9 3 3" xfId="26074" xr:uid="{00000000-0005-0000-0000-000009640000}"/>
    <cellStyle name="40% - Énfasis6 3 9 4" xfId="26075" xr:uid="{00000000-0005-0000-0000-00000A640000}"/>
    <cellStyle name="40% - Énfasis6 3 9 4 2" xfId="26076" xr:uid="{00000000-0005-0000-0000-00000B640000}"/>
    <cellStyle name="40% - Énfasis6 3 9 4 2 2" xfId="26077" xr:uid="{00000000-0005-0000-0000-00000C640000}"/>
    <cellStyle name="40% - Énfasis6 3 9 4 3" xfId="26078" xr:uid="{00000000-0005-0000-0000-00000D640000}"/>
    <cellStyle name="40% - Énfasis6 3 9 5" xfId="26079" xr:uid="{00000000-0005-0000-0000-00000E640000}"/>
    <cellStyle name="40% - Énfasis6 3 9 5 2" xfId="26080" xr:uid="{00000000-0005-0000-0000-00000F640000}"/>
    <cellStyle name="40% - Énfasis6 3 9 6" xfId="26081" xr:uid="{00000000-0005-0000-0000-000010640000}"/>
    <cellStyle name="40% - Énfasis6 30" xfId="26082" xr:uid="{00000000-0005-0000-0000-000011640000}"/>
    <cellStyle name="40% - Énfasis6 30 2" xfId="26083" xr:uid="{00000000-0005-0000-0000-000012640000}"/>
    <cellStyle name="40% - Énfasis6 30 2 2" xfId="26084" xr:uid="{00000000-0005-0000-0000-000013640000}"/>
    <cellStyle name="40% - Énfasis6 30 2 2 2" xfId="26085" xr:uid="{00000000-0005-0000-0000-000014640000}"/>
    <cellStyle name="40% - Énfasis6 30 2 2 2 2" xfId="26086" xr:uid="{00000000-0005-0000-0000-000015640000}"/>
    <cellStyle name="40% - Énfasis6 30 2 2 3" xfId="26087" xr:uid="{00000000-0005-0000-0000-000016640000}"/>
    <cellStyle name="40% - Énfasis6 30 2 3" xfId="26088" xr:uid="{00000000-0005-0000-0000-000017640000}"/>
    <cellStyle name="40% - Énfasis6 30 2 3 2" xfId="26089" xr:uid="{00000000-0005-0000-0000-000018640000}"/>
    <cellStyle name="40% - Énfasis6 30 2 3 2 2" xfId="26090" xr:uid="{00000000-0005-0000-0000-000019640000}"/>
    <cellStyle name="40% - Énfasis6 30 2 3 3" xfId="26091" xr:uid="{00000000-0005-0000-0000-00001A640000}"/>
    <cellStyle name="40% - Énfasis6 30 2 4" xfId="26092" xr:uid="{00000000-0005-0000-0000-00001B640000}"/>
    <cellStyle name="40% - Énfasis6 30 2 4 2" xfId="26093" xr:uid="{00000000-0005-0000-0000-00001C640000}"/>
    <cellStyle name="40% - Énfasis6 30 2 5" xfId="26094" xr:uid="{00000000-0005-0000-0000-00001D640000}"/>
    <cellStyle name="40% - Énfasis6 30 3" xfId="26095" xr:uid="{00000000-0005-0000-0000-00001E640000}"/>
    <cellStyle name="40% - Énfasis6 30 3 2" xfId="26096" xr:uid="{00000000-0005-0000-0000-00001F640000}"/>
    <cellStyle name="40% - Énfasis6 30 3 2 2" xfId="26097" xr:uid="{00000000-0005-0000-0000-000020640000}"/>
    <cellStyle name="40% - Énfasis6 30 3 3" xfId="26098" xr:uid="{00000000-0005-0000-0000-000021640000}"/>
    <cellStyle name="40% - Énfasis6 30 4" xfId="26099" xr:uid="{00000000-0005-0000-0000-000022640000}"/>
    <cellStyle name="40% - Énfasis6 30 4 2" xfId="26100" xr:uid="{00000000-0005-0000-0000-000023640000}"/>
    <cellStyle name="40% - Énfasis6 30 4 2 2" xfId="26101" xr:uid="{00000000-0005-0000-0000-000024640000}"/>
    <cellStyle name="40% - Énfasis6 30 4 3" xfId="26102" xr:uid="{00000000-0005-0000-0000-000025640000}"/>
    <cellStyle name="40% - Énfasis6 30 5" xfId="26103" xr:uid="{00000000-0005-0000-0000-000026640000}"/>
    <cellStyle name="40% - Énfasis6 30 5 2" xfId="26104" xr:uid="{00000000-0005-0000-0000-000027640000}"/>
    <cellStyle name="40% - Énfasis6 30 6" xfId="26105" xr:uid="{00000000-0005-0000-0000-000028640000}"/>
    <cellStyle name="40% - Énfasis6 31" xfId="26106" xr:uid="{00000000-0005-0000-0000-000029640000}"/>
    <cellStyle name="40% - Énfasis6 31 2" xfId="26107" xr:uid="{00000000-0005-0000-0000-00002A640000}"/>
    <cellStyle name="40% - Énfasis6 31 2 2" xfId="26108" xr:uid="{00000000-0005-0000-0000-00002B640000}"/>
    <cellStyle name="40% - Énfasis6 31 2 2 2" xfId="26109" xr:uid="{00000000-0005-0000-0000-00002C640000}"/>
    <cellStyle name="40% - Énfasis6 31 2 2 2 2" xfId="26110" xr:uid="{00000000-0005-0000-0000-00002D640000}"/>
    <cellStyle name="40% - Énfasis6 31 2 2 3" xfId="26111" xr:uid="{00000000-0005-0000-0000-00002E640000}"/>
    <cellStyle name="40% - Énfasis6 31 2 3" xfId="26112" xr:uid="{00000000-0005-0000-0000-00002F640000}"/>
    <cellStyle name="40% - Énfasis6 31 2 3 2" xfId="26113" xr:uid="{00000000-0005-0000-0000-000030640000}"/>
    <cellStyle name="40% - Énfasis6 31 2 3 2 2" xfId="26114" xr:uid="{00000000-0005-0000-0000-000031640000}"/>
    <cellStyle name="40% - Énfasis6 31 2 3 3" xfId="26115" xr:uid="{00000000-0005-0000-0000-000032640000}"/>
    <cellStyle name="40% - Énfasis6 31 2 4" xfId="26116" xr:uid="{00000000-0005-0000-0000-000033640000}"/>
    <cellStyle name="40% - Énfasis6 31 2 4 2" xfId="26117" xr:uid="{00000000-0005-0000-0000-000034640000}"/>
    <cellStyle name="40% - Énfasis6 31 2 5" xfId="26118" xr:uid="{00000000-0005-0000-0000-000035640000}"/>
    <cellStyle name="40% - Énfasis6 31 3" xfId="26119" xr:uid="{00000000-0005-0000-0000-000036640000}"/>
    <cellStyle name="40% - Énfasis6 31 3 2" xfId="26120" xr:uid="{00000000-0005-0000-0000-000037640000}"/>
    <cellStyle name="40% - Énfasis6 31 3 2 2" xfId="26121" xr:uid="{00000000-0005-0000-0000-000038640000}"/>
    <cellStyle name="40% - Énfasis6 31 3 3" xfId="26122" xr:uid="{00000000-0005-0000-0000-000039640000}"/>
    <cellStyle name="40% - Énfasis6 31 4" xfId="26123" xr:uid="{00000000-0005-0000-0000-00003A640000}"/>
    <cellStyle name="40% - Énfasis6 31 4 2" xfId="26124" xr:uid="{00000000-0005-0000-0000-00003B640000}"/>
    <cellStyle name="40% - Énfasis6 31 4 2 2" xfId="26125" xr:uid="{00000000-0005-0000-0000-00003C640000}"/>
    <cellStyle name="40% - Énfasis6 31 4 3" xfId="26126" xr:uid="{00000000-0005-0000-0000-00003D640000}"/>
    <cellStyle name="40% - Énfasis6 31 5" xfId="26127" xr:uid="{00000000-0005-0000-0000-00003E640000}"/>
    <cellStyle name="40% - Énfasis6 31 5 2" xfId="26128" xr:uid="{00000000-0005-0000-0000-00003F640000}"/>
    <cellStyle name="40% - Énfasis6 31 6" xfId="26129" xr:uid="{00000000-0005-0000-0000-000040640000}"/>
    <cellStyle name="40% - Énfasis6 32" xfId="26130" xr:uid="{00000000-0005-0000-0000-000041640000}"/>
    <cellStyle name="40% - Énfasis6 32 2" xfId="26131" xr:uid="{00000000-0005-0000-0000-000042640000}"/>
    <cellStyle name="40% - Énfasis6 32 2 2" xfId="26132" xr:uid="{00000000-0005-0000-0000-000043640000}"/>
    <cellStyle name="40% - Énfasis6 32 2 2 2" xfId="26133" xr:uid="{00000000-0005-0000-0000-000044640000}"/>
    <cellStyle name="40% - Énfasis6 32 2 2 2 2" xfId="26134" xr:uid="{00000000-0005-0000-0000-000045640000}"/>
    <cellStyle name="40% - Énfasis6 32 2 2 3" xfId="26135" xr:uid="{00000000-0005-0000-0000-000046640000}"/>
    <cellStyle name="40% - Énfasis6 32 2 3" xfId="26136" xr:uid="{00000000-0005-0000-0000-000047640000}"/>
    <cellStyle name="40% - Énfasis6 32 2 3 2" xfId="26137" xr:uid="{00000000-0005-0000-0000-000048640000}"/>
    <cellStyle name="40% - Énfasis6 32 2 3 2 2" xfId="26138" xr:uid="{00000000-0005-0000-0000-000049640000}"/>
    <cellStyle name="40% - Énfasis6 32 2 3 3" xfId="26139" xr:uid="{00000000-0005-0000-0000-00004A640000}"/>
    <cellStyle name="40% - Énfasis6 32 2 4" xfId="26140" xr:uid="{00000000-0005-0000-0000-00004B640000}"/>
    <cellStyle name="40% - Énfasis6 32 2 4 2" xfId="26141" xr:uid="{00000000-0005-0000-0000-00004C640000}"/>
    <cellStyle name="40% - Énfasis6 32 2 5" xfId="26142" xr:uid="{00000000-0005-0000-0000-00004D640000}"/>
    <cellStyle name="40% - Énfasis6 32 3" xfId="26143" xr:uid="{00000000-0005-0000-0000-00004E640000}"/>
    <cellStyle name="40% - Énfasis6 32 3 2" xfId="26144" xr:uid="{00000000-0005-0000-0000-00004F640000}"/>
    <cellStyle name="40% - Énfasis6 32 3 2 2" xfId="26145" xr:uid="{00000000-0005-0000-0000-000050640000}"/>
    <cellStyle name="40% - Énfasis6 32 3 3" xfId="26146" xr:uid="{00000000-0005-0000-0000-000051640000}"/>
    <cellStyle name="40% - Énfasis6 32 4" xfId="26147" xr:uid="{00000000-0005-0000-0000-000052640000}"/>
    <cellStyle name="40% - Énfasis6 32 4 2" xfId="26148" xr:uid="{00000000-0005-0000-0000-000053640000}"/>
    <cellStyle name="40% - Énfasis6 32 4 2 2" xfId="26149" xr:uid="{00000000-0005-0000-0000-000054640000}"/>
    <cellStyle name="40% - Énfasis6 32 4 3" xfId="26150" xr:uid="{00000000-0005-0000-0000-000055640000}"/>
    <cellStyle name="40% - Énfasis6 32 5" xfId="26151" xr:uid="{00000000-0005-0000-0000-000056640000}"/>
    <cellStyle name="40% - Énfasis6 32 5 2" xfId="26152" xr:uid="{00000000-0005-0000-0000-000057640000}"/>
    <cellStyle name="40% - Énfasis6 32 6" xfId="26153" xr:uid="{00000000-0005-0000-0000-000058640000}"/>
    <cellStyle name="40% - Énfasis6 33" xfId="26154" xr:uid="{00000000-0005-0000-0000-000059640000}"/>
    <cellStyle name="40% - Énfasis6 33 2" xfId="26155" xr:uid="{00000000-0005-0000-0000-00005A640000}"/>
    <cellStyle name="40% - Énfasis6 33 2 2" xfId="26156" xr:uid="{00000000-0005-0000-0000-00005B640000}"/>
    <cellStyle name="40% - Énfasis6 33 2 2 2" xfId="26157" xr:uid="{00000000-0005-0000-0000-00005C640000}"/>
    <cellStyle name="40% - Énfasis6 33 2 2 2 2" xfId="26158" xr:uid="{00000000-0005-0000-0000-00005D640000}"/>
    <cellStyle name="40% - Énfasis6 33 2 2 3" xfId="26159" xr:uid="{00000000-0005-0000-0000-00005E640000}"/>
    <cellStyle name="40% - Énfasis6 33 2 3" xfId="26160" xr:uid="{00000000-0005-0000-0000-00005F640000}"/>
    <cellStyle name="40% - Énfasis6 33 2 3 2" xfId="26161" xr:uid="{00000000-0005-0000-0000-000060640000}"/>
    <cellStyle name="40% - Énfasis6 33 2 3 2 2" xfId="26162" xr:uid="{00000000-0005-0000-0000-000061640000}"/>
    <cellStyle name="40% - Énfasis6 33 2 3 3" xfId="26163" xr:uid="{00000000-0005-0000-0000-000062640000}"/>
    <cellStyle name="40% - Énfasis6 33 2 4" xfId="26164" xr:uid="{00000000-0005-0000-0000-000063640000}"/>
    <cellStyle name="40% - Énfasis6 33 2 4 2" xfId="26165" xr:uid="{00000000-0005-0000-0000-000064640000}"/>
    <cellStyle name="40% - Énfasis6 33 2 5" xfId="26166" xr:uid="{00000000-0005-0000-0000-000065640000}"/>
    <cellStyle name="40% - Énfasis6 33 3" xfId="26167" xr:uid="{00000000-0005-0000-0000-000066640000}"/>
    <cellStyle name="40% - Énfasis6 33 3 2" xfId="26168" xr:uid="{00000000-0005-0000-0000-000067640000}"/>
    <cellStyle name="40% - Énfasis6 33 3 2 2" xfId="26169" xr:uid="{00000000-0005-0000-0000-000068640000}"/>
    <cellStyle name="40% - Énfasis6 33 3 3" xfId="26170" xr:uid="{00000000-0005-0000-0000-000069640000}"/>
    <cellStyle name="40% - Énfasis6 33 4" xfId="26171" xr:uid="{00000000-0005-0000-0000-00006A640000}"/>
    <cellStyle name="40% - Énfasis6 33 4 2" xfId="26172" xr:uid="{00000000-0005-0000-0000-00006B640000}"/>
    <cellStyle name="40% - Énfasis6 33 4 2 2" xfId="26173" xr:uid="{00000000-0005-0000-0000-00006C640000}"/>
    <cellStyle name="40% - Énfasis6 33 4 3" xfId="26174" xr:uid="{00000000-0005-0000-0000-00006D640000}"/>
    <cellStyle name="40% - Énfasis6 33 5" xfId="26175" xr:uid="{00000000-0005-0000-0000-00006E640000}"/>
    <cellStyle name="40% - Énfasis6 33 5 2" xfId="26176" xr:uid="{00000000-0005-0000-0000-00006F640000}"/>
    <cellStyle name="40% - Énfasis6 33 6" xfId="26177" xr:uid="{00000000-0005-0000-0000-000070640000}"/>
    <cellStyle name="40% - Énfasis6 34" xfId="26178" xr:uid="{00000000-0005-0000-0000-000071640000}"/>
    <cellStyle name="40% - Énfasis6 34 2" xfId="26179" xr:uid="{00000000-0005-0000-0000-000072640000}"/>
    <cellStyle name="40% - Énfasis6 34 2 2" xfId="26180" xr:uid="{00000000-0005-0000-0000-000073640000}"/>
    <cellStyle name="40% - Énfasis6 34 2 2 2" xfId="26181" xr:uid="{00000000-0005-0000-0000-000074640000}"/>
    <cellStyle name="40% - Énfasis6 34 2 2 2 2" xfId="26182" xr:uid="{00000000-0005-0000-0000-000075640000}"/>
    <cellStyle name="40% - Énfasis6 34 2 2 3" xfId="26183" xr:uid="{00000000-0005-0000-0000-000076640000}"/>
    <cellStyle name="40% - Énfasis6 34 2 3" xfId="26184" xr:uid="{00000000-0005-0000-0000-000077640000}"/>
    <cellStyle name="40% - Énfasis6 34 2 3 2" xfId="26185" xr:uid="{00000000-0005-0000-0000-000078640000}"/>
    <cellStyle name="40% - Énfasis6 34 2 3 2 2" xfId="26186" xr:uid="{00000000-0005-0000-0000-000079640000}"/>
    <cellStyle name="40% - Énfasis6 34 2 3 3" xfId="26187" xr:uid="{00000000-0005-0000-0000-00007A640000}"/>
    <cellStyle name="40% - Énfasis6 34 2 4" xfId="26188" xr:uid="{00000000-0005-0000-0000-00007B640000}"/>
    <cellStyle name="40% - Énfasis6 34 2 4 2" xfId="26189" xr:uid="{00000000-0005-0000-0000-00007C640000}"/>
    <cellStyle name="40% - Énfasis6 34 2 5" xfId="26190" xr:uid="{00000000-0005-0000-0000-00007D640000}"/>
    <cellStyle name="40% - Énfasis6 34 3" xfId="26191" xr:uid="{00000000-0005-0000-0000-00007E640000}"/>
    <cellStyle name="40% - Énfasis6 34 3 2" xfId="26192" xr:uid="{00000000-0005-0000-0000-00007F640000}"/>
    <cellStyle name="40% - Énfasis6 34 3 2 2" xfId="26193" xr:uid="{00000000-0005-0000-0000-000080640000}"/>
    <cellStyle name="40% - Énfasis6 34 3 3" xfId="26194" xr:uid="{00000000-0005-0000-0000-000081640000}"/>
    <cellStyle name="40% - Énfasis6 34 4" xfId="26195" xr:uid="{00000000-0005-0000-0000-000082640000}"/>
    <cellStyle name="40% - Énfasis6 34 4 2" xfId="26196" xr:uid="{00000000-0005-0000-0000-000083640000}"/>
    <cellStyle name="40% - Énfasis6 34 4 2 2" xfId="26197" xr:uid="{00000000-0005-0000-0000-000084640000}"/>
    <cellStyle name="40% - Énfasis6 34 4 3" xfId="26198" xr:uid="{00000000-0005-0000-0000-000085640000}"/>
    <cellStyle name="40% - Énfasis6 34 5" xfId="26199" xr:uid="{00000000-0005-0000-0000-000086640000}"/>
    <cellStyle name="40% - Énfasis6 34 5 2" xfId="26200" xr:uid="{00000000-0005-0000-0000-000087640000}"/>
    <cellStyle name="40% - Énfasis6 34 6" xfId="26201" xr:uid="{00000000-0005-0000-0000-000088640000}"/>
    <cellStyle name="40% - Énfasis6 35" xfId="26202" xr:uid="{00000000-0005-0000-0000-000089640000}"/>
    <cellStyle name="40% - Énfasis6 35 2" xfId="26203" xr:uid="{00000000-0005-0000-0000-00008A640000}"/>
    <cellStyle name="40% - Énfasis6 35 2 2" xfId="26204" xr:uid="{00000000-0005-0000-0000-00008B640000}"/>
    <cellStyle name="40% - Énfasis6 35 2 2 2" xfId="26205" xr:uid="{00000000-0005-0000-0000-00008C640000}"/>
    <cellStyle name="40% - Énfasis6 35 2 2 2 2" xfId="26206" xr:uid="{00000000-0005-0000-0000-00008D640000}"/>
    <cellStyle name="40% - Énfasis6 35 2 2 3" xfId="26207" xr:uid="{00000000-0005-0000-0000-00008E640000}"/>
    <cellStyle name="40% - Énfasis6 35 2 3" xfId="26208" xr:uid="{00000000-0005-0000-0000-00008F640000}"/>
    <cellStyle name="40% - Énfasis6 35 2 3 2" xfId="26209" xr:uid="{00000000-0005-0000-0000-000090640000}"/>
    <cellStyle name="40% - Énfasis6 35 2 3 2 2" xfId="26210" xr:uid="{00000000-0005-0000-0000-000091640000}"/>
    <cellStyle name="40% - Énfasis6 35 2 3 3" xfId="26211" xr:uid="{00000000-0005-0000-0000-000092640000}"/>
    <cellStyle name="40% - Énfasis6 35 2 4" xfId="26212" xr:uid="{00000000-0005-0000-0000-000093640000}"/>
    <cellStyle name="40% - Énfasis6 35 2 4 2" xfId="26213" xr:uid="{00000000-0005-0000-0000-000094640000}"/>
    <cellStyle name="40% - Énfasis6 35 2 5" xfId="26214" xr:uid="{00000000-0005-0000-0000-000095640000}"/>
    <cellStyle name="40% - Énfasis6 35 3" xfId="26215" xr:uid="{00000000-0005-0000-0000-000096640000}"/>
    <cellStyle name="40% - Énfasis6 35 3 2" xfId="26216" xr:uid="{00000000-0005-0000-0000-000097640000}"/>
    <cellStyle name="40% - Énfasis6 35 3 2 2" xfId="26217" xr:uid="{00000000-0005-0000-0000-000098640000}"/>
    <cellStyle name="40% - Énfasis6 35 3 3" xfId="26218" xr:uid="{00000000-0005-0000-0000-000099640000}"/>
    <cellStyle name="40% - Énfasis6 35 4" xfId="26219" xr:uid="{00000000-0005-0000-0000-00009A640000}"/>
    <cellStyle name="40% - Énfasis6 35 4 2" xfId="26220" xr:uid="{00000000-0005-0000-0000-00009B640000}"/>
    <cellStyle name="40% - Énfasis6 35 4 2 2" xfId="26221" xr:uid="{00000000-0005-0000-0000-00009C640000}"/>
    <cellStyle name="40% - Énfasis6 35 4 3" xfId="26222" xr:uid="{00000000-0005-0000-0000-00009D640000}"/>
    <cellStyle name="40% - Énfasis6 35 5" xfId="26223" xr:uid="{00000000-0005-0000-0000-00009E640000}"/>
    <cellStyle name="40% - Énfasis6 35 5 2" xfId="26224" xr:uid="{00000000-0005-0000-0000-00009F640000}"/>
    <cellStyle name="40% - Énfasis6 35 6" xfId="26225" xr:uid="{00000000-0005-0000-0000-0000A0640000}"/>
    <cellStyle name="40% - Énfasis6 36" xfId="26226" xr:uid="{00000000-0005-0000-0000-0000A1640000}"/>
    <cellStyle name="40% - Énfasis6 36 2" xfId="26227" xr:uid="{00000000-0005-0000-0000-0000A2640000}"/>
    <cellStyle name="40% - Énfasis6 36 2 2" xfId="26228" xr:uid="{00000000-0005-0000-0000-0000A3640000}"/>
    <cellStyle name="40% - Énfasis6 36 2 2 2" xfId="26229" xr:uid="{00000000-0005-0000-0000-0000A4640000}"/>
    <cellStyle name="40% - Énfasis6 36 2 2 2 2" xfId="26230" xr:uid="{00000000-0005-0000-0000-0000A5640000}"/>
    <cellStyle name="40% - Énfasis6 36 2 2 3" xfId="26231" xr:uid="{00000000-0005-0000-0000-0000A6640000}"/>
    <cellStyle name="40% - Énfasis6 36 2 3" xfId="26232" xr:uid="{00000000-0005-0000-0000-0000A7640000}"/>
    <cellStyle name="40% - Énfasis6 36 2 3 2" xfId="26233" xr:uid="{00000000-0005-0000-0000-0000A8640000}"/>
    <cellStyle name="40% - Énfasis6 36 2 3 2 2" xfId="26234" xr:uid="{00000000-0005-0000-0000-0000A9640000}"/>
    <cellStyle name="40% - Énfasis6 36 2 3 3" xfId="26235" xr:uid="{00000000-0005-0000-0000-0000AA640000}"/>
    <cellStyle name="40% - Énfasis6 36 2 4" xfId="26236" xr:uid="{00000000-0005-0000-0000-0000AB640000}"/>
    <cellStyle name="40% - Énfasis6 36 2 4 2" xfId="26237" xr:uid="{00000000-0005-0000-0000-0000AC640000}"/>
    <cellStyle name="40% - Énfasis6 36 2 5" xfId="26238" xr:uid="{00000000-0005-0000-0000-0000AD640000}"/>
    <cellStyle name="40% - Énfasis6 36 3" xfId="26239" xr:uid="{00000000-0005-0000-0000-0000AE640000}"/>
    <cellStyle name="40% - Énfasis6 36 3 2" xfId="26240" xr:uid="{00000000-0005-0000-0000-0000AF640000}"/>
    <cellStyle name="40% - Énfasis6 36 3 2 2" xfId="26241" xr:uid="{00000000-0005-0000-0000-0000B0640000}"/>
    <cellStyle name="40% - Énfasis6 36 3 3" xfId="26242" xr:uid="{00000000-0005-0000-0000-0000B1640000}"/>
    <cellStyle name="40% - Énfasis6 36 4" xfId="26243" xr:uid="{00000000-0005-0000-0000-0000B2640000}"/>
    <cellStyle name="40% - Énfasis6 36 4 2" xfId="26244" xr:uid="{00000000-0005-0000-0000-0000B3640000}"/>
    <cellStyle name="40% - Énfasis6 36 4 2 2" xfId="26245" xr:uid="{00000000-0005-0000-0000-0000B4640000}"/>
    <cellStyle name="40% - Énfasis6 36 4 3" xfId="26246" xr:uid="{00000000-0005-0000-0000-0000B5640000}"/>
    <cellStyle name="40% - Énfasis6 36 5" xfId="26247" xr:uid="{00000000-0005-0000-0000-0000B6640000}"/>
    <cellStyle name="40% - Énfasis6 36 5 2" xfId="26248" xr:uid="{00000000-0005-0000-0000-0000B7640000}"/>
    <cellStyle name="40% - Énfasis6 36 6" xfId="26249" xr:uid="{00000000-0005-0000-0000-0000B8640000}"/>
    <cellStyle name="40% - Énfasis6 37" xfId="26250" xr:uid="{00000000-0005-0000-0000-0000B9640000}"/>
    <cellStyle name="40% - Énfasis6 37 2" xfId="26251" xr:uid="{00000000-0005-0000-0000-0000BA640000}"/>
    <cellStyle name="40% - Énfasis6 37 2 2" xfId="26252" xr:uid="{00000000-0005-0000-0000-0000BB640000}"/>
    <cellStyle name="40% - Énfasis6 37 2 2 2" xfId="26253" xr:uid="{00000000-0005-0000-0000-0000BC640000}"/>
    <cellStyle name="40% - Énfasis6 37 2 2 2 2" xfId="26254" xr:uid="{00000000-0005-0000-0000-0000BD640000}"/>
    <cellStyle name="40% - Énfasis6 37 2 2 3" xfId="26255" xr:uid="{00000000-0005-0000-0000-0000BE640000}"/>
    <cellStyle name="40% - Énfasis6 37 2 3" xfId="26256" xr:uid="{00000000-0005-0000-0000-0000BF640000}"/>
    <cellStyle name="40% - Énfasis6 37 2 3 2" xfId="26257" xr:uid="{00000000-0005-0000-0000-0000C0640000}"/>
    <cellStyle name="40% - Énfasis6 37 2 3 2 2" xfId="26258" xr:uid="{00000000-0005-0000-0000-0000C1640000}"/>
    <cellStyle name="40% - Énfasis6 37 2 3 3" xfId="26259" xr:uid="{00000000-0005-0000-0000-0000C2640000}"/>
    <cellStyle name="40% - Énfasis6 37 2 4" xfId="26260" xr:uid="{00000000-0005-0000-0000-0000C3640000}"/>
    <cellStyle name="40% - Énfasis6 37 2 4 2" xfId="26261" xr:uid="{00000000-0005-0000-0000-0000C4640000}"/>
    <cellStyle name="40% - Énfasis6 37 2 5" xfId="26262" xr:uid="{00000000-0005-0000-0000-0000C5640000}"/>
    <cellStyle name="40% - Énfasis6 37 3" xfId="26263" xr:uid="{00000000-0005-0000-0000-0000C6640000}"/>
    <cellStyle name="40% - Énfasis6 37 3 2" xfId="26264" xr:uid="{00000000-0005-0000-0000-0000C7640000}"/>
    <cellStyle name="40% - Énfasis6 37 3 2 2" xfId="26265" xr:uid="{00000000-0005-0000-0000-0000C8640000}"/>
    <cellStyle name="40% - Énfasis6 37 3 3" xfId="26266" xr:uid="{00000000-0005-0000-0000-0000C9640000}"/>
    <cellStyle name="40% - Énfasis6 37 4" xfId="26267" xr:uid="{00000000-0005-0000-0000-0000CA640000}"/>
    <cellStyle name="40% - Énfasis6 37 4 2" xfId="26268" xr:uid="{00000000-0005-0000-0000-0000CB640000}"/>
    <cellStyle name="40% - Énfasis6 37 4 2 2" xfId="26269" xr:uid="{00000000-0005-0000-0000-0000CC640000}"/>
    <cellStyle name="40% - Énfasis6 37 4 3" xfId="26270" xr:uid="{00000000-0005-0000-0000-0000CD640000}"/>
    <cellStyle name="40% - Énfasis6 37 5" xfId="26271" xr:uid="{00000000-0005-0000-0000-0000CE640000}"/>
    <cellStyle name="40% - Énfasis6 37 5 2" xfId="26272" xr:uid="{00000000-0005-0000-0000-0000CF640000}"/>
    <cellStyle name="40% - Énfasis6 37 6" xfId="26273" xr:uid="{00000000-0005-0000-0000-0000D0640000}"/>
    <cellStyle name="40% - Énfasis6 38" xfId="26274" xr:uid="{00000000-0005-0000-0000-0000D1640000}"/>
    <cellStyle name="40% - Énfasis6 38 2" xfId="26275" xr:uid="{00000000-0005-0000-0000-0000D2640000}"/>
    <cellStyle name="40% - Énfasis6 38 2 2" xfId="26276" xr:uid="{00000000-0005-0000-0000-0000D3640000}"/>
    <cellStyle name="40% - Énfasis6 38 2 2 2" xfId="26277" xr:uid="{00000000-0005-0000-0000-0000D4640000}"/>
    <cellStyle name="40% - Énfasis6 38 2 2 2 2" xfId="26278" xr:uid="{00000000-0005-0000-0000-0000D5640000}"/>
    <cellStyle name="40% - Énfasis6 38 2 2 3" xfId="26279" xr:uid="{00000000-0005-0000-0000-0000D6640000}"/>
    <cellStyle name="40% - Énfasis6 38 2 3" xfId="26280" xr:uid="{00000000-0005-0000-0000-0000D7640000}"/>
    <cellStyle name="40% - Énfasis6 38 2 3 2" xfId="26281" xr:uid="{00000000-0005-0000-0000-0000D8640000}"/>
    <cellStyle name="40% - Énfasis6 38 2 3 2 2" xfId="26282" xr:uid="{00000000-0005-0000-0000-0000D9640000}"/>
    <cellStyle name="40% - Énfasis6 38 2 3 3" xfId="26283" xr:uid="{00000000-0005-0000-0000-0000DA640000}"/>
    <cellStyle name="40% - Énfasis6 38 2 4" xfId="26284" xr:uid="{00000000-0005-0000-0000-0000DB640000}"/>
    <cellStyle name="40% - Énfasis6 38 2 4 2" xfId="26285" xr:uid="{00000000-0005-0000-0000-0000DC640000}"/>
    <cellStyle name="40% - Énfasis6 38 2 5" xfId="26286" xr:uid="{00000000-0005-0000-0000-0000DD640000}"/>
    <cellStyle name="40% - Énfasis6 38 3" xfId="26287" xr:uid="{00000000-0005-0000-0000-0000DE640000}"/>
    <cellStyle name="40% - Énfasis6 38 3 2" xfId="26288" xr:uid="{00000000-0005-0000-0000-0000DF640000}"/>
    <cellStyle name="40% - Énfasis6 38 3 2 2" xfId="26289" xr:uid="{00000000-0005-0000-0000-0000E0640000}"/>
    <cellStyle name="40% - Énfasis6 38 3 3" xfId="26290" xr:uid="{00000000-0005-0000-0000-0000E1640000}"/>
    <cellStyle name="40% - Énfasis6 38 4" xfId="26291" xr:uid="{00000000-0005-0000-0000-0000E2640000}"/>
    <cellStyle name="40% - Énfasis6 38 4 2" xfId="26292" xr:uid="{00000000-0005-0000-0000-0000E3640000}"/>
    <cellStyle name="40% - Énfasis6 38 4 2 2" xfId="26293" xr:uid="{00000000-0005-0000-0000-0000E4640000}"/>
    <cellStyle name="40% - Énfasis6 38 4 3" xfId="26294" xr:uid="{00000000-0005-0000-0000-0000E5640000}"/>
    <cellStyle name="40% - Énfasis6 38 5" xfId="26295" xr:uid="{00000000-0005-0000-0000-0000E6640000}"/>
    <cellStyle name="40% - Énfasis6 38 5 2" xfId="26296" xr:uid="{00000000-0005-0000-0000-0000E7640000}"/>
    <cellStyle name="40% - Énfasis6 38 6" xfId="26297" xr:uid="{00000000-0005-0000-0000-0000E8640000}"/>
    <cellStyle name="40% - Énfasis6 39" xfId="26298" xr:uid="{00000000-0005-0000-0000-0000E9640000}"/>
    <cellStyle name="40% - Énfasis6 39 2" xfId="26299" xr:uid="{00000000-0005-0000-0000-0000EA640000}"/>
    <cellStyle name="40% - Énfasis6 39 2 2" xfId="26300" xr:uid="{00000000-0005-0000-0000-0000EB640000}"/>
    <cellStyle name="40% - Énfasis6 39 2 2 2" xfId="26301" xr:uid="{00000000-0005-0000-0000-0000EC640000}"/>
    <cellStyle name="40% - Énfasis6 39 2 2 2 2" xfId="26302" xr:uid="{00000000-0005-0000-0000-0000ED640000}"/>
    <cellStyle name="40% - Énfasis6 39 2 2 3" xfId="26303" xr:uid="{00000000-0005-0000-0000-0000EE640000}"/>
    <cellStyle name="40% - Énfasis6 39 2 3" xfId="26304" xr:uid="{00000000-0005-0000-0000-0000EF640000}"/>
    <cellStyle name="40% - Énfasis6 39 2 3 2" xfId="26305" xr:uid="{00000000-0005-0000-0000-0000F0640000}"/>
    <cellStyle name="40% - Énfasis6 39 2 3 2 2" xfId="26306" xr:uid="{00000000-0005-0000-0000-0000F1640000}"/>
    <cellStyle name="40% - Énfasis6 39 2 3 3" xfId="26307" xr:uid="{00000000-0005-0000-0000-0000F2640000}"/>
    <cellStyle name="40% - Énfasis6 39 2 4" xfId="26308" xr:uid="{00000000-0005-0000-0000-0000F3640000}"/>
    <cellStyle name="40% - Énfasis6 39 2 4 2" xfId="26309" xr:uid="{00000000-0005-0000-0000-0000F4640000}"/>
    <cellStyle name="40% - Énfasis6 39 2 5" xfId="26310" xr:uid="{00000000-0005-0000-0000-0000F5640000}"/>
    <cellStyle name="40% - Énfasis6 39 3" xfId="26311" xr:uid="{00000000-0005-0000-0000-0000F6640000}"/>
    <cellStyle name="40% - Énfasis6 39 3 2" xfId="26312" xr:uid="{00000000-0005-0000-0000-0000F7640000}"/>
    <cellStyle name="40% - Énfasis6 39 3 2 2" xfId="26313" xr:uid="{00000000-0005-0000-0000-0000F8640000}"/>
    <cellStyle name="40% - Énfasis6 39 3 3" xfId="26314" xr:uid="{00000000-0005-0000-0000-0000F9640000}"/>
    <cellStyle name="40% - Énfasis6 39 4" xfId="26315" xr:uid="{00000000-0005-0000-0000-0000FA640000}"/>
    <cellStyle name="40% - Énfasis6 39 4 2" xfId="26316" xr:uid="{00000000-0005-0000-0000-0000FB640000}"/>
    <cellStyle name="40% - Énfasis6 39 4 2 2" xfId="26317" xr:uid="{00000000-0005-0000-0000-0000FC640000}"/>
    <cellStyle name="40% - Énfasis6 39 4 3" xfId="26318" xr:uid="{00000000-0005-0000-0000-0000FD640000}"/>
    <cellStyle name="40% - Énfasis6 39 5" xfId="26319" xr:uid="{00000000-0005-0000-0000-0000FE640000}"/>
    <cellStyle name="40% - Énfasis6 39 5 2" xfId="26320" xr:uid="{00000000-0005-0000-0000-0000FF640000}"/>
    <cellStyle name="40% - Énfasis6 39 6" xfId="26321" xr:uid="{00000000-0005-0000-0000-000000650000}"/>
    <cellStyle name="40% - Énfasis6 4" xfId="26322" xr:uid="{00000000-0005-0000-0000-000001650000}"/>
    <cellStyle name="40% - Énfasis6 4 10" xfId="26323" xr:uid="{00000000-0005-0000-0000-000002650000}"/>
    <cellStyle name="40% - Énfasis6 4 10 2" xfId="26324" xr:uid="{00000000-0005-0000-0000-000003650000}"/>
    <cellStyle name="40% - Énfasis6 4 11" xfId="26325" xr:uid="{00000000-0005-0000-0000-000004650000}"/>
    <cellStyle name="40% - Énfasis6 4 2" xfId="26326" xr:uid="{00000000-0005-0000-0000-000005650000}"/>
    <cellStyle name="40% - Énfasis6 4 2 2" xfId="26327" xr:uid="{00000000-0005-0000-0000-000006650000}"/>
    <cellStyle name="40% - Énfasis6 4 2 2 2" xfId="26328" xr:uid="{00000000-0005-0000-0000-000007650000}"/>
    <cellStyle name="40% - Énfasis6 4 2 2 2 2" xfId="26329" xr:uid="{00000000-0005-0000-0000-000008650000}"/>
    <cellStyle name="40% - Énfasis6 4 2 2 2 2 2" xfId="26330" xr:uid="{00000000-0005-0000-0000-000009650000}"/>
    <cellStyle name="40% - Énfasis6 4 2 2 2 2 2 2" xfId="26331" xr:uid="{00000000-0005-0000-0000-00000A650000}"/>
    <cellStyle name="40% - Énfasis6 4 2 2 2 2 3" xfId="26332" xr:uid="{00000000-0005-0000-0000-00000B650000}"/>
    <cellStyle name="40% - Énfasis6 4 2 2 2 3" xfId="26333" xr:uid="{00000000-0005-0000-0000-00000C650000}"/>
    <cellStyle name="40% - Énfasis6 4 2 2 2 3 2" xfId="26334" xr:uid="{00000000-0005-0000-0000-00000D650000}"/>
    <cellStyle name="40% - Énfasis6 4 2 2 2 3 2 2" xfId="26335" xr:uid="{00000000-0005-0000-0000-00000E650000}"/>
    <cellStyle name="40% - Énfasis6 4 2 2 2 3 3" xfId="26336" xr:uid="{00000000-0005-0000-0000-00000F650000}"/>
    <cellStyle name="40% - Énfasis6 4 2 2 2 4" xfId="26337" xr:uid="{00000000-0005-0000-0000-000010650000}"/>
    <cellStyle name="40% - Énfasis6 4 2 2 2 4 2" xfId="26338" xr:uid="{00000000-0005-0000-0000-000011650000}"/>
    <cellStyle name="40% - Énfasis6 4 2 2 2 5" xfId="26339" xr:uid="{00000000-0005-0000-0000-000012650000}"/>
    <cellStyle name="40% - Énfasis6 4 2 2 3" xfId="26340" xr:uid="{00000000-0005-0000-0000-000013650000}"/>
    <cellStyle name="40% - Énfasis6 4 2 2 3 2" xfId="26341" xr:uid="{00000000-0005-0000-0000-000014650000}"/>
    <cellStyle name="40% - Énfasis6 4 2 2 3 2 2" xfId="26342" xr:uid="{00000000-0005-0000-0000-000015650000}"/>
    <cellStyle name="40% - Énfasis6 4 2 2 3 3" xfId="26343" xr:uid="{00000000-0005-0000-0000-000016650000}"/>
    <cellStyle name="40% - Énfasis6 4 2 2 4" xfId="26344" xr:uid="{00000000-0005-0000-0000-000017650000}"/>
    <cellStyle name="40% - Énfasis6 4 2 2 4 2" xfId="26345" xr:uid="{00000000-0005-0000-0000-000018650000}"/>
    <cellStyle name="40% - Énfasis6 4 2 2 4 2 2" xfId="26346" xr:uid="{00000000-0005-0000-0000-000019650000}"/>
    <cellStyle name="40% - Énfasis6 4 2 2 4 3" xfId="26347" xr:uid="{00000000-0005-0000-0000-00001A650000}"/>
    <cellStyle name="40% - Énfasis6 4 2 2 5" xfId="26348" xr:uid="{00000000-0005-0000-0000-00001B650000}"/>
    <cellStyle name="40% - Énfasis6 4 2 2 5 2" xfId="26349" xr:uid="{00000000-0005-0000-0000-00001C650000}"/>
    <cellStyle name="40% - Énfasis6 4 2 2 6" xfId="26350" xr:uid="{00000000-0005-0000-0000-00001D650000}"/>
    <cellStyle name="40% - Énfasis6 4 2 3" xfId="26351" xr:uid="{00000000-0005-0000-0000-00001E650000}"/>
    <cellStyle name="40% - Énfasis6 4 2 3 2" xfId="26352" xr:uid="{00000000-0005-0000-0000-00001F650000}"/>
    <cellStyle name="40% - Énfasis6 4 2 3 2 2" xfId="26353" xr:uid="{00000000-0005-0000-0000-000020650000}"/>
    <cellStyle name="40% - Énfasis6 4 2 3 2 2 2" xfId="26354" xr:uid="{00000000-0005-0000-0000-000021650000}"/>
    <cellStyle name="40% - Énfasis6 4 2 3 2 3" xfId="26355" xr:uid="{00000000-0005-0000-0000-000022650000}"/>
    <cellStyle name="40% - Énfasis6 4 2 3 3" xfId="26356" xr:uid="{00000000-0005-0000-0000-000023650000}"/>
    <cellStyle name="40% - Énfasis6 4 2 3 3 2" xfId="26357" xr:uid="{00000000-0005-0000-0000-000024650000}"/>
    <cellStyle name="40% - Énfasis6 4 2 3 3 2 2" xfId="26358" xr:uid="{00000000-0005-0000-0000-000025650000}"/>
    <cellStyle name="40% - Énfasis6 4 2 3 3 3" xfId="26359" xr:uid="{00000000-0005-0000-0000-000026650000}"/>
    <cellStyle name="40% - Énfasis6 4 2 3 4" xfId="26360" xr:uid="{00000000-0005-0000-0000-000027650000}"/>
    <cellStyle name="40% - Énfasis6 4 2 3 4 2" xfId="26361" xr:uid="{00000000-0005-0000-0000-000028650000}"/>
    <cellStyle name="40% - Énfasis6 4 2 3 5" xfId="26362" xr:uid="{00000000-0005-0000-0000-000029650000}"/>
    <cellStyle name="40% - Énfasis6 4 2 4" xfId="26363" xr:uid="{00000000-0005-0000-0000-00002A650000}"/>
    <cellStyle name="40% - Énfasis6 4 2 4 2" xfId="26364" xr:uid="{00000000-0005-0000-0000-00002B650000}"/>
    <cellStyle name="40% - Énfasis6 4 2 4 2 2" xfId="26365" xr:uid="{00000000-0005-0000-0000-00002C650000}"/>
    <cellStyle name="40% - Énfasis6 4 2 4 3" xfId="26366" xr:uid="{00000000-0005-0000-0000-00002D650000}"/>
    <cellStyle name="40% - Énfasis6 4 2 5" xfId="26367" xr:uid="{00000000-0005-0000-0000-00002E650000}"/>
    <cellStyle name="40% - Énfasis6 4 2 5 2" xfId="26368" xr:uid="{00000000-0005-0000-0000-00002F650000}"/>
    <cellStyle name="40% - Énfasis6 4 2 5 2 2" xfId="26369" xr:uid="{00000000-0005-0000-0000-000030650000}"/>
    <cellStyle name="40% - Énfasis6 4 2 5 3" xfId="26370" xr:uid="{00000000-0005-0000-0000-000031650000}"/>
    <cellStyle name="40% - Énfasis6 4 2 6" xfId="26371" xr:uid="{00000000-0005-0000-0000-000032650000}"/>
    <cellStyle name="40% - Énfasis6 4 2 6 2" xfId="26372" xr:uid="{00000000-0005-0000-0000-000033650000}"/>
    <cellStyle name="40% - Énfasis6 4 2 7" xfId="26373" xr:uid="{00000000-0005-0000-0000-000034650000}"/>
    <cellStyle name="40% - Énfasis6 4 3" xfId="26374" xr:uid="{00000000-0005-0000-0000-000035650000}"/>
    <cellStyle name="40% - Énfasis6 4 3 2" xfId="26375" xr:uid="{00000000-0005-0000-0000-000036650000}"/>
    <cellStyle name="40% - Énfasis6 4 3 2 2" xfId="26376" xr:uid="{00000000-0005-0000-0000-000037650000}"/>
    <cellStyle name="40% - Énfasis6 4 3 2 2 2" xfId="26377" xr:uid="{00000000-0005-0000-0000-000038650000}"/>
    <cellStyle name="40% - Énfasis6 4 3 2 2 2 2" xfId="26378" xr:uid="{00000000-0005-0000-0000-000039650000}"/>
    <cellStyle name="40% - Énfasis6 4 3 2 2 3" xfId="26379" xr:uid="{00000000-0005-0000-0000-00003A650000}"/>
    <cellStyle name="40% - Énfasis6 4 3 2 3" xfId="26380" xr:uid="{00000000-0005-0000-0000-00003B650000}"/>
    <cellStyle name="40% - Énfasis6 4 3 2 3 2" xfId="26381" xr:uid="{00000000-0005-0000-0000-00003C650000}"/>
    <cellStyle name="40% - Énfasis6 4 3 2 3 2 2" xfId="26382" xr:uid="{00000000-0005-0000-0000-00003D650000}"/>
    <cellStyle name="40% - Énfasis6 4 3 2 3 3" xfId="26383" xr:uid="{00000000-0005-0000-0000-00003E650000}"/>
    <cellStyle name="40% - Énfasis6 4 3 2 4" xfId="26384" xr:uid="{00000000-0005-0000-0000-00003F650000}"/>
    <cellStyle name="40% - Énfasis6 4 3 2 4 2" xfId="26385" xr:uid="{00000000-0005-0000-0000-000040650000}"/>
    <cellStyle name="40% - Énfasis6 4 3 2 5" xfId="26386" xr:uid="{00000000-0005-0000-0000-000041650000}"/>
    <cellStyle name="40% - Énfasis6 4 3 3" xfId="26387" xr:uid="{00000000-0005-0000-0000-000042650000}"/>
    <cellStyle name="40% - Énfasis6 4 3 3 2" xfId="26388" xr:uid="{00000000-0005-0000-0000-000043650000}"/>
    <cellStyle name="40% - Énfasis6 4 3 3 2 2" xfId="26389" xr:uid="{00000000-0005-0000-0000-000044650000}"/>
    <cellStyle name="40% - Énfasis6 4 3 3 3" xfId="26390" xr:uid="{00000000-0005-0000-0000-000045650000}"/>
    <cellStyle name="40% - Énfasis6 4 3 4" xfId="26391" xr:uid="{00000000-0005-0000-0000-000046650000}"/>
    <cellStyle name="40% - Énfasis6 4 3 4 2" xfId="26392" xr:uid="{00000000-0005-0000-0000-000047650000}"/>
    <cellStyle name="40% - Énfasis6 4 3 4 2 2" xfId="26393" xr:uid="{00000000-0005-0000-0000-000048650000}"/>
    <cellStyle name="40% - Énfasis6 4 3 4 3" xfId="26394" xr:uid="{00000000-0005-0000-0000-000049650000}"/>
    <cellStyle name="40% - Énfasis6 4 3 5" xfId="26395" xr:uid="{00000000-0005-0000-0000-00004A650000}"/>
    <cellStyle name="40% - Énfasis6 4 3 5 2" xfId="26396" xr:uid="{00000000-0005-0000-0000-00004B650000}"/>
    <cellStyle name="40% - Énfasis6 4 3 6" xfId="26397" xr:uid="{00000000-0005-0000-0000-00004C650000}"/>
    <cellStyle name="40% - Énfasis6 4 4" xfId="26398" xr:uid="{00000000-0005-0000-0000-00004D650000}"/>
    <cellStyle name="40% - Énfasis6 4 4 2" xfId="26399" xr:uid="{00000000-0005-0000-0000-00004E650000}"/>
    <cellStyle name="40% - Énfasis6 4 4 2 2" xfId="26400" xr:uid="{00000000-0005-0000-0000-00004F650000}"/>
    <cellStyle name="40% - Énfasis6 4 4 2 2 2" xfId="26401" xr:uid="{00000000-0005-0000-0000-000050650000}"/>
    <cellStyle name="40% - Énfasis6 4 4 2 3" xfId="26402" xr:uid="{00000000-0005-0000-0000-000051650000}"/>
    <cellStyle name="40% - Énfasis6 4 4 3" xfId="26403" xr:uid="{00000000-0005-0000-0000-000052650000}"/>
    <cellStyle name="40% - Énfasis6 4 4 3 2" xfId="26404" xr:uid="{00000000-0005-0000-0000-000053650000}"/>
    <cellStyle name="40% - Énfasis6 4 4 3 2 2" xfId="26405" xr:uid="{00000000-0005-0000-0000-000054650000}"/>
    <cellStyle name="40% - Énfasis6 4 4 3 3" xfId="26406" xr:uid="{00000000-0005-0000-0000-000055650000}"/>
    <cellStyle name="40% - Énfasis6 4 4 4" xfId="26407" xr:uid="{00000000-0005-0000-0000-000056650000}"/>
    <cellStyle name="40% - Énfasis6 4 4 4 2" xfId="26408" xr:uid="{00000000-0005-0000-0000-000057650000}"/>
    <cellStyle name="40% - Énfasis6 4 4 4 2 2" xfId="26409" xr:uid="{00000000-0005-0000-0000-000058650000}"/>
    <cellStyle name="40% - Énfasis6 4 4 4 3" xfId="26410" xr:uid="{00000000-0005-0000-0000-000059650000}"/>
    <cellStyle name="40% - Énfasis6 4 4 5" xfId="26411" xr:uid="{00000000-0005-0000-0000-00005A650000}"/>
    <cellStyle name="40% - Énfasis6 4 4 5 2" xfId="26412" xr:uid="{00000000-0005-0000-0000-00005B650000}"/>
    <cellStyle name="40% - Énfasis6 4 4 6" xfId="26413" xr:uid="{00000000-0005-0000-0000-00005C650000}"/>
    <cellStyle name="40% - Énfasis6 4 5" xfId="26414" xr:uid="{00000000-0005-0000-0000-00005D650000}"/>
    <cellStyle name="40% - Énfasis6 4 5 2" xfId="26415" xr:uid="{00000000-0005-0000-0000-00005E650000}"/>
    <cellStyle name="40% - Énfasis6 4 5 2 2" xfId="26416" xr:uid="{00000000-0005-0000-0000-00005F650000}"/>
    <cellStyle name="40% - Énfasis6 4 5 2 2 2" xfId="26417" xr:uid="{00000000-0005-0000-0000-000060650000}"/>
    <cellStyle name="40% - Énfasis6 4 5 2 3" xfId="26418" xr:uid="{00000000-0005-0000-0000-000061650000}"/>
    <cellStyle name="40% - Énfasis6 4 5 3" xfId="26419" xr:uid="{00000000-0005-0000-0000-000062650000}"/>
    <cellStyle name="40% - Énfasis6 4 5 3 2" xfId="26420" xr:uid="{00000000-0005-0000-0000-000063650000}"/>
    <cellStyle name="40% - Énfasis6 4 5 3 2 2" xfId="26421" xr:uid="{00000000-0005-0000-0000-000064650000}"/>
    <cellStyle name="40% - Énfasis6 4 5 3 3" xfId="26422" xr:uid="{00000000-0005-0000-0000-000065650000}"/>
    <cellStyle name="40% - Énfasis6 4 5 4" xfId="26423" xr:uid="{00000000-0005-0000-0000-000066650000}"/>
    <cellStyle name="40% - Énfasis6 4 5 4 2" xfId="26424" xr:uid="{00000000-0005-0000-0000-000067650000}"/>
    <cellStyle name="40% - Énfasis6 4 5 4 2 2" xfId="26425" xr:uid="{00000000-0005-0000-0000-000068650000}"/>
    <cellStyle name="40% - Énfasis6 4 5 4 3" xfId="26426" xr:uid="{00000000-0005-0000-0000-000069650000}"/>
    <cellStyle name="40% - Énfasis6 4 5 5" xfId="26427" xr:uid="{00000000-0005-0000-0000-00006A650000}"/>
    <cellStyle name="40% - Énfasis6 4 5 5 2" xfId="26428" xr:uid="{00000000-0005-0000-0000-00006B650000}"/>
    <cellStyle name="40% - Énfasis6 4 5 6" xfId="26429" xr:uid="{00000000-0005-0000-0000-00006C650000}"/>
    <cellStyle name="40% - Énfasis6 4 6" xfId="26430" xr:uid="{00000000-0005-0000-0000-00006D650000}"/>
    <cellStyle name="40% - Énfasis6 4 6 2" xfId="26431" xr:uid="{00000000-0005-0000-0000-00006E650000}"/>
    <cellStyle name="40% - Énfasis6 4 6 2 2" xfId="26432" xr:uid="{00000000-0005-0000-0000-00006F650000}"/>
    <cellStyle name="40% - Énfasis6 4 6 2 2 2" xfId="26433" xr:uid="{00000000-0005-0000-0000-000070650000}"/>
    <cellStyle name="40% - Énfasis6 4 6 2 3" xfId="26434" xr:uid="{00000000-0005-0000-0000-000071650000}"/>
    <cellStyle name="40% - Énfasis6 4 6 3" xfId="26435" xr:uid="{00000000-0005-0000-0000-000072650000}"/>
    <cellStyle name="40% - Énfasis6 4 6 3 2" xfId="26436" xr:uid="{00000000-0005-0000-0000-000073650000}"/>
    <cellStyle name="40% - Énfasis6 4 6 3 2 2" xfId="26437" xr:uid="{00000000-0005-0000-0000-000074650000}"/>
    <cellStyle name="40% - Énfasis6 4 6 3 3" xfId="26438" xr:uid="{00000000-0005-0000-0000-000075650000}"/>
    <cellStyle name="40% - Énfasis6 4 6 4" xfId="26439" xr:uid="{00000000-0005-0000-0000-000076650000}"/>
    <cellStyle name="40% - Énfasis6 4 6 4 2" xfId="26440" xr:uid="{00000000-0005-0000-0000-000077650000}"/>
    <cellStyle name="40% - Énfasis6 4 6 4 2 2" xfId="26441" xr:uid="{00000000-0005-0000-0000-000078650000}"/>
    <cellStyle name="40% - Énfasis6 4 6 4 3" xfId="26442" xr:uid="{00000000-0005-0000-0000-000079650000}"/>
    <cellStyle name="40% - Énfasis6 4 6 5" xfId="26443" xr:uid="{00000000-0005-0000-0000-00007A650000}"/>
    <cellStyle name="40% - Énfasis6 4 6 5 2" xfId="26444" xr:uid="{00000000-0005-0000-0000-00007B650000}"/>
    <cellStyle name="40% - Énfasis6 4 6 6" xfId="26445" xr:uid="{00000000-0005-0000-0000-00007C650000}"/>
    <cellStyle name="40% - Énfasis6 4 7" xfId="26446" xr:uid="{00000000-0005-0000-0000-00007D650000}"/>
    <cellStyle name="40% - Énfasis6 4 7 2" xfId="26447" xr:uid="{00000000-0005-0000-0000-00007E650000}"/>
    <cellStyle name="40% - Énfasis6 4 7 2 2" xfId="26448" xr:uid="{00000000-0005-0000-0000-00007F650000}"/>
    <cellStyle name="40% - Énfasis6 4 7 3" xfId="26449" xr:uid="{00000000-0005-0000-0000-000080650000}"/>
    <cellStyle name="40% - Énfasis6 4 8" xfId="26450" xr:uid="{00000000-0005-0000-0000-000081650000}"/>
    <cellStyle name="40% - Énfasis6 4 8 2" xfId="26451" xr:uid="{00000000-0005-0000-0000-000082650000}"/>
    <cellStyle name="40% - Énfasis6 4 8 2 2" xfId="26452" xr:uid="{00000000-0005-0000-0000-000083650000}"/>
    <cellStyle name="40% - Énfasis6 4 8 3" xfId="26453" xr:uid="{00000000-0005-0000-0000-000084650000}"/>
    <cellStyle name="40% - Énfasis6 4 9" xfId="26454" xr:uid="{00000000-0005-0000-0000-000085650000}"/>
    <cellStyle name="40% - Énfasis6 4 9 2" xfId="26455" xr:uid="{00000000-0005-0000-0000-000086650000}"/>
    <cellStyle name="40% - Énfasis6 4 9 2 2" xfId="26456" xr:uid="{00000000-0005-0000-0000-000087650000}"/>
    <cellStyle name="40% - Énfasis6 4 9 3" xfId="26457" xr:uid="{00000000-0005-0000-0000-000088650000}"/>
    <cellStyle name="40% - Énfasis6 40" xfId="26458" xr:uid="{00000000-0005-0000-0000-000089650000}"/>
    <cellStyle name="40% - Énfasis6 40 2" xfId="26459" xr:uid="{00000000-0005-0000-0000-00008A650000}"/>
    <cellStyle name="40% - Énfasis6 40 2 2" xfId="26460" xr:uid="{00000000-0005-0000-0000-00008B650000}"/>
    <cellStyle name="40% - Énfasis6 40 2 2 2" xfId="26461" xr:uid="{00000000-0005-0000-0000-00008C650000}"/>
    <cellStyle name="40% - Énfasis6 40 2 2 2 2" xfId="26462" xr:uid="{00000000-0005-0000-0000-00008D650000}"/>
    <cellStyle name="40% - Énfasis6 40 2 2 3" xfId="26463" xr:uid="{00000000-0005-0000-0000-00008E650000}"/>
    <cellStyle name="40% - Énfasis6 40 2 3" xfId="26464" xr:uid="{00000000-0005-0000-0000-00008F650000}"/>
    <cellStyle name="40% - Énfasis6 40 2 3 2" xfId="26465" xr:uid="{00000000-0005-0000-0000-000090650000}"/>
    <cellStyle name="40% - Énfasis6 40 2 3 2 2" xfId="26466" xr:uid="{00000000-0005-0000-0000-000091650000}"/>
    <cellStyle name="40% - Énfasis6 40 2 3 3" xfId="26467" xr:uid="{00000000-0005-0000-0000-000092650000}"/>
    <cellStyle name="40% - Énfasis6 40 2 4" xfId="26468" xr:uid="{00000000-0005-0000-0000-000093650000}"/>
    <cellStyle name="40% - Énfasis6 40 2 4 2" xfId="26469" xr:uid="{00000000-0005-0000-0000-000094650000}"/>
    <cellStyle name="40% - Énfasis6 40 2 5" xfId="26470" xr:uid="{00000000-0005-0000-0000-000095650000}"/>
    <cellStyle name="40% - Énfasis6 40 3" xfId="26471" xr:uid="{00000000-0005-0000-0000-000096650000}"/>
    <cellStyle name="40% - Énfasis6 40 3 2" xfId="26472" xr:uid="{00000000-0005-0000-0000-000097650000}"/>
    <cellStyle name="40% - Énfasis6 40 3 2 2" xfId="26473" xr:uid="{00000000-0005-0000-0000-000098650000}"/>
    <cellStyle name="40% - Énfasis6 40 3 3" xfId="26474" xr:uid="{00000000-0005-0000-0000-000099650000}"/>
    <cellStyle name="40% - Énfasis6 40 4" xfId="26475" xr:uid="{00000000-0005-0000-0000-00009A650000}"/>
    <cellStyle name="40% - Énfasis6 40 4 2" xfId="26476" xr:uid="{00000000-0005-0000-0000-00009B650000}"/>
    <cellStyle name="40% - Énfasis6 40 4 2 2" xfId="26477" xr:uid="{00000000-0005-0000-0000-00009C650000}"/>
    <cellStyle name="40% - Énfasis6 40 4 3" xfId="26478" xr:uid="{00000000-0005-0000-0000-00009D650000}"/>
    <cellStyle name="40% - Énfasis6 40 5" xfId="26479" xr:uid="{00000000-0005-0000-0000-00009E650000}"/>
    <cellStyle name="40% - Énfasis6 40 5 2" xfId="26480" xr:uid="{00000000-0005-0000-0000-00009F650000}"/>
    <cellStyle name="40% - Énfasis6 40 6" xfId="26481" xr:uid="{00000000-0005-0000-0000-0000A0650000}"/>
    <cellStyle name="40% - Énfasis6 41" xfId="26482" xr:uid="{00000000-0005-0000-0000-0000A1650000}"/>
    <cellStyle name="40% - Énfasis6 41 2" xfId="26483" xr:uid="{00000000-0005-0000-0000-0000A2650000}"/>
    <cellStyle name="40% - Énfasis6 41 2 2" xfId="26484" xr:uid="{00000000-0005-0000-0000-0000A3650000}"/>
    <cellStyle name="40% - Énfasis6 41 2 2 2" xfId="26485" xr:uid="{00000000-0005-0000-0000-0000A4650000}"/>
    <cellStyle name="40% - Énfasis6 41 2 2 2 2" xfId="26486" xr:uid="{00000000-0005-0000-0000-0000A5650000}"/>
    <cellStyle name="40% - Énfasis6 41 2 2 3" xfId="26487" xr:uid="{00000000-0005-0000-0000-0000A6650000}"/>
    <cellStyle name="40% - Énfasis6 41 2 3" xfId="26488" xr:uid="{00000000-0005-0000-0000-0000A7650000}"/>
    <cellStyle name="40% - Énfasis6 41 2 3 2" xfId="26489" xr:uid="{00000000-0005-0000-0000-0000A8650000}"/>
    <cellStyle name="40% - Énfasis6 41 2 3 2 2" xfId="26490" xr:uid="{00000000-0005-0000-0000-0000A9650000}"/>
    <cellStyle name="40% - Énfasis6 41 2 3 3" xfId="26491" xr:uid="{00000000-0005-0000-0000-0000AA650000}"/>
    <cellStyle name="40% - Énfasis6 41 2 4" xfId="26492" xr:uid="{00000000-0005-0000-0000-0000AB650000}"/>
    <cellStyle name="40% - Énfasis6 41 2 4 2" xfId="26493" xr:uid="{00000000-0005-0000-0000-0000AC650000}"/>
    <cellStyle name="40% - Énfasis6 41 2 5" xfId="26494" xr:uid="{00000000-0005-0000-0000-0000AD650000}"/>
    <cellStyle name="40% - Énfasis6 41 3" xfId="26495" xr:uid="{00000000-0005-0000-0000-0000AE650000}"/>
    <cellStyle name="40% - Énfasis6 41 3 2" xfId="26496" xr:uid="{00000000-0005-0000-0000-0000AF650000}"/>
    <cellStyle name="40% - Énfasis6 41 3 2 2" xfId="26497" xr:uid="{00000000-0005-0000-0000-0000B0650000}"/>
    <cellStyle name="40% - Énfasis6 41 3 3" xfId="26498" xr:uid="{00000000-0005-0000-0000-0000B1650000}"/>
    <cellStyle name="40% - Énfasis6 41 4" xfId="26499" xr:uid="{00000000-0005-0000-0000-0000B2650000}"/>
    <cellStyle name="40% - Énfasis6 41 4 2" xfId="26500" xr:uid="{00000000-0005-0000-0000-0000B3650000}"/>
    <cellStyle name="40% - Énfasis6 41 4 2 2" xfId="26501" xr:uid="{00000000-0005-0000-0000-0000B4650000}"/>
    <cellStyle name="40% - Énfasis6 41 4 3" xfId="26502" xr:uid="{00000000-0005-0000-0000-0000B5650000}"/>
    <cellStyle name="40% - Énfasis6 41 5" xfId="26503" xr:uid="{00000000-0005-0000-0000-0000B6650000}"/>
    <cellStyle name="40% - Énfasis6 41 5 2" xfId="26504" xr:uid="{00000000-0005-0000-0000-0000B7650000}"/>
    <cellStyle name="40% - Énfasis6 41 6" xfId="26505" xr:uid="{00000000-0005-0000-0000-0000B8650000}"/>
    <cellStyle name="40% - Énfasis6 42" xfId="26506" xr:uid="{00000000-0005-0000-0000-0000B9650000}"/>
    <cellStyle name="40% - Énfasis6 42 2" xfId="26507" xr:uid="{00000000-0005-0000-0000-0000BA650000}"/>
    <cellStyle name="40% - Énfasis6 42 2 2" xfId="26508" xr:uid="{00000000-0005-0000-0000-0000BB650000}"/>
    <cellStyle name="40% - Énfasis6 42 2 2 2" xfId="26509" xr:uid="{00000000-0005-0000-0000-0000BC650000}"/>
    <cellStyle name="40% - Énfasis6 42 2 3" xfId="26510" xr:uid="{00000000-0005-0000-0000-0000BD650000}"/>
    <cellStyle name="40% - Énfasis6 42 3" xfId="26511" xr:uid="{00000000-0005-0000-0000-0000BE650000}"/>
    <cellStyle name="40% - Énfasis6 42 3 2" xfId="26512" xr:uid="{00000000-0005-0000-0000-0000BF650000}"/>
    <cellStyle name="40% - Énfasis6 42 3 2 2" xfId="26513" xr:uid="{00000000-0005-0000-0000-0000C0650000}"/>
    <cellStyle name="40% - Énfasis6 42 3 3" xfId="26514" xr:uid="{00000000-0005-0000-0000-0000C1650000}"/>
    <cellStyle name="40% - Énfasis6 42 4" xfId="26515" xr:uid="{00000000-0005-0000-0000-0000C2650000}"/>
    <cellStyle name="40% - Énfasis6 42 4 2" xfId="26516" xr:uid="{00000000-0005-0000-0000-0000C3650000}"/>
    <cellStyle name="40% - Énfasis6 42 5" xfId="26517" xr:uid="{00000000-0005-0000-0000-0000C4650000}"/>
    <cellStyle name="40% - Énfasis6 43" xfId="26518" xr:uid="{00000000-0005-0000-0000-0000C5650000}"/>
    <cellStyle name="40% - Énfasis6 43 2" xfId="26519" xr:uid="{00000000-0005-0000-0000-0000C6650000}"/>
    <cellStyle name="40% - Énfasis6 43 2 2" xfId="26520" xr:uid="{00000000-0005-0000-0000-0000C7650000}"/>
    <cellStyle name="40% - Énfasis6 43 2 2 2" xfId="26521" xr:uid="{00000000-0005-0000-0000-0000C8650000}"/>
    <cellStyle name="40% - Énfasis6 43 2 3" xfId="26522" xr:uid="{00000000-0005-0000-0000-0000C9650000}"/>
    <cellStyle name="40% - Énfasis6 43 3" xfId="26523" xr:uid="{00000000-0005-0000-0000-0000CA650000}"/>
    <cellStyle name="40% - Énfasis6 43 3 2" xfId="26524" xr:uid="{00000000-0005-0000-0000-0000CB650000}"/>
    <cellStyle name="40% - Énfasis6 43 3 2 2" xfId="26525" xr:uid="{00000000-0005-0000-0000-0000CC650000}"/>
    <cellStyle name="40% - Énfasis6 43 3 3" xfId="26526" xr:uid="{00000000-0005-0000-0000-0000CD650000}"/>
    <cellStyle name="40% - Énfasis6 43 4" xfId="26527" xr:uid="{00000000-0005-0000-0000-0000CE650000}"/>
    <cellStyle name="40% - Énfasis6 43 4 2" xfId="26528" xr:uid="{00000000-0005-0000-0000-0000CF650000}"/>
    <cellStyle name="40% - Énfasis6 43 5" xfId="26529" xr:uid="{00000000-0005-0000-0000-0000D0650000}"/>
    <cellStyle name="40% - Énfasis6 44" xfId="26530" xr:uid="{00000000-0005-0000-0000-0000D1650000}"/>
    <cellStyle name="40% - Énfasis6 44 2" xfId="26531" xr:uid="{00000000-0005-0000-0000-0000D2650000}"/>
    <cellStyle name="40% - Énfasis6 44 2 2" xfId="26532" xr:uid="{00000000-0005-0000-0000-0000D3650000}"/>
    <cellStyle name="40% - Énfasis6 44 2 2 2" xfId="26533" xr:uid="{00000000-0005-0000-0000-0000D4650000}"/>
    <cellStyle name="40% - Énfasis6 44 2 3" xfId="26534" xr:uid="{00000000-0005-0000-0000-0000D5650000}"/>
    <cellStyle name="40% - Énfasis6 44 3" xfId="26535" xr:uid="{00000000-0005-0000-0000-0000D6650000}"/>
    <cellStyle name="40% - Énfasis6 44 3 2" xfId="26536" xr:uid="{00000000-0005-0000-0000-0000D7650000}"/>
    <cellStyle name="40% - Énfasis6 44 3 2 2" xfId="26537" xr:uid="{00000000-0005-0000-0000-0000D8650000}"/>
    <cellStyle name="40% - Énfasis6 44 3 3" xfId="26538" xr:uid="{00000000-0005-0000-0000-0000D9650000}"/>
    <cellStyle name="40% - Énfasis6 44 4" xfId="26539" xr:uid="{00000000-0005-0000-0000-0000DA650000}"/>
    <cellStyle name="40% - Énfasis6 44 4 2" xfId="26540" xr:uid="{00000000-0005-0000-0000-0000DB650000}"/>
    <cellStyle name="40% - Énfasis6 44 5" xfId="26541" xr:uid="{00000000-0005-0000-0000-0000DC650000}"/>
    <cellStyle name="40% - Énfasis6 45" xfId="26542" xr:uid="{00000000-0005-0000-0000-0000DD650000}"/>
    <cellStyle name="40% - Énfasis6 45 2" xfId="26543" xr:uid="{00000000-0005-0000-0000-0000DE650000}"/>
    <cellStyle name="40% - Énfasis6 45 2 2" xfId="26544" xr:uid="{00000000-0005-0000-0000-0000DF650000}"/>
    <cellStyle name="40% - Énfasis6 45 2 2 2" xfId="26545" xr:uid="{00000000-0005-0000-0000-0000E0650000}"/>
    <cellStyle name="40% - Énfasis6 45 2 3" xfId="26546" xr:uid="{00000000-0005-0000-0000-0000E1650000}"/>
    <cellStyle name="40% - Énfasis6 45 3" xfId="26547" xr:uid="{00000000-0005-0000-0000-0000E2650000}"/>
    <cellStyle name="40% - Énfasis6 45 3 2" xfId="26548" xr:uid="{00000000-0005-0000-0000-0000E3650000}"/>
    <cellStyle name="40% - Énfasis6 45 3 2 2" xfId="26549" xr:uid="{00000000-0005-0000-0000-0000E4650000}"/>
    <cellStyle name="40% - Énfasis6 45 3 3" xfId="26550" xr:uid="{00000000-0005-0000-0000-0000E5650000}"/>
    <cellStyle name="40% - Énfasis6 45 4" xfId="26551" xr:uid="{00000000-0005-0000-0000-0000E6650000}"/>
    <cellStyle name="40% - Énfasis6 45 4 2" xfId="26552" xr:uid="{00000000-0005-0000-0000-0000E7650000}"/>
    <cellStyle name="40% - Énfasis6 45 5" xfId="26553" xr:uid="{00000000-0005-0000-0000-0000E8650000}"/>
    <cellStyle name="40% - Énfasis6 46" xfId="26554" xr:uid="{00000000-0005-0000-0000-0000E9650000}"/>
    <cellStyle name="40% - Énfasis6 46 2" xfId="26555" xr:uid="{00000000-0005-0000-0000-0000EA650000}"/>
    <cellStyle name="40% - Énfasis6 46 2 2" xfId="26556" xr:uid="{00000000-0005-0000-0000-0000EB650000}"/>
    <cellStyle name="40% - Énfasis6 46 2 2 2" xfId="26557" xr:uid="{00000000-0005-0000-0000-0000EC650000}"/>
    <cellStyle name="40% - Énfasis6 46 2 3" xfId="26558" xr:uid="{00000000-0005-0000-0000-0000ED650000}"/>
    <cellStyle name="40% - Énfasis6 46 3" xfId="26559" xr:uid="{00000000-0005-0000-0000-0000EE650000}"/>
    <cellStyle name="40% - Énfasis6 46 3 2" xfId="26560" xr:uid="{00000000-0005-0000-0000-0000EF650000}"/>
    <cellStyle name="40% - Énfasis6 46 3 2 2" xfId="26561" xr:uid="{00000000-0005-0000-0000-0000F0650000}"/>
    <cellStyle name="40% - Énfasis6 46 3 3" xfId="26562" xr:uid="{00000000-0005-0000-0000-0000F1650000}"/>
    <cellStyle name="40% - Énfasis6 46 4" xfId="26563" xr:uid="{00000000-0005-0000-0000-0000F2650000}"/>
    <cellStyle name="40% - Énfasis6 46 4 2" xfId="26564" xr:uid="{00000000-0005-0000-0000-0000F3650000}"/>
    <cellStyle name="40% - Énfasis6 46 5" xfId="26565" xr:uid="{00000000-0005-0000-0000-0000F4650000}"/>
    <cellStyle name="40% - Énfasis6 47" xfId="26566" xr:uid="{00000000-0005-0000-0000-0000F5650000}"/>
    <cellStyle name="40% - Énfasis6 47 2" xfId="26567" xr:uid="{00000000-0005-0000-0000-0000F6650000}"/>
    <cellStyle name="40% - Énfasis6 47 2 2" xfId="26568" xr:uid="{00000000-0005-0000-0000-0000F7650000}"/>
    <cellStyle name="40% - Énfasis6 47 2 2 2" xfId="26569" xr:uid="{00000000-0005-0000-0000-0000F8650000}"/>
    <cellStyle name="40% - Énfasis6 47 2 3" xfId="26570" xr:uid="{00000000-0005-0000-0000-0000F9650000}"/>
    <cellStyle name="40% - Énfasis6 47 3" xfId="26571" xr:uid="{00000000-0005-0000-0000-0000FA650000}"/>
    <cellStyle name="40% - Énfasis6 47 3 2" xfId="26572" xr:uid="{00000000-0005-0000-0000-0000FB650000}"/>
    <cellStyle name="40% - Énfasis6 47 3 2 2" xfId="26573" xr:uid="{00000000-0005-0000-0000-0000FC650000}"/>
    <cellStyle name="40% - Énfasis6 47 3 3" xfId="26574" xr:uid="{00000000-0005-0000-0000-0000FD650000}"/>
    <cellStyle name="40% - Énfasis6 47 4" xfId="26575" xr:uid="{00000000-0005-0000-0000-0000FE650000}"/>
    <cellStyle name="40% - Énfasis6 47 4 2" xfId="26576" xr:uid="{00000000-0005-0000-0000-0000FF650000}"/>
    <cellStyle name="40% - Énfasis6 47 5" xfId="26577" xr:uid="{00000000-0005-0000-0000-000000660000}"/>
    <cellStyle name="40% - Énfasis6 48" xfId="26578" xr:uid="{00000000-0005-0000-0000-000001660000}"/>
    <cellStyle name="40% - Énfasis6 48 2" xfId="26579" xr:uid="{00000000-0005-0000-0000-000002660000}"/>
    <cellStyle name="40% - Énfasis6 48 2 2" xfId="26580" xr:uid="{00000000-0005-0000-0000-000003660000}"/>
    <cellStyle name="40% - Énfasis6 48 2 2 2" xfId="26581" xr:uid="{00000000-0005-0000-0000-000004660000}"/>
    <cellStyle name="40% - Énfasis6 48 2 3" xfId="26582" xr:uid="{00000000-0005-0000-0000-000005660000}"/>
    <cellStyle name="40% - Énfasis6 48 3" xfId="26583" xr:uid="{00000000-0005-0000-0000-000006660000}"/>
    <cellStyle name="40% - Énfasis6 48 3 2" xfId="26584" xr:uid="{00000000-0005-0000-0000-000007660000}"/>
    <cellStyle name="40% - Énfasis6 48 3 2 2" xfId="26585" xr:uid="{00000000-0005-0000-0000-000008660000}"/>
    <cellStyle name="40% - Énfasis6 48 3 3" xfId="26586" xr:uid="{00000000-0005-0000-0000-000009660000}"/>
    <cellStyle name="40% - Énfasis6 48 4" xfId="26587" xr:uid="{00000000-0005-0000-0000-00000A660000}"/>
    <cellStyle name="40% - Énfasis6 48 4 2" xfId="26588" xr:uid="{00000000-0005-0000-0000-00000B660000}"/>
    <cellStyle name="40% - Énfasis6 48 5" xfId="26589" xr:uid="{00000000-0005-0000-0000-00000C660000}"/>
    <cellStyle name="40% - Énfasis6 49" xfId="26590" xr:uid="{00000000-0005-0000-0000-00000D660000}"/>
    <cellStyle name="40% - Énfasis6 49 2" xfId="26591" xr:uid="{00000000-0005-0000-0000-00000E660000}"/>
    <cellStyle name="40% - Énfasis6 49 2 2" xfId="26592" xr:uid="{00000000-0005-0000-0000-00000F660000}"/>
    <cellStyle name="40% - Énfasis6 49 3" xfId="26593" xr:uid="{00000000-0005-0000-0000-000010660000}"/>
    <cellStyle name="40% - Énfasis6 5" xfId="26594" xr:uid="{00000000-0005-0000-0000-000011660000}"/>
    <cellStyle name="40% - Énfasis6 5 2" xfId="26595" xr:uid="{00000000-0005-0000-0000-000012660000}"/>
    <cellStyle name="40% - Énfasis6 5 2 2" xfId="26596" xr:uid="{00000000-0005-0000-0000-000013660000}"/>
    <cellStyle name="40% - Énfasis6 5 2 2 2" xfId="26597" xr:uid="{00000000-0005-0000-0000-000014660000}"/>
    <cellStyle name="40% - Énfasis6 5 2 2 2 2" xfId="26598" xr:uid="{00000000-0005-0000-0000-000015660000}"/>
    <cellStyle name="40% - Énfasis6 5 2 2 2 2 2" xfId="26599" xr:uid="{00000000-0005-0000-0000-000016660000}"/>
    <cellStyle name="40% - Énfasis6 5 2 2 2 2 2 2" xfId="26600" xr:uid="{00000000-0005-0000-0000-000017660000}"/>
    <cellStyle name="40% - Énfasis6 5 2 2 2 2 3" xfId="26601" xr:uid="{00000000-0005-0000-0000-000018660000}"/>
    <cellStyle name="40% - Énfasis6 5 2 2 2 3" xfId="26602" xr:uid="{00000000-0005-0000-0000-000019660000}"/>
    <cellStyle name="40% - Énfasis6 5 2 2 2 3 2" xfId="26603" xr:uid="{00000000-0005-0000-0000-00001A660000}"/>
    <cellStyle name="40% - Énfasis6 5 2 2 2 3 2 2" xfId="26604" xr:uid="{00000000-0005-0000-0000-00001B660000}"/>
    <cellStyle name="40% - Énfasis6 5 2 2 2 3 3" xfId="26605" xr:uid="{00000000-0005-0000-0000-00001C660000}"/>
    <cellStyle name="40% - Énfasis6 5 2 2 2 4" xfId="26606" xr:uid="{00000000-0005-0000-0000-00001D660000}"/>
    <cellStyle name="40% - Énfasis6 5 2 2 2 4 2" xfId="26607" xr:uid="{00000000-0005-0000-0000-00001E660000}"/>
    <cellStyle name="40% - Énfasis6 5 2 2 2 5" xfId="26608" xr:uid="{00000000-0005-0000-0000-00001F660000}"/>
    <cellStyle name="40% - Énfasis6 5 2 2 3" xfId="26609" xr:uid="{00000000-0005-0000-0000-000020660000}"/>
    <cellStyle name="40% - Énfasis6 5 2 2 3 2" xfId="26610" xr:uid="{00000000-0005-0000-0000-000021660000}"/>
    <cellStyle name="40% - Énfasis6 5 2 2 3 2 2" xfId="26611" xr:uid="{00000000-0005-0000-0000-000022660000}"/>
    <cellStyle name="40% - Énfasis6 5 2 2 3 3" xfId="26612" xr:uid="{00000000-0005-0000-0000-000023660000}"/>
    <cellStyle name="40% - Énfasis6 5 2 2 4" xfId="26613" xr:uid="{00000000-0005-0000-0000-000024660000}"/>
    <cellStyle name="40% - Énfasis6 5 2 2 4 2" xfId="26614" xr:uid="{00000000-0005-0000-0000-000025660000}"/>
    <cellStyle name="40% - Énfasis6 5 2 2 4 2 2" xfId="26615" xr:uid="{00000000-0005-0000-0000-000026660000}"/>
    <cellStyle name="40% - Énfasis6 5 2 2 4 3" xfId="26616" xr:uid="{00000000-0005-0000-0000-000027660000}"/>
    <cellStyle name="40% - Énfasis6 5 2 2 5" xfId="26617" xr:uid="{00000000-0005-0000-0000-000028660000}"/>
    <cellStyle name="40% - Énfasis6 5 2 2 5 2" xfId="26618" xr:uid="{00000000-0005-0000-0000-000029660000}"/>
    <cellStyle name="40% - Énfasis6 5 2 2 6" xfId="26619" xr:uid="{00000000-0005-0000-0000-00002A660000}"/>
    <cellStyle name="40% - Énfasis6 5 2 3" xfId="26620" xr:uid="{00000000-0005-0000-0000-00002B660000}"/>
    <cellStyle name="40% - Énfasis6 5 2 3 2" xfId="26621" xr:uid="{00000000-0005-0000-0000-00002C660000}"/>
    <cellStyle name="40% - Énfasis6 5 2 3 2 2" xfId="26622" xr:uid="{00000000-0005-0000-0000-00002D660000}"/>
    <cellStyle name="40% - Énfasis6 5 2 3 2 2 2" xfId="26623" xr:uid="{00000000-0005-0000-0000-00002E660000}"/>
    <cellStyle name="40% - Énfasis6 5 2 3 2 3" xfId="26624" xr:uid="{00000000-0005-0000-0000-00002F660000}"/>
    <cellStyle name="40% - Énfasis6 5 2 3 3" xfId="26625" xr:uid="{00000000-0005-0000-0000-000030660000}"/>
    <cellStyle name="40% - Énfasis6 5 2 3 3 2" xfId="26626" xr:uid="{00000000-0005-0000-0000-000031660000}"/>
    <cellStyle name="40% - Énfasis6 5 2 3 3 2 2" xfId="26627" xr:uid="{00000000-0005-0000-0000-000032660000}"/>
    <cellStyle name="40% - Énfasis6 5 2 3 3 3" xfId="26628" xr:uid="{00000000-0005-0000-0000-000033660000}"/>
    <cellStyle name="40% - Énfasis6 5 2 3 4" xfId="26629" xr:uid="{00000000-0005-0000-0000-000034660000}"/>
    <cellStyle name="40% - Énfasis6 5 2 3 4 2" xfId="26630" xr:uid="{00000000-0005-0000-0000-000035660000}"/>
    <cellStyle name="40% - Énfasis6 5 2 3 5" xfId="26631" xr:uid="{00000000-0005-0000-0000-000036660000}"/>
    <cellStyle name="40% - Énfasis6 5 2 4" xfId="26632" xr:uid="{00000000-0005-0000-0000-000037660000}"/>
    <cellStyle name="40% - Énfasis6 5 2 4 2" xfId="26633" xr:uid="{00000000-0005-0000-0000-000038660000}"/>
    <cellStyle name="40% - Énfasis6 5 2 4 2 2" xfId="26634" xr:uid="{00000000-0005-0000-0000-000039660000}"/>
    <cellStyle name="40% - Énfasis6 5 2 4 3" xfId="26635" xr:uid="{00000000-0005-0000-0000-00003A660000}"/>
    <cellStyle name="40% - Énfasis6 5 2 5" xfId="26636" xr:uid="{00000000-0005-0000-0000-00003B660000}"/>
    <cellStyle name="40% - Énfasis6 5 2 5 2" xfId="26637" xr:uid="{00000000-0005-0000-0000-00003C660000}"/>
    <cellStyle name="40% - Énfasis6 5 2 5 2 2" xfId="26638" xr:uid="{00000000-0005-0000-0000-00003D660000}"/>
    <cellStyle name="40% - Énfasis6 5 2 5 3" xfId="26639" xr:uid="{00000000-0005-0000-0000-00003E660000}"/>
    <cellStyle name="40% - Énfasis6 5 2 6" xfId="26640" xr:uid="{00000000-0005-0000-0000-00003F660000}"/>
    <cellStyle name="40% - Énfasis6 5 2 6 2" xfId="26641" xr:uid="{00000000-0005-0000-0000-000040660000}"/>
    <cellStyle name="40% - Énfasis6 5 2 7" xfId="26642" xr:uid="{00000000-0005-0000-0000-000041660000}"/>
    <cellStyle name="40% - Énfasis6 5 3" xfId="26643" xr:uid="{00000000-0005-0000-0000-000042660000}"/>
    <cellStyle name="40% - Énfasis6 5 3 2" xfId="26644" xr:uid="{00000000-0005-0000-0000-000043660000}"/>
    <cellStyle name="40% - Énfasis6 5 3 2 2" xfId="26645" xr:uid="{00000000-0005-0000-0000-000044660000}"/>
    <cellStyle name="40% - Énfasis6 5 3 2 2 2" xfId="26646" xr:uid="{00000000-0005-0000-0000-000045660000}"/>
    <cellStyle name="40% - Énfasis6 5 3 2 2 2 2" xfId="26647" xr:uid="{00000000-0005-0000-0000-000046660000}"/>
    <cellStyle name="40% - Énfasis6 5 3 2 2 3" xfId="26648" xr:uid="{00000000-0005-0000-0000-000047660000}"/>
    <cellStyle name="40% - Énfasis6 5 3 2 3" xfId="26649" xr:uid="{00000000-0005-0000-0000-000048660000}"/>
    <cellStyle name="40% - Énfasis6 5 3 2 3 2" xfId="26650" xr:uid="{00000000-0005-0000-0000-000049660000}"/>
    <cellStyle name="40% - Énfasis6 5 3 2 3 2 2" xfId="26651" xr:uid="{00000000-0005-0000-0000-00004A660000}"/>
    <cellStyle name="40% - Énfasis6 5 3 2 3 3" xfId="26652" xr:uid="{00000000-0005-0000-0000-00004B660000}"/>
    <cellStyle name="40% - Énfasis6 5 3 2 4" xfId="26653" xr:uid="{00000000-0005-0000-0000-00004C660000}"/>
    <cellStyle name="40% - Énfasis6 5 3 2 4 2" xfId="26654" xr:uid="{00000000-0005-0000-0000-00004D660000}"/>
    <cellStyle name="40% - Énfasis6 5 3 2 5" xfId="26655" xr:uid="{00000000-0005-0000-0000-00004E660000}"/>
    <cellStyle name="40% - Énfasis6 5 3 3" xfId="26656" xr:uid="{00000000-0005-0000-0000-00004F660000}"/>
    <cellStyle name="40% - Énfasis6 5 3 3 2" xfId="26657" xr:uid="{00000000-0005-0000-0000-000050660000}"/>
    <cellStyle name="40% - Énfasis6 5 3 3 2 2" xfId="26658" xr:uid="{00000000-0005-0000-0000-000051660000}"/>
    <cellStyle name="40% - Énfasis6 5 3 3 3" xfId="26659" xr:uid="{00000000-0005-0000-0000-000052660000}"/>
    <cellStyle name="40% - Énfasis6 5 3 4" xfId="26660" xr:uid="{00000000-0005-0000-0000-000053660000}"/>
    <cellStyle name="40% - Énfasis6 5 3 4 2" xfId="26661" xr:uid="{00000000-0005-0000-0000-000054660000}"/>
    <cellStyle name="40% - Énfasis6 5 3 4 2 2" xfId="26662" xr:uid="{00000000-0005-0000-0000-000055660000}"/>
    <cellStyle name="40% - Énfasis6 5 3 4 3" xfId="26663" xr:uid="{00000000-0005-0000-0000-000056660000}"/>
    <cellStyle name="40% - Énfasis6 5 3 5" xfId="26664" xr:uid="{00000000-0005-0000-0000-000057660000}"/>
    <cellStyle name="40% - Énfasis6 5 3 5 2" xfId="26665" xr:uid="{00000000-0005-0000-0000-000058660000}"/>
    <cellStyle name="40% - Énfasis6 5 3 6" xfId="26666" xr:uid="{00000000-0005-0000-0000-000059660000}"/>
    <cellStyle name="40% - Énfasis6 5 4" xfId="26667" xr:uid="{00000000-0005-0000-0000-00005A660000}"/>
    <cellStyle name="40% - Énfasis6 5 4 2" xfId="26668" xr:uid="{00000000-0005-0000-0000-00005B660000}"/>
    <cellStyle name="40% - Énfasis6 5 4 2 2" xfId="26669" xr:uid="{00000000-0005-0000-0000-00005C660000}"/>
    <cellStyle name="40% - Énfasis6 5 4 2 2 2" xfId="26670" xr:uid="{00000000-0005-0000-0000-00005D660000}"/>
    <cellStyle name="40% - Énfasis6 5 4 2 3" xfId="26671" xr:uid="{00000000-0005-0000-0000-00005E660000}"/>
    <cellStyle name="40% - Énfasis6 5 4 3" xfId="26672" xr:uid="{00000000-0005-0000-0000-00005F660000}"/>
    <cellStyle name="40% - Énfasis6 5 4 3 2" xfId="26673" xr:uid="{00000000-0005-0000-0000-000060660000}"/>
    <cellStyle name="40% - Énfasis6 5 4 3 2 2" xfId="26674" xr:uid="{00000000-0005-0000-0000-000061660000}"/>
    <cellStyle name="40% - Énfasis6 5 4 3 3" xfId="26675" xr:uid="{00000000-0005-0000-0000-000062660000}"/>
    <cellStyle name="40% - Énfasis6 5 4 4" xfId="26676" xr:uid="{00000000-0005-0000-0000-000063660000}"/>
    <cellStyle name="40% - Énfasis6 5 4 4 2" xfId="26677" xr:uid="{00000000-0005-0000-0000-000064660000}"/>
    <cellStyle name="40% - Énfasis6 5 4 4 2 2" xfId="26678" xr:uid="{00000000-0005-0000-0000-000065660000}"/>
    <cellStyle name="40% - Énfasis6 5 4 4 3" xfId="26679" xr:uid="{00000000-0005-0000-0000-000066660000}"/>
    <cellStyle name="40% - Énfasis6 5 4 5" xfId="26680" xr:uid="{00000000-0005-0000-0000-000067660000}"/>
    <cellStyle name="40% - Énfasis6 5 4 5 2" xfId="26681" xr:uid="{00000000-0005-0000-0000-000068660000}"/>
    <cellStyle name="40% - Énfasis6 5 4 6" xfId="26682" xr:uid="{00000000-0005-0000-0000-000069660000}"/>
    <cellStyle name="40% - Énfasis6 5 5" xfId="26683" xr:uid="{00000000-0005-0000-0000-00006A660000}"/>
    <cellStyle name="40% - Énfasis6 5 5 2" xfId="26684" xr:uid="{00000000-0005-0000-0000-00006B660000}"/>
    <cellStyle name="40% - Énfasis6 5 5 2 2" xfId="26685" xr:uid="{00000000-0005-0000-0000-00006C660000}"/>
    <cellStyle name="40% - Énfasis6 5 5 3" xfId="26686" xr:uid="{00000000-0005-0000-0000-00006D660000}"/>
    <cellStyle name="40% - Énfasis6 5 6" xfId="26687" xr:uid="{00000000-0005-0000-0000-00006E660000}"/>
    <cellStyle name="40% - Énfasis6 5 6 2" xfId="26688" xr:uid="{00000000-0005-0000-0000-00006F660000}"/>
    <cellStyle name="40% - Énfasis6 5 6 2 2" xfId="26689" xr:uid="{00000000-0005-0000-0000-000070660000}"/>
    <cellStyle name="40% - Énfasis6 5 6 3" xfId="26690" xr:uid="{00000000-0005-0000-0000-000071660000}"/>
    <cellStyle name="40% - Énfasis6 5 7" xfId="26691" xr:uid="{00000000-0005-0000-0000-000072660000}"/>
    <cellStyle name="40% - Énfasis6 5 7 2" xfId="26692" xr:uid="{00000000-0005-0000-0000-000073660000}"/>
    <cellStyle name="40% - Énfasis6 5 7 2 2" xfId="26693" xr:uid="{00000000-0005-0000-0000-000074660000}"/>
    <cellStyle name="40% - Énfasis6 5 7 3" xfId="26694" xr:uid="{00000000-0005-0000-0000-000075660000}"/>
    <cellStyle name="40% - Énfasis6 5 8" xfId="26695" xr:uid="{00000000-0005-0000-0000-000076660000}"/>
    <cellStyle name="40% - Énfasis6 5 8 2" xfId="26696" xr:uid="{00000000-0005-0000-0000-000077660000}"/>
    <cellStyle name="40% - Énfasis6 5 9" xfId="26697" xr:uid="{00000000-0005-0000-0000-000078660000}"/>
    <cellStyle name="40% - Énfasis6 50" xfId="26698" xr:uid="{00000000-0005-0000-0000-000079660000}"/>
    <cellStyle name="40% - Énfasis6 50 2" xfId="26699" xr:uid="{00000000-0005-0000-0000-00007A660000}"/>
    <cellStyle name="40% - Énfasis6 50 2 2" xfId="26700" xr:uid="{00000000-0005-0000-0000-00007B660000}"/>
    <cellStyle name="40% - Énfasis6 50 3" xfId="26701" xr:uid="{00000000-0005-0000-0000-00007C660000}"/>
    <cellStyle name="40% - Énfasis6 51" xfId="26702" xr:uid="{00000000-0005-0000-0000-00007D660000}"/>
    <cellStyle name="40% - Énfasis6 51 2" xfId="26703" xr:uid="{00000000-0005-0000-0000-00007E660000}"/>
    <cellStyle name="40% - Énfasis6 51 2 2" xfId="26704" xr:uid="{00000000-0005-0000-0000-00007F660000}"/>
    <cellStyle name="40% - Énfasis6 51 3" xfId="26705" xr:uid="{00000000-0005-0000-0000-000080660000}"/>
    <cellStyle name="40% - Énfasis6 52" xfId="26706" xr:uid="{00000000-0005-0000-0000-000081660000}"/>
    <cellStyle name="40% - Énfasis6 52 2" xfId="26707" xr:uid="{00000000-0005-0000-0000-000082660000}"/>
    <cellStyle name="40% - Énfasis6 52 2 2" xfId="26708" xr:uid="{00000000-0005-0000-0000-000083660000}"/>
    <cellStyle name="40% - Énfasis6 52 3" xfId="26709" xr:uid="{00000000-0005-0000-0000-000084660000}"/>
    <cellStyle name="40% - Énfasis6 53" xfId="26710" xr:uid="{00000000-0005-0000-0000-000085660000}"/>
    <cellStyle name="40% - Énfasis6 53 2" xfId="26711" xr:uid="{00000000-0005-0000-0000-000086660000}"/>
    <cellStyle name="40% - Énfasis6 53 2 2" xfId="26712" xr:uid="{00000000-0005-0000-0000-000087660000}"/>
    <cellStyle name="40% - Énfasis6 53 3" xfId="26713" xr:uid="{00000000-0005-0000-0000-000088660000}"/>
    <cellStyle name="40% - Énfasis6 54" xfId="26714" xr:uid="{00000000-0005-0000-0000-000089660000}"/>
    <cellStyle name="40% - Énfasis6 54 2" xfId="26715" xr:uid="{00000000-0005-0000-0000-00008A660000}"/>
    <cellStyle name="40% - Énfasis6 54 2 2" xfId="26716" xr:uid="{00000000-0005-0000-0000-00008B660000}"/>
    <cellStyle name="40% - Énfasis6 54 3" xfId="26717" xr:uid="{00000000-0005-0000-0000-00008C660000}"/>
    <cellStyle name="40% - Énfasis6 55" xfId="26718" xr:uid="{00000000-0005-0000-0000-00008D660000}"/>
    <cellStyle name="40% - Énfasis6 55 2" xfId="26719" xr:uid="{00000000-0005-0000-0000-00008E660000}"/>
    <cellStyle name="40% - Énfasis6 55 2 2" xfId="26720" xr:uid="{00000000-0005-0000-0000-00008F660000}"/>
    <cellStyle name="40% - Énfasis6 55 3" xfId="26721" xr:uid="{00000000-0005-0000-0000-000090660000}"/>
    <cellStyle name="40% - Énfasis6 56" xfId="26722" xr:uid="{00000000-0005-0000-0000-000091660000}"/>
    <cellStyle name="40% - Énfasis6 56 2" xfId="26723" xr:uid="{00000000-0005-0000-0000-000092660000}"/>
    <cellStyle name="40% - Énfasis6 56 2 2" xfId="26724" xr:uid="{00000000-0005-0000-0000-000093660000}"/>
    <cellStyle name="40% - Énfasis6 56 3" xfId="26725" xr:uid="{00000000-0005-0000-0000-000094660000}"/>
    <cellStyle name="40% - Énfasis6 57" xfId="26726" xr:uid="{00000000-0005-0000-0000-000095660000}"/>
    <cellStyle name="40% - Énfasis6 57 2" xfId="26727" xr:uid="{00000000-0005-0000-0000-000096660000}"/>
    <cellStyle name="40% - Énfasis6 57 2 2" xfId="26728" xr:uid="{00000000-0005-0000-0000-000097660000}"/>
    <cellStyle name="40% - Énfasis6 57 3" xfId="26729" xr:uid="{00000000-0005-0000-0000-000098660000}"/>
    <cellStyle name="40% - Énfasis6 58" xfId="26730" xr:uid="{00000000-0005-0000-0000-000099660000}"/>
    <cellStyle name="40% - Énfasis6 58 2" xfId="26731" xr:uid="{00000000-0005-0000-0000-00009A660000}"/>
    <cellStyle name="40% - Énfasis6 58 2 2" xfId="26732" xr:uid="{00000000-0005-0000-0000-00009B660000}"/>
    <cellStyle name="40% - Énfasis6 58 3" xfId="26733" xr:uid="{00000000-0005-0000-0000-00009C660000}"/>
    <cellStyle name="40% - Énfasis6 59" xfId="26734" xr:uid="{00000000-0005-0000-0000-00009D660000}"/>
    <cellStyle name="40% - Énfasis6 59 2" xfId="26735" xr:uid="{00000000-0005-0000-0000-00009E660000}"/>
    <cellStyle name="40% - Énfasis6 59 2 2" xfId="26736" xr:uid="{00000000-0005-0000-0000-00009F660000}"/>
    <cellStyle name="40% - Énfasis6 59 3" xfId="26737" xr:uid="{00000000-0005-0000-0000-0000A0660000}"/>
    <cellStyle name="40% - Énfasis6 6" xfId="26738" xr:uid="{00000000-0005-0000-0000-0000A1660000}"/>
    <cellStyle name="40% - Énfasis6 6 2" xfId="26739" xr:uid="{00000000-0005-0000-0000-0000A2660000}"/>
    <cellStyle name="40% - Énfasis6 6 2 2" xfId="26740" xr:uid="{00000000-0005-0000-0000-0000A3660000}"/>
    <cellStyle name="40% - Énfasis6 6 2 2 2" xfId="26741" xr:uid="{00000000-0005-0000-0000-0000A4660000}"/>
    <cellStyle name="40% - Énfasis6 6 2 2 2 2" xfId="26742" xr:uid="{00000000-0005-0000-0000-0000A5660000}"/>
    <cellStyle name="40% - Énfasis6 6 2 2 2 2 2" xfId="26743" xr:uid="{00000000-0005-0000-0000-0000A6660000}"/>
    <cellStyle name="40% - Énfasis6 6 2 2 2 2 2 2" xfId="26744" xr:uid="{00000000-0005-0000-0000-0000A7660000}"/>
    <cellStyle name="40% - Énfasis6 6 2 2 2 2 3" xfId="26745" xr:uid="{00000000-0005-0000-0000-0000A8660000}"/>
    <cellStyle name="40% - Énfasis6 6 2 2 2 3" xfId="26746" xr:uid="{00000000-0005-0000-0000-0000A9660000}"/>
    <cellStyle name="40% - Énfasis6 6 2 2 2 3 2" xfId="26747" xr:uid="{00000000-0005-0000-0000-0000AA660000}"/>
    <cellStyle name="40% - Énfasis6 6 2 2 2 3 2 2" xfId="26748" xr:uid="{00000000-0005-0000-0000-0000AB660000}"/>
    <cellStyle name="40% - Énfasis6 6 2 2 2 3 3" xfId="26749" xr:uid="{00000000-0005-0000-0000-0000AC660000}"/>
    <cellStyle name="40% - Énfasis6 6 2 2 2 4" xfId="26750" xr:uid="{00000000-0005-0000-0000-0000AD660000}"/>
    <cellStyle name="40% - Énfasis6 6 2 2 2 4 2" xfId="26751" xr:uid="{00000000-0005-0000-0000-0000AE660000}"/>
    <cellStyle name="40% - Énfasis6 6 2 2 2 5" xfId="26752" xr:uid="{00000000-0005-0000-0000-0000AF660000}"/>
    <cellStyle name="40% - Énfasis6 6 2 2 3" xfId="26753" xr:uid="{00000000-0005-0000-0000-0000B0660000}"/>
    <cellStyle name="40% - Énfasis6 6 2 2 3 2" xfId="26754" xr:uid="{00000000-0005-0000-0000-0000B1660000}"/>
    <cellStyle name="40% - Énfasis6 6 2 2 3 2 2" xfId="26755" xr:uid="{00000000-0005-0000-0000-0000B2660000}"/>
    <cellStyle name="40% - Énfasis6 6 2 2 3 3" xfId="26756" xr:uid="{00000000-0005-0000-0000-0000B3660000}"/>
    <cellStyle name="40% - Énfasis6 6 2 2 4" xfId="26757" xr:uid="{00000000-0005-0000-0000-0000B4660000}"/>
    <cellStyle name="40% - Énfasis6 6 2 2 4 2" xfId="26758" xr:uid="{00000000-0005-0000-0000-0000B5660000}"/>
    <cellStyle name="40% - Énfasis6 6 2 2 4 2 2" xfId="26759" xr:uid="{00000000-0005-0000-0000-0000B6660000}"/>
    <cellStyle name="40% - Énfasis6 6 2 2 4 3" xfId="26760" xr:uid="{00000000-0005-0000-0000-0000B7660000}"/>
    <cellStyle name="40% - Énfasis6 6 2 2 5" xfId="26761" xr:uid="{00000000-0005-0000-0000-0000B8660000}"/>
    <cellStyle name="40% - Énfasis6 6 2 2 5 2" xfId="26762" xr:uid="{00000000-0005-0000-0000-0000B9660000}"/>
    <cellStyle name="40% - Énfasis6 6 2 2 6" xfId="26763" xr:uid="{00000000-0005-0000-0000-0000BA660000}"/>
    <cellStyle name="40% - Énfasis6 6 2 3" xfId="26764" xr:uid="{00000000-0005-0000-0000-0000BB660000}"/>
    <cellStyle name="40% - Énfasis6 6 2 3 2" xfId="26765" xr:uid="{00000000-0005-0000-0000-0000BC660000}"/>
    <cellStyle name="40% - Énfasis6 6 2 3 2 2" xfId="26766" xr:uid="{00000000-0005-0000-0000-0000BD660000}"/>
    <cellStyle name="40% - Énfasis6 6 2 3 2 2 2" xfId="26767" xr:uid="{00000000-0005-0000-0000-0000BE660000}"/>
    <cellStyle name="40% - Énfasis6 6 2 3 2 3" xfId="26768" xr:uid="{00000000-0005-0000-0000-0000BF660000}"/>
    <cellStyle name="40% - Énfasis6 6 2 3 3" xfId="26769" xr:uid="{00000000-0005-0000-0000-0000C0660000}"/>
    <cellStyle name="40% - Énfasis6 6 2 3 3 2" xfId="26770" xr:uid="{00000000-0005-0000-0000-0000C1660000}"/>
    <cellStyle name="40% - Énfasis6 6 2 3 3 2 2" xfId="26771" xr:uid="{00000000-0005-0000-0000-0000C2660000}"/>
    <cellStyle name="40% - Énfasis6 6 2 3 3 3" xfId="26772" xr:uid="{00000000-0005-0000-0000-0000C3660000}"/>
    <cellStyle name="40% - Énfasis6 6 2 3 4" xfId="26773" xr:uid="{00000000-0005-0000-0000-0000C4660000}"/>
    <cellStyle name="40% - Énfasis6 6 2 3 4 2" xfId="26774" xr:uid="{00000000-0005-0000-0000-0000C5660000}"/>
    <cellStyle name="40% - Énfasis6 6 2 3 5" xfId="26775" xr:uid="{00000000-0005-0000-0000-0000C6660000}"/>
    <cellStyle name="40% - Énfasis6 6 2 4" xfId="26776" xr:uid="{00000000-0005-0000-0000-0000C7660000}"/>
    <cellStyle name="40% - Énfasis6 6 2 4 2" xfId="26777" xr:uid="{00000000-0005-0000-0000-0000C8660000}"/>
    <cellStyle name="40% - Énfasis6 6 2 4 2 2" xfId="26778" xr:uid="{00000000-0005-0000-0000-0000C9660000}"/>
    <cellStyle name="40% - Énfasis6 6 2 4 3" xfId="26779" xr:uid="{00000000-0005-0000-0000-0000CA660000}"/>
    <cellStyle name="40% - Énfasis6 6 2 5" xfId="26780" xr:uid="{00000000-0005-0000-0000-0000CB660000}"/>
    <cellStyle name="40% - Énfasis6 6 2 5 2" xfId="26781" xr:uid="{00000000-0005-0000-0000-0000CC660000}"/>
    <cellStyle name="40% - Énfasis6 6 2 5 2 2" xfId="26782" xr:uid="{00000000-0005-0000-0000-0000CD660000}"/>
    <cellStyle name="40% - Énfasis6 6 2 5 3" xfId="26783" xr:uid="{00000000-0005-0000-0000-0000CE660000}"/>
    <cellStyle name="40% - Énfasis6 6 2 6" xfId="26784" xr:uid="{00000000-0005-0000-0000-0000CF660000}"/>
    <cellStyle name="40% - Énfasis6 6 2 6 2" xfId="26785" xr:uid="{00000000-0005-0000-0000-0000D0660000}"/>
    <cellStyle name="40% - Énfasis6 6 2 7" xfId="26786" xr:uid="{00000000-0005-0000-0000-0000D1660000}"/>
    <cellStyle name="40% - Énfasis6 6 3" xfId="26787" xr:uid="{00000000-0005-0000-0000-0000D2660000}"/>
    <cellStyle name="40% - Énfasis6 6 3 2" xfId="26788" xr:uid="{00000000-0005-0000-0000-0000D3660000}"/>
    <cellStyle name="40% - Énfasis6 6 3 2 2" xfId="26789" xr:uid="{00000000-0005-0000-0000-0000D4660000}"/>
    <cellStyle name="40% - Énfasis6 6 3 2 2 2" xfId="26790" xr:uid="{00000000-0005-0000-0000-0000D5660000}"/>
    <cellStyle name="40% - Énfasis6 6 3 2 2 2 2" xfId="26791" xr:uid="{00000000-0005-0000-0000-0000D6660000}"/>
    <cellStyle name="40% - Énfasis6 6 3 2 2 3" xfId="26792" xr:uid="{00000000-0005-0000-0000-0000D7660000}"/>
    <cellStyle name="40% - Énfasis6 6 3 2 3" xfId="26793" xr:uid="{00000000-0005-0000-0000-0000D8660000}"/>
    <cellStyle name="40% - Énfasis6 6 3 2 3 2" xfId="26794" xr:uid="{00000000-0005-0000-0000-0000D9660000}"/>
    <cellStyle name="40% - Énfasis6 6 3 2 3 2 2" xfId="26795" xr:uid="{00000000-0005-0000-0000-0000DA660000}"/>
    <cellStyle name="40% - Énfasis6 6 3 2 3 3" xfId="26796" xr:uid="{00000000-0005-0000-0000-0000DB660000}"/>
    <cellStyle name="40% - Énfasis6 6 3 2 4" xfId="26797" xr:uid="{00000000-0005-0000-0000-0000DC660000}"/>
    <cellStyle name="40% - Énfasis6 6 3 2 4 2" xfId="26798" xr:uid="{00000000-0005-0000-0000-0000DD660000}"/>
    <cellStyle name="40% - Énfasis6 6 3 2 5" xfId="26799" xr:uid="{00000000-0005-0000-0000-0000DE660000}"/>
    <cellStyle name="40% - Énfasis6 6 3 3" xfId="26800" xr:uid="{00000000-0005-0000-0000-0000DF660000}"/>
    <cellStyle name="40% - Énfasis6 6 3 3 2" xfId="26801" xr:uid="{00000000-0005-0000-0000-0000E0660000}"/>
    <cellStyle name="40% - Énfasis6 6 3 3 2 2" xfId="26802" xr:uid="{00000000-0005-0000-0000-0000E1660000}"/>
    <cellStyle name="40% - Énfasis6 6 3 3 3" xfId="26803" xr:uid="{00000000-0005-0000-0000-0000E2660000}"/>
    <cellStyle name="40% - Énfasis6 6 3 4" xfId="26804" xr:uid="{00000000-0005-0000-0000-0000E3660000}"/>
    <cellStyle name="40% - Énfasis6 6 3 4 2" xfId="26805" xr:uid="{00000000-0005-0000-0000-0000E4660000}"/>
    <cellStyle name="40% - Énfasis6 6 3 4 2 2" xfId="26806" xr:uid="{00000000-0005-0000-0000-0000E5660000}"/>
    <cellStyle name="40% - Énfasis6 6 3 4 3" xfId="26807" xr:uid="{00000000-0005-0000-0000-0000E6660000}"/>
    <cellStyle name="40% - Énfasis6 6 3 5" xfId="26808" xr:uid="{00000000-0005-0000-0000-0000E7660000}"/>
    <cellStyle name="40% - Énfasis6 6 3 5 2" xfId="26809" xr:uid="{00000000-0005-0000-0000-0000E8660000}"/>
    <cellStyle name="40% - Énfasis6 6 3 6" xfId="26810" xr:uid="{00000000-0005-0000-0000-0000E9660000}"/>
    <cellStyle name="40% - Énfasis6 6 4" xfId="26811" xr:uid="{00000000-0005-0000-0000-0000EA660000}"/>
    <cellStyle name="40% - Énfasis6 6 4 2" xfId="26812" xr:uid="{00000000-0005-0000-0000-0000EB660000}"/>
    <cellStyle name="40% - Énfasis6 6 4 2 2" xfId="26813" xr:uid="{00000000-0005-0000-0000-0000EC660000}"/>
    <cellStyle name="40% - Énfasis6 6 4 2 2 2" xfId="26814" xr:uid="{00000000-0005-0000-0000-0000ED660000}"/>
    <cellStyle name="40% - Énfasis6 6 4 2 3" xfId="26815" xr:uid="{00000000-0005-0000-0000-0000EE660000}"/>
    <cellStyle name="40% - Énfasis6 6 4 3" xfId="26816" xr:uid="{00000000-0005-0000-0000-0000EF660000}"/>
    <cellStyle name="40% - Énfasis6 6 4 3 2" xfId="26817" xr:uid="{00000000-0005-0000-0000-0000F0660000}"/>
    <cellStyle name="40% - Énfasis6 6 4 3 2 2" xfId="26818" xr:uid="{00000000-0005-0000-0000-0000F1660000}"/>
    <cellStyle name="40% - Énfasis6 6 4 3 3" xfId="26819" xr:uid="{00000000-0005-0000-0000-0000F2660000}"/>
    <cellStyle name="40% - Énfasis6 6 4 4" xfId="26820" xr:uid="{00000000-0005-0000-0000-0000F3660000}"/>
    <cellStyle name="40% - Énfasis6 6 4 4 2" xfId="26821" xr:uid="{00000000-0005-0000-0000-0000F4660000}"/>
    <cellStyle name="40% - Énfasis6 6 4 5" xfId="26822" xr:uid="{00000000-0005-0000-0000-0000F5660000}"/>
    <cellStyle name="40% - Énfasis6 6 5" xfId="26823" xr:uid="{00000000-0005-0000-0000-0000F6660000}"/>
    <cellStyle name="40% - Énfasis6 6 5 2" xfId="26824" xr:uid="{00000000-0005-0000-0000-0000F7660000}"/>
    <cellStyle name="40% - Énfasis6 6 5 2 2" xfId="26825" xr:uid="{00000000-0005-0000-0000-0000F8660000}"/>
    <cellStyle name="40% - Énfasis6 6 5 3" xfId="26826" xr:uid="{00000000-0005-0000-0000-0000F9660000}"/>
    <cellStyle name="40% - Énfasis6 6 6" xfId="26827" xr:uid="{00000000-0005-0000-0000-0000FA660000}"/>
    <cellStyle name="40% - Énfasis6 6 6 2" xfId="26828" xr:uid="{00000000-0005-0000-0000-0000FB660000}"/>
    <cellStyle name="40% - Énfasis6 6 6 2 2" xfId="26829" xr:uid="{00000000-0005-0000-0000-0000FC660000}"/>
    <cellStyle name="40% - Énfasis6 6 6 3" xfId="26830" xr:uid="{00000000-0005-0000-0000-0000FD660000}"/>
    <cellStyle name="40% - Énfasis6 6 7" xfId="26831" xr:uid="{00000000-0005-0000-0000-0000FE660000}"/>
    <cellStyle name="40% - Énfasis6 6 7 2" xfId="26832" xr:uid="{00000000-0005-0000-0000-0000FF660000}"/>
    <cellStyle name="40% - Énfasis6 6 8" xfId="26833" xr:uid="{00000000-0005-0000-0000-000000670000}"/>
    <cellStyle name="40% - Énfasis6 60" xfId="26834" xr:uid="{00000000-0005-0000-0000-000001670000}"/>
    <cellStyle name="40% - Énfasis6 60 2" xfId="26835" xr:uid="{00000000-0005-0000-0000-000002670000}"/>
    <cellStyle name="40% - Énfasis6 60 2 2" xfId="26836" xr:uid="{00000000-0005-0000-0000-000003670000}"/>
    <cellStyle name="40% - Énfasis6 60 3" xfId="26837" xr:uid="{00000000-0005-0000-0000-000004670000}"/>
    <cellStyle name="40% - Énfasis6 61" xfId="26838" xr:uid="{00000000-0005-0000-0000-000005670000}"/>
    <cellStyle name="40% - Énfasis6 61 2" xfId="26839" xr:uid="{00000000-0005-0000-0000-000006670000}"/>
    <cellStyle name="40% - Énfasis6 61 2 2" xfId="26840" xr:uid="{00000000-0005-0000-0000-000007670000}"/>
    <cellStyle name="40% - Énfasis6 61 3" xfId="26841" xr:uid="{00000000-0005-0000-0000-000008670000}"/>
    <cellStyle name="40% - Énfasis6 62" xfId="26842" xr:uid="{00000000-0005-0000-0000-000009670000}"/>
    <cellStyle name="40% - Énfasis6 62 2" xfId="26843" xr:uid="{00000000-0005-0000-0000-00000A670000}"/>
    <cellStyle name="40% - Énfasis6 62 2 2" xfId="26844" xr:uid="{00000000-0005-0000-0000-00000B670000}"/>
    <cellStyle name="40% - Énfasis6 62 3" xfId="26845" xr:uid="{00000000-0005-0000-0000-00000C670000}"/>
    <cellStyle name="40% - Énfasis6 63" xfId="26846" xr:uid="{00000000-0005-0000-0000-00000D670000}"/>
    <cellStyle name="40% - Énfasis6 63 2" xfId="26847" xr:uid="{00000000-0005-0000-0000-00000E670000}"/>
    <cellStyle name="40% - Énfasis6 63 2 2" xfId="26848" xr:uid="{00000000-0005-0000-0000-00000F670000}"/>
    <cellStyle name="40% - Énfasis6 63 3" xfId="26849" xr:uid="{00000000-0005-0000-0000-000010670000}"/>
    <cellStyle name="40% - Énfasis6 64" xfId="26850" xr:uid="{00000000-0005-0000-0000-000011670000}"/>
    <cellStyle name="40% - Énfasis6 64 2" xfId="26851" xr:uid="{00000000-0005-0000-0000-000012670000}"/>
    <cellStyle name="40% - Énfasis6 64 2 2" xfId="26852" xr:uid="{00000000-0005-0000-0000-000013670000}"/>
    <cellStyle name="40% - Énfasis6 64 3" xfId="26853" xr:uid="{00000000-0005-0000-0000-000014670000}"/>
    <cellStyle name="40% - Énfasis6 65" xfId="26854" xr:uid="{00000000-0005-0000-0000-000015670000}"/>
    <cellStyle name="40% - Énfasis6 65 2" xfId="26855" xr:uid="{00000000-0005-0000-0000-000016670000}"/>
    <cellStyle name="40% - Énfasis6 65 2 2" xfId="26856" xr:uid="{00000000-0005-0000-0000-000017670000}"/>
    <cellStyle name="40% - Énfasis6 65 3" xfId="26857" xr:uid="{00000000-0005-0000-0000-000018670000}"/>
    <cellStyle name="40% - Énfasis6 66" xfId="26858" xr:uid="{00000000-0005-0000-0000-000019670000}"/>
    <cellStyle name="40% - Énfasis6 66 2" xfId="26859" xr:uid="{00000000-0005-0000-0000-00001A670000}"/>
    <cellStyle name="40% - Énfasis6 66 2 2" xfId="26860" xr:uid="{00000000-0005-0000-0000-00001B670000}"/>
    <cellStyle name="40% - Énfasis6 66 3" xfId="26861" xr:uid="{00000000-0005-0000-0000-00001C670000}"/>
    <cellStyle name="40% - Énfasis6 67" xfId="26862" xr:uid="{00000000-0005-0000-0000-00001D670000}"/>
    <cellStyle name="40% - Énfasis6 67 2" xfId="26863" xr:uid="{00000000-0005-0000-0000-00001E670000}"/>
    <cellStyle name="40% - Énfasis6 67 2 2" xfId="26864" xr:uid="{00000000-0005-0000-0000-00001F670000}"/>
    <cellStyle name="40% - Énfasis6 67 3" xfId="26865" xr:uid="{00000000-0005-0000-0000-000020670000}"/>
    <cellStyle name="40% - Énfasis6 68" xfId="26866" xr:uid="{00000000-0005-0000-0000-000021670000}"/>
    <cellStyle name="40% - Énfasis6 68 2" xfId="26867" xr:uid="{00000000-0005-0000-0000-000022670000}"/>
    <cellStyle name="40% - Énfasis6 68 2 2" xfId="26868" xr:uid="{00000000-0005-0000-0000-000023670000}"/>
    <cellStyle name="40% - Énfasis6 68 3" xfId="26869" xr:uid="{00000000-0005-0000-0000-000024670000}"/>
    <cellStyle name="40% - Énfasis6 69" xfId="26870" xr:uid="{00000000-0005-0000-0000-000025670000}"/>
    <cellStyle name="40% - Énfasis6 69 2" xfId="26871" xr:uid="{00000000-0005-0000-0000-000026670000}"/>
    <cellStyle name="40% - Énfasis6 69 2 2" xfId="26872" xr:uid="{00000000-0005-0000-0000-000027670000}"/>
    <cellStyle name="40% - Énfasis6 69 3" xfId="26873" xr:uid="{00000000-0005-0000-0000-000028670000}"/>
    <cellStyle name="40% - Énfasis6 7" xfId="26874" xr:uid="{00000000-0005-0000-0000-000029670000}"/>
    <cellStyle name="40% - Énfasis6 7 2" xfId="26875" xr:uid="{00000000-0005-0000-0000-00002A670000}"/>
    <cellStyle name="40% - Énfasis6 7 2 2" xfId="26876" xr:uid="{00000000-0005-0000-0000-00002B670000}"/>
    <cellStyle name="40% - Énfasis6 7 2 2 2" xfId="26877" xr:uid="{00000000-0005-0000-0000-00002C670000}"/>
    <cellStyle name="40% - Énfasis6 7 2 2 2 2" xfId="26878" xr:uid="{00000000-0005-0000-0000-00002D670000}"/>
    <cellStyle name="40% - Énfasis6 7 2 2 2 2 2" xfId="26879" xr:uid="{00000000-0005-0000-0000-00002E670000}"/>
    <cellStyle name="40% - Énfasis6 7 2 2 2 2 2 2" xfId="26880" xr:uid="{00000000-0005-0000-0000-00002F670000}"/>
    <cellStyle name="40% - Énfasis6 7 2 2 2 2 3" xfId="26881" xr:uid="{00000000-0005-0000-0000-000030670000}"/>
    <cellStyle name="40% - Énfasis6 7 2 2 2 3" xfId="26882" xr:uid="{00000000-0005-0000-0000-000031670000}"/>
    <cellStyle name="40% - Énfasis6 7 2 2 2 3 2" xfId="26883" xr:uid="{00000000-0005-0000-0000-000032670000}"/>
    <cellStyle name="40% - Énfasis6 7 2 2 2 3 2 2" xfId="26884" xr:uid="{00000000-0005-0000-0000-000033670000}"/>
    <cellStyle name="40% - Énfasis6 7 2 2 2 3 3" xfId="26885" xr:uid="{00000000-0005-0000-0000-000034670000}"/>
    <cellStyle name="40% - Énfasis6 7 2 2 2 4" xfId="26886" xr:uid="{00000000-0005-0000-0000-000035670000}"/>
    <cellStyle name="40% - Énfasis6 7 2 2 2 4 2" xfId="26887" xr:uid="{00000000-0005-0000-0000-000036670000}"/>
    <cellStyle name="40% - Énfasis6 7 2 2 2 5" xfId="26888" xr:uid="{00000000-0005-0000-0000-000037670000}"/>
    <cellStyle name="40% - Énfasis6 7 2 2 3" xfId="26889" xr:uid="{00000000-0005-0000-0000-000038670000}"/>
    <cellStyle name="40% - Énfasis6 7 2 2 3 2" xfId="26890" xr:uid="{00000000-0005-0000-0000-000039670000}"/>
    <cellStyle name="40% - Énfasis6 7 2 2 3 2 2" xfId="26891" xr:uid="{00000000-0005-0000-0000-00003A670000}"/>
    <cellStyle name="40% - Énfasis6 7 2 2 3 3" xfId="26892" xr:uid="{00000000-0005-0000-0000-00003B670000}"/>
    <cellStyle name="40% - Énfasis6 7 2 2 4" xfId="26893" xr:uid="{00000000-0005-0000-0000-00003C670000}"/>
    <cellStyle name="40% - Énfasis6 7 2 2 4 2" xfId="26894" xr:uid="{00000000-0005-0000-0000-00003D670000}"/>
    <cellStyle name="40% - Énfasis6 7 2 2 4 2 2" xfId="26895" xr:uid="{00000000-0005-0000-0000-00003E670000}"/>
    <cellStyle name="40% - Énfasis6 7 2 2 4 3" xfId="26896" xr:uid="{00000000-0005-0000-0000-00003F670000}"/>
    <cellStyle name="40% - Énfasis6 7 2 2 5" xfId="26897" xr:uid="{00000000-0005-0000-0000-000040670000}"/>
    <cellStyle name="40% - Énfasis6 7 2 2 5 2" xfId="26898" xr:uid="{00000000-0005-0000-0000-000041670000}"/>
    <cellStyle name="40% - Énfasis6 7 2 2 6" xfId="26899" xr:uid="{00000000-0005-0000-0000-000042670000}"/>
    <cellStyle name="40% - Énfasis6 7 2 3" xfId="26900" xr:uid="{00000000-0005-0000-0000-000043670000}"/>
    <cellStyle name="40% - Énfasis6 7 2 3 2" xfId="26901" xr:uid="{00000000-0005-0000-0000-000044670000}"/>
    <cellStyle name="40% - Énfasis6 7 2 3 2 2" xfId="26902" xr:uid="{00000000-0005-0000-0000-000045670000}"/>
    <cellStyle name="40% - Énfasis6 7 2 3 2 2 2" xfId="26903" xr:uid="{00000000-0005-0000-0000-000046670000}"/>
    <cellStyle name="40% - Énfasis6 7 2 3 2 3" xfId="26904" xr:uid="{00000000-0005-0000-0000-000047670000}"/>
    <cellStyle name="40% - Énfasis6 7 2 3 3" xfId="26905" xr:uid="{00000000-0005-0000-0000-000048670000}"/>
    <cellStyle name="40% - Énfasis6 7 2 3 3 2" xfId="26906" xr:uid="{00000000-0005-0000-0000-000049670000}"/>
    <cellStyle name="40% - Énfasis6 7 2 3 3 2 2" xfId="26907" xr:uid="{00000000-0005-0000-0000-00004A670000}"/>
    <cellStyle name="40% - Énfasis6 7 2 3 3 3" xfId="26908" xr:uid="{00000000-0005-0000-0000-00004B670000}"/>
    <cellStyle name="40% - Énfasis6 7 2 3 4" xfId="26909" xr:uid="{00000000-0005-0000-0000-00004C670000}"/>
    <cellStyle name="40% - Énfasis6 7 2 3 4 2" xfId="26910" xr:uid="{00000000-0005-0000-0000-00004D670000}"/>
    <cellStyle name="40% - Énfasis6 7 2 3 5" xfId="26911" xr:uid="{00000000-0005-0000-0000-00004E670000}"/>
    <cellStyle name="40% - Énfasis6 7 2 4" xfId="26912" xr:uid="{00000000-0005-0000-0000-00004F670000}"/>
    <cellStyle name="40% - Énfasis6 7 2 4 2" xfId="26913" xr:uid="{00000000-0005-0000-0000-000050670000}"/>
    <cellStyle name="40% - Énfasis6 7 2 4 2 2" xfId="26914" xr:uid="{00000000-0005-0000-0000-000051670000}"/>
    <cellStyle name="40% - Énfasis6 7 2 4 3" xfId="26915" xr:uid="{00000000-0005-0000-0000-000052670000}"/>
    <cellStyle name="40% - Énfasis6 7 2 5" xfId="26916" xr:uid="{00000000-0005-0000-0000-000053670000}"/>
    <cellStyle name="40% - Énfasis6 7 2 5 2" xfId="26917" xr:uid="{00000000-0005-0000-0000-000054670000}"/>
    <cellStyle name="40% - Énfasis6 7 2 5 2 2" xfId="26918" xr:uid="{00000000-0005-0000-0000-000055670000}"/>
    <cellStyle name="40% - Énfasis6 7 2 5 3" xfId="26919" xr:uid="{00000000-0005-0000-0000-000056670000}"/>
    <cellStyle name="40% - Énfasis6 7 2 6" xfId="26920" xr:uid="{00000000-0005-0000-0000-000057670000}"/>
    <cellStyle name="40% - Énfasis6 7 2 6 2" xfId="26921" xr:uid="{00000000-0005-0000-0000-000058670000}"/>
    <cellStyle name="40% - Énfasis6 7 2 7" xfId="26922" xr:uid="{00000000-0005-0000-0000-000059670000}"/>
    <cellStyle name="40% - Énfasis6 7 3" xfId="26923" xr:uid="{00000000-0005-0000-0000-00005A670000}"/>
    <cellStyle name="40% - Énfasis6 7 3 2" xfId="26924" xr:uid="{00000000-0005-0000-0000-00005B670000}"/>
    <cellStyle name="40% - Énfasis6 7 3 2 2" xfId="26925" xr:uid="{00000000-0005-0000-0000-00005C670000}"/>
    <cellStyle name="40% - Énfasis6 7 3 2 2 2" xfId="26926" xr:uid="{00000000-0005-0000-0000-00005D670000}"/>
    <cellStyle name="40% - Énfasis6 7 3 2 2 2 2" xfId="26927" xr:uid="{00000000-0005-0000-0000-00005E670000}"/>
    <cellStyle name="40% - Énfasis6 7 3 2 2 3" xfId="26928" xr:uid="{00000000-0005-0000-0000-00005F670000}"/>
    <cellStyle name="40% - Énfasis6 7 3 2 3" xfId="26929" xr:uid="{00000000-0005-0000-0000-000060670000}"/>
    <cellStyle name="40% - Énfasis6 7 3 2 3 2" xfId="26930" xr:uid="{00000000-0005-0000-0000-000061670000}"/>
    <cellStyle name="40% - Énfasis6 7 3 2 3 2 2" xfId="26931" xr:uid="{00000000-0005-0000-0000-000062670000}"/>
    <cellStyle name="40% - Énfasis6 7 3 2 3 3" xfId="26932" xr:uid="{00000000-0005-0000-0000-000063670000}"/>
    <cellStyle name="40% - Énfasis6 7 3 2 4" xfId="26933" xr:uid="{00000000-0005-0000-0000-000064670000}"/>
    <cellStyle name="40% - Énfasis6 7 3 2 4 2" xfId="26934" xr:uid="{00000000-0005-0000-0000-000065670000}"/>
    <cellStyle name="40% - Énfasis6 7 3 2 5" xfId="26935" xr:uid="{00000000-0005-0000-0000-000066670000}"/>
    <cellStyle name="40% - Énfasis6 7 3 3" xfId="26936" xr:uid="{00000000-0005-0000-0000-000067670000}"/>
    <cellStyle name="40% - Énfasis6 7 3 3 2" xfId="26937" xr:uid="{00000000-0005-0000-0000-000068670000}"/>
    <cellStyle name="40% - Énfasis6 7 3 3 2 2" xfId="26938" xr:uid="{00000000-0005-0000-0000-000069670000}"/>
    <cellStyle name="40% - Énfasis6 7 3 3 3" xfId="26939" xr:uid="{00000000-0005-0000-0000-00006A670000}"/>
    <cellStyle name="40% - Énfasis6 7 3 4" xfId="26940" xr:uid="{00000000-0005-0000-0000-00006B670000}"/>
    <cellStyle name="40% - Énfasis6 7 3 4 2" xfId="26941" xr:uid="{00000000-0005-0000-0000-00006C670000}"/>
    <cellStyle name="40% - Énfasis6 7 3 4 2 2" xfId="26942" xr:uid="{00000000-0005-0000-0000-00006D670000}"/>
    <cellStyle name="40% - Énfasis6 7 3 4 3" xfId="26943" xr:uid="{00000000-0005-0000-0000-00006E670000}"/>
    <cellStyle name="40% - Énfasis6 7 3 5" xfId="26944" xr:uid="{00000000-0005-0000-0000-00006F670000}"/>
    <cellStyle name="40% - Énfasis6 7 3 5 2" xfId="26945" xr:uid="{00000000-0005-0000-0000-000070670000}"/>
    <cellStyle name="40% - Énfasis6 7 3 6" xfId="26946" xr:uid="{00000000-0005-0000-0000-000071670000}"/>
    <cellStyle name="40% - Énfasis6 7 4" xfId="26947" xr:uid="{00000000-0005-0000-0000-000072670000}"/>
    <cellStyle name="40% - Énfasis6 7 4 2" xfId="26948" xr:uid="{00000000-0005-0000-0000-000073670000}"/>
    <cellStyle name="40% - Énfasis6 7 4 2 2" xfId="26949" xr:uid="{00000000-0005-0000-0000-000074670000}"/>
    <cellStyle name="40% - Énfasis6 7 4 2 2 2" xfId="26950" xr:uid="{00000000-0005-0000-0000-000075670000}"/>
    <cellStyle name="40% - Énfasis6 7 4 2 3" xfId="26951" xr:uid="{00000000-0005-0000-0000-000076670000}"/>
    <cellStyle name="40% - Énfasis6 7 4 3" xfId="26952" xr:uid="{00000000-0005-0000-0000-000077670000}"/>
    <cellStyle name="40% - Énfasis6 7 4 3 2" xfId="26953" xr:uid="{00000000-0005-0000-0000-000078670000}"/>
    <cellStyle name="40% - Énfasis6 7 4 3 2 2" xfId="26954" xr:uid="{00000000-0005-0000-0000-000079670000}"/>
    <cellStyle name="40% - Énfasis6 7 4 3 3" xfId="26955" xr:uid="{00000000-0005-0000-0000-00007A670000}"/>
    <cellStyle name="40% - Énfasis6 7 4 4" xfId="26956" xr:uid="{00000000-0005-0000-0000-00007B670000}"/>
    <cellStyle name="40% - Énfasis6 7 4 4 2" xfId="26957" xr:uid="{00000000-0005-0000-0000-00007C670000}"/>
    <cellStyle name="40% - Énfasis6 7 4 5" xfId="26958" xr:uid="{00000000-0005-0000-0000-00007D670000}"/>
    <cellStyle name="40% - Énfasis6 7 5" xfId="26959" xr:uid="{00000000-0005-0000-0000-00007E670000}"/>
    <cellStyle name="40% - Énfasis6 7 5 2" xfId="26960" xr:uid="{00000000-0005-0000-0000-00007F670000}"/>
    <cellStyle name="40% - Énfasis6 7 5 2 2" xfId="26961" xr:uid="{00000000-0005-0000-0000-000080670000}"/>
    <cellStyle name="40% - Énfasis6 7 5 3" xfId="26962" xr:uid="{00000000-0005-0000-0000-000081670000}"/>
    <cellStyle name="40% - Énfasis6 7 6" xfId="26963" xr:uid="{00000000-0005-0000-0000-000082670000}"/>
    <cellStyle name="40% - Énfasis6 7 6 2" xfId="26964" xr:uid="{00000000-0005-0000-0000-000083670000}"/>
    <cellStyle name="40% - Énfasis6 7 6 2 2" xfId="26965" xr:uid="{00000000-0005-0000-0000-000084670000}"/>
    <cellStyle name="40% - Énfasis6 7 6 3" xfId="26966" xr:uid="{00000000-0005-0000-0000-000085670000}"/>
    <cellStyle name="40% - Énfasis6 7 7" xfId="26967" xr:uid="{00000000-0005-0000-0000-000086670000}"/>
    <cellStyle name="40% - Énfasis6 7 7 2" xfId="26968" xr:uid="{00000000-0005-0000-0000-000087670000}"/>
    <cellStyle name="40% - Énfasis6 7 8" xfId="26969" xr:uid="{00000000-0005-0000-0000-000088670000}"/>
    <cellStyle name="40% - Énfasis6 70" xfId="26970" xr:uid="{00000000-0005-0000-0000-000089670000}"/>
    <cellStyle name="40% - Énfasis6 70 2" xfId="26971" xr:uid="{00000000-0005-0000-0000-00008A670000}"/>
    <cellStyle name="40% - Énfasis6 70 2 2" xfId="26972" xr:uid="{00000000-0005-0000-0000-00008B670000}"/>
    <cellStyle name="40% - Énfasis6 70 3" xfId="26973" xr:uid="{00000000-0005-0000-0000-00008C670000}"/>
    <cellStyle name="40% - Énfasis6 71" xfId="26974" xr:uid="{00000000-0005-0000-0000-00008D670000}"/>
    <cellStyle name="40% - Énfasis6 71 2" xfId="26975" xr:uid="{00000000-0005-0000-0000-00008E670000}"/>
    <cellStyle name="40% - Énfasis6 71 2 2" xfId="26976" xr:uid="{00000000-0005-0000-0000-00008F670000}"/>
    <cellStyle name="40% - Énfasis6 71 3" xfId="26977" xr:uid="{00000000-0005-0000-0000-000090670000}"/>
    <cellStyle name="40% - Énfasis6 72" xfId="26978" xr:uid="{00000000-0005-0000-0000-000091670000}"/>
    <cellStyle name="40% - Énfasis6 72 2" xfId="26979" xr:uid="{00000000-0005-0000-0000-000092670000}"/>
    <cellStyle name="40% - Énfasis6 72 2 2" xfId="26980" xr:uid="{00000000-0005-0000-0000-000093670000}"/>
    <cellStyle name="40% - Énfasis6 72 3" xfId="26981" xr:uid="{00000000-0005-0000-0000-000094670000}"/>
    <cellStyle name="40% - Énfasis6 73" xfId="26982" xr:uid="{00000000-0005-0000-0000-000095670000}"/>
    <cellStyle name="40% - Énfasis6 73 2" xfId="26983" xr:uid="{00000000-0005-0000-0000-000096670000}"/>
    <cellStyle name="40% - Énfasis6 74" xfId="26984" xr:uid="{00000000-0005-0000-0000-000097670000}"/>
    <cellStyle name="40% - Énfasis6 75" xfId="26985" xr:uid="{00000000-0005-0000-0000-000098670000}"/>
    <cellStyle name="40% - Énfasis6 76" xfId="26986" xr:uid="{00000000-0005-0000-0000-000099670000}"/>
    <cellStyle name="40% - Énfasis6 77" xfId="26987" xr:uid="{00000000-0005-0000-0000-00009A670000}"/>
    <cellStyle name="40% - Énfasis6 78" xfId="26988" xr:uid="{00000000-0005-0000-0000-00009B670000}"/>
    <cellStyle name="40% - Énfasis6 79" xfId="26989" xr:uid="{00000000-0005-0000-0000-00009C670000}"/>
    <cellStyle name="40% - Énfasis6 8" xfId="26990" xr:uid="{00000000-0005-0000-0000-00009D670000}"/>
    <cellStyle name="40% - Énfasis6 8 2" xfId="26991" xr:uid="{00000000-0005-0000-0000-00009E670000}"/>
    <cellStyle name="40% - Énfasis6 8 2 2" xfId="26992" xr:uid="{00000000-0005-0000-0000-00009F670000}"/>
    <cellStyle name="40% - Énfasis6 8 2 2 2" xfId="26993" xr:uid="{00000000-0005-0000-0000-0000A0670000}"/>
    <cellStyle name="40% - Énfasis6 8 2 2 2 2" xfId="26994" xr:uid="{00000000-0005-0000-0000-0000A1670000}"/>
    <cellStyle name="40% - Énfasis6 8 2 2 2 2 2" xfId="26995" xr:uid="{00000000-0005-0000-0000-0000A2670000}"/>
    <cellStyle name="40% - Énfasis6 8 2 2 2 3" xfId="26996" xr:uid="{00000000-0005-0000-0000-0000A3670000}"/>
    <cellStyle name="40% - Énfasis6 8 2 2 3" xfId="26997" xr:uid="{00000000-0005-0000-0000-0000A4670000}"/>
    <cellStyle name="40% - Énfasis6 8 2 2 3 2" xfId="26998" xr:uid="{00000000-0005-0000-0000-0000A5670000}"/>
    <cellStyle name="40% - Énfasis6 8 2 2 3 2 2" xfId="26999" xr:uid="{00000000-0005-0000-0000-0000A6670000}"/>
    <cellStyle name="40% - Énfasis6 8 2 2 3 3" xfId="27000" xr:uid="{00000000-0005-0000-0000-0000A7670000}"/>
    <cellStyle name="40% - Énfasis6 8 2 2 4" xfId="27001" xr:uid="{00000000-0005-0000-0000-0000A8670000}"/>
    <cellStyle name="40% - Énfasis6 8 2 2 4 2" xfId="27002" xr:uid="{00000000-0005-0000-0000-0000A9670000}"/>
    <cellStyle name="40% - Énfasis6 8 2 2 5" xfId="27003" xr:uid="{00000000-0005-0000-0000-0000AA670000}"/>
    <cellStyle name="40% - Énfasis6 8 2 3" xfId="27004" xr:uid="{00000000-0005-0000-0000-0000AB670000}"/>
    <cellStyle name="40% - Énfasis6 8 2 3 2" xfId="27005" xr:uid="{00000000-0005-0000-0000-0000AC670000}"/>
    <cellStyle name="40% - Énfasis6 8 2 3 2 2" xfId="27006" xr:uid="{00000000-0005-0000-0000-0000AD670000}"/>
    <cellStyle name="40% - Énfasis6 8 2 3 3" xfId="27007" xr:uid="{00000000-0005-0000-0000-0000AE670000}"/>
    <cellStyle name="40% - Énfasis6 8 2 4" xfId="27008" xr:uid="{00000000-0005-0000-0000-0000AF670000}"/>
    <cellStyle name="40% - Énfasis6 8 2 4 2" xfId="27009" xr:uid="{00000000-0005-0000-0000-0000B0670000}"/>
    <cellStyle name="40% - Énfasis6 8 2 4 2 2" xfId="27010" xr:uid="{00000000-0005-0000-0000-0000B1670000}"/>
    <cellStyle name="40% - Énfasis6 8 2 4 3" xfId="27011" xr:uid="{00000000-0005-0000-0000-0000B2670000}"/>
    <cellStyle name="40% - Énfasis6 8 2 5" xfId="27012" xr:uid="{00000000-0005-0000-0000-0000B3670000}"/>
    <cellStyle name="40% - Énfasis6 8 2 5 2" xfId="27013" xr:uid="{00000000-0005-0000-0000-0000B4670000}"/>
    <cellStyle name="40% - Énfasis6 8 2 6" xfId="27014" xr:uid="{00000000-0005-0000-0000-0000B5670000}"/>
    <cellStyle name="40% - Énfasis6 8 3" xfId="27015" xr:uid="{00000000-0005-0000-0000-0000B6670000}"/>
    <cellStyle name="40% - Énfasis6 8 3 2" xfId="27016" xr:uid="{00000000-0005-0000-0000-0000B7670000}"/>
    <cellStyle name="40% - Énfasis6 8 3 2 2" xfId="27017" xr:uid="{00000000-0005-0000-0000-0000B8670000}"/>
    <cellStyle name="40% - Énfasis6 8 3 2 2 2" xfId="27018" xr:uid="{00000000-0005-0000-0000-0000B9670000}"/>
    <cellStyle name="40% - Énfasis6 8 3 2 3" xfId="27019" xr:uid="{00000000-0005-0000-0000-0000BA670000}"/>
    <cellStyle name="40% - Énfasis6 8 3 3" xfId="27020" xr:uid="{00000000-0005-0000-0000-0000BB670000}"/>
    <cellStyle name="40% - Énfasis6 8 3 3 2" xfId="27021" xr:uid="{00000000-0005-0000-0000-0000BC670000}"/>
    <cellStyle name="40% - Énfasis6 8 3 3 2 2" xfId="27022" xr:uid="{00000000-0005-0000-0000-0000BD670000}"/>
    <cellStyle name="40% - Énfasis6 8 3 3 3" xfId="27023" xr:uid="{00000000-0005-0000-0000-0000BE670000}"/>
    <cellStyle name="40% - Énfasis6 8 3 4" xfId="27024" xr:uid="{00000000-0005-0000-0000-0000BF670000}"/>
    <cellStyle name="40% - Énfasis6 8 3 4 2" xfId="27025" xr:uid="{00000000-0005-0000-0000-0000C0670000}"/>
    <cellStyle name="40% - Énfasis6 8 3 4 2 2" xfId="27026" xr:uid="{00000000-0005-0000-0000-0000C1670000}"/>
    <cellStyle name="40% - Énfasis6 8 3 4 3" xfId="27027" xr:uid="{00000000-0005-0000-0000-0000C2670000}"/>
    <cellStyle name="40% - Énfasis6 8 3 5" xfId="27028" xr:uid="{00000000-0005-0000-0000-0000C3670000}"/>
    <cellStyle name="40% - Énfasis6 8 3 5 2" xfId="27029" xr:uid="{00000000-0005-0000-0000-0000C4670000}"/>
    <cellStyle name="40% - Énfasis6 8 3 6" xfId="27030" xr:uid="{00000000-0005-0000-0000-0000C5670000}"/>
    <cellStyle name="40% - Énfasis6 8 4" xfId="27031" xr:uid="{00000000-0005-0000-0000-0000C6670000}"/>
    <cellStyle name="40% - Énfasis6 8 4 2" xfId="27032" xr:uid="{00000000-0005-0000-0000-0000C7670000}"/>
    <cellStyle name="40% - Énfasis6 8 4 2 2" xfId="27033" xr:uid="{00000000-0005-0000-0000-0000C8670000}"/>
    <cellStyle name="40% - Énfasis6 8 4 3" xfId="27034" xr:uid="{00000000-0005-0000-0000-0000C9670000}"/>
    <cellStyle name="40% - Énfasis6 8 5" xfId="27035" xr:uid="{00000000-0005-0000-0000-0000CA670000}"/>
    <cellStyle name="40% - Énfasis6 8 5 2" xfId="27036" xr:uid="{00000000-0005-0000-0000-0000CB670000}"/>
    <cellStyle name="40% - Énfasis6 8 5 2 2" xfId="27037" xr:uid="{00000000-0005-0000-0000-0000CC670000}"/>
    <cellStyle name="40% - Énfasis6 8 5 3" xfId="27038" xr:uid="{00000000-0005-0000-0000-0000CD670000}"/>
    <cellStyle name="40% - Énfasis6 8 6" xfId="27039" xr:uid="{00000000-0005-0000-0000-0000CE670000}"/>
    <cellStyle name="40% - Énfasis6 8 6 2" xfId="27040" xr:uid="{00000000-0005-0000-0000-0000CF670000}"/>
    <cellStyle name="40% - Énfasis6 8 6 2 2" xfId="27041" xr:uid="{00000000-0005-0000-0000-0000D0670000}"/>
    <cellStyle name="40% - Énfasis6 8 6 3" xfId="27042" xr:uid="{00000000-0005-0000-0000-0000D1670000}"/>
    <cellStyle name="40% - Énfasis6 8 7" xfId="27043" xr:uid="{00000000-0005-0000-0000-0000D2670000}"/>
    <cellStyle name="40% - Énfasis6 8 7 2" xfId="27044" xr:uid="{00000000-0005-0000-0000-0000D3670000}"/>
    <cellStyle name="40% - Énfasis6 8 8" xfId="27045" xr:uid="{00000000-0005-0000-0000-0000D4670000}"/>
    <cellStyle name="40% - Énfasis6 80" xfId="27046" xr:uid="{00000000-0005-0000-0000-0000D5670000}"/>
    <cellStyle name="40% - Énfasis6 81" xfId="27047" xr:uid="{00000000-0005-0000-0000-0000D6670000}"/>
    <cellStyle name="40% - Énfasis6 82" xfId="27048" xr:uid="{00000000-0005-0000-0000-0000D7670000}"/>
    <cellStyle name="40% - Énfasis6 83" xfId="27049" xr:uid="{00000000-0005-0000-0000-0000D8670000}"/>
    <cellStyle name="40% - Énfasis6 9" xfId="27050" xr:uid="{00000000-0005-0000-0000-0000D9670000}"/>
    <cellStyle name="40% - Énfasis6 9 2" xfId="27051" xr:uid="{00000000-0005-0000-0000-0000DA670000}"/>
    <cellStyle name="40% - Énfasis6 9 2 2" xfId="27052" xr:uid="{00000000-0005-0000-0000-0000DB670000}"/>
    <cellStyle name="40% - Énfasis6 9 2 2 2" xfId="27053" xr:uid="{00000000-0005-0000-0000-0000DC670000}"/>
    <cellStyle name="40% - Énfasis6 9 2 2 2 2" xfId="27054" xr:uid="{00000000-0005-0000-0000-0000DD670000}"/>
    <cellStyle name="40% - Énfasis6 9 2 2 2 2 2" xfId="27055" xr:uid="{00000000-0005-0000-0000-0000DE670000}"/>
    <cellStyle name="40% - Énfasis6 9 2 2 2 3" xfId="27056" xr:uid="{00000000-0005-0000-0000-0000DF670000}"/>
    <cellStyle name="40% - Énfasis6 9 2 2 3" xfId="27057" xr:uid="{00000000-0005-0000-0000-0000E0670000}"/>
    <cellStyle name="40% - Énfasis6 9 2 2 3 2" xfId="27058" xr:uid="{00000000-0005-0000-0000-0000E1670000}"/>
    <cellStyle name="40% - Énfasis6 9 2 2 3 2 2" xfId="27059" xr:uid="{00000000-0005-0000-0000-0000E2670000}"/>
    <cellStyle name="40% - Énfasis6 9 2 2 3 3" xfId="27060" xr:uid="{00000000-0005-0000-0000-0000E3670000}"/>
    <cellStyle name="40% - Énfasis6 9 2 2 4" xfId="27061" xr:uid="{00000000-0005-0000-0000-0000E4670000}"/>
    <cellStyle name="40% - Énfasis6 9 2 2 4 2" xfId="27062" xr:uid="{00000000-0005-0000-0000-0000E5670000}"/>
    <cellStyle name="40% - Énfasis6 9 2 2 5" xfId="27063" xr:uid="{00000000-0005-0000-0000-0000E6670000}"/>
    <cellStyle name="40% - Énfasis6 9 2 3" xfId="27064" xr:uid="{00000000-0005-0000-0000-0000E7670000}"/>
    <cellStyle name="40% - Énfasis6 9 2 3 2" xfId="27065" xr:uid="{00000000-0005-0000-0000-0000E8670000}"/>
    <cellStyle name="40% - Énfasis6 9 2 3 2 2" xfId="27066" xr:uid="{00000000-0005-0000-0000-0000E9670000}"/>
    <cellStyle name="40% - Énfasis6 9 2 3 3" xfId="27067" xr:uid="{00000000-0005-0000-0000-0000EA670000}"/>
    <cellStyle name="40% - Énfasis6 9 2 4" xfId="27068" xr:uid="{00000000-0005-0000-0000-0000EB670000}"/>
    <cellStyle name="40% - Énfasis6 9 2 4 2" xfId="27069" xr:uid="{00000000-0005-0000-0000-0000EC670000}"/>
    <cellStyle name="40% - Énfasis6 9 2 4 2 2" xfId="27070" xr:uid="{00000000-0005-0000-0000-0000ED670000}"/>
    <cellStyle name="40% - Énfasis6 9 2 4 3" xfId="27071" xr:uid="{00000000-0005-0000-0000-0000EE670000}"/>
    <cellStyle name="40% - Énfasis6 9 2 5" xfId="27072" xr:uid="{00000000-0005-0000-0000-0000EF670000}"/>
    <cellStyle name="40% - Énfasis6 9 2 5 2" xfId="27073" xr:uid="{00000000-0005-0000-0000-0000F0670000}"/>
    <cellStyle name="40% - Énfasis6 9 2 6" xfId="27074" xr:uid="{00000000-0005-0000-0000-0000F1670000}"/>
    <cellStyle name="40% - Énfasis6 9 3" xfId="27075" xr:uid="{00000000-0005-0000-0000-0000F2670000}"/>
    <cellStyle name="40% - Énfasis6 9 3 2" xfId="27076" xr:uid="{00000000-0005-0000-0000-0000F3670000}"/>
    <cellStyle name="40% - Énfasis6 9 3 2 2" xfId="27077" xr:uid="{00000000-0005-0000-0000-0000F4670000}"/>
    <cellStyle name="40% - Énfasis6 9 3 2 2 2" xfId="27078" xr:uid="{00000000-0005-0000-0000-0000F5670000}"/>
    <cellStyle name="40% - Énfasis6 9 3 2 3" xfId="27079" xr:uid="{00000000-0005-0000-0000-0000F6670000}"/>
    <cellStyle name="40% - Énfasis6 9 3 3" xfId="27080" xr:uid="{00000000-0005-0000-0000-0000F7670000}"/>
    <cellStyle name="40% - Énfasis6 9 3 3 2" xfId="27081" xr:uid="{00000000-0005-0000-0000-0000F8670000}"/>
    <cellStyle name="40% - Énfasis6 9 3 3 2 2" xfId="27082" xr:uid="{00000000-0005-0000-0000-0000F9670000}"/>
    <cellStyle name="40% - Énfasis6 9 3 3 3" xfId="27083" xr:uid="{00000000-0005-0000-0000-0000FA670000}"/>
    <cellStyle name="40% - Énfasis6 9 3 4" xfId="27084" xr:uid="{00000000-0005-0000-0000-0000FB670000}"/>
    <cellStyle name="40% - Énfasis6 9 3 4 2" xfId="27085" xr:uid="{00000000-0005-0000-0000-0000FC670000}"/>
    <cellStyle name="40% - Énfasis6 9 3 5" xfId="27086" xr:uid="{00000000-0005-0000-0000-0000FD670000}"/>
    <cellStyle name="40% - Énfasis6 9 4" xfId="27087" xr:uid="{00000000-0005-0000-0000-0000FE670000}"/>
    <cellStyle name="40% - Énfasis6 9 4 2" xfId="27088" xr:uid="{00000000-0005-0000-0000-0000FF670000}"/>
    <cellStyle name="40% - Énfasis6 9 4 2 2" xfId="27089" xr:uid="{00000000-0005-0000-0000-000000680000}"/>
    <cellStyle name="40% - Énfasis6 9 4 3" xfId="27090" xr:uid="{00000000-0005-0000-0000-000001680000}"/>
    <cellStyle name="40% - Énfasis6 9 5" xfId="27091" xr:uid="{00000000-0005-0000-0000-000002680000}"/>
    <cellStyle name="40% - Énfasis6 9 5 2" xfId="27092" xr:uid="{00000000-0005-0000-0000-000003680000}"/>
    <cellStyle name="40% - Énfasis6 9 5 2 2" xfId="27093" xr:uid="{00000000-0005-0000-0000-000004680000}"/>
    <cellStyle name="40% - Énfasis6 9 5 3" xfId="27094" xr:uid="{00000000-0005-0000-0000-000005680000}"/>
    <cellStyle name="40% - Énfasis6 9 6" xfId="27095" xr:uid="{00000000-0005-0000-0000-000006680000}"/>
    <cellStyle name="40% - Énfasis6 9 6 2" xfId="27096" xr:uid="{00000000-0005-0000-0000-000007680000}"/>
    <cellStyle name="40% - Énfasis6 9 7" xfId="27097" xr:uid="{00000000-0005-0000-0000-000008680000}"/>
    <cellStyle name="60% - Énfasis1 2" xfId="27098" xr:uid="{00000000-0005-0000-0000-000009680000}"/>
    <cellStyle name="60% - Énfasis1 3" xfId="27099" xr:uid="{00000000-0005-0000-0000-00000A680000}"/>
    <cellStyle name="60% - Énfasis1 4" xfId="27100" xr:uid="{00000000-0005-0000-0000-00000B680000}"/>
    <cellStyle name="60% - Énfasis1 5" xfId="27101" xr:uid="{00000000-0005-0000-0000-00000C680000}"/>
    <cellStyle name="60% - Énfasis1 6" xfId="27102" xr:uid="{00000000-0005-0000-0000-00000D680000}"/>
    <cellStyle name="60% - Énfasis2 2" xfId="27103" xr:uid="{00000000-0005-0000-0000-00000E680000}"/>
    <cellStyle name="60% - Énfasis2 3" xfId="27104" xr:uid="{00000000-0005-0000-0000-00000F680000}"/>
    <cellStyle name="60% - Énfasis2 4" xfId="27105" xr:uid="{00000000-0005-0000-0000-000010680000}"/>
    <cellStyle name="60% - Énfasis2 5" xfId="27106" xr:uid="{00000000-0005-0000-0000-000011680000}"/>
    <cellStyle name="60% - Énfasis2 6" xfId="27107" xr:uid="{00000000-0005-0000-0000-000012680000}"/>
    <cellStyle name="60% - Énfasis3 2" xfId="27108" xr:uid="{00000000-0005-0000-0000-000013680000}"/>
    <cellStyle name="60% - Énfasis3 3" xfId="27109" xr:uid="{00000000-0005-0000-0000-000014680000}"/>
    <cellStyle name="60% - Énfasis3 4" xfId="27110" xr:uid="{00000000-0005-0000-0000-000015680000}"/>
    <cellStyle name="60% - Énfasis3 5" xfId="27111" xr:uid="{00000000-0005-0000-0000-000016680000}"/>
    <cellStyle name="60% - Énfasis3 6" xfId="27112" xr:uid="{00000000-0005-0000-0000-000017680000}"/>
    <cellStyle name="60% - Énfasis4 2" xfId="27113" xr:uid="{00000000-0005-0000-0000-000018680000}"/>
    <cellStyle name="60% - Énfasis4 3" xfId="27114" xr:uid="{00000000-0005-0000-0000-000019680000}"/>
    <cellStyle name="60% - Énfasis4 4" xfId="27115" xr:uid="{00000000-0005-0000-0000-00001A680000}"/>
    <cellStyle name="60% - Énfasis4 5" xfId="27116" xr:uid="{00000000-0005-0000-0000-00001B680000}"/>
    <cellStyle name="60% - Énfasis4 6" xfId="27117" xr:uid="{00000000-0005-0000-0000-00001C680000}"/>
    <cellStyle name="60% - Énfasis5 2" xfId="27118" xr:uid="{00000000-0005-0000-0000-00001D680000}"/>
    <cellStyle name="60% - Énfasis5 3" xfId="27119" xr:uid="{00000000-0005-0000-0000-00001E680000}"/>
    <cellStyle name="60% - Énfasis5 4" xfId="27120" xr:uid="{00000000-0005-0000-0000-00001F680000}"/>
    <cellStyle name="60% - Énfasis5 5" xfId="27121" xr:uid="{00000000-0005-0000-0000-000020680000}"/>
    <cellStyle name="60% - Énfasis5 6" xfId="27122" xr:uid="{00000000-0005-0000-0000-000021680000}"/>
    <cellStyle name="60% - Énfasis6 2" xfId="27123" xr:uid="{00000000-0005-0000-0000-000022680000}"/>
    <cellStyle name="60% - Énfasis6 3" xfId="27124" xr:uid="{00000000-0005-0000-0000-000023680000}"/>
    <cellStyle name="60% - Énfasis6 4" xfId="27125" xr:uid="{00000000-0005-0000-0000-000024680000}"/>
    <cellStyle name="60% - Énfasis6 5" xfId="27126" xr:uid="{00000000-0005-0000-0000-000025680000}"/>
    <cellStyle name="60% - Énfasis6 6" xfId="27127" xr:uid="{00000000-0005-0000-0000-000026680000}"/>
    <cellStyle name="Buena 2" xfId="27128" xr:uid="{00000000-0005-0000-0000-000027680000}"/>
    <cellStyle name="Buena 3" xfId="27129" xr:uid="{00000000-0005-0000-0000-000028680000}"/>
    <cellStyle name="Buena 4" xfId="27130" xr:uid="{00000000-0005-0000-0000-000029680000}"/>
    <cellStyle name="Buena 5" xfId="27131" xr:uid="{00000000-0005-0000-0000-00002A680000}"/>
    <cellStyle name="Buena 6" xfId="27132" xr:uid="{00000000-0005-0000-0000-00002B680000}"/>
    <cellStyle name="Cálculo 2" xfId="27133" xr:uid="{00000000-0005-0000-0000-00002C680000}"/>
    <cellStyle name="Cálculo 3" xfId="27134" xr:uid="{00000000-0005-0000-0000-00002D680000}"/>
    <cellStyle name="Cálculo 4" xfId="27135" xr:uid="{00000000-0005-0000-0000-00002E680000}"/>
    <cellStyle name="Cálculo 5" xfId="27136" xr:uid="{00000000-0005-0000-0000-00002F680000}"/>
    <cellStyle name="Cálculo 6" xfId="27137" xr:uid="{00000000-0005-0000-0000-000030680000}"/>
    <cellStyle name="Celda de comprobación 2" xfId="27138" xr:uid="{00000000-0005-0000-0000-000031680000}"/>
    <cellStyle name="Celda de comprobación 3" xfId="27139" xr:uid="{00000000-0005-0000-0000-000032680000}"/>
    <cellStyle name="Celda de comprobación 4" xfId="27140" xr:uid="{00000000-0005-0000-0000-000033680000}"/>
    <cellStyle name="Celda de comprobación 5" xfId="27141" xr:uid="{00000000-0005-0000-0000-000034680000}"/>
    <cellStyle name="Celda de comprobación 6" xfId="27142" xr:uid="{00000000-0005-0000-0000-000035680000}"/>
    <cellStyle name="Celda vinculada 2" xfId="27143" xr:uid="{00000000-0005-0000-0000-000036680000}"/>
    <cellStyle name="Celda vinculada 3" xfId="27144" xr:uid="{00000000-0005-0000-0000-000037680000}"/>
    <cellStyle name="Celda vinculada 4" xfId="27145" xr:uid="{00000000-0005-0000-0000-000038680000}"/>
    <cellStyle name="Celda vinculada 5" xfId="27146" xr:uid="{00000000-0005-0000-0000-000039680000}"/>
    <cellStyle name="Celda vinculada 6" xfId="27147" xr:uid="{00000000-0005-0000-0000-00003A680000}"/>
    <cellStyle name="Comma 10" xfId="27148" xr:uid="{00000000-0005-0000-0000-00003B680000}"/>
    <cellStyle name="Comma 10 2" xfId="27149" xr:uid="{00000000-0005-0000-0000-00003C680000}"/>
    <cellStyle name="Comma 10 2 2" xfId="27150" xr:uid="{00000000-0005-0000-0000-00003D680000}"/>
    <cellStyle name="Comma 10 3" xfId="27151" xr:uid="{00000000-0005-0000-0000-00003E680000}"/>
    <cellStyle name="Comma 2" xfId="29" xr:uid="{00000000-0005-0000-0000-00003F680000}"/>
    <cellStyle name="Comma 3" xfId="27152" xr:uid="{00000000-0005-0000-0000-000040680000}"/>
    <cellStyle name="Comma 4" xfId="27153" xr:uid="{00000000-0005-0000-0000-000041680000}"/>
    <cellStyle name="Comma 4 2" xfId="27154" xr:uid="{00000000-0005-0000-0000-000042680000}"/>
    <cellStyle name="Comma 4 3" xfId="27155" xr:uid="{00000000-0005-0000-0000-000043680000}"/>
    <cellStyle name="Comma 5" xfId="27156" xr:uid="{00000000-0005-0000-0000-000044680000}"/>
    <cellStyle name="Comma 6" xfId="27157" xr:uid="{00000000-0005-0000-0000-000045680000}"/>
    <cellStyle name="Comma 7" xfId="27158" xr:uid="{00000000-0005-0000-0000-000046680000}"/>
    <cellStyle name="Comma 8" xfId="27159" xr:uid="{00000000-0005-0000-0000-000047680000}"/>
    <cellStyle name="Comma 9" xfId="27160" xr:uid="{00000000-0005-0000-0000-000048680000}"/>
    <cellStyle name="Comma 9 2" xfId="27161" xr:uid="{00000000-0005-0000-0000-000049680000}"/>
    <cellStyle name="Comma 9 2 2" xfId="27162" xr:uid="{00000000-0005-0000-0000-00004A680000}"/>
    <cellStyle name="Comma 9 3" xfId="27163" xr:uid="{00000000-0005-0000-0000-00004B680000}"/>
    <cellStyle name="Comma_ANALISIS1" xfId="30" xr:uid="{00000000-0005-0000-0000-00004C680000}"/>
    <cellStyle name="Comma_ANALISIS1 2" xfId="14" xr:uid="{00000000-0005-0000-0000-00004D680000}"/>
    <cellStyle name="Currency 2" xfId="27164" xr:uid="{00000000-0005-0000-0000-00004E680000}"/>
    <cellStyle name="Diseño" xfId="31" xr:uid="{00000000-0005-0000-0000-00004F680000}"/>
    <cellStyle name="Encabezado 4 2" xfId="27165" xr:uid="{00000000-0005-0000-0000-000050680000}"/>
    <cellStyle name="Encabezado 4 3" xfId="27166" xr:uid="{00000000-0005-0000-0000-000051680000}"/>
    <cellStyle name="Encabezado 4 4" xfId="27167" xr:uid="{00000000-0005-0000-0000-000052680000}"/>
    <cellStyle name="Encabezado 4 5" xfId="27168" xr:uid="{00000000-0005-0000-0000-000053680000}"/>
    <cellStyle name="Encabezado 4 6" xfId="27169" xr:uid="{00000000-0005-0000-0000-000054680000}"/>
    <cellStyle name="Énfasis1 2" xfId="27170" xr:uid="{00000000-0005-0000-0000-000055680000}"/>
    <cellStyle name="Énfasis1 3" xfId="27171" xr:uid="{00000000-0005-0000-0000-000056680000}"/>
    <cellStyle name="Énfasis1 4" xfId="27172" xr:uid="{00000000-0005-0000-0000-000057680000}"/>
    <cellStyle name="Énfasis1 5" xfId="27173" xr:uid="{00000000-0005-0000-0000-000058680000}"/>
    <cellStyle name="Énfasis1 6" xfId="27174" xr:uid="{00000000-0005-0000-0000-000059680000}"/>
    <cellStyle name="Énfasis2 2" xfId="27175" xr:uid="{00000000-0005-0000-0000-00005A680000}"/>
    <cellStyle name="Énfasis2 3" xfId="27176" xr:uid="{00000000-0005-0000-0000-00005B680000}"/>
    <cellStyle name="Énfasis2 4" xfId="27177" xr:uid="{00000000-0005-0000-0000-00005C680000}"/>
    <cellStyle name="Énfasis2 5" xfId="27178" xr:uid="{00000000-0005-0000-0000-00005D680000}"/>
    <cellStyle name="Énfasis2 6" xfId="27179" xr:uid="{00000000-0005-0000-0000-00005E680000}"/>
    <cellStyle name="Énfasis3 2" xfId="27180" xr:uid="{00000000-0005-0000-0000-00005F680000}"/>
    <cellStyle name="Énfasis3 3" xfId="27181" xr:uid="{00000000-0005-0000-0000-000060680000}"/>
    <cellStyle name="Énfasis3 4" xfId="27182" xr:uid="{00000000-0005-0000-0000-000061680000}"/>
    <cellStyle name="Énfasis3 5" xfId="27183" xr:uid="{00000000-0005-0000-0000-000062680000}"/>
    <cellStyle name="Énfasis3 6" xfId="27184" xr:uid="{00000000-0005-0000-0000-000063680000}"/>
    <cellStyle name="Énfasis4 2" xfId="27185" xr:uid="{00000000-0005-0000-0000-000064680000}"/>
    <cellStyle name="Énfasis4 3" xfId="27186" xr:uid="{00000000-0005-0000-0000-000065680000}"/>
    <cellStyle name="Énfasis4 4" xfId="27187" xr:uid="{00000000-0005-0000-0000-000066680000}"/>
    <cellStyle name="Énfasis4 5" xfId="27188" xr:uid="{00000000-0005-0000-0000-000067680000}"/>
    <cellStyle name="Énfasis4 6" xfId="27189" xr:uid="{00000000-0005-0000-0000-000068680000}"/>
    <cellStyle name="Énfasis5 2" xfId="27190" xr:uid="{00000000-0005-0000-0000-000069680000}"/>
    <cellStyle name="Énfasis5 3" xfId="27191" xr:uid="{00000000-0005-0000-0000-00006A680000}"/>
    <cellStyle name="Énfasis5 4" xfId="27192" xr:uid="{00000000-0005-0000-0000-00006B680000}"/>
    <cellStyle name="Énfasis5 5" xfId="27193" xr:uid="{00000000-0005-0000-0000-00006C680000}"/>
    <cellStyle name="Énfasis5 6" xfId="27194" xr:uid="{00000000-0005-0000-0000-00006D680000}"/>
    <cellStyle name="Énfasis6 2" xfId="27195" xr:uid="{00000000-0005-0000-0000-00006E680000}"/>
    <cellStyle name="Énfasis6 3" xfId="27196" xr:uid="{00000000-0005-0000-0000-00006F680000}"/>
    <cellStyle name="Énfasis6 4" xfId="27197" xr:uid="{00000000-0005-0000-0000-000070680000}"/>
    <cellStyle name="Énfasis6 5" xfId="27198" xr:uid="{00000000-0005-0000-0000-000071680000}"/>
    <cellStyle name="Énfasis6 6" xfId="27199" xr:uid="{00000000-0005-0000-0000-000072680000}"/>
    <cellStyle name="Entrada 2" xfId="27200" xr:uid="{00000000-0005-0000-0000-000073680000}"/>
    <cellStyle name="Entrada 3" xfId="27201" xr:uid="{00000000-0005-0000-0000-000074680000}"/>
    <cellStyle name="Entrada 4" xfId="27202" xr:uid="{00000000-0005-0000-0000-000075680000}"/>
    <cellStyle name="Entrada 5" xfId="27203" xr:uid="{00000000-0005-0000-0000-000076680000}"/>
    <cellStyle name="Entrada 6" xfId="27204" xr:uid="{00000000-0005-0000-0000-000077680000}"/>
    <cellStyle name="Estilo 1" xfId="27205" xr:uid="{00000000-0005-0000-0000-000078680000}"/>
    <cellStyle name="Euro" xfId="32" xr:uid="{00000000-0005-0000-0000-000079680000}"/>
    <cellStyle name="Euro 2" xfId="33" xr:uid="{00000000-0005-0000-0000-00007A680000}"/>
    <cellStyle name="Euro 2 2" xfId="34" xr:uid="{00000000-0005-0000-0000-00007B680000}"/>
    <cellStyle name="Euro 3" xfId="35" xr:uid="{00000000-0005-0000-0000-00007C680000}"/>
    <cellStyle name="Euro 3 2" xfId="36" xr:uid="{00000000-0005-0000-0000-00007D680000}"/>
    <cellStyle name="Excel Built-in Comma" xfId="27206" xr:uid="{00000000-0005-0000-0000-00007E680000}"/>
    <cellStyle name="Excel Built-in Normal" xfId="27207" xr:uid="{00000000-0005-0000-0000-00007F680000}"/>
    <cellStyle name="Grey" xfId="27208" xr:uid="{00000000-0005-0000-0000-000080680000}"/>
    <cellStyle name="Hipervínculo 2" xfId="37" xr:uid="{00000000-0005-0000-0000-000081680000}"/>
    <cellStyle name="Hipervínculo 2 2" xfId="38" xr:uid="{00000000-0005-0000-0000-000082680000}"/>
    <cellStyle name="Hipervínculo 2 3" xfId="27209" xr:uid="{00000000-0005-0000-0000-000083680000}"/>
    <cellStyle name="Hipervínculo 2 4" xfId="27210" xr:uid="{00000000-0005-0000-0000-000084680000}"/>
    <cellStyle name="Hipervínculo 3" xfId="39" xr:uid="{00000000-0005-0000-0000-000085680000}"/>
    <cellStyle name="Hipervínculo 4" xfId="27211" xr:uid="{00000000-0005-0000-0000-000086680000}"/>
    <cellStyle name="Hipervínculo 5" xfId="476" xr:uid="{00000000-0005-0000-0000-000087680000}"/>
    <cellStyle name="Hyperlink 2" xfId="27212" xr:uid="{00000000-0005-0000-0000-000088680000}"/>
    <cellStyle name="Hyperlink 3" xfId="27213" xr:uid="{00000000-0005-0000-0000-000089680000}"/>
    <cellStyle name="Incorrecto 2" xfId="27214" xr:uid="{00000000-0005-0000-0000-00008A680000}"/>
    <cellStyle name="Incorrecto 3" xfId="27215" xr:uid="{00000000-0005-0000-0000-00008B680000}"/>
    <cellStyle name="Incorrecto 4" xfId="27216" xr:uid="{00000000-0005-0000-0000-00008C680000}"/>
    <cellStyle name="Incorrecto 5" xfId="27217" xr:uid="{00000000-0005-0000-0000-00008D680000}"/>
    <cellStyle name="Incorrecto 6" xfId="27218" xr:uid="{00000000-0005-0000-0000-00008E680000}"/>
    <cellStyle name="Input [yellow]" xfId="27219" xr:uid="{00000000-0005-0000-0000-00008F680000}"/>
    <cellStyle name="Input [yellow] 2" xfId="27220" xr:uid="{00000000-0005-0000-0000-000090680000}"/>
    <cellStyle name="Input [yellow] 2 2" xfId="27221" xr:uid="{00000000-0005-0000-0000-000091680000}"/>
    <cellStyle name="Input [yellow] 2 2 2" xfId="27222" xr:uid="{00000000-0005-0000-0000-000092680000}"/>
    <cellStyle name="Input [yellow] 2 2 3" xfId="27223" xr:uid="{00000000-0005-0000-0000-000093680000}"/>
    <cellStyle name="Input [yellow] 2 3" xfId="27224" xr:uid="{00000000-0005-0000-0000-000094680000}"/>
    <cellStyle name="Input [yellow] 2 4" xfId="27225" xr:uid="{00000000-0005-0000-0000-000095680000}"/>
    <cellStyle name="Input [yellow] 3" xfId="27226" xr:uid="{00000000-0005-0000-0000-000096680000}"/>
    <cellStyle name="Input [yellow] 3 2" xfId="27227" xr:uid="{00000000-0005-0000-0000-000097680000}"/>
    <cellStyle name="Input [yellow] 3 2 2" xfId="27228" xr:uid="{00000000-0005-0000-0000-000098680000}"/>
    <cellStyle name="Input [yellow] 3 2 3" xfId="27229" xr:uid="{00000000-0005-0000-0000-000099680000}"/>
    <cellStyle name="Input [yellow] 3 3" xfId="27230" xr:uid="{00000000-0005-0000-0000-00009A680000}"/>
    <cellStyle name="Input [yellow] 3 4" xfId="27231" xr:uid="{00000000-0005-0000-0000-00009B680000}"/>
    <cellStyle name="Input [yellow] 4" xfId="27232" xr:uid="{00000000-0005-0000-0000-00009C680000}"/>
    <cellStyle name="Input [yellow] 4 2" xfId="27233" xr:uid="{00000000-0005-0000-0000-00009D680000}"/>
    <cellStyle name="Input [yellow] 4 2 2" xfId="27234" xr:uid="{00000000-0005-0000-0000-00009E680000}"/>
    <cellStyle name="Input [yellow] 4 2 3" xfId="27235" xr:uid="{00000000-0005-0000-0000-00009F680000}"/>
    <cellStyle name="Input [yellow] 4 3" xfId="27236" xr:uid="{00000000-0005-0000-0000-0000A0680000}"/>
    <cellStyle name="Input [yellow] 4 4" xfId="27237" xr:uid="{00000000-0005-0000-0000-0000A1680000}"/>
    <cellStyle name="Input [yellow] 5" xfId="27238" xr:uid="{00000000-0005-0000-0000-0000A2680000}"/>
    <cellStyle name="Input [yellow] 5 2" xfId="27239" xr:uid="{00000000-0005-0000-0000-0000A3680000}"/>
    <cellStyle name="Input [yellow] 5 2 2" xfId="27240" xr:uid="{00000000-0005-0000-0000-0000A4680000}"/>
    <cellStyle name="Input [yellow] 5 2 3" xfId="27241" xr:uid="{00000000-0005-0000-0000-0000A5680000}"/>
    <cellStyle name="Input [yellow] 5 3" xfId="27242" xr:uid="{00000000-0005-0000-0000-0000A6680000}"/>
    <cellStyle name="Input [yellow] 5 4" xfId="27243" xr:uid="{00000000-0005-0000-0000-0000A7680000}"/>
    <cellStyle name="Input [yellow] 6" xfId="27244" xr:uid="{00000000-0005-0000-0000-0000A8680000}"/>
    <cellStyle name="Input [yellow] 6 2" xfId="27245" xr:uid="{00000000-0005-0000-0000-0000A9680000}"/>
    <cellStyle name="Input [yellow] 6 3" xfId="27246" xr:uid="{00000000-0005-0000-0000-0000AA680000}"/>
    <cellStyle name="Input [yellow] 7" xfId="27247" xr:uid="{00000000-0005-0000-0000-0000AB680000}"/>
    <cellStyle name="Input [yellow] 8" xfId="27248" xr:uid="{00000000-0005-0000-0000-0000AC680000}"/>
    <cellStyle name="Millares" xfId="34887" builtinId="3"/>
    <cellStyle name="Millares [0] 2" xfId="27249" xr:uid="{00000000-0005-0000-0000-0000AE680000}"/>
    <cellStyle name="Millares [0] 2 2" xfId="27250" xr:uid="{00000000-0005-0000-0000-0000AF680000}"/>
    <cellStyle name="Millares [0] 2 2 2" xfId="27251" xr:uid="{00000000-0005-0000-0000-0000B0680000}"/>
    <cellStyle name="Millares [0] 2 3" xfId="27252" xr:uid="{00000000-0005-0000-0000-0000B1680000}"/>
    <cellStyle name="Millares 10" xfId="9" xr:uid="{00000000-0005-0000-0000-0000B2680000}"/>
    <cellStyle name="Millares 10 2" xfId="40" xr:uid="{00000000-0005-0000-0000-0000B3680000}"/>
    <cellStyle name="Millares 10 2 2" xfId="27253" xr:uid="{00000000-0005-0000-0000-0000B4680000}"/>
    <cellStyle name="Millares 10 2 2 2" xfId="27254" xr:uid="{00000000-0005-0000-0000-0000B5680000}"/>
    <cellStyle name="Millares 10 2 2 2 2" xfId="27255" xr:uid="{00000000-0005-0000-0000-0000B6680000}"/>
    <cellStyle name="Millares 10 2 2 3" xfId="27256" xr:uid="{00000000-0005-0000-0000-0000B7680000}"/>
    <cellStyle name="Millares 10 2 3" xfId="27257" xr:uid="{00000000-0005-0000-0000-0000B8680000}"/>
    <cellStyle name="Millares 10 2 3 2" xfId="27258" xr:uid="{00000000-0005-0000-0000-0000B9680000}"/>
    <cellStyle name="Millares 10 2 3 2 2" xfId="27259" xr:uid="{00000000-0005-0000-0000-0000BA680000}"/>
    <cellStyle name="Millares 10 2 3 3" xfId="27260" xr:uid="{00000000-0005-0000-0000-0000BB680000}"/>
    <cellStyle name="Millares 10 2 4" xfId="27261" xr:uid="{00000000-0005-0000-0000-0000BC680000}"/>
    <cellStyle name="Millares 10 2 4 2" xfId="27262" xr:uid="{00000000-0005-0000-0000-0000BD680000}"/>
    <cellStyle name="Millares 10 2 5" xfId="27263" xr:uid="{00000000-0005-0000-0000-0000BE680000}"/>
    <cellStyle name="Millares 10 3" xfId="27264" xr:uid="{00000000-0005-0000-0000-0000BF680000}"/>
    <cellStyle name="Millares 10 3 2" xfId="27265" xr:uid="{00000000-0005-0000-0000-0000C0680000}"/>
    <cellStyle name="Millares 10 3 2 2" xfId="27266" xr:uid="{00000000-0005-0000-0000-0000C1680000}"/>
    <cellStyle name="Millares 10 3 3" xfId="27267" xr:uid="{00000000-0005-0000-0000-0000C2680000}"/>
    <cellStyle name="Millares 10 4" xfId="27268" xr:uid="{00000000-0005-0000-0000-0000C3680000}"/>
    <cellStyle name="Millares 10 4 2" xfId="27269" xr:uid="{00000000-0005-0000-0000-0000C4680000}"/>
    <cellStyle name="Millares 10 4 2 2" xfId="27270" xr:uid="{00000000-0005-0000-0000-0000C5680000}"/>
    <cellStyle name="Millares 10 4 3" xfId="27271" xr:uid="{00000000-0005-0000-0000-0000C6680000}"/>
    <cellStyle name="Millares 10 5" xfId="27272" xr:uid="{00000000-0005-0000-0000-0000C7680000}"/>
    <cellStyle name="Millares 10 5 2" xfId="27273" xr:uid="{00000000-0005-0000-0000-0000C8680000}"/>
    <cellStyle name="Millares 10 6" xfId="27274" xr:uid="{00000000-0005-0000-0000-0000C9680000}"/>
    <cellStyle name="Millares 11" xfId="41" xr:uid="{00000000-0005-0000-0000-0000CA680000}"/>
    <cellStyle name="Millares 11 2" xfId="42" xr:uid="{00000000-0005-0000-0000-0000CB680000}"/>
    <cellStyle name="Millares 11 2 2" xfId="27275" xr:uid="{00000000-0005-0000-0000-0000CC680000}"/>
    <cellStyle name="Millares 11 2 2 2" xfId="27276" xr:uid="{00000000-0005-0000-0000-0000CD680000}"/>
    <cellStyle name="Millares 11 2 2 2 2" xfId="27277" xr:uid="{00000000-0005-0000-0000-0000CE680000}"/>
    <cellStyle name="Millares 11 2 2 3" xfId="27278" xr:uid="{00000000-0005-0000-0000-0000CF680000}"/>
    <cellStyle name="Millares 11 2 3" xfId="27279" xr:uid="{00000000-0005-0000-0000-0000D0680000}"/>
    <cellStyle name="Millares 11 3" xfId="27280" xr:uid="{00000000-0005-0000-0000-0000D1680000}"/>
    <cellStyle name="Millares 12" xfId="43" xr:uid="{00000000-0005-0000-0000-0000D2680000}"/>
    <cellStyle name="Millares 12 2" xfId="44" xr:uid="{00000000-0005-0000-0000-0000D3680000}"/>
    <cellStyle name="Millares 12 2 2" xfId="27281" xr:uid="{00000000-0005-0000-0000-0000D4680000}"/>
    <cellStyle name="Millares 12 2 2 2" xfId="27282" xr:uid="{00000000-0005-0000-0000-0000D5680000}"/>
    <cellStyle name="Millares 12 2 3" xfId="27283" xr:uid="{00000000-0005-0000-0000-0000D6680000}"/>
    <cellStyle name="Millares 12 3" xfId="27284" xr:uid="{00000000-0005-0000-0000-0000D7680000}"/>
    <cellStyle name="Millares 12 3 2" xfId="27285" xr:uid="{00000000-0005-0000-0000-0000D8680000}"/>
    <cellStyle name="Millares 12 3 2 2" xfId="27286" xr:uid="{00000000-0005-0000-0000-0000D9680000}"/>
    <cellStyle name="Millares 12 3 3" xfId="27287" xr:uid="{00000000-0005-0000-0000-0000DA680000}"/>
    <cellStyle name="Millares 12 4" xfId="27288" xr:uid="{00000000-0005-0000-0000-0000DB680000}"/>
    <cellStyle name="Millares 12 4 2" xfId="27289" xr:uid="{00000000-0005-0000-0000-0000DC680000}"/>
    <cellStyle name="Millares 12 5" xfId="27290" xr:uid="{00000000-0005-0000-0000-0000DD680000}"/>
    <cellStyle name="Millares 13" xfId="45" xr:uid="{00000000-0005-0000-0000-0000DE680000}"/>
    <cellStyle name="Millares 13 2" xfId="46" xr:uid="{00000000-0005-0000-0000-0000DF680000}"/>
    <cellStyle name="Millares 13 2 2" xfId="27291" xr:uid="{00000000-0005-0000-0000-0000E0680000}"/>
    <cellStyle name="Millares 13 2 2 2" xfId="27292" xr:uid="{00000000-0005-0000-0000-0000E1680000}"/>
    <cellStyle name="Millares 13 2 3" xfId="27293" xr:uid="{00000000-0005-0000-0000-0000E2680000}"/>
    <cellStyle name="Millares 13 3" xfId="27294" xr:uid="{00000000-0005-0000-0000-0000E3680000}"/>
    <cellStyle name="Millares 13 3 2" xfId="27295" xr:uid="{00000000-0005-0000-0000-0000E4680000}"/>
    <cellStyle name="Millares 13 3 2 2" xfId="27296" xr:uid="{00000000-0005-0000-0000-0000E5680000}"/>
    <cellStyle name="Millares 13 3 3" xfId="27297" xr:uid="{00000000-0005-0000-0000-0000E6680000}"/>
    <cellStyle name="Millares 13 4" xfId="27298" xr:uid="{00000000-0005-0000-0000-0000E7680000}"/>
    <cellStyle name="Millares 13 4 2" xfId="27299" xr:uid="{00000000-0005-0000-0000-0000E8680000}"/>
    <cellStyle name="Millares 13 5" xfId="27300" xr:uid="{00000000-0005-0000-0000-0000E9680000}"/>
    <cellStyle name="Millares 14" xfId="47" xr:uid="{00000000-0005-0000-0000-0000EA680000}"/>
    <cellStyle name="Millares 14 2" xfId="27301" xr:uid="{00000000-0005-0000-0000-0000EB680000}"/>
    <cellStyle name="Millares 14 2 2" xfId="27302" xr:uid="{00000000-0005-0000-0000-0000EC680000}"/>
    <cellStyle name="Millares 14 2 2 2" xfId="27303" xr:uid="{00000000-0005-0000-0000-0000ED680000}"/>
    <cellStyle name="Millares 14 2 2 2 2" xfId="27304" xr:uid="{00000000-0005-0000-0000-0000EE680000}"/>
    <cellStyle name="Millares 14 2 2 2 2 2" xfId="27305" xr:uid="{00000000-0005-0000-0000-0000EF680000}"/>
    <cellStyle name="Millares 14 2 2 2 3" xfId="27306" xr:uid="{00000000-0005-0000-0000-0000F0680000}"/>
    <cellStyle name="Millares 14 2 2 3" xfId="27307" xr:uid="{00000000-0005-0000-0000-0000F1680000}"/>
    <cellStyle name="Millares 14 2 3" xfId="27308" xr:uid="{00000000-0005-0000-0000-0000F2680000}"/>
    <cellStyle name="Millares 14 3" xfId="27309" xr:uid="{00000000-0005-0000-0000-0000F3680000}"/>
    <cellStyle name="Millares 15" xfId="48" xr:uid="{00000000-0005-0000-0000-0000F4680000}"/>
    <cellStyle name="Millares 15 2" xfId="27310" xr:uid="{00000000-0005-0000-0000-0000F5680000}"/>
    <cellStyle name="Millares 15 2 2" xfId="27311" xr:uid="{00000000-0005-0000-0000-0000F6680000}"/>
    <cellStyle name="Millares 15 2 2 2" xfId="27312" xr:uid="{00000000-0005-0000-0000-0000F7680000}"/>
    <cellStyle name="Millares 15 2 2 2 2" xfId="27313" xr:uid="{00000000-0005-0000-0000-0000F8680000}"/>
    <cellStyle name="Millares 15 2 2 2 2 2" xfId="27314" xr:uid="{00000000-0005-0000-0000-0000F9680000}"/>
    <cellStyle name="Millares 15 2 2 2 3" xfId="27315" xr:uid="{00000000-0005-0000-0000-0000FA680000}"/>
    <cellStyle name="Millares 15 2 2 3" xfId="27316" xr:uid="{00000000-0005-0000-0000-0000FB680000}"/>
    <cellStyle name="Millares 15 2 3" xfId="27317" xr:uid="{00000000-0005-0000-0000-0000FC680000}"/>
    <cellStyle name="Millares 15 3" xfId="27318" xr:uid="{00000000-0005-0000-0000-0000FD680000}"/>
    <cellStyle name="Millares 16" xfId="27319" xr:uid="{00000000-0005-0000-0000-0000FE680000}"/>
    <cellStyle name="Millares 17" xfId="27320" xr:uid="{00000000-0005-0000-0000-0000FF680000}"/>
    <cellStyle name="Millares 17 2" xfId="27321" xr:uid="{00000000-0005-0000-0000-000000690000}"/>
    <cellStyle name="Millares 17 2 2" xfId="27322" xr:uid="{00000000-0005-0000-0000-000001690000}"/>
    <cellStyle name="Millares 17 3" xfId="27323" xr:uid="{00000000-0005-0000-0000-000002690000}"/>
    <cellStyle name="Millares 18" xfId="49" xr:uid="{00000000-0005-0000-0000-000003690000}"/>
    <cellStyle name="Millares 18 2" xfId="50" xr:uid="{00000000-0005-0000-0000-000004690000}"/>
    <cellStyle name="Millares 18 2 2" xfId="27324" xr:uid="{00000000-0005-0000-0000-000005690000}"/>
    <cellStyle name="Millares 18 3" xfId="27325" xr:uid="{00000000-0005-0000-0000-000006690000}"/>
    <cellStyle name="Millares 19" xfId="27326" xr:uid="{00000000-0005-0000-0000-000007690000}"/>
    <cellStyle name="Millares 19 2" xfId="27327" xr:uid="{00000000-0005-0000-0000-000008690000}"/>
    <cellStyle name="Millares 19 2 2" xfId="27328" xr:uid="{00000000-0005-0000-0000-000009690000}"/>
    <cellStyle name="Millares 19 3" xfId="27329" xr:uid="{00000000-0005-0000-0000-00000A690000}"/>
    <cellStyle name="Millares 2" xfId="6" xr:uid="{00000000-0005-0000-0000-00000B690000}"/>
    <cellStyle name="Millares 2 10" xfId="27330" xr:uid="{00000000-0005-0000-0000-00000C690000}"/>
    <cellStyle name="Millares 2 10 2" xfId="27331" xr:uid="{00000000-0005-0000-0000-00000D690000}"/>
    <cellStyle name="Millares 2 10 2 2" xfId="27332" xr:uid="{00000000-0005-0000-0000-00000E690000}"/>
    <cellStyle name="Millares 2 10 2 2 2" xfId="27333" xr:uid="{00000000-0005-0000-0000-00000F690000}"/>
    <cellStyle name="Millares 2 10 2 3" xfId="27334" xr:uid="{00000000-0005-0000-0000-000010690000}"/>
    <cellStyle name="Millares 2 10 3" xfId="27335" xr:uid="{00000000-0005-0000-0000-000011690000}"/>
    <cellStyle name="Millares 2 10 3 2" xfId="27336" xr:uid="{00000000-0005-0000-0000-000012690000}"/>
    <cellStyle name="Millares 2 10 3 2 2" xfId="27337" xr:uid="{00000000-0005-0000-0000-000013690000}"/>
    <cellStyle name="Millares 2 10 3 3" xfId="27338" xr:uid="{00000000-0005-0000-0000-000014690000}"/>
    <cellStyle name="Millares 2 10 4" xfId="27339" xr:uid="{00000000-0005-0000-0000-000015690000}"/>
    <cellStyle name="Millares 2 10 4 2" xfId="27340" xr:uid="{00000000-0005-0000-0000-000016690000}"/>
    <cellStyle name="Millares 2 10 4 2 2" xfId="27341" xr:uid="{00000000-0005-0000-0000-000017690000}"/>
    <cellStyle name="Millares 2 10 4 3" xfId="27342" xr:uid="{00000000-0005-0000-0000-000018690000}"/>
    <cellStyle name="Millares 2 10 4 4" xfId="27343" xr:uid="{00000000-0005-0000-0000-000019690000}"/>
    <cellStyle name="Millares 2 10 4 4 2" xfId="27344" xr:uid="{00000000-0005-0000-0000-00001A690000}"/>
    <cellStyle name="Millares 2 10 5" xfId="27345" xr:uid="{00000000-0005-0000-0000-00001B690000}"/>
    <cellStyle name="Millares 2 10 5 2" xfId="27346" xr:uid="{00000000-0005-0000-0000-00001C690000}"/>
    <cellStyle name="Millares 2 10 6" xfId="27347" xr:uid="{00000000-0005-0000-0000-00001D690000}"/>
    <cellStyle name="Millares 2 11" xfId="27348" xr:uid="{00000000-0005-0000-0000-00001E690000}"/>
    <cellStyle name="Millares 2 11 2" xfId="27349" xr:uid="{00000000-0005-0000-0000-00001F690000}"/>
    <cellStyle name="Millares 2 11 2 2" xfId="27350" xr:uid="{00000000-0005-0000-0000-000020690000}"/>
    <cellStyle name="Millares 2 11 2 2 2" xfId="27351" xr:uid="{00000000-0005-0000-0000-000021690000}"/>
    <cellStyle name="Millares 2 11 2 3" xfId="27352" xr:uid="{00000000-0005-0000-0000-000022690000}"/>
    <cellStyle name="Millares 2 11 3" xfId="27353" xr:uid="{00000000-0005-0000-0000-000023690000}"/>
    <cellStyle name="Millares 2 11 3 2" xfId="27354" xr:uid="{00000000-0005-0000-0000-000024690000}"/>
    <cellStyle name="Millares 2 11 3 2 2" xfId="27355" xr:uid="{00000000-0005-0000-0000-000025690000}"/>
    <cellStyle name="Millares 2 11 3 3" xfId="27356" xr:uid="{00000000-0005-0000-0000-000026690000}"/>
    <cellStyle name="Millares 2 11 4" xfId="27357" xr:uid="{00000000-0005-0000-0000-000027690000}"/>
    <cellStyle name="Millares 2 11 4 2" xfId="27358" xr:uid="{00000000-0005-0000-0000-000028690000}"/>
    <cellStyle name="Millares 2 11 5" xfId="27359" xr:uid="{00000000-0005-0000-0000-000029690000}"/>
    <cellStyle name="Millares 2 12" xfId="27360" xr:uid="{00000000-0005-0000-0000-00002A690000}"/>
    <cellStyle name="Millares 2 12 2" xfId="27361" xr:uid="{00000000-0005-0000-0000-00002B690000}"/>
    <cellStyle name="Millares 2 13" xfId="27362" xr:uid="{00000000-0005-0000-0000-00002C690000}"/>
    <cellStyle name="Millares 2 13 2" xfId="27363" xr:uid="{00000000-0005-0000-0000-00002D690000}"/>
    <cellStyle name="Millares 2 14" xfId="27364" xr:uid="{00000000-0005-0000-0000-00002E690000}"/>
    <cellStyle name="Millares 2 14 2" xfId="27365" xr:uid="{00000000-0005-0000-0000-00002F690000}"/>
    <cellStyle name="Millares 2 15" xfId="27366" xr:uid="{00000000-0005-0000-0000-000030690000}"/>
    <cellStyle name="Millares 2 15 2" xfId="27367" xr:uid="{00000000-0005-0000-0000-000031690000}"/>
    <cellStyle name="Millares 2 15 2 2" xfId="27368" xr:uid="{00000000-0005-0000-0000-000032690000}"/>
    <cellStyle name="Millares 2 15 2 2 2" xfId="27369" xr:uid="{00000000-0005-0000-0000-000033690000}"/>
    <cellStyle name="Millares 2 15 2 2 2 2" xfId="27370" xr:uid="{00000000-0005-0000-0000-000034690000}"/>
    <cellStyle name="Millares 2 15 2 2 2 2 2" xfId="27371" xr:uid="{00000000-0005-0000-0000-000035690000}"/>
    <cellStyle name="Millares 2 15 2 2 2 2 2 2" xfId="27372" xr:uid="{00000000-0005-0000-0000-000036690000}"/>
    <cellStyle name="Millares 2 15 2 2 2 2 3" xfId="27373" xr:uid="{00000000-0005-0000-0000-000037690000}"/>
    <cellStyle name="Millares 2 15 2 2 2 3" xfId="27374" xr:uid="{00000000-0005-0000-0000-000038690000}"/>
    <cellStyle name="Millares 2 15 2 2 3" xfId="27375" xr:uid="{00000000-0005-0000-0000-000039690000}"/>
    <cellStyle name="Millares 2 15 2 3" xfId="27376" xr:uid="{00000000-0005-0000-0000-00003A690000}"/>
    <cellStyle name="Millares 2 15 3" xfId="27377" xr:uid="{00000000-0005-0000-0000-00003B690000}"/>
    <cellStyle name="Millares 2 16" xfId="27378" xr:uid="{00000000-0005-0000-0000-00003C690000}"/>
    <cellStyle name="Millares 2 2" xfId="7" xr:uid="{00000000-0005-0000-0000-00003D690000}"/>
    <cellStyle name="Millares 2 2 2" xfId="27379" xr:uid="{00000000-0005-0000-0000-00003E690000}"/>
    <cellStyle name="Millares 2 2 2 2" xfId="27380" xr:uid="{00000000-0005-0000-0000-00003F690000}"/>
    <cellStyle name="Millares 2 2 2 2 2" xfId="27381" xr:uid="{00000000-0005-0000-0000-000040690000}"/>
    <cellStyle name="Millares 2 2 2 2 2 2" xfId="27382" xr:uid="{00000000-0005-0000-0000-000041690000}"/>
    <cellStyle name="Millares 2 2 2 2 2 2 2" xfId="27383" xr:uid="{00000000-0005-0000-0000-000042690000}"/>
    <cellStyle name="Millares 2 2 2 2 2 2 2 2" xfId="27384" xr:uid="{00000000-0005-0000-0000-000043690000}"/>
    <cellStyle name="Millares 2 2 2 2 2 2 2 2 2" xfId="27385" xr:uid="{00000000-0005-0000-0000-000044690000}"/>
    <cellStyle name="Millares 2 2 2 2 2 2 2 2 2 2" xfId="27386" xr:uid="{00000000-0005-0000-0000-000045690000}"/>
    <cellStyle name="Millares 2 2 2 2 2 2 2 2 2 2 2" xfId="27387" xr:uid="{00000000-0005-0000-0000-000046690000}"/>
    <cellStyle name="Millares 2 2 2 2 2 2 2 2 2 2 2 2" xfId="27388" xr:uid="{00000000-0005-0000-0000-000047690000}"/>
    <cellStyle name="Millares 2 2 2 2 2 2 2 2 2 2 2 2 2" xfId="27389" xr:uid="{00000000-0005-0000-0000-000048690000}"/>
    <cellStyle name="Millares 2 2 2 2 2 2 2 2 2 2 2 2 2 2" xfId="27390" xr:uid="{00000000-0005-0000-0000-000049690000}"/>
    <cellStyle name="Millares 2 2 2 2 2 2 2 2 2 2 2 2 2 2 2" xfId="27391" xr:uid="{00000000-0005-0000-0000-00004A690000}"/>
    <cellStyle name="Millares 2 2 2 2 2 2 2 2 2 2 2 2 2 3" xfId="27392" xr:uid="{00000000-0005-0000-0000-00004B690000}"/>
    <cellStyle name="Millares 2 2 2 2 2 2 2 2 2 2 2 2 3" xfId="27393" xr:uid="{00000000-0005-0000-0000-00004C690000}"/>
    <cellStyle name="Millares 2 2 2 2 2 2 2 2 2 2 2 2 3 2" xfId="27394" xr:uid="{00000000-0005-0000-0000-00004D690000}"/>
    <cellStyle name="Millares 2 2 2 2 2 2 2 2 2 2 2 2 3 2 2" xfId="27395" xr:uid="{00000000-0005-0000-0000-00004E690000}"/>
    <cellStyle name="Millares 2 2 2 2 2 2 2 2 2 2 2 2 3 3" xfId="27396" xr:uid="{00000000-0005-0000-0000-00004F690000}"/>
    <cellStyle name="Millares 2 2 2 2 2 2 2 2 2 2 2 2 4" xfId="27397" xr:uid="{00000000-0005-0000-0000-000050690000}"/>
    <cellStyle name="Millares 2 2 2 2 2 2 2 2 2 2 2 2 4 2" xfId="27398" xr:uid="{00000000-0005-0000-0000-000051690000}"/>
    <cellStyle name="Millares 2 2 2 2 2 2 2 2 2 2 2 2 4 2 2" xfId="27399" xr:uid="{00000000-0005-0000-0000-000052690000}"/>
    <cellStyle name="Millares 2 2 2 2 2 2 2 2 2 2 2 2 4 3" xfId="27400" xr:uid="{00000000-0005-0000-0000-000053690000}"/>
    <cellStyle name="Millares 2 2 2 2 2 2 2 2 2 2 2 2 5" xfId="27401" xr:uid="{00000000-0005-0000-0000-000054690000}"/>
    <cellStyle name="Millares 2 2 2 2 2 2 2 2 2 2 2 2 5 2" xfId="27402" xr:uid="{00000000-0005-0000-0000-000055690000}"/>
    <cellStyle name="Millares 2 2 2 2 2 2 2 2 2 2 2 2 6" xfId="27403" xr:uid="{00000000-0005-0000-0000-000056690000}"/>
    <cellStyle name="Millares 2 2 2 2 2 2 2 2 2 2 2 3" xfId="27404" xr:uid="{00000000-0005-0000-0000-000057690000}"/>
    <cellStyle name="Millares 2 2 2 2 2 2 2 2 2 2 2 3 2" xfId="27405" xr:uid="{00000000-0005-0000-0000-000058690000}"/>
    <cellStyle name="Millares 2 2 2 2 2 2 2 2 2 2 2 3 2 2" xfId="27406" xr:uid="{00000000-0005-0000-0000-000059690000}"/>
    <cellStyle name="Millares 2 2 2 2 2 2 2 2 2 2 2 3 2 2 2" xfId="27407" xr:uid="{00000000-0005-0000-0000-00005A690000}"/>
    <cellStyle name="Millares 2 2 2 2 2 2 2 2 2 2 2 3 2 3" xfId="27408" xr:uid="{00000000-0005-0000-0000-00005B690000}"/>
    <cellStyle name="Millares 2 2 2 2 2 2 2 2 2 2 2 3 3" xfId="27409" xr:uid="{00000000-0005-0000-0000-00005C690000}"/>
    <cellStyle name="Millares 2 2 2 2 2 2 2 2 2 2 2 3 3 2" xfId="27410" xr:uid="{00000000-0005-0000-0000-00005D690000}"/>
    <cellStyle name="Millares 2 2 2 2 2 2 2 2 2 2 2 3 3 2 2" xfId="27411" xr:uid="{00000000-0005-0000-0000-00005E690000}"/>
    <cellStyle name="Millares 2 2 2 2 2 2 2 2 2 2 2 3 3 3" xfId="27412" xr:uid="{00000000-0005-0000-0000-00005F690000}"/>
    <cellStyle name="Millares 2 2 2 2 2 2 2 2 2 2 2 3 4" xfId="27413" xr:uid="{00000000-0005-0000-0000-000060690000}"/>
    <cellStyle name="Millares 2 2 2 2 2 2 2 2 2 2 2 4" xfId="27414" xr:uid="{00000000-0005-0000-0000-000061690000}"/>
    <cellStyle name="Millares 2 2 2 2 2 2 2 2 2 2 2 4 2" xfId="27415" xr:uid="{00000000-0005-0000-0000-000062690000}"/>
    <cellStyle name="Millares 2 2 2 2 2 2 2 2 2 2 2 4 2 2" xfId="27416" xr:uid="{00000000-0005-0000-0000-000063690000}"/>
    <cellStyle name="Millares 2 2 2 2 2 2 2 2 2 2 2 4 3" xfId="27417" xr:uid="{00000000-0005-0000-0000-000064690000}"/>
    <cellStyle name="Millares 2 2 2 2 2 2 2 2 2 2 2 5" xfId="27418" xr:uid="{00000000-0005-0000-0000-000065690000}"/>
    <cellStyle name="Millares 2 2 2 2 2 2 2 2 2 2 2 5 2" xfId="27419" xr:uid="{00000000-0005-0000-0000-000066690000}"/>
    <cellStyle name="Millares 2 2 2 2 2 2 2 2 2 2 2 5 2 2" xfId="27420" xr:uid="{00000000-0005-0000-0000-000067690000}"/>
    <cellStyle name="Millares 2 2 2 2 2 2 2 2 2 2 2 5 3" xfId="27421" xr:uid="{00000000-0005-0000-0000-000068690000}"/>
    <cellStyle name="Millares 2 2 2 2 2 2 2 2 2 2 2 6" xfId="27422" xr:uid="{00000000-0005-0000-0000-000069690000}"/>
    <cellStyle name="Millares 2 2 2 2 2 2 2 2 2 2 2 6 2" xfId="27423" xr:uid="{00000000-0005-0000-0000-00006A690000}"/>
    <cellStyle name="Millares 2 2 2 2 2 2 2 2 2 2 2 7" xfId="27424" xr:uid="{00000000-0005-0000-0000-00006B690000}"/>
    <cellStyle name="Millares 2 2 2 2 2 2 2 2 2 2 3" xfId="27425" xr:uid="{00000000-0005-0000-0000-00006C690000}"/>
    <cellStyle name="Millares 2 2 2 2 2 2 2 2 2 2 3 2" xfId="27426" xr:uid="{00000000-0005-0000-0000-00006D690000}"/>
    <cellStyle name="Millares 2 2 2 2 2 2 2 2 2 2 3 2 2" xfId="27427" xr:uid="{00000000-0005-0000-0000-00006E690000}"/>
    <cellStyle name="Millares 2 2 2 2 2 2 2 2 2 2 3 3" xfId="27428" xr:uid="{00000000-0005-0000-0000-00006F690000}"/>
    <cellStyle name="Millares 2 2 2 2 2 2 2 2 2 2 4" xfId="27429" xr:uid="{00000000-0005-0000-0000-000070690000}"/>
    <cellStyle name="Millares 2 2 2 2 2 2 2 2 2 2 4 2" xfId="27430" xr:uid="{00000000-0005-0000-0000-000071690000}"/>
    <cellStyle name="Millares 2 2 2 2 2 2 2 2 2 2 4 2 2" xfId="27431" xr:uid="{00000000-0005-0000-0000-000072690000}"/>
    <cellStyle name="Millares 2 2 2 2 2 2 2 2 2 2 4 3" xfId="27432" xr:uid="{00000000-0005-0000-0000-000073690000}"/>
    <cellStyle name="Millares 2 2 2 2 2 2 2 2 2 2 5" xfId="27433" xr:uid="{00000000-0005-0000-0000-000074690000}"/>
    <cellStyle name="Millares 2 2 2 2 2 2 2 2 2 2 5 2" xfId="27434" xr:uid="{00000000-0005-0000-0000-000075690000}"/>
    <cellStyle name="Millares 2 2 2 2 2 2 2 2 2 2 5 2 2" xfId="27435" xr:uid="{00000000-0005-0000-0000-000076690000}"/>
    <cellStyle name="Millares 2 2 2 2 2 2 2 2 2 2 5 3" xfId="27436" xr:uid="{00000000-0005-0000-0000-000077690000}"/>
    <cellStyle name="Millares 2 2 2 2 2 2 2 2 2 2 6" xfId="27437" xr:uid="{00000000-0005-0000-0000-000078690000}"/>
    <cellStyle name="Millares 2 2 2 2 2 2 2 2 2 2 6 2" xfId="27438" xr:uid="{00000000-0005-0000-0000-000079690000}"/>
    <cellStyle name="Millares 2 2 2 2 2 2 2 2 2 2 7" xfId="27439" xr:uid="{00000000-0005-0000-0000-00007A690000}"/>
    <cellStyle name="Millares 2 2 2 2 2 2 2 2 2 3" xfId="27440" xr:uid="{00000000-0005-0000-0000-00007B690000}"/>
    <cellStyle name="Millares 2 2 2 2 2 2 2 2 2 3 2" xfId="27441" xr:uid="{00000000-0005-0000-0000-00007C690000}"/>
    <cellStyle name="Millares 2 2 2 2 2 2 2 2 2 3 2 2" xfId="27442" xr:uid="{00000000-0005-0000-0000-00007D690000}"/>
    <cellStyle name="Millares 2 2 2 2 2 2 2 2 2 3 3" xfId="27443" xr:uid="{00000000-0005-0000-0000-00007E690000}"/>
    <cellStyle name="Millares 2 2 2 2 2 2 2 2 2 4" xfId="27444" xr:uid="{00000000-0005-0000-0000-00007F690000}"/>
    <cellStyle name="Millares 2 2 2 2 2 2 2 2 2 4 2" xfId="27445" xr:uid="{00000000-0005-0000-0000-000080690000}"/>
    <cellStyle name="Millares 2 2 2 2 2 2 2 2 2 4 2 2" xfId="27446" xr:uid="{00000000-0005-0000-0000-000081690000}"/>
    <cellStyle name="Millares 2 2 2 2 2 2 2 2 2 4 3" xfId="27447" xr:uid="{00000000-0005-0000-0000-000082690000}"/>
    <cellStyle name="Millares 2 2 2 2 2 2 2 2 2 5" xfId="27448" xr:uid="{00000000-0005-0000-0000-000083690000}"/>
    <cellStyle name="Millares 2 2 2 2 2 2 2 2 2 5 2" xfId="27449" xr:uid="{00000000-0005-0000-0000-000084690000}"/>
    <cellStyle name="Millares 2 2 2 2 2 2 2 2 2 5 2 2" xfId="27450" xr:uid="{00000000-0005-0000-0000-000085690000}"/>
    <cellStyle name="Millares 2 2 2 2 2 2 2 2 2 5 3" xfId="27451" xr:uid="{00000000-0005-0000-0000-000086690000}"/>
    <cellStyle name="Millares 2 2 2 2 2 2 2 2 2 6" xfId="27452" xr:uid="{00000000-0005-0000-0000-000087690000}"/>
    <cellStyle name="Millares 2 2 2 2 2 2 2 2 2 6 2" xfId="27453" xr:uid="{00000000-0005-0000-0000-000088690000}"/>
    <cellStyle name="Millares 2 2 2 2 2 2 2 2 2 7" xfId="27454" xr:uid="{00000000-0005-0000-0000-000089690000}"/>
    <cellStyle name="Millares 2 2 2 2 2 2 2 2 3" xfId="27455" xr:uid="{00000000-0005-0000-0000-00008A690000}"/>
    <cellStyle name="Millares 2 2 2 2 2 2 2 2 3 2" xfId="27456" xr:uid="{00000000-0005-0000-0000-00008B690000}"/>
    <cellStyle name="Millares 2 2 2 2 2 2 2 2 3 2 2" xfId="27457" xr:uid="{00000000-0005-0000-0000-00008C690000}"/>
    <cellStyle name="Millares 2 2 2 2 2 2 2 2 3 3" xfId="27458" xr:uid="{00000000-0005-0000-0000-00008D690000}"/>
    <cellStyle name="Millares 2 2 2 2 2 2 2 2 4" xfId="27459" xr:uid="{00000000-0005-0000-0000-00008E690000}"/>
    <cellStyle name="Millares 2 2 2 2 2 2 2 2 4 2" xfId="27460" xr:uid="{00000000-0005-0000-0000-00008F690000}"/>
    <cellStyle name="Millares 2 2 2 2 2 2 2 2 4 2 2" xfId="27461" xr:uid="{00000000-0005-0000-0000-000090690000}"/>
    <cellStyle name="Millares 2 2 2 2 2 2 2 2 4 3" xfId="27462" xr:uid="{00000000-0005-0000-0000-000091690000}"/>
    <cellStyle name="Millares 2 2 2 2 2 2 2 2 5" xfId="27463" xr:uid="{00000000-0005-0000-0000-000092690000}"/>
    <cellStyle name="Millares 2 2 2 2 2 2 2 2 5 2" xfId="27464" xr:uid="{00000000-0005-0000-0000-000093690000}"/>
    <cellStyle name="Millares 2 2 2 2 2 2 2 2 5 2 2" xfId="27465" xr:uid="{00000000-0005-0000-0000-000094690000}"/>
    <cellStyle name="Millares 2 2 2 2 2 2 2 2 5 3" xfId="27466" xr:uid="{00000000-0005-0000-0000-000095690000}"/>
    <cellStyle name="Millares 2 2 2 2 2 2 2 2 6" xfId="27467" xr:uid="{00000000-0005-0000-0000-000096690000}"/>
    <cellStyle name="Millares 2 2 2 2 2 2 2 2 6 2" xfId="27468" xr:uid="{00000000-0005-0000-0000-000097690000}"/>
    <cellStyle name="Millares 2 2 2 2 2 2 2 2 7" xfId="27469" xr:uid="{00000000-0005-0000-0000-000098690000}"/>
    <cellStyle name="Millares 2 2 2 2 2 2 2 3" xfId="27470" xr:uid="{00000000-0005-0000-0000-000099690000}"/>
    <cellStyle name="Millares 2 2 2 2 2 2 2 3 2" xfId="27471" xr:uid="{00000000-0005-0000-0000-00009A690000}"/>
    <cellStyle name="Millares 2 2 2 2 2 2 2 3 2 2" xfId="27472" xr:uid="{00000000-0005-0000-0000-00009B690000}"/>
    <cellStyle name="Millares 2 2 2 2 2 2 2 3 3" xfId="27473" xr:uid="{00000000-0005-0000-0000-00009C690000}"/>
    <cellStyle name="Millares 2 2 2 2 2 2 2 4" xfId="27474" xr:uid="{00000000-0005-0000-0000-00009D690000}"/>
    <cellStyle name="Millares 2 2 2 2 2 2 2 4 2" xfId="27475" xr:uid="{00000000-0005-0000-0000-00009E690000}"/>
    <cellStyle name="Millares 2 2 2 2 2 2 2 4 2 2" xfId="27476" xr:uid="{00000000-0005-0000-0000-00009F690000}"/>
    <cellStyle name="Millares 2 2 2 2 2 2 2 4 3" xfId="27477" xr:uid="{00000000-0005-0000-0000-0000A0690000}"/>
    <cellStyle name="Millares 2 2 2 2 2 2 2 5" xfId="27478" xr:uid="{00000000-0005-0000-0000-0000A1690000}"/>
    <cellStyle name="Millares 2 2 2 2 2 2 2 5 2" xfId="27479" xr:uid="{00000000-0005-0000-0000-0000A2690000}"/>
    <cellStyle name="Millares 2 2 2 2 2 2 2 5 2 2" xfId="27480" xr:uid="{00000000-0005-0000-0000-0000A3690000}"/>
    <cellStyle name="Millares 2 2 2 2 2 2 2 5 3" xfId="27481" xr:uid="{00000000-0005-0000-0000-0000A4690000}"/>
    <cellStyle name="Millares 2 2 2 2 2 2 2 6" xfId="27482" xr:uid="{00000000-0005-0000-0000-0000A5690000}"/>
    <cellStyle name="Millares 2 2 2 2 2 2 2 6 2" xfId="27483" xr:uid="{00000000-0005-0000-0000-0000A6690000}"/>
    <cellStyle name="Millares 2 2 2 2 2 2 2 7" xfId="27484" xr:uid="{00000000-0005-0000-0000-0000A7690000}"/>
    <cellStyle name="Millares 2 2 2 2 2 2 3" xfId="27485" xr:uid="{00000000-0005-0000-0000-0000A8690000}"/>
    <cellStyle name="Millares 2 2 2 2 2 2 3 2" xfId="27486" xr:uid="{00000000-0005-0000-0000-0000A9690000}"/>
    <cellStyle name="Millares 2 2 2 2 2 2 3 2 2" xfId="27487" xr:uid="{00000000-0005-0000-0000-0000AA690000}"/>
    <cellStyle name="Millares 2 2 2 2 2 2 3 3" xfId="27488" xr:uid="{00000000-0005-0000-0000-0000AB690000}"/>
    <cellStyle name="Millares 2 2 2 2 2 2 4" xfId="27489" xr:uid="{00000000-0005-0000-0000-0000AC690000}"/>
    <cellStyle name="Millares 2 2 2 2 2 2 4 2" xfId="27490" xr:uid="{00000000-0005-0000-0000-0000AD690000}"/>
    <cellStyle name="Millares 2 2 2 2 2 2 4 2 2" xfId="27491" xr:uid="{00000000-0005-0000-0000-0000AE690000}"/>
    <cellStyle name="Millares 2 2 2 2 2 2 4 3" xfId="27492" xr:uid="{00000000-0005-0000-0000-0000AF690000}"/>
    <cellStyle name="Millares 2 2 2 2 2 2 5" xfId="27493" xr:uid="{00000000-0005-0000-0000-0000B0690000}"/>
    <cellStyle name="Millares 2 2 2 2 2 2 5 2" xfId="27494" xr:uid="{00000000-0005-0000-0000-0000B1690000}"/>
    <cellStyle name="Millares 2 2 2 2 2 2 5 2 2" xfId="27495" xr:uid="{00000000-0005-0000-0000-0000B2690000}"/>
    <cellStyle name="Millares 2 2 2 2 2 2 5 3" xfId="27496" xr:uid="{00000000-0005-0000-0000-0000B3690000}"/>
    <cellStyle name="Millares 2 2 2 2 2 2 6" xfId="27497" xr:uid="{00000000-0005-0000-0000-0000B4690000}"/>
    <cellStyle name="Millares 2 2 2 2 2 2 6 2" xfId="27498" xr:uid="{00000000-0005-0000-0000-0000B5690000}"/>
    <cellStyle name="Millares 2 2 2 2 2 2 7" xfId="27499" xr:uid="{00000000-0005-0000-0000-0000B6690000}"/>
    <cellStyle name="Millares 2 2 2 2 2 3" xfId="27500" xr:uid="{00000000-0005-0000-0000-0000B7690000}"/>
    <cellStyle name="Millares 2 2 2 2 2 3 2" xfId="27501" xr:uid="{00000000-0005-0000-0000-0000B8690000}"/>
    <cellStyle name="Millares 2 2 2 2 2 3 2 2" xfId="27502" xr:uid="{00000000-0005-0000-0000-0000B9690000}"/>
    <cellStyle name="Millares 2 2 2 2 2 3 2 2 2" xfId="27503" xr:uid="{00000000-0005-0000-0000-0000BA690000}"/>
    <cellStyle name="Millares 2 2 2 2 2 3 2 3" xfId="27504" xr:uid="{00000000-0005-0000-0000-0000BB690000}"/>
    <cellStyle name="Millares 2 2 2 2 2 3 3" xfId="27505" xr:uid="{00000000-0005-0000-0000-0000BC690000}"/>
    <cellStyle name="Millares 2 2 2 2 2 3 3 2" xfId="27506" xr:uid="{00000000-0005-0000-0000-0000BD690000}"/>
    <cellStyle name="Millares 2 2 2 2 2 3 3 2 2" xfId="27507" xr:uid="{00000000-0005-0000-0000-0000BE690000}"/>
    <cellStyle name="Millares 2 2 2 2 2 3 3 3" xfId="27508" xr:uid="{00000000-0005-0000-0000-0000BF690000}"/>
    <cellStyle name="Millares 2 2 2 2 2 3 4" xfId="27509" xr:uid="{00000000-0005-0000-0000-0000C0690000}"/>
    <cellStyle name="Millares 2 2 2 2 2 3 4 2" xfId="27510" xr:uid="{00000000-0005-0000-0000-0000C1690000}"/>
    <cellStyle name="Millares 2 2 2 2 2 3 5" xfId="27511" xr:uid="{00000000-0005-0000-0000-0000C2690000}"/>
    <cellStyle name="Millares 2 2 2 2 2 4" xfId="27512" xr:uid="{00000000-0005-0000-0000-0000C3690000}"/>
    <cellStyle name="Millares 2 2 2 2 2 4 2" xfId="27513" xr:uid="{00000000-0005-0000-0000-0000C4690000}"/>
    <cellStyle name="Millares 2 2 2 2 2 4 2 2" xfId="27514" xr:uid="{00000000-0005-0000-0000-0000C5690000}"/>
    <cellStyle name="Millares 2 2 2 2 2 4 3" xfId="27515" xr:uid="{00000000-0005-0000-0000-0000C6690000}"/>
    <cellStyle name="Millares 2 2 2 2 2 5" xfId="27516" xr:uid="{00000000-0005-0000-0000-0000C7690000}"/>
    <cellStyle name="Millares 2 2 2 2 2 5 2" xfId="27517" xr:uid="{00000000-0005-0000-0000-0000C8690000}"/>
    <cellStyle name="Millares 2 2 2 2 2 5 2 2" xfId="27518" xr:uid="{00000000-0005-0000-0000-0000C9690000}"/>
    <cellStyle name="Millares 2 2 2 2 2 5 3" xfId="27519" xr:uid="{00000000-0005-0000-0000-0000CA690000}"/>
    <cellStyle name="Millares 2 2 2 2 2 6" xfId="27520" xr:uid="{00000000-0005-0000-0000-0000CB690000}"/>
    <cellStyle name="Millares 2 2 2 2 2 6 2" xfId="27521" xr:uid="{00000000-0005-0000-0000-0000CC690000}"/>
    <cellStyle name="Millares 2 2 2 2 2 7" xfId="27522" xr:uid="{00000000-0005-0000-0000-0000CD690000}"/>
    <cellStyle name="Millares 2 2 2 2 3" xfId="27523" xr:uid="{00000000-0005-0000-0000-0000CE690000}"/>
    <cellStyle name="Millares 2 2 2 2 3 2" xfId="27524" xr:uid="{00000000-0005-0000-0000-0000CF690000}"/>
    <cellStyle name="Millares 2 2 2 2 3 2 2" xfId="27525" xr:uid="{00000000-0005-0000-0000-0000D0690000}"/>
    <cellStyle name="Millares 2 2 2 2 3 2 2 2" xfId="27526" xr:uid="{00000000-0005-0000-0000-0000D1690000}"/>
    <cellStyle name="Millares 2 2 2 2 3 2 2 2 2" xfId="27527" xr:uid="{00000000-0005-0000-0000-0000D2690000}"/>
    <cellStyle name="Millares 2 2 2 2 3 2 2 3" xfId="27528" xr:uid="{00000000-0005-0000-0000-0000D3690000}"/>
    <cellStyle name="Millares 2 2 2 2 3 2 3" xfId="27529" xr:uid="{00000000-0005-0000-0000-0000D4690000}"/>
    <cellStyle name="Millares 2 2 2 2 3 2 3 2" xfId="27530" xr:uid="{00000000-0005-0000-0000-0000D5690000}"/>
    <cellStyle name="Millares 2 2 2 2 3 2 3 2 2" xfId="27531" xr:uid="{00000000-0005-0000-0000-0000D6690000}"/>
    <cellStyle name="Millares 2 2 2 2 3 2 3 3" xfId="27532" xr:uid="{00000000-0005-0000-0000-0000D7690000}"/>
    <cellStyle name="Millares 2 2 2 2 3 2 4" xfId="27533" xr:uid="{00000000-0005-0000-0000-0000D8690000}"/>
    <cellStyle name="Millares 2 2 2 2 3 2 4 2" xfId="27534" xr:uid="{00000000-0005-0000-0000-0000D9690000}"/>
    <cellStyle name="Millares 2 2 2 2 3 2 5" xfId="27535" xr:uid="{00000000-0005-0000-0000-0000DA690000}"/>
    <cellStyle name="Millares 2 2 2 2 3 3" xfId="27536" xr:uid="{00000000-0005-0000-0000-0000DB690000}"/>
    <cellStyle name="Millares 2 2 2 2 3 3 2" xfId="27537" xr:uid="{00000000-0005-0000-0000-0000DC690000}"/>
    <cellStyle name="Millares 2 2 2 2 3 3 2 2" xfId="27538" xr:uid="{00000000-0005-0000-0000-0000DD690000}"/>
    <cellStyle name="Millares 2 2 2 2 3 3 3" xfId="27539" xr:uid="{00000000-0005-0000-0000-0000DE690000}"/>
    <cellStyle name="Millares 2 2 2 2 3 4" xfId="27540" xr:uid="{00000000-0005-0000-0000-0000DF690000}"/>
    <cellStyle name="Millares 2 2 2 2 3 4 2" xfId="27541" xr:uid="{00000000-0005-0000-0000-0000E0690000}"/>
    <cellStyle name="Millares 2 2 2 2 3 4 2 2" xfId="27542" xr:uid="{00000000-0005-0000-0000-0000E1690000}"/>
    <cellStyle name="Millares 2 2 2 2 3 4 3" xfId="27543" xr:uid="{00000000-0005-0000-0000-0000E2690000}"/>
    <cellStyle name="Millares 2 2 2 2 3 5" xfId="27544" xr:uid="{00000000-0005-0000-0000-0000E3690000}"/>
    <cellStyle name="Millares 2 2 2 2 3 5 2" xfId="27545" xr:uid="{00000000-0005-0000-0000-0000E4690000}"/>
    <cellStyle name="Millares 2 2 2 2 3 6" xfId="27546" xr:uid="{00000000-0005-0000-0000-0000E5690000}"/>
    <cellStyle name="Millares 2 2 2 2 4" xfId="27547" xr:uid="{00000000-0005-0000-0000-0000E6690000}"/>
    <cellStyle name="Millares 2 2 2 2 4 2" xfId="27548" xr:uid="{00000000-0005-0000-0000-0000E7690000}"/>
    <cellStyle name="Millares 2 2 2 2 4 2 2" xfId="27549" xr:uid="{00000000-0005-0000-0000-0000E8690000}"/>
    <cellStyle name="Millares 2 2 2 2 4 2 2 2" xfId="27550" xr:uid="{00000000-0005-0000-0000-0000E9690000}"/>
    <cellStyle name="Millares 2 2 2 2 4 2 2 2 2" xfId="27551" xr:uid="{00000000-0005-0000-0000-0000EA690000}"/>
    <cellStyle name="Millares 2 2 2 2 4 2 2 3" xfId="27552" xr:uid="{00000000-0005-0000-0000-0000EB690000}"/>
    <cellStyle name="Millares 2 2 2 2 4 2 3" xfId="27553" xr:uid="{00000000-0005-0000-0000-0000EC690000}"/>
    <cellStyle name="Millares 2 2 2 2 4 2 3 2" xfId="27554" xr:uid="{00000000-0005-0000-0000-0000ED690000}"/>
    <cellStyle name="Millares 2 2 2 2 4 2 3 2 2" xfId="27555" xr:uid="{00000000-0005-0000-0000-0000EE690000}"/>
    <cellStyle name="Millares 2 2 2 2 4 2 3 3" xfId="27556" xr:uid="{00000000-0005-0000-0000-0000EF690000}"/>
    <cellStyle name="Millares 2 2 2 2 4 2 4" xfId="27557" xr:uid="{00000000-0005-0000-0000-0000F0690000}"/>
    <cellStyle name="Millares 2 2 2 2 4 2 4 2" xfId="27558" xr:uid="{00000000-0005-0000-0000-0000F1690000}"/>
    <cellStyle name="Millares 2 2 2 2 4 2 5" xfId="27559" xr:uid="{00000000-0005-0000-0000-0000F2690000}"/>
    <cellStyle name="Millares 2 2 2 2 4 3" xfId="27560" xr:uid="{00000000-0005-0000-0000-0000F3690000}"/>
    <cellStyle name="Millares 2 2 2 2 4 3 2" xfId="27561" xr:uid="{00000000-0005-0000-0000-0000F4690000}"/>
    <cellStyle name="Millares 2 2 2 2 4 3 2 2" xfId="27562" xr:uid="{00000000-0005-0000-0000-0000F5690000}"/>
    <cellStyle name="Millares 2 2 2 2 4 3 3" xfId="27563" xr:uid="{00000000-0005-0000-0000-0000F6690000}"/>
    <cellStyle name="Millares 2 2 2 2 4 4" xfId="27564" xr:uid="{00000000-0005-0000-0000-0000F7690000}"/>
    <cellStyle name="Millares 2 2 2 2 4 4 2" xfId="27565" xr:uid="{00000000-0005-0000-0000-0000F8690000}"/>
    <cellStyle name="Millares 2 2 2 2 4 4 2 2" xfId="27566" xr:uid="{00000000-0005-0000-0000-0000F9690000}"/>
    <cellStyle name="Millares 2 2 2 2 4 4 3" xfId="27567" xr:uid="{00000000-0005-0000-0000-0000FA690000}"/>
    <cellStyle name="Millares 2 2 2 2 4 5" xfId="27568" xr:uid="{00000000-0005-0000-0000-0000FB690000}"/>
    <cellStyle name="Millares 2 2 2 2 4 5 2" xfId="27569" xr:uid="{00000000-0005-0000-0000-0000FC690000}"/>
    <cellStyle name="Millares 2 2 2 2 4 6" xfId="27570" xr:uid="{00000000-0005-0000-0000-0000FD690000}"/>
    <cellStyle name="Millares 2 2 2 2 5" xfId="27571" xr:uid="{00000000-0005-0000-0000-0000FE690000}"/>
    <cellStyle name="Millares 2 2 2 2 5 2" xfId="27572" xr:uid="{00000000-0005-0000-0000-0000FF690000}"/>
    <cellStyle name="Millares 2 2 2 2 5 2 2" xfId="27573" xr:uid="{00000000-0005-0000-0000-0000006A0000}"/>
    <cellStyle name="Millares 2 2 2 2 5 2 2 2" xfId="27574" xr:uid="{00000000-0005-0000-0000-0000016A0000}"/>
    <cellStyle name="Millares 2 2 2 2 5 2 3" xfId="27575" xr:uid="{00000000-0005-0000-0000-0000026A0000}"/>
    <cellStyle name="Millares 2 2 2 2 5 3" xfId="27576" xr:uid="{00000000-0005-0000-0000-0000036A0000}"/>
    <cellStyle name="Millares 2 2 2 2 5 3 2" xfId="27577" xr:uid="{00000000-0005-0000-0000-0000046A0000}"/>
    <cellStyle name="Millares 2 2 2 2 5 3 2 2" xfId="27578" xr:uid="{00000000-0005-0000-0000-0000056A0000}"/>
    <cellStyle name="Millares 2 2 2 2 5 3 3" xfId="27579" xr:uid="{00000000-0005-0000-0000-0000066A0000}"/>
    <cellStyle name="Millares 2 2 2 2 5 4" xfId="27580" xr:uid="{00000000-0005-0000-0000-0000076A0000}"/>
    <cellStyle name="Millares 2 2 2 2 5 4 2" xfId="27581" xr:uid="{00000000-0005-0000-0000-0000086A0000}"/>
    <cellStyle name="Millares 2 2 2 2 5 5" xfId="27582" xr:uid="{00000000-0005-0000-0000-0000096A0000}"/>
    <cellStyle name="Millares 2 2 2 2 6" xfId="27583" xr:uid="{00000000-0005-0000-0000-00000A6A0000}"/>
    <cellStyle name="Millares 2 2 2 2 6 2" xfId="27584" xr:uid="{00000000-0005-0000-0000-00000B6A0000}"/>
    <cellStyle name="Millares 2 2 2 2 6 2 2" xfId="27585" xr:uid="{00000000-0005-0000-0000-00000C6A0000}"/>
    <cellStyle name="Millares 2 2 2 2 6 3" xfId="27586" xr:uid="{00000000-0005-0000-0000-00000D6A0000}"/>
    <cellStyle name="Millares 2 2 2 2 7" xfId="27587" xr:uid="{00000000-0005-0000-0000-00000E6A0000}"/>
    <cellStyle name="Millares 2 2 2 2 7 2" xfId="27588" xr:uid="{00000000-0005-0000-0000-00000F6A0000}"/>
    <cellStyle name="Millares 2 2 2 2 7 2 2" xfId="27589" xr:uid="{00000000-0005-0000-0000-0000106A0000}"/>
    <cellStyle name="Millares 2 2 2 2 7 3" xfId="27590" xr:uid="{00000000-0005-0000-0000-0000116A0000}"/>
    <cellStyle name="Millares 2 2 2 2 8" xfId="27591" xr:uid="{00000000-0005-0000-0000-0000126A0000}"/>
    <cellStyle name="Millares 2 2 2 2 8 2" xfId="27592" xr:uid="{00000000-0005-0000-0000-0000136A0000}"/>
    <cellStyle name="Millares 2 2 2 2 9" xfId="27593" xr:uid="{00000000-0005-0000-0000-0000146A0000}"/>
    <cellStyle name="Millares 2 2 2 3" xfId="27594" xr:uid="{00000000-0005-0000-0000-0000156A0000}"/>
    <cellStyle name="Millares 2 2 2 3 2" xfId="27595" xr:uid="{00000000-0005-0000-0000-0000166A0000}"/>
    <cellStyle name="Millares 2 2 2 3 2 2" xfId="27596" xr:uid="{00000000-0005-0000-0000-0000176A0000}"/>
    <cellStyle name="Millares 2 2 2 3 2 2 2" xfId="27597" xr:uid="{00000000-0005-0000-0000-0000186A0000}"/>
    <cellStyle name="Millares 2 2 2 3 2 2 2 2" xfId="27598" xr:uid="{00000000-0005-0000-0000-0000196A0000}"/>
    <cellStyle name="Millares 2 2 2 3 2 2 2 2 2" xfId="27599" xr:uid="{00000000-0005-0000-0000-00001A6A0000}"/>
    <cellStyle name="Millares 2 2 2 3 2 2 2 3" xfId="27600" xr:uid="{00000000-0005-0000-0000-00001B6A0000}"/>
    <cellStyle name="Millares 2 2 2 3 2 2 3" xfId="27601" xr:uid="{00000000-0005-0000-0000-00001C6A0000}"/>
    <cellStyle name="Millares 2 2 2 3 2 2 3 2" xfId="27602" xr:uid="{00000000-0005-0000-0000-00001D6A0000}"/>
    <cellStyle name="Millares 2 2 2 3 2 2 3 2 2" xfId="27603" xr:uid="{00000000-0005-0000-0000-00001E6A0000}"/>
    <cellStyle name="Millares 2 2 2 3 2 2 3 3" xfId="27604" xr:uid="{00000000-0005-0000-0000-00001F6A0000}"/>
    <cellStyle name="Millares 2 2 2 3 2 2 4" xfId="27605" xr:uid="{00000000-0005-0000-0000-0000206A0000}"/>
    <cellStyle name="Millares 2 2 2 3 2 2 4 2" xfId="27606" xr:uid="{00000000-0005-0000-0000-0000216A0000}"/>
    <cellStyle name="Millares 2 2 2 3 2 2 5" xfId="27607" xr:uid="{00000000-0005-0000-0000-0000226A0000}"/>
    <cellStyle name="Millares 2 2 2 3 2 3" xfId="27608" xr:uid="{00000000-0005-0000-0000-0000236A0000}"/>
    <cellStyle name="Millares 2 2 2 3 2 3 2" xfId="27609" xr:uid="{00000000-0005-0000-0000-0000246A0000}"/>
    <cellStyle name="Millares 2 2 2 3 2 3 2 2" xfId="27610" xr:uid="{00000000-0005-0000-0000-0000256A0000}"/>
    <cellStyle name="Millares 2 2 2 3 2 3 3" xfId="27611" xr:uid="{00000000-0005-0000-0000-0000266A0000}"/>
    <cellStyle name="Millares 2 2 2 3 2 4" xfId="27612" xr:uid="{00000000-0005-0000-0000-0000276A0000}"/>
    <cellStyle name="Millares 2 2 2 3 2 4 2" xfId="27613" xr:uid="{00000000-0005-0000-0000-0000286A0000}"/>
    <cellStyle name="Millares 2 2 2 3 2 4 2 2" xfId="27614" xr:uid="{00000000-0005-0000-0000-0000296A0000}"/>
    <cellStyle name="Millares 2 2 2 3 2 4 3" xfId="27615" xr:uid="{00000000-0005-0000-0000-00002A6A0000}"/>
    <cellStyle name="Millares 2 2 2 3 2 5" xfId="27616" xr:uid="{00000000-0005-0000-0000-00002B6A0000}"/>
    <cellStyle name="Millares 2 2 2 3 2 5 2" xfId="27617" xr:uid="{00000000-0005-0000-0000-00002C6A0000}"/>
    <cellStyle name="Millares 2 2 2 3 2 6" xfId="27618" xr:uid="{00000000-0005-0000-0000-00002D6A0000}"/>
    <cellStyle name="Millares 2 2 2 3 3" xfId="27619" xr:uid="{00000000-0005-0000-0000-00002E6A0000}"/>
    <cellStyle name="Millares 2 2 2 3 3 2" xfId="27620" xr:uid="{00000000-0005-0000-0000-00002F6A0000}"/>
    <cellStyle name="Millares 2 2 2 3 3 2 2" xfId="27621" xr:uid="{00000000-0005-0000-0000-0000306A0000}"/>
    <cellStyle name="Millares 2 2 2 3 3 2 2 2" xfId="27622" xr:uid="{00000000-0005-0000-0000-0000316A0000}"/>
    <cellStyle name="Millares 2 2 2 3 3 2 3" xfId="27623" xr:uid="{00000000-0005-0000-0000-0000326A0000}"/>
    <cellStyle name="Millares 2 2 2 3 3 3" xfId="27624" xr:uid="{00000000-0005-0000-0000-0000336A0000}"/>
    <cellStyle name="Millares 2 2 2 3 3 3 2" xfId="27625" xr:uid="{00000000-0005-0000-0000-0000346A0000}"/>
    <cellStyle name="Millares 2 2 2 3 3 3 2 2" xfId="27626" xr:uid="{00000000-0005-0000-0000-0000356A0000}"/>
    <cellStyle name="Millares 2 2 2 3 3 3 3" xfId="27627" xr:uid="{00000000-0005-0000-0000-0000366A0000}"/>
    <cellStyle name="Millares 2 2 2 3 3 4" xfId="27628" xr:uid="{00000000-0005-0000-0000-0000376A0000}"/>
    <cellStyle name="Millares 2 2 2 3 3 4 2" xfId="27629" xr:uid="{00000000-0005-0000-0000-0000386A0000}"/>
    <cellStyle name="Millares 2 2 2 3 3 5" xfId="27630" xr:uid="{00000000-0005-0000-0000-0000396A0000}"/>
    <cellStyle name="Millares 2 2 2 3 4" xfId="27631" xr:uid="{00000000-0005-0000-0000-00003A6A0000}"/>
    <cellStyle name="Millares 2 2 2 3 4 2" xfId="27632" xr:uid="{00000000-0005-0000-0000-00003B6A0000}"/>
    <cellStyle name="Millares 2 2 2 3 4 2 2" xfId="27633" xr:uid="{00000000-0005-0000-0000-00003C6A0000}"/>
    <cellStyle name="Millares 2 2 2 3 4 3" xfId="27634" xr:uid="{00000000-0005-0000-0000-00003D6A0000}"/>
    <cellStyle name="Millares 2 2 2 3 5" xfId="27635" xr:uid="{00000000-0005-0000-0000-00003E6A0000}"/>
    <cellStyle name="Millares 2 2 2 3 5 2" xfId="27636" xr:uid="{00000000-0005-0000-0000-00003F6A0000}"/>
    <cellStyle name="Millares 2 2 2 3 5 2 2" xfId="27637" xr:uid="{00000000-0005-0000-0000-0000406A0000}"/>
    <cellStyle name="Millares 2 2 2 3 5 3" xfId="27638" xr:uid="{00000000-0005-0000-0000-0000416A0000}"/>
    <cellStyle name="Millares 2 2 2 3 6" xfId="27639" xr:uid="{00000000-0005-0000-0000-0000426A0000}"/>
    <cellStyle name="Millares 2 2 2 3 6 2" xfId="27640" xr:uid="{00000000-0005-0000-0000-0000436A0000}"/>
    <cellStyle name="Millares 2 2 2 3 7" xfId="27641" xr:uid="{00000000-0005-0000-0000-0000446A0000}"/>
    <cellStyle name="Millares 2 2 2 4" xfId="27642" xr:uid="{00000000-0005-0000-0000-0000456A0000}"/>
    <cellStyle name="Millares 2 2 2 4 2" xfId="27643" xr:uid="{00000000-0005-0000-0000-0000466A0000}"/>
    <cellStyle name="Millares 2 2 2 4 2 2" xfId="27644" xr:uid="{00000000-0005-0000-0000-0000476A0000}"/>
    <cellStyle name="Millares 2 2 2 4 2 2 2" xfId="27645" xr:uid="{00000000-0005-0000-0000-0000486A0000}"/>
    <cellStyle name="Millares 2 2 2 4 2 2 2 2" xfId="27646" xr:uid="{00000000-0005-0000-0000-0000496A0000}"/>
    <cellStyle name="Millares 2 2 2 4 2 2 3" xfId="27647" xr:uid="{00000000-0005-0000-0000-00004A6A0000}"/>
    <cellStyle name="Millares 2 2 2 4 2 3" xfId="27648" xr:uid="{00000000-0005-0000-0000-00004B6A0000}"/>
    <cellStyle name="Millares 2 2 2 4 2 3 2" xfId="27649" xr:uid="{00000000-0005-0000-0000-00004C6A0000}"/>
    <cellStyle name="Millares 2 2 2 4 2 3 2 2" xfId="27650" xr:uid="{00000000-0005-0000-0000-00004D6A0000}"/>
    <cellStyle name="Millares 2 2 2 4 2 3 3" xfId="27651" xr:uid="{00000000-0005-0000-0000-00004E6A0000}"/>
    <cellStyle name="Millares 2 2 2 4 2 4" xfId="27652" xr:uid="{00000000-0005-0000-0000-00004F6A0000}"/>
    <cellStyle name="Millares 2 2 2 4 2 4 2" xfId="27653" xr:uid="{00000000-0005-0000-0000-0000506A0000}"/>
    <cellStyle name="Millares 2 2 2 4 2 5" xfId="27654" xr:uid="{00000000-0005-0000-0000-0000516A0000}"/>
    <cellStyle name="Millares 2 2 2 4 3" xfId="27655" xr:uid="{00000000-0005-0000-0000-0000526A0000}"/>
    <cellStyle name="Millares 2 2 2 4 3 2" xfId="27656" xr:uid="{00000000-0005-0000-0000-0000536A0000}"/>
    <cellStyle name="Millares 2 2 2 4 3 2 2" xfId="27657" xr:uid="{00000000-0005-0000-0000-0000546A0000}"/>
    <cellStyle name="Millares 2 2 2 4 3 3" xfId="27658" xr:uid="{00000000-0005-0000-0000-0000556A0000}"/>
    <cellStyle name="Millares 2 2 2 4 4" xfId="27659" xr:uid="{00000000-0005-0000-0000-0000566A0000}"/>
    <cellStyle name="Millares 2 2 2 4 4 2" xfId="27660" xr:uid="{00000000-0005-0000-0000-0000576A0000}"/>
    <cellStyle name="Millares 2 2 2 4 4 2 2" xfId="27661" xr:uid="{00000000-0005-0000-0000-0000586A0000}"/>
    <cellStyle name="Millares 2 2 2 4 4 3" xfId="27662" xr:uid="{00000000-0005-0000-0000-0000596A0000}"/>
    <cellStyle name="Millares 2 2 2 4 5" xfId="27663" xr:uid="{00000000-0005-0000-0000-00005A6A0000}"/>
    <cellStyle name="Millares 2 2 2 4 5 2" xfId="27664" xr:uid="{00000000-0005-0000-0000-00005B6A0000}"/>
    <cellStyle name="Millares 2 2 2 4 6" xfId="27665" xr:uid="{00000000-0005-0000-0000-00005C6A0000}"/>
    <cellStyle name="Millares 2 2 2 5" xfId="27666" xr:uid="{00000000-0005-0000-0000-00005D6A0000}"/>
    <cellStyle name="Millares 2 2 2 5 2" xfId="27667" xr:uid="{00000000-0005-0000-0000-00005E6A0000}"/>
    <cellStyle name="Millares 2 2 2 5 2 2" xfId="27668" xr:uid="{00000000-0005-0000-0000-00005F6A0000}"/>
    <cellStyle name="Millares 2 2 2 5 2 2 2" xfId="27669" xr:uid="{00000000-0005-0000-0000-0000606A0000}"/>
    <cellStyle name="Millares 2 2 2 5 2 3" xfId="27670" xr:uid="{00000000-0005-0000-0000-0000616A0000}"/>
    <cellStyle name="Millares 2 2 2 5 3" xfId="27671" xr:uid="{00000000-0005-0000-0000-0000626A0000}"/>
    <cellStyle name="Millares 2 2 2 5 3 2" xfId="27672" xr:uid="{00000000-0005-0000-0000-0000636A0000}"/>
    <cellStyle name="Millares 2 2 2 5 3 2 2" xfId="27673" xr:uid="{00000000-0005-0000-0000-0000646A0000}"/>
    <cellStyle name="Millares 2 2 2 5 3 3" xfId="27674" xr:uid="{00000000-0005-0000-0000-0000656A0000}"/>
    <cellStyle name="Millares 2 2 2 5 4" xfId="27675" xr:uid="{00000000-0005-0000-0000-0000666A0000}"/>
    <cellStyle name="Millares 2 2 2 5 4 2" xfId="27676" xr:uid="{00000000-0005-0000-0000-0000676A0000}"/>
    <cellStyle name="Millares 2 2 2 5 5" xfId="27677" xr:uid="{00000000-0005-0000-0000-0000686A0000}"/>
    <cellStyle name="Millares 2 2 2 6" xfId="27678" xr:uid="{00000000-0005-0000-0000-0000696A0000}"/>
    <cellStyle name="Millares 2 2 2 6 2" xfId="27679" xr:uid="{00000000-0005-0000-0000-00006A6A0000}"/>
    <cellStyle name="Millares 2 2 2 6 2 2" xfId="27680" xr:uid="{00000000-0005-0000-0000-00006B6A0000}"/>
    <cellStyle name="Millares 2 2 2 6 3" xfId="27681" xr:uid="{00000000-0005-0000-0000-00006C6A0000}"/>
    <cellStyle name="Millares 2 2 2 7" xfId="27682" xr:uid="{00000000-0005-0000-0000-00006D6A0000}"/>
    <cellStyle name="Millares 2 2 2 7 2" xfId="27683" xr:uid="{00000000-0005-0000-0000-00006E6A0000}"/>
    <cellStyle name="Millares 2 2 2 7 2 2" xfId="27684" xr:uid="{00000000-0005-0000-0000-00006F6A0000}"/>
    <cellStyle name="Millares 2 2 2 7 3" xfId="27685" xr:uid="{00000000-0005-0000-0000-0000706A0000}"/>
    <cellStyle name="Millares 2 2 2 8" xfId="27686" xr:uid="{00000000-0005-0000-0000-0000716A0000}"/>
    <cellStyle name="Millares 2 2 2 8 2" xfId="27687" xr:uid="{00000000-0005-0000-0000-0000726A0000}"/>
    <cellStyle name="Millares 2 2 2 9" xfId="27688" xr:uid="{00000000-0005-0000-0000-0000736A0000}"/>
    <cellStyle name="Millares 2 2 3" xfId="27689" xr:uid="{00000000-0005-0000-0000-0000746A0000}"/>
    <cellStyle name="Millares 2 2 3 2" xfId="27690" xr:uid="{00000000-0005-0000-0000-0000756A0000}"/>
    <cellStyle name="Millares 2 2 3 2 2" xfId="27691" xr:uid="{00000000-0005-0000-0000-0000766A0000}"/>
    <cellStyle name="Millares 2 2 3 2 2 2" xfId="27692" xr:uid="{00000000-0005-0000-0000-0000776A0000}"/>
    <cellStyle name="Millares 2 2 3 2 2 2 2" xfId="27693" xr:uid="{00000000-0005-0000-0000-0000786A0000}"/>
    <cellStyle name="Millares 2 2 3 2 2 2 2 2" xfId="27694" xr:uid="{00000000-0005-0000-0000-0000796A0000}"/>
    <cellStyle name="Millares 2 2 3 2 2 2 3" xfId="27695" xr:uid="{00000000-0005-0000-0000-00007A6A0000}"/>
    <cellStyle name="Millares 2 2 3 2 2 3" xfId="27696" xr:uid="{00000000-0005-0000-0000-00007B6A0000}"/>
    <cellStyle name="Millares 2 2 3 2 2 3 2" xfId="27697" xr:uid="{00000000-0005-0000-0000-00007C6A0000}"/>
    <cellStyle name="Millares 2 2 3 2 2 3 2 2" xfId="27698" xr:uid="{00000000-0005-0000-0000-00007D6A0000}"/>
    <cellStyle name="Millares 2 2 3 2 2 3 3" xfId="27699" xr:uid="{00000000-0005-0000-0000-00007E6A0000}"/>
    <cellStyle name="Millares 2 2 3 2 2 4" xfId="27700" xr:uid="{00000000-0005-0000-0000-00007F6A0000}"/>
    <cellStyle name="Millares 2 2 3 2 2 4 2" xfId="27701" xr:uid="{00000000-0005-0000-0000-0000806A0000}"/>
    <cellStyle name="Millares 2 2 3 2 2 5" xfId="27702" xr:uid="{00000000-0005-0000-0000-0000816A0000}"/>
    <cellStyle name="Millares 2 2 3 2 3" xfId="27703" xr:uid="{00000000-0005-0000-0000-0000826A0000}"/>
    <cellStyle name="Millares 2 2 3 2 3 2" xfId="27704" xr:uid="{00000000-0005-0000-0000-0000836A0000}"/>
    <cellStyle name="Millares 2 2 3 2 3 2 2" xfId="27705" xr:uid="{00000000-0005-0000-0000-0000846A0000}"/>
    <cellStyle name="Millares 2 2 3 2 3 3" xfId="27706" xr:uid="{00000000-0005-0000-0000-0000856A0000}"/>
    <cellStyle name="Millares 2 2 3 2 4" xfId="27707" xr:uid="{00000000-0005-0000-0000-0000866A0000}"/>
    <cellStyle name="Millares 2 2 3 2 4 2" xfId="27708" xr:uid="{00000000-0005-0000-0000-0000876A0000}"/>
    <cellStyle name="Millares 2 2 3 2 4 2 2" xfId="27709" xr:uid="{00000000-0005-0000-0000-0000886A0000}"/>
    <cellStyle name="Millares 2 2 3 2 4 3" xfId="27710" xr:uid="{00000000-0005-0000-0000-0000896A0000}"/>
    <cellStyle name="Millares 2 2 3 2 5" xfId="27711" xr:uid="{00000000-0005-0000-0000-00008A6A0000}"/>
    <cellStyle name="Millares 2 2 3 2 5 2" xfId="27712" xr:uid="{00000000-0005-0000-0000-00008B6A0000}"/>
    <cellStyle name="Millares 2 2 3 2 6" xfId="27713" xr:uid="{00000000-0005-0000-0000-00008C6A0000}"/>
    <cellStyle name="Millares 2 2 3 3" xfId="27714" xr:uid="{00000000-0005-0000-0000-00008D6A0000}"/>
    <cellStyle name="Millares 2 2 3 3 2" xfId="27715" xr:uid="{00000000-0005-0000-0000-00008E6A0000}"/>
    <cellStyle name="Millares 2 2 3 3 2 2" xfId="27716" xr:uid="{00000000-0005-0000-0000-00008F6A0000}"/>
    <cellStyle name="Millares 2 2 3 3 2 2 2" xfId="27717" xr:uid="{00000000-0005-0000-0000-0000906A0000}"/>
    <cellStyle name="Millares 2 2 3 3 2 3" xfId="27718" xr:uid="{00000000-0005-0000-0000-0000916A0000}"/>
    <cellStyle name="Millares 2 2 3 3 3" xfId="27719" xr:uid="{00000000-0005-0000-0000-0000926A0000}"/>
    <cellStyle name="Millares 2 2 3 3 3 2" xfId="27720" xr:uid="{00000000-0005-0000-0000-0000936A0000}"/>
    <cellStyle name="Millares 2 2 3 3 3 2 2" xfId="27721" xr:uid="{00000000-0005-0000-0000-0000946A0000}"/>
    <cellStyle name="Millares 2 2 3 3 3 3" xfId="27722" xr:uid="{00000000-0005-0000-0000-0000956A0000}"/>
    <cellStyle name="Millares 2 2 3 3 4" xfId="27723" xr:uid="{00000000-0005-0000-0000-0000966A0000}"/>
    <cellStyle name="Millares 2 2 3 3 4 2" xfId="27724" xr:uid="{00000000-0005-0000-0000-0000976A0000}"/>
    <cellStyle name="Millares 2 2 3 3 5" xfId="27725" xr:uid="{00000000-0005-0000-0000-0000986A0000}"/>
    <cellStyle name="Millares 2 2 3 4" xfId="27726" xr:uid="{00000000-0005-0000-0000-0000996A0000}"/>
    <cellStyle name="Millares 2 2 3 4 2" xfId="27727" xr:uid="{00000000-0005-0000-0000-00009A6A0000}"/>
    <cellStyle name="Millares 2 2 3 4 2 2" xfId="27728" xr:uid="{00000000-0005-0000-0000-00009B6A0000}"/>
    <cellStyle name="Millares 2 2 3 4 3" xfId="27729" xr:uid="{00000000-0005-0000-0000-00009C6A0000}"/>
    <cellStyle name="Millares 2 2 3 5" xfId="27730" xr:uid="{00000000-0005-0000-0000-00009D6A0000}"/>
    <cellStyle name="Millares 2 2 3 5 2" xfId="27731" xr:uid="{00000000-0005-0000-0000-00009E6A0000}"/>
    <cellStyle name="Millares 2 2 3 5 2 2" xfId="27732" xr:uid="{00000000-0005-0000-0000-00009F6A0000}"/>
    <cellStyle name="Millares 2 2 3 5 3" xfId="27733" xr:uid="{00000000-0005-0000-0000-0000A06A0000}"/>
    <cellStyle name="Millares 2 2 3 6" xfId="27734" xr:uid="{00000000-0005-0000-0000-0000A16A0000}"/>
    <cellStyle name="Millares 2 2 3 6 2" xfId="27735" xr:uid="{00000000-0005-0000-0000-0000A26A0000}"/>
    <cellStyle name="Millares 2 2 3 7" xfId="27736" xr:uid="{00000000-0005-0000-0000-0000A36A0000}"/>
    <cellStyle name="Millares 2 2 4" xfId="27737" xr:uid="{00000000-0005-0000-0000-0000A46A0000}"/>
    <cellStyle name="Millares 2 2 4 2" xfId="27738" xr:uid="{00000000-0005-0000-0000-0000A56A0000}"/>
    <cellStyle name="Millares 2 2 4 2 2" xfId="27739" xr:uid="{00000000-0005-0000-0000-0000A66A0000}"/>
    <cellStyle name="Millares 2 2 4 2 2 2" xfId="27740" xr:uid="{00000000-0005-0000-0000-0000A76A0000}"/>
    <cellStyle name="Millares 2 2 4 2 2 2 2" xfId="27741" xr:uid="{00000000-0005-0000-0000-0000A86A0000}"/>
    <cellStyle name="Millares 2 2 4 2 2 3" xfId="27742" xr:uid="{00000000-0005-0000-0000-0000A96A0000}"/>
    <cellStyle name="Millares 2 2 4 2 3" xfId="27743" xr:uid="{00000000-0005-0000-0000-0000AA6A0000}"/>
    <cellStyle name="Millares 2 2 4 2 3 2" xfId="27744" xr:uid="{00000000-0005-0000-0000-0000AB6A0000}"/>
    <cellStyle name="Millares 2 2 4 2 3 2 2" xfId="27745" xr:uid="{00000000-0005-0000-0000-0000AC6A0000}"/>
    <cellStyle name="Millares 2 2 4 2 3 3" xfId="27746" xr:uid="{00000000-0005-0000-0000-0000AD6A0000}"/>
    <cellStyle name="Millares 2 2 4 2 4" xfId="27747" xr:uid="{00000000-0005-0000-0000-0000AE6A0000}"/>
    <cellStyle name="Millares 2 2 4 2 4 2" xfId="27748" xr:uid="{00000000-0005-0000-0000-0000AF6A0000}"/>
    <cellStyle name="Millares 2 2 4 2 5" xfId="27749" xr:uid="{00000000-0005-0000-0000-0000B06A0000}"/>
    <cellStyle name="Millares 2 2 4 3" xfId="27750" xr:uid="{00000000-0005-0000-0000-0000B16A0000}"/>
    <cellStyle name="Millares 2 2 4 3 2" xfId="27751" xr:uid="{00000000-0005-0000-0000-0000B26A0000}"/>
    <cellStyle name="Millares 2 2 4 3 2 2" xfId="27752" xr:uid="{00000000-0005-0000-0000-0000B36A0000}"/>
    <cellStyle name="Millares 2 2 4 3 3" xfId="27753" xr:uid="{00000000-0005-0000-0000-0000B46A0000}"/>
    <cellStyle name="Millares 2 2 4 4" xfId="27754" xr:uid="{00000000-0005-0000-0000-0000B56A0000}"/>
    <cellStyle name="Millares 2 2 4 4 2" xfId="27755" xr:uid="{00000000-0005-0000-0000-0000B66A0000}"/>
    <cellStyle name="Millares 2 2 4 4 2 2" xfId="27756" xr:uid="{00000000-0005-0000-0000-0000B76A0000}"/>
    <cellStyle name="Millares 2 2 4 4 3" xfId="27757" xr:uid="{00000000-0005-0000-0000-0000B86A0000}"/>
    <cellStyle name="Millares 2 2 4 5" xfId="27758" xr:uid="{00000000-0005-0000-0000-0000B96A0000}"/>
    <cellStyle name="Millares 2 2 4 5 2" xfId="27759" xr:uid="{00000000-0005-0000-0000-0000BA6A0000}"/>
    <cellStyle name="Millares 2 2 4 6" xfId="27760" xr:uid="{00000000-0005-0000-0000-0000BB6A0000}"/>
    <cellStyle name="Millares 2 2 5" xfId="27761" xr:uid="{00000000-0005-0000-0000-0000BC6A0000}"/>
    <cellStyle name="Millares 2 2 5 2" xfId="27762" xr:uid="{00000000-0005-0000-0000-0000BD6A0000}"/>
    <cellStyle name="Millares 2 2 5 2 2" xfId="27763" xr:uid="{00000000-0005-0000-0000-0000BE6A0000}"/>
    <cellStyle name="Millares 2 2 5 2 2 2" xfId="27764" xr:uid="{00000000-0005-0000-0000-0000BF6A0000}"/>
    <cellStyle name="Millares 2 2 5 2 3" xfId="27765" xr:uid="{00000000-0005-0000-0000-0000C06A0000}"/>
    <cellStyle name="Millares 2 2 5 3" xfId="27766" xr:uid="{00000000-0005-0000-0000-0000C16A0000}"/>
    <cellStyle name="Millares 2 2 5 3 2" xfId="27767" xr:uid="{00000000-0005-0000-0000-0000C26A0000}"/>
    <cellStyle name="Millares 2 2 5 3 2 2" xfId="27768" xr:uid="{00000000-0005-0000-0000-0000C36A0000}"/>
    <cellStyle name="Millares 2 2 5 3 3" xfId="27769" xr:uid="{00000000-0005-0000-0000-0000C46A0000}"/>
    <cellStyle name="Millares 2 2 5 4" xfId="27770" xr:uid="{00000000-0005-0000-0000-0000C56A0000}"/>
    <cellStyle name="Millares 2 2 5 4 2" xfId="27771" xr:uid="{00000000-0005-0000-0000-0000C66A0000}"/>
    <cellStyle name="Millares 2 2 5 5" xfId="27772" xr:uid="{00000000-0005-0000-0000-0000C76A0000}"/>
    <cellStyle name="Millares 2 2 6" xfId="27773" xr:uid="{00000000-0005-0000-0000-0000C86A0000}"/>
    <cellStyle name="Millares 2 2 6 2" xfId="27774" xr:uid="{00000000-0005-0000-0000-0000C96A0000}"/>
    <cellStyle name="Millares 2 2 6 2 2" xfId="27775" xr:uid="{00000000-0005-0000-0000-0000CA6A0000}"/>
    <cellStyle name="Millares 2 2 6 3" xfId="27776" xr:uid="{00000000-0005-0000-0000-0000CB6A0000}"/>
    <cellStyle name="Millares 2 2 7" xfId="27777" xr:uid="{00000000-0005-0000-0000-0000CC6A0000}"/>
    <cellStyle name="Millares 2 2 7 2" xfId="27778" xr:uid="{00000000-0005-0000-0000-0000CD6A0000}"/>
    <cellStyle name="Millares 2 2 7 2 2" xfId="27779" xr:uid="{00000000-0005-0000-0000-0000CE6A0000}"/>
    <cellStyle name="Millares 2 2 7 3" xfId="27780" xr:uid="{00000000-0005-0000-0000-0000CF6A0000}"/>
    <cellStyle name="Millares 2 2 8" xfId="27781" xr:uid="{00000000-0005-0000-0000-0000D06A0000}"/>
    <cellStyle name="Millares 2 2 8 2" xfId="27782" xr:uid="{00000000-0005-0000-0000-0000D16A0000}"/>
    <cellStyle name="Millares 2 2 9" xfId="27783" xr:uid="{00000000-0005-0000-0000-0000D26A0000}"/>
    <cellStyle name="Millares 2 3" xfId="474" xr:uid="{00000000-0005-0000-0000-0000D36A0000}"/>
    <cellStyle name="Millares 2 3 2" xfId="27784" xr:uid="{00000000-0005-0000-0000-0000D46A0000}"/>
    <cellStyle name="Millares 2 3 2 2" xfId="27785" xr:uid="{00000000-0005-0000-0000-0000D56A0000}"/>
    <cellStyle name="Millares 2 3 2 2 2" xfId="27786" xr:uid="{00000000-0005-0000-0000-0000D66A0000}"/>
    <cellStyle name="Millares 2 3 2 2 2 2" xfId="27787" xr:uid="{00000000-0005-0000-0000-0000D76A0000}"/>
    <cellStyle name="Millares 2 3 2 2 2 2 2" xfId="27788" xr:uid="{00000000-0005-0000-0000-0000D86A0000}"/>
    <cellStyle name="Millares 2 3 2 2 2 2 2 2" xfId="27789" xr:uid="{00000000-0005-0000-0000-0000D96A0000}"/>
    <cellStyle name="Millares 2 3 2 2 2 2 2 2 2" xfId="27790" xr:uid="{00000000-0005-0000-0000-0000DA6A0000}"/>
    <cellStyle name="Millares 2 3 2 2 2 2 2 3" xfId="27791" xr:uid="{00000000-0005-0000-0000-0000DB6A0000}"/>
    <cellStyle name="Millares 2 3 2 2 2 2 3" xfId="27792" xr:uid="{00000000-0005-0000-0000-0000DC6A0000}"/>
    <cellStyle name="Millares 2 3 2 2 2 2 3 2" xfId="27793" xr:uid="{00000000-0005-0000-0000-0000DD6A0000}"/>
    <cellStyle name="Millares 2 3 2 2 2 2 3 2 2" xfId="27794" xr:uid="{00000000-0005-0000-0000-0000DE6A0000}"/>
    <cellStyle name="Millares 2 3 2 2 2 2 3 3" xfId="27795" xr:uid="{00000000-0005-0000-0000-0000DF6A0000}"/>
    <cellStyle name="Millares 2 3 2 2 2 2 4" xfId="27796" xr:uid="{00000000-0005-0000-0000-0000E06A0000}"/>
    <cellStyle name="Millares 2 3 2 2 2 2 4 2" xfId="27797" xr:uid="{00000000-0005-0000-0000-0000E16A0000}"/>
    <cellStyle name="Millares 2 3 2 2 2 2 5" xfId="27798" xr:uid="{00000000-0005-0000-0000-0000E26A0000}"/>
    <cellStyle name="Millares 2 3 2 2 2 3" xfId="27799" xr:uid="{00000000-0005-0000-0000-0000E36A0000}"/>
    <cellStyle name="Millares 2 3 2 2 2 3 2" xfId="27800" xr:uid="{00000000-0005-0000-0000-0000E46A0000}"/>
    <cellStyle name="Millares 2 3 2 2 2 3 2 2" xfId="27801" xr:uid="{00000000-0005-0000-0000-0000E56A0000}"/>
    <cellStyle name="Millares 2 3 2 2 2 3 3" xfId="27802" xr:uid="{00000000-0005-0000-0000-0000E66A0000}"/>
    <cellStyle name="Millares 2 3 2 2 2 4" xfId="27803" xr:uid="{00000000-0005-0000-0000-0000E76A0000}"/>
    <cellStyle name="Millares 2 3 2 2 2 4 2" xfId="27804" xr:uid="{00000000-0005-0000-0000-0000E86A0000}"/>
    <cellStyle name="Millares 2 3 2 2 2 4 2 2" xfId="27805" xr:uid="{00000000-0005-0000-0000-0000E96A0000}"/>
    <cellStyle name="Millares 2 3 2 2 2 4 3" xfId="27806" xr:uid="{00000000-0005-0000-0000-0000EA6A0000}"/>
    <cellStyle name="Millares 2 3 2 2 2 5" xfId="27807" xr:uid="{00000000-0005-0000-0000-0000EB6A0000}"/>
    <cellStyle name="Millares 2 3 2 2 2 5 2" xfId="27808" xr:uid="{00000000-0005-0000-0000-0000EC6A0000}"/>
    <cellStyle name="Millares 2 3 2 2 2 6" xfId="27809" xr:uid="{00000000-0005-0000-0000-0000ED6A0000}"/>
    <cellStyle name="Millares 2 3 2 2 3" xfId="27810" xr:uid="{00000000-0005-0000-0000-0000EE6A0000}"/>
    <cellStyle name="Millares 2 3 2 2 3 2" xfId="27811" xr:uid="{00000000-0005-0000-0000-0000EF6A0000}"/>
    <cellStyle name="Millares 2 3 2 2 3 2 2" xfId="27812" xr:uid="{00000000-0005-0000-0000-0000F06A0000}"/>
    <cellStyle name="Millares 2 3 2 2 3 2 2 2" xfId="27813" xr:uid="{00000000-0005-0000-0000-0000F16A0000}"/>
    <cellStyle name="Millares 2 3 2 2 3 2 3" xfId="27814" xr:uid="{00000000-0005-0000-0000-0000F26A0000}"/>
    <cellStyle name="Millares 2 3 2 2 3 3" xfId="27815" xr:uid="{00000000-0005-0000-0000-0000F36A0000}"/>
    <cellStyle name="Millares 2 3 2 2 3 3 2" xfId="27816" xr:uid="{00000000-0005-0000-0000-0000F46A0000}"/>
    <cellStyle name="Millares 2 3 2 2 3 3 2 2" xfId="27817" xr:uid="{00000000-0005-0000-0000-0000F56A0000}"/>
    <cellStyle name="Millares 2 3 2 2 3 3 3" xfId="27818" xr:uid="{00000000-0005-0000-0000-0000F66A0000}"/>
    <cellStyle name="Millares 2 3 2 2 3 4" xfId="27819" xr:uid="{00000000-0005-0000-0000-0000F76A0000}"/>
    <cellStyle name="Millares 2 3 2 2 3 4 2" xfId="27820" xr:uid="{00000000-0005-0000-0000-0000F86A0000}"/>
    <cellStyle name="Millares 2 3 2 2 3 5" xfId="27821" xr:uid="{00000000-0005-0000-0000-0000F96A0000}"/>
    <cellStyle name="Millares 2 3 2 2 4" xfId="27822" xr:uid="{00000000-0005-0000-0000-0000FA6A0000}"/>
    <cellStyle name="Millares 2 3 2 2 4 2" xfId="27823" xr:uid="{00000000-0005-0000-0000-0000FB6A0000}"/>
    <cellStyle name="Millares 2 3 2 2 4 2 2" xfId="27824" xr:uid="{00000000-0005-0000-0000-0000FC6A0000}"/>
    <cellStyle name="Millares 2 3 2 2 4 3" xfId="27825" xr:uid="{00000000-0005-0000-0000-0000FD6A0000}"/>
    <cellStyle name="Millares 2 3 2 2 5" xfId="27826" xr:uid="{00000000-0005-0000-0000-0000FE6A0000}"/>
    <cellStyle name="Millares 2 3 2 2 5 2" xfId="27827" xr:uid="{00000000-0005-0000-0000-0000FF6A0000}"/>
    <cellStyle name="Millares 2 3 2 2 5 2 2" xfId="27828" xr:uid="{00000000-0005-0000-0000-0000006B0000}"/>
    <cellStyle name="Millares 2 3 2 2 5 3" xfId="27829" xr:uid="{00000000-0005-0000-0000-0000016B0000}"/>
    <cellStyle name="Millares 2 3 2 2 6" xfId="27830" xr:uid="{00000000-0005-0000-0000-0000026B0000}"/>
    <cellStyle name="Millares 2 3 2 2 6 2" xfId="27831" xr:uid="{00000000-0005-0000-0000-0000036B0000}"/>
    <cellStyle name="Millares 2 3 2 2 7" xfId="27832" xr:uid="{00000000-0005-0000-0000-0000046B0000}"/>
    <cellStyle name="Millares 2 3 2 3" xfId="27833" xr:uid="{00000000-0005-0000-0000-0000056B0000}"/>
    <cellStyle name="Millares 2 3 2 3 2" xfId="27834" xr:uid="{00000000-0005-0000-0000-0000066B0000}"/>
    <cellStyle name="Millares 2 3 2 3 2 2" xfId="27835" xr:uid="{00000000-0005-0000-0000-0000076B0000}"/>
    <cellStyle name="Millares 2 3 2 3 2 2 2" xfId="27836" xr:uid="{00000000-0005-0000-0000-0000086B0000}"/>
    <cellStyle name="Millares 2 3 2 3 2 2 2 2" xfId="27837" xr:uid="{00000000-0005-0000-0000-0000096B0000}"/>
    <cellStyle name="Millares 2 3 2 3 2 2 3" xfId="27838" xr:uid="{00000000-0005-0000-0000-00000A6B0000}"/>
    <cellStyle name="Millares 2 3 2 3 2 3" xfId="27839" xr:uid="{00000000-0005-0000-0000-00000B6B0000}"/>
    <cellStyle name="Millares 2 3 2 3 2 3 2" xfId="27840" xr:uid="{00000000-0005-0000-0000-00000C6B0000}"/>
    <cellStyle name="Millares 2 3 2 3 2 3 2 2" xfId="27841" xr:uid="{00000000-0005-0000-0000-00000D6B0000}"/>
    <cellStyle name="Millares 2 3 2 3 2 3 3" xfId="27842" xr:uid="{00000000-0005-0000-0000-00000E6B0000}"/>
    <cellStyle name="Millares 2 3 2 3 2 4" xfId="27843" xr:uid="{00000000-0005-0000-0000-00000F6B0000}"/>
    <cellStyle name="Millares 2 3 2 3 2 4 2" xfId="27844" xr:uid="{00000000-0005-0000-0000-0000106B0000}"/>
    <cellStyle name="Millares 2 3 2 3 2 5" xfId="27845" xr:uid="{00000000-0005-0000-0000-0000116B0000}"/>
    <cellStyle name="Millares 2 3 2 3 3" xfId="27846" xr:uid="{00000000-0005-0000-0000-0000126B0000}"/>
    <cellStyle name="Millares 2 3 2 3 3 2" xfId="27847" xr:uid="{00000000-0005-0000-0000-0000136B0000}"/>
    <cellStyle name="Millares 2 3 2 3 3 2 2" xfId="27848" xr:uid="{00000000-0005-0000-0000-0000146B0000}"/>
    <cellStyle name="Millares 2 3 2 3 3 3" xfId="27849" xr:uid="{00000000-0005-0000-0000-0000156B0000}"/>
    <cellStyle name="Millares 2 3 2 3 4" xfId="27850" xr:uid="{00000000-0005-0000-0000-0000166B0000}"/>
    <cellStyle name="Millares 2 3 2 3 4 2" xfId="27851" xr:uid="{00000000-0005-0000-0000-0000176B0000}"/>
    <cellStyle name="Millares 2 3 2 3 4 2 2" xfId="27852" xr:uid="{00000000-0005-0000-0000-0000186B0000}"/>
    <cellStyle name="Millares 2 3 2 3 4 3" xfId="27853" xr:uid="{00000000-0005-0000-0000-0000196B0000}"/>
    <cellStyle name="Millares 2 3 2 3 5" xfId="27854" xr:uid="{00000000-0005-0000-0000-00001A6B0000}"/>
    <cellStyle name="Millares 2 3 2 3 5 2" xfId="27855" xr:uid="{00000000-0005-0000-0000-00001B6B0000}"/>
    <cellStyle name="Millares 2 3 2 3 6" xfId="27856" xr:uid="{00000000-0005-0000-0000-00001C6B0000}"/>
    <cellStyle name="Millares 2 3 2 4" xfId="27857" xr:uid="{00000000-0005-0000-0000-00001D6B0000}"/>
    <cellStyle name="Millares 2 3 2 4 2" xfId="27858" xr:uid="{00000000-0005-0000-0000-00001E6B0000}"/>
    <cellStyle name="Millares 2 3 2 4 2 2" xfId="27859" xr:uid="{00000000-0005-0000-0000-00001F6B0000}"/>
    <cellStyle name="Millares 2 3 2 4 2 2 2" xfId="27860" xr:uid="{00000000-0005-0000-0000-0000206B0000}"/>
    <cellStyle name="Millares 2 3 2 4 2 3" xfId="27861" xr:uid="{00000000-0005-0000-0000-0000216B0000}"/>
    <cellStyle name="Millares 2 3 2 4 3" xfId="27862" xr:uid="{00000000-0005-0000-0000-0000226B0000}"/>
    <cellStyle name="Millares 2 3 2 4 3 2" xfId="27863" xr:uid="{00000000-0005-0000-0000-0000236B0000}"/>
    <cellStyle name="Millares 2 3 2 4 3 2 2" xfId="27864" xr:uid="{00000000-0005-0000-0000-0000246B0000}"/>
    <cellStyle name="Millares 2 3 2 4 3 3" xfId="27865" xr:uid="{00000000-0005-0000-0000-0000256B0000}"/>
    <cellStyle name="Millares 2 3 2 4 4" xfId="27866" xr:uid="{00000000-0005-0000-0000-0000266B0000}"/>
    <cellStyle name="Millares 2 3 2 4 4 2" xfId="27867" xr:uid="{00000000-0005-0000-0000-0000276B0000}"/>
    <cellStyle name="Millares 2 3 2 4 5" xfId="27868" xr:uid="{00000000-0005-0000-0000-0000286B0000}"/>
    <cellStyle name="Millares 2 3 2 5" xfId="27869" xr:uid="{00000000-0005-0000-0000-0000296B0000}"/>
    <cellStyle name="Millares 2 3 2 5 2" xfId="27870" xr:uid="{00000000-0005-0000-0000-00002A6B0000}"/>
    <cellStyle name="Millares 2 3 2 5 2 2" xfId="27871" xr:uid="{00000000-0005-0000-0000-00002B6B0000}"/>
    <cellStyle name="Millares 2 3 2 5 3" xfId="27872" xr:uid="{00000000-0005-0000-0000-00002C6B0000}"/>
    <cellStyle name="Millares 2 3 2 6" xfId="27873" xr:uid="{00000000-0005-0000-0000-00002D6B0000}"/>
    <cellStyle name="Millares 2 3 2 6 2" xfId="27874" xr:uid="{00000000-0005-0000-0000-00002E6B0000}"/>
    <cellStyle name="Millares 2 3 2 6 2 2" xfId="27875" xr:uid="{00000000-0005-0000-0000-00002F6B0000}"/>
    <cellStyle name="Millares 2 3 2 6 3" xfId="27876" xr:uid="{00000000-0005-0000-0000-0000306B0000}"/>
    <cellStyle name="Millares 2 3 2 7" xfId="27877" xr:uid="{00000000-0005-0000-0000-0000316B0000}"/>
    <cellStyle name="Millares 2 3 2 7 2" xfId="27878" xr:uid="{00000000-0005-0000-0000-0000326B0000}"/>
    <cellStyle name="Millares 2 3 2 7 2 2" xfId="27879" xr:uid="{00000000-0005-0000-0000-0000336B0000}"/>
    <cellStyle name="Millares 2 3 2 7 2 2 2" xfId="27880" xr:uid="{00000000-0005-0000-0000-0000346B0000}"/>
    <cellStyle name="Millares 2 3 2 7 2 3" xfId="27881" xr:uid="{00000000-0005-0000-0000-0000356B0000}"/>
    <cellStyle name="Millares 2 3 2 7 3" xfId="27882" xr:uid="{00000000-0005-0000-0000-0000366B0000}"/>
    <cellStyle name="Millares 2 3 2 7 3 2" xfId="27883" xr:uid="{00000000-0005-0000-0000-0000376B0000}"/>
    <cellStyle name="Millares 2 3 2 7 4" xfId="27884" xr:uid="{00000000-0005-0000-0000-0000386B0000}"/>
    <cellStyle name="Millares 2 3 2 7 5" xfId="27885" xr:uid="{00000000-0005-0000-0000-0000396B0000}"/>
    <cellStyle name="Millares 2 3 2 7 6" xfId="27886" xr:uid="{00000000-0005-0000-0000-00003A6B0000}"/>
    <cellStyle name="Millares 2 3 2 8" xfId="27887" xr:uid="{00000000-0005-0000-0000-00003B6B0000}"/>
    <cellStyle name="Millares 2 3 2 8 2" xfId="27888" xr:uid="{00000000-0005-0000-0000-00003C6B0000}"/>
    <cellStyle name="Millares 2 3 2 9" xfId="27889" xr:uid="{00000000-0005-0000-0000-00003D6B0000}"/>
    <cellStyle name="Millares 2 3 3" xfId="27890" xr:uid="{00000000-0005-0000-0000-00003E6B0000}"/>
    <cellStyle name="Millares 2 3 3 2" xfId="27891" xr:uid="{00000000-0005-0000-0000-00003F6B0000}"/>
    <cellStyle name="Millares 2 3 3 2 2" xfId="27892" xr:uid="{00000000-0005-0000-0000-0000406B0000}"/>
    <cellStyle name="Millares 2 3 3 2 2 2" xfId="27893" xr:uid="{00000000-0005-0000-0000-0000416B0000}"/>
    <cellStyle name="Millares 2 3 3 2 2 2 2" xfId="27894" xr:uid="{00000000-0005-0000-0000-0000426B0000}"/>
    <cellStyle name="Millares 2 3 3 2 2 2 2 2" xfId="27895" xr:uid="{00000000-0005-0000-0000-0000436B0000}"/>
    <cellStyle name="Millares 2 3 3 2 2 2 3" xfId="27896" xr:uid="{00000000-0005-0000-0000-0000446B0000}"/>
    <cellStyle name="Millares 2 3 3 2 2 3" xfId="27897" xr:uid="{00000000-0005-0000-0000-0000456B0000}"/>
    <cellStyle name="Millares 2 3 3 2 2 3 2" xfId="27898" xr:uid="{00000000-0005-0000-0000-0000466B0000}"/>
    <cellStyle name="Millares 2 3 3 2 2 3 2 2" xfId="27899" xr:uid="{00000000-0005-0000-0000-0000476B0000}"/>
    <cellStyle name="Millares 2 3 3 2 2 3 3" xfId="27900" xr:uid="{00000000-0005-0000-0000-0000486B0000}"/>
    <cellStyle name="Millares 2 3 3 2 2 4" xfId="27901" xr:uid="{00000000-0005-0000-0000-0000496B0000}"/>
    <cellStyle name="Millares 2 3 3 2 2 4 2" xfId="27902" xr:uid="{00000000-0005-0000-0000-00004A6B0000}"/>
    <cellStyle name="Millares 2 3 3 2 2 5" xfId="27903" xr:uid="{00000000-0005-0000-0000-00004B6B0000}"/>
    <cellStyle name="Millares 2 3 3 2 3" xfId="27904" xr:uid="{00000000-0005-0000-0000-00004C6B0000}"/>
    <cellStyle name="Millares 2 3 3 2 3 2" xfId="27905" xr:uid="{00000000-0005-0000-0000-00004D6B0000}"/>
    <cellStyle name="Millares 2 3 3 2 3 2 2" xfId="27906" xr:uid="{00000000-0005-0000-0000-00004E6B0000}"/>
    <cellStyle name="Millares 2 3 3 2 3 3" xfId="27907" xr:uid="{00000000-0005-0000-0000-00004F6B0000}"/>
    <cellStyle name="Millares 2 3 3 2 4" xfId="27908" xr:uid="{00000000-0005-0000-0000-0000506B0000}"/>
    <cellStyle name="Millares 2 3 3 2 4 2" xfId="27909" xr:uid="{00000000-0005-0000-0000-0000516B0000}"/>
    <cellStyle name="Millares 2 3 3 2 4 2 2" xfId="27910" xr:uid="{00000000-0005-0000-0000-0000526B0000}"/>
    <cellStyle name="Millares 2 3 3 2 4 3" xfId="27911" xr:uid="{00000000-0005-0000-0000-0000536B0000}"/>
    <cellStyle name="Millares 2 3 3 2 5" xfId="27912" xr:uid="{00000000-0005-0000-0000-0000546B0000}"/>
    <cellStyle name="Millares 2 3 3 2 5 2" xfId="27913" xr:uid="{00000000-0005-0000-0000-0000556B0000}"/>
    <cellStyle name="Millares 2 3 3 2 6" xfId="27914" xr:uid="{00000000-0005-0000-0000-0000566B0000}"/>
    <cellStyle name="Millares 2 3 3 3" xfId="27915" xr:uid="{00000000-0005-0000-0000-0000576B0000}"/>
    <cellStyle name="Millares 2 3 3 3 2" xfId="27916" xr:uid="{00000000-0005-0000-0000-0000586B0000}"/>
    <cellStyle name="Millares 2 3 3 3 2 2" xfId="27917" xr:uid="{00000000-0005-0000-0000-0000596B0000}"/>
    <cellStyle name="Millares 2 3 3 3 2 2 2" xfId="27918" xr:uid="{00000000-0005-0000-0000-00005A6B0000}"/>
    <cellStyle name="Millares 2 3 3 3 2 3" xfId="27919" xr:uid="{00000000-0005-0000-0000-00005B6B0000}"/>
    <cellStyle name="Millares 2 3 3 3 3" xfId="27920" xr:uid="{00000000-0005-0000-0000-00005C6B0000}"/>
    <cellStyle name="Millares 2 3 3 3 3 2" xfId="27921" xr:uid="{00000000-0005-0000-0000-00005D6B0000}"/>
    <cellStyle name="Millares 2 3 3 3 3 2 2" xfId="27922" xr:uid="{00000000-0005-0000-0000-00005E6B0000}"/>
    <cellStyle name="Millares 2 3 3 3 3 3" xfId="27923" xr:uid="{00000000-0005-0000-0000-00005F6B0000}"/>
    <cellStyle name="Millares 2 3 3 3 4" xfId="27924" xr:uid="{00000000-0005-0000-0000-0000606B0000}"/>
    <cellStyle name="Millares 2 3 3 3 4 2" xfId="27925" xr:uid="{00000000-0005-0000-0000-0000616B0000}"/>
    <cellStyle name="Millares 2 3 3 3 5" xfId="27926" xr:uid="{00000000-0005-0000-0000-0000626B0000}"/>
    <cellStyle name="Millares 2 3 3 4" xfId="27927" xr:uid="{00000000-0005-0000-0000-0000636B0000}"/>
    <cellStyle name="Millares 2 3 3 4 2" xfId="27928" xr:uid="{00000000-0005-0000-0000-0000646B0000}"/>
    <cellStyle name="Millares 2 3 3 4 2 2" xfId="27929" xr:uid="{00000000-0005-0000-0000-0000656B0000}"/>
    <cellStyle name="Millares 2 3 3 4 3" xfId="27930" xr:uid="{00000000-0005-0000-0000-0000666B0000}"/>
    <cellStyle name="Millares 2 3 3 5" xfId="27931" xr:uid="{00000000-0005-0000-0000-0000676B0000}"/>
    <cellStyle name="Millares 2 3 3 5 2" xfId="27932" xr:uid="{00000000-0005-0000-0000-0000686B0000}"/>
    <cellStyle name="Millares 2 3 3 5 2 2" xfId="27933" xr:uid="{00000000-0005-0000-0000-0000696B0000}"/>
    <cellStyle name="Millares 2 3 3 5 3" xfId="27934" xr:uid="{00000000-0005-0000-0000-00006A6B0000}"/>
    <cellStyle name="Millares 2 3 3 6" xfId="27935" xr:uid="{00000000-0005-0000-0000-00006B6B0000}"/>
    <cellStyle name="Millares 2 3 3 6 2" xfId="27936" xr:uid="{00000000-0005-0000-0000-00006C6B0000}"/>
    <cellStyle name="Millares 2 3 3 7" xfId="27937" xr:uid="{00000000-0005-0000-0000-00006D6B0000}"/>
    <cellStyle name="Millares 2 3 4" xfId="27938" xr:uid="{00000000-0005-0000-0000-00006E6B0000}"/>
    <cellStyle name="Millares 2 3 4 2" xfId="27939" xr:uid="{00000000-0005-0000-0000-00006F6B0000}"/>
    <cellStyle name="Millares 2 3 4 2 2" xfId="27940" xr:uid="{00000000-0005-0000-0000-0000706B0000}"/>
    <cellStyle name="Millares 2 3 4 2 2 2" xfId="27941" xr:uid="{00000000-0005-0000-0000-0000716B0000}"/>
    <cellStyle name="Millares 2 3 4 2 2 2 2" xfId="27942" xr:uid="{00000000-0005-0000-0000-0000726B0000}"/>
    <cellStyle name="Millares 2 3 4 2 2 3" xfId="27943" xr:uid="{00000000-0005-0000-0000-0000736B0000}"/>
    <cellStyle name="Millares 2 3 4 2 3" xfId="27944" xr:uid="{00000000-0005-0000-0000-0000746B0000}"/>
    <cellStyle name="Millares 2 3 4 2 3 2" xfId="27945" xr:uid="{00000000-0005-0000-0000-0000756B0000}"/>
    <cellStyle name="Millares 2 3 4 2 3 2 2" xfId="27946" xr:uid="{00000000-0005-0000-0000-0000766B0000}"/>
    <cellStyle name="Millares 2 3 4 2 3 3" xfId="27947" xr:uid="{00000000-0005-0000-0000-0000776B0000}"/>
    <cellStyle name="Millares 2 3 4 2 4" xfId="27948" xr:uid="{00000000-0005-0000-0000-0000786B0000}"/>
    <cellStyle name="Millares 2 3 4 2 4 2" xfId="27949" xr:uid="{00000000-0005-0000-0000-0000796B0000}"/>
    <cellStyle name="Millares 2 3 4 2 5" xfId="27950" xr:uid="{00000000-0005-0000-0000-00007A6B0000}"/>
    <cellStyle name="Millares 2 3 4 3" xfId="27951" xr:uid="{00000000-0005-0000-0000-00007B6B0000}"/>
    <cellStyle name="Millares 2 3 4 3 2" xfId="27952" xr:uid="{00000000-0005-0000-0000-00007C6B0000}"/>
    <cellStyle name="Millares 2 3 4 3 2 2" xfId="27953" xr:uid="{00000000-0005-0000-0000-00007D6B0000}"/>
    <cellStyle name="Millares 2 3 4 3 3" xfId="27954" xr:uid="{00000000-0005-0000-0000-00007E6B0000}"/>
    <cellStyle name="Millares 2 3 4 4" xfId="27955" xr:uid="{00000000-0005-0000-0000-00007F6B0000}"/>
    <cellStyle name="Millares 2 3 4 4 2" xfId="27956" xr:uid="{00000000-0005-0000-0000-0000806B0000}"/>
    <cellStyle name="Millares 2 3 4 4 2 2" xfId="27957" xr:uid="{00000000-0005-0000-0000-0000816B0000}"/>
    <cellStyle name="Millares 2 3 4 4 3" xfId="27958" xr:uid="{00000000-0005-0000-0000-0000826B0000}"/>
    <cellStyle name="Millares 2 3 4 5" xfId="27959" xr:uid="{00000000-0005-0000-0000-0000836B0000}"/>
    <cellStyle name="Millares 2 3 4 5 2" xfId="27960" xr:uid="{00000000-0005-0000-0000-0000846B0000}"/>
    <cellStyle name="Millares 2 3 4 6" xfId="27961" xr:uid="{00000000-0005-0000-0000-0000856B0000}"/>
    <cellStyle name="Millares 2 3 5" xfId="27962" xr:uid="{00000000-0005-0000-0000-0000866B0000}"/>
    <cellStyle name="Millares 2 3 5 2" xfId="27963" xr:uid="{00000000-0005-0000-0000-0000876B0000}"/>
    <cellStyle name="Millares 2 3 5 2 2" xfId="27964" xr:uid="{00000000-0005-0000-0000-0000886B0000}"/>
    <cellStyle name="Millares 2 3 5 2 2 2" xfId="27965" xr:uid="{00000000-0005-0000-0000-0000896B0000}"/>
    <cellStyle name="Millares 2 3 5 2 3" xfId="27966" xr:uid="{00000000-0005-0000-0000-00008A6B0000}"/>
    <cellStyle name="Millares 2 3 5 3" xfId="27967" xr:uid="{00000000-0005-0000-0000-00008B6B0000}"/>
    <cellStyle name="Millares 2 3 5 3 2" xfId="27968" xr:uid="{00000000-0005-0000-0000-00008C6B0000}"/>
    <cellStyle name="Millares 2 3 5 3 2 2" xfId="27969" xr:uid="{00000000-0005-0000-0000-00008D6B0000}"/>
    <cellStyle name="Millares 2 3 5 3 3" xfId="27970" xr:uid="{00000000-0005-0000-0000-00008E6B0000}"/>
    <cellStyle name="Millares 2 3 5 4" xfId="27971" xr:uid="{00000000-0005-0000-0000-00008F6B0000}"/>
    <cellStyle name="Millares 2 3 5 4 2" xfId="27972" xr:uid="{00000000-0005-0000-0000-0000906B0000}"/>
    <cellStyle name="Millares 2 3 5 5" xfId="27973" xr:uid="{00000000-0005-0000-0000-0000916B0000}"/>
    <cellStyle name="Millares 2 3 6" xfId="27974" xr:uid="{00000000-0005-0000-0000-0000926B0000}"/>
    <cellStyle name="Millares 2 3 6 2" xfId="27975" xr:uid="{00000000-0005-0000-0000-0000936B0000}"/>
    <cellStyle name="Millares 2 3 6 2 2" xfId="27976" xr:uid="{00000000-0005-0000-0000-0000946B0000}"/>
    <cellStyle name="Millares 2 3 6 3" xfId="27977" xr:uid="{00000000-0005-0000-0000-0000956B0000}"/>
    <cellStyle name="Millares 2 3 7" xfId="27978" xr:uid="{00000000-0005-0000-0000-0000966B0000}"/>
    <cellStyle name="Millares 2 3 7 2" xfId="27979" xr:uid="{00000000-0005-0000-0000-0000976B0000}"/>
    <cellStyle name="Millares 2 3 7 2 2" xfId="27980" xr:uid="{00000000-0005-0000-0000-0000986B0000}"/>
    <cellStyle name="Millares 2 3 7 3" xfId="27981" xr:uid="{00000000-0005-0000-0000-0000996B0000}"/>
    <cellStyle name="Millares 2 3 8" xfId="27982" xr:uid="{00000000-0005-0000-0000-00009A6B0000}"/>
    <cellStyle name="Millares 2 3 8 2" xfId="27983" xr:uid="{00000000-0005-0000-0000-00009B6B0000}"/>
    <cellStyle name="Millares 2 3 9" xfId="27984" xr:uid="{00000000-0005-0000-0000-00009C6B0000}"/>
    <cellStyle name="Millares 2 4" xfId="27985" xr:uid="{00000000-0005-0000-0000-00009D6B0000}"/>
    <cellStyle name="Millares 2 4 2" xfId="27986" xr:uid="{00000000-0005-0000-0000-00009E6B0000}"/>
    <cellStyle name="Millares 2 4 2 2" xfId="27987" xr:uid="{00000000-0005-0000-0000-00009F6B0000}"/>
    <cellStyle name="Millares 2 4 2 2 2" xfId="27988" xr:uid="{00000000-0005-0000-0000-0000A06B0000}"/>
    <cellStyle name="Millares 2 4 2 2 2 2" xfId="27989" xr:uid="{00000000-0005-0000-0000-0000A16B0000}"/>
    <cellStyle name="Millares 2 4 2 2 2 2 2" xfId="27990" xr:uid="{00000000-0005-0000-0000-0000A26B0000}"/>
    <cellStyle name="Millares 2 4 2 2 2 3" xfId="27991" xr:uid="{00000000-0005-0000-0000-0000A36B0000}"/>
    <cellStyle name="Millares 2 4 2 2 3" xfId="27992" xr:uid="{00000000-0005-0000-0000-0000A46B0000}"/>
    <cellStyle name="Millares 2 4 2 2 3 2" xfId="27993" xr:uid="{00000000-0005-0000-0000-0000A56B0000}"/>
    <cellStyle name="Millares 2 4 2 2 3 2 2" xfId="27994" xr:uid="{00000000-0005-0000-0000-0000A66B0000}"/>
    <cellStyle name="Millares 2 4 2 2 3 3" xfId="27995" xr:uid="{00000000-0005-0000-0000-0000A76B0000}"/>
    <cellStyle name="Millares 2 4 2 2 4" xfId="27996" xr:uid="{00000000-0005-0000-0000-0000A86B0000}"/>
    <cellStyle name="Millares 2 4 2 2 4 2" xfId="27997" xr:uid="{00000000-0005-0000-0000-0000A96B0000}"/>
    <cellStyle name="Millares 2 4 2 2 5" xfId="27998" xr:uid="{00000000-0005-0000-0000-0000AA6B0000}"/>
    <cellStyle name="Millares 2 4 2 3" xfId="27999" xr:uid="{00000000-0005-0000-0000-0000AB6B0000}"/>
    <cellStyle name="Millares 2 4 2 3 2" xfId="28000" xr:uid="{00000000-0005-0000-0000-0000AC6B0000}"/>
    <cellStyle name="Millares 2 4 2 3 2 2" xfId="28001" xr:uid="{00000000-0005-0000-0000-0000AD6B0000}"/>
    <cellStyle name="Millares 2 4 2 3 3" xfId="28002" xr:uid="{00000000-0005-0000-0000-0000AE6B0000}"/>
    <cellStyle name="Millares 2 4 2 4" xfId="28003" xr:uid="{00000000-0005-0000-0000-0000AF6B0000}"/>
    <cellStyle name="Millares 2 4 2 4 2" xfId="28004" xr:uid="{00000000-0005-0000-0000-0000B06B0000}"/>
    <cellStyle name="Millares 2 4 2 4 2 2" xfId="28005" xr:uid="{00000000-0005-0000-0000-0000B16B0000}"/>
    <cellStyle name="Millares 2 4 2 4 3" xfId="28006" xr:uid="{00000000-0005-0000-0000-0000B26B0000}"/>
    <cellStyle name="Millares 2 4 2 5" xfId="28007" xr:uid="{00000000-0005-0000-0000-0000B36B0000}"/>
    <cellStyle name="Millares 2 4 2 5 2" xfId="28008" xr:uid="{00000000-0005-0000-0000-0000B46B0000}"/>
    <cellStyle name="Millares 2 4 2 6" xfId="28009" xr:uid="{00000000-0005-0000-0000-0000B56B0000}"/>
    <cellStyle name="Millares 2 4 3" xfId="28010" xr:uid="{00000000-0005-0000-0000-0000B66B0000}"/>
    <cellStyle name="Millares 2 4 3 2" xfId="28011" xr:uid="{00000000-0005-0000-0000-0000B76B0000}"/>
    <cellStyle name="Millares 2 4 3 2 2" xfId="28012" xr:uid="{00000000-0005-0000-0000-0000B86B0000}"/>
    <cellStyle name="Millares 2 4 3 3" xfId="28013" xr:uid="{00000000-0005-0000-0000-0000B96B0000}"/>
    <cellStyle name="Millares 2 4 4" xfId="28014" xr:uid="{00000000-0005-0000-0000-0000BA6B0000}"/>
    <cellStyle name="Millares 2 4 4 2" xfId="28015" xr:uid="{00000000-0005-0000-0000-0000BB6B0000}"/>
    <cellStyle name="Millares 2 4 4 2 2" xfId="28016" xr:uid="{00000000-0005-0000-0000-0000BC6B0000}"/>
    <cellStyle name="Millares 2 4 4 3" xfId="28017" xr:uid="{00000000-0005-0000-0000-0000BD6B0000}"/>
    <cellStyle name="Millares 2 4 5" xfId="51" xr:uid="{00000000-0005-0000-0000-0000BE6B0000}"/>
    <cellStyle name="Millares 2 5" xfId="28018" xr:uid="{00000000-0005-0000-0000-0000BF6B0000}"/>
    <cellStyle name="Millares 2 5 2" xfId="28019" xr:uid="{00000000-0005-0000-0000-0000C06B0000}"/>
    <cellStyle name="Millares 2 5 2 2" xfId="28020" xr:uid="{00000000-0005-0000-0000-0000C16B0000}"/>
    <cellStyle name="Millares 2 5 3" xfId="28021" xr:uid="{00000000-0005-0000-0000-0000C26B0000}"/>
    <cellStyle name="Millares 2 5 3 2" xfId="28022" xr:uid="{00000000-0005-0000-0000-0000C36B0000}"/>
    <cellStyle name="Millares 2 5 3 2 2" xfId="28023" xr:uid="{00000000-0005-0000-0000-0000C46B0000}"/>
    <cellStyle name="Millares 2 5 3 3" xfId="28024" xr:uid="{00000000-0005-0000-0000-0000C56B0000}"/>
    <cellStyle name="Millares 2 5 4" xfId="28025" xr:uid="{00000000-0005-0000-0000-0000C66B0000}"/>
    <cellStyle name="Millares 2 5 4 2" xfId="28026" xr:uid="{00000000-0005-0000-0000-0000C76B0000}"/>
    <cellStyle name="Millares 2 5 4 2 2" xfId="28027" xr:uid="{00000000-0005-0000-0000-0000C86B0000}"/>
    <cellStyle name="Millares 2 5 4 3" xfId="28028" xr:uid="{00000000-0005-0000-0000-0000C96B0000}"/>
    <cellStyle name="Millares 2 5 5" xfId="28029" xr:uid="{00000000-0005-0000-0000-0000CA6B0000}"/>
    <cellStyle name="Millares 2 6" xfId="28030" xr:uid="{00000000-0005-0000-0000-0000CB6B0000}"/>
    <cellStyle name="Millares 2 6 2" xfId="28031" xr:uid="{00000000-0005-0000-0000-0000CC6B0000}"/>
    <cellStyle name="Millares 2 6 2 2" xfId="28032" xr:uid="{00000000-0005-0000-0000-0000CD6B0000}"/>
    <cellStyle name="Millares 2 6 2 2 2" xfId="28033" xr:uid="{00000000-0005-0000-0000-0000CE6B0000}"/>
    <cellStyle name="Millares 2 6 2 2 2 2" xfId="28034" xr:uid="{00000000-0005-0000-0000-0000CF6B0000}"/>
    <cellStyle name="Millares 2 6 2 2 2 2 2" xfId="28035" xr:uid="{00000000-0005-0000-0000-0000D06B0000}"/>
    <cellStyle name="Millares 2 6 2 2 2 3" xfId="28036" xr:uid="{00000000-0005-0000-0000-0000D16B0000}"/>
    <cellStyle name="Millares 2 6 2 2 3" xfId="28037" xr:uid="{00000000-0005-0000-0000-0000D26B0000}"/>
    <cellStyle name="Millares 2 6 2 2 3 2" xfId="28038" xr:uid="{00000000-0005-0000-0000-0000D36B0000}"/>
    <cellStyle name="Millares 2 6 2 2 3 2 2" xfId="28039" xr:uid="{00000000-0005-0000-0000-0000D46B0000}"/>
    <cellStyle name="Millares 2 6 2 2 3 3" xfId="28040" xr:uid="{00000000-0005-0000-0000-0000D56B0000}"/>
    <cellStyle name="Millares 2 6 2 2 4" xfId="28041" xr:uid="{00000000-0005-0000-0000-0000D66B0000}"/>
    <cellStyle name="Millares 2 6 2 2 4 2" xfId="28042" xr:uid="{00000000-0005-0000-0000-0000D76B0000}"/>
    <cellStyle name="Millares 2 6 2 2 5" xfId="28043" xr:uid="{00000000-0005-0000-0000-0000D86B0000}"/>
    <cellStyle name="Millares 2 6 2 3" xfId="28044" xr:uid="{00000000-0005-0000-0000-0000D96B0000}"/>
    <cellStyle name="Millares 2 6 2 3 2" xfId="28045" xr:uid="{00000000-0005-0000-0000-0000DA6B0000}"/>
    <cellStyle name="Millares 2 6 2 3 2 2" xfId="28046" xr:uid="{00000000-0005-0000-0000-0000DB6B0000}"/>
    <cellStyle name="Millares 2 6 2 3 3" xfId="28047" xr:uid="{00000000-0005-0000-0000-0000DC6B0000}"/>
    <cellStyle name="Millares 2 6 2 4" xfId="28048" xr:uid="{00000000-0005-0000-0000-0000DD6B0000}"/>
    <cellStyle name="Millares 2 6 2 4 2" xfId="28049" xr:uid="{00000000-0005-0000-0000-0000DE6B0000}"/>
    <cellStyle name="Millares 2 6 2 4 2 2" xfId="28050" xr:uid="{00000000-0005-0000-0000-0000DF6B0000}"/>
    <cellStyle name="Millares 2 6 2 4 3" xfId="28051" xr:uid="{00000000-0005-0000-0000-0000E06B0000}"/>
    <cellStyle name="Millares 2 6 2 5" xfId="28052" xr:uid="{00000000-0005-0000-0000-0000E16B0000}"/>
    <cellStyle name="Millares 2 6 2 5 2" xfId="28053" xr:uid="{00000000-0005-0000-0000-0000E26B0000}"/>
    <cellStyle name="Millares 2 6 2 6" xfId="28054" xr:uid="{00000000-0005-0000-0000-0000E36B0000}"/>
    <cellStyle name="Millares 2 6 3" xfId="28055" xr:uid="{00000000-0005-0000-0000-0000E46B0000}"/>
    <cellStyle name="Millares 2 6 3 2" xfId="28056" xr:uid="{00000000-0005-0000-0000-0000E56B0000}"/>
    <cellStyle name="Millares 2 6 3 2 2" xfId="28057" xr:uid="{00000000-0005-0000-0000-0000E66B0000}"/>
    <cellStyle name="Millares 2 6 3 2 2 2" xfId="28058" xr:uid="{00000000-0005-0000-0000-0000E76B0000}"/>
    <cellStyle name="Millares 2 6 3 2 3" xfId="28059" xr:uid="{00000000-0005-0000-0000-0000E86B0000}"/>
    <cellStyle name="Millares 2 6 3 3" xfId="28060" xr:uid="{00000000-0005-0000-0000-0000E96B0000}"/>
    <cellStyle name="Millares 2 6 3 3 2" xfId="28061" xr:uid="{00000000-0005-0000-0000-0000EA6B0000}"/>
    <cellStyle name="Millares 2 6 3 3 2 2" xfId="28062" xr:uid="{00000000-0005-0000-0000-0000EB6B0000}"/>
    <cellStyle name="Millares 2 6 3 3 3" xfId="28063" xr:uid="{00000000-0005-0000-0000-0000EC6B0000}"/>
    <cellStyle name="Millares 2 6 3 4" xfId="28064" xr:uid="{00000000-0005-0000-0000-0000ED6B0000}"/>
    <cellStyle name="Millares 2 6 3 4 2" xfId="28065" xr:uid="{00000000-0005-0000-0000-0000EE6B0000}"/>
    <cellStyle name="Millares 2 6 3 5" xfId="28066" xr:uid="{00000000-0005-0000-0000-0000EF6B0000}"/>
    <cellStyle name="Millares 2 6 4" xfId="28067" xr:uid="{00000000-0005-0000-0000-0000F06B0000}"/>
    <cellStyle name="Millares 2 6 4 2" xfId="28068" xr:uid="{00000000-0005-0000-0000-0000F16B0000}"/>
    <cellStyle name="Millares 2 6 4 2 2" xfId="28069" xr:uid="{00000000-0005-0000-0000-0000F26B0000}"/>
    <cellStyle name="Millares 2 6 4 3" xfId="28070" xr:uid="{00000000-0005-0000-0000-0000F36B0000}"/>
    <cellStyle name="Millares 2 6 5" xfId="28071" xr:uid="{00000000-0005-0000-0000-0000F46B0000}"/>
    <cellStyle name="Millares 2 6 5 2" xfId="28072" xr:uid="{00000000-0005-0000-0000-0000F56B0000}"/>
    <cellStyle name="Millares 2 6 5 2 2" xfId="28073" xr:uid="{00000000-0005-0000-0000-0000F66B0000}"/>
    <cellStyle name="Millares 2 6 5 3" xfId="28074" xr:uid="{00000000-0005-0000-0000-0000F76B0000}"/>
    <cellStyle name="Millares 2 6 6" xfId="28075" xr:uid="{00000000-0005-0000-0000-0000F86B0000}"/>
    <cellStyle name="Millares 2 6 6 2" xfId="28076" xr:uid="{00000000-0005-0000-0000-0000F96B0000}"/>
    <cellStyle name="Millares 2 6 7" xfId="28077" xr:uid="{00000000-0005-0000-0000-0000FA6B0000}"/>
    <cellStyle name="Millares 2 7" xfId="28078" xr:uid="{00000000-0005-0000-0000-0000FB6B0000}"/>
    <cellStyle name="Millares 2 7 2" xfId="28079" xr:uid="{00000000-0005-0000-0000-0000FC6B0000}"/>
    <cellStyle name="Millares 2 7 2 2" xfId="28080" xr:uid="{00000000-0005-0000-0000-0000FD6B0000}"/>
    <cellStyle name="Millares 2 7 2 2 2" xfId="28081" xr:uid="{00000000-0005-0000-0000-0000FE6B0000}"/>
    <cellStyle name="Millares 2 7 2 3" xfId="28082" xr:uid="{00000000-0005-0000-0000-0000FF6B0000}"/>
    <cellStyle name="Millares 2 7 3" xfId="28083" xr:uid="{00000000-0005-0000-0000-0000006C0000}"/>
    <cellStyle name="Millares 2 7 3 2" xfId="28084" xr:uid="{00000000-0005-0000-0000-0000016C0000}"/>
    <cellStyle name="Millares 2 7 3 2 2" xfId="28085" xr:uid="{00000000-0005-0000-0000-0000026C0000}"/>
    <cellStyle name="Millares 2 7 3 3" xfId="28086" xr:uid="{00000000-0005-0000-0000-0000036C0000}"/>
    <cellStyle name="Millares 2 7 4" xfId="28087" xr:uid="{00000000-0005-0000-0000-0000046C0000}"/>
    <cellStyle name="Millares 2 7 4 2" xfId="28088" xr:uid="{00000000-0005-0000-0000-0000056C0000}"/>
    <cellStyle name="Millares 2 7 4 2 2" xfId="28089" xr:uid="{00000000-0005-0000-0000-0000066C0000}"/>
    <cellStyle name="Millares 2 7 4 3" xfId="28090" xr:uid="{00000000-0005-0000-0000-0000076C0000}"/>
    <cellStyle name="Millares 2 7 5" xfId="28091" xr:uid="{00000000-0005-0000-0000-0000086C0000}"/>
    <cellStyle name="Millares 2 8" xfId="28092" xr:uid="{00000000-0005-0000-0000-0000096C0000}"/>
    <cellStyle name="Millares 2 8 2" xfId="28093" xr:uid="{00000000-0005-0000-0000-00000A6C0000}"/>
    <cellStyle name="Millares 2 8 2 2" xfId="28094" xr:uid="{00000000-0005-0000-0000-00000B6C0000}"/>
    <cellStyle name="Millares 2 8 2 2 2" xfId="28095" xr:uid="{00000000-0005-0000-0000-00000C6C0000}"/>
    <cellStyle name="Millares 2 8 2 2 2 2" xfId="28096" xr:uid="{00000000-0005-0000-0000-00000D6C0000}"/>
    <cellStyle name="Millares 2 8 2 2 3" xfId="28097" xr:uid="{00000000-0005-0000-0000-00000E6C0000}"/>
    <cellStyle name="Millares 2 8 2 3" xfId="28098" xr:uid="{00000000-0005-0000-0000-00000F6C0000}"/>
    <cellStyle name="Millares 2 8 2 3 2" xfId="28099" xr:uid="{00000000-0005-0000-0000-0000106C0000}"/>
    <cellStyle name="Millares 2 8 2 3 2 2" xfId="28100" xr:uid="{00000000-0005-0000-0000-0000116C0000}"/>
    <cellStyle name="Millares 2 8 2 3 3" xfId="28101" xr:uid="{00000000-0005-0000-0000-0000126C0000}"/>
    <cellStyle name="Millares 2 8 2 4" xfId="28102" xr:uid="{00000000-0005-0000-0000-0000136C0000}"/>
    <cellStyle name="Millares 2 8 2 4 2" xfId="28103" xr:uid="{00000000-0005-0000-0000-0000146C0000}"/>
    <cellStyle name="Millares 2 8 2 5" xfId="28104" xr:uid="{00000000-0005-0000-0000-0000156C0000}"/>
    <cellStyle name="Millares 2 8 3" xfId="28105" xr:uid="{00000000-0005-0000-0000-0000166C0000}"/>
    <cellStyle name="Millares 2 8 3 2" xfId="28106" xr:uid="{00000000-0005-0000-0000-0000176C0000}"/>
    <cellStyle name="Millares 2 8 3 2 2" xfId="28107" xr:uid="{00000000-0005-0000-0000-0000186C0000}"/>
    <cellStyle name="Millares 2 8 3 3" xfId="28108" xr:uid="{00000000-0005-0000-0000-0000196C0000}"/>
    <cellStyle name="Millares 2 8 4" xfId="28109" xr:uid="{00000000-0005-0000-0000-00001A6C0000}"/>
    <cellStyle name="Millares 2 8 4 2" xfId="28110" xr:uid="{00000000-0005-0000-0000-00001B6C0000}"/>
    <cellStyle name="Millares 2 8 4 2 2" xfId="28111" xr:uid="{00000000-0005-0000-0000-00001C6C0000}"/>
    <cellStyle name="Millares 2 8 4 3" xfId="28112" xr:uid="{00000000-0005-0000-0000-00001D6C0000}"/>
    <cellStyle name="Millares 2 8 5" xfId="28113" xr:uid="{00000000-0005-0000-0000-00001E6C0000}"/>
    <cellStyle name="Millares 2 8 5 2" xfId="28114" xr:uid="{00000000-0005-0000-0000-00001F6C0000}"/>
    <cellStyle name="Millares 2 8 6" xfId="28115" xr:uid="{00000000-0005-0000-0000-0000206C0000}"/>
    <cellStyle name="Millares 2 9" xfId="28116" xr:uid="{00000000-0005-0000-0000-0000216C0000}"/>
    <cellStyle name="Millares 2 9 2" xfId="28117" xr:uid="{00000000-0005-0000-0000-0000226C0000}"/>
    <cellStyle name="Millares 2 9 2 2" xfId="28118" xr:uid="{00000000-0005-0000-0000-0000236C0000}"/>
    <cellStyle name="Millares 2 9 2 2 2" xfId="28119" xr:uid="{00000000-0005-0000-0000-0000246C0000}"/>
    <cellStyle name="Millares 2 9 2 3" xfId="28120" xr:uid="{00000000-0005-0000-0000-0000256C0000}"/>
    <cellStyle name="Millares 2 9 3" xfId="28121" xr:uid="{00000000-0005-0000-0000-0000266C0000}"/>
    <cellStyle name="Millares 2 9 3 2" xfId="28122" xr:uid="{00000000-0005-0000-0000-0000276C0000}"/>
    <cellStyle name="Millares 2 9 3 2 2" xfId="28123" xr:uid="{00000000-0005-0000-0000-0000286C0000}"/>
    <cellStyle name="Millares 2 9 3 3" xfId="28124" xr:uid="{00000000-0005-0000-0000-0000296C0000}"/>
    <cellStyle name="Millares 2 9 4" xfId="28125" xr:uid="{00000000-0005-0000-0000-00002A6C0000}"/>
    <cellStyle name="Millares 2 9 4 2" xfId="28126" xr:uid="{00000000-0005-0000-0000-00002B6C0000}"/>
    <cellStyle name="Millares 2 9 4 2 2" xfId="28127" xr:uid="{00000000-0005-0000-0000-00002C6C0000}"/>
    <cellStyle name="Millares 2 9 4 3" xfId="28128" xr:uid="{00000000-0005-0000-0000-00002D6C0000}"/>
    <cellStyle name="Millares 2 9 5" xfId="28129" xr:uid="{00000000-0005-0000-0000-00002E6C0000}"/>
    <cellStyle name="Millares 2 9 5 2" xfId="28130" xr:uid="{00000000-0005-0000-0000-00002F6C0000}"/>
    <cellStyle name="Millares 2 9 6" xfId="28131" xr:uid="{00000000-0005-0000-0000-0000306C0000}"/>
    <cellStyle name="Millares 20" xfId="28132" xr:uid="{00000000-0005-0000-0000-0000316C0000}"/>
    <cellStyle name="Millares 20 2" xfId="28133" xr:uid="{00000000-0005-0000-0000-0000326C0000}"/>
    <cellStyle name="Millares 20 2 2" xfId="28134" xr:uid="{00000000-0005-0000-0000-0000336C0000}"/>
    <cellStyle name="Millares 20 3" xfId="28135" xr:uid="{00000000-0005-0000-0000-0000346C0000}"/>
    <cellStyle name="Millares 21" xfId="28136" xr:uid="{00000000-0005-0000-0000-0000356C0000}"/>
    <cellStyle name="Millares 21 2" xfId="28137" xr:uid="{00000000-0005-0000-0000-0000366C0000}"/>
    <cellStyle name="Millares 21 2 2" xfId="28138" xr:uid="{00000000-0005-0000-0000-0000376C0000}"/>
    <cellStyle name="Millares 21 3" xfId="28139" xr:uid="{00000000-0005-0000-0000-0000386C0000}"/>
    <cellStyle name="Millares 22" xfId="28140" xr:uid="{00000000-0005-0000-0000-0000396C0000}"/>
    <cellStyle name="Millares 22 2" xfId="28141" xr:uid="{00000000-0005-0000-0000-00003A6C0000}"/>
    <cellStyle name="Millares 22 2 2" xfId="28142" xr:uid="{00000000-0005-0000-0000-00003B6C0000}"/>
    <cellStyle name="Millares 22 3" xfId="28143" xr:uid="{00000000-0005-0000-0000-00003C6C0000}"/>
    <cellStyle name="Millares 22 4" xfId="28144" xr:uid="{00000000-0005-0000-0000-00003D6C0000}"/>
    <cellStyle name="Millares 22 4 2" xfId="28145" xr:uid="{00000000-0005-0000-0000-00003E6C0000}"/>
    <cellStyle name="Millares 23" xfId="28146" xr:uid="{00000000-0005-0000-0000-00003F6C0000}"/>
    <cellStyle name="Millares 23 2" xfId="28147" xr:uid="{00000000-0005-0000-0000-0000406C0000}"/>
    <cellStyle name="Millares 23 2 2" xfId="28148" xr:uid="{00000000-0005-0000-0000-0000416C0000}"/>
    <cellStyle name="Millares 23 3" xfId="28149" xr:uid="{00000000-0005-0000-0000-0000426C0000}"/>
    <cellStyle name="Millares 24" xfId="28150" xr:uid="{00000000-0005-0000-0000-0000436C0000}"/>
    <cellStyle name="Millares 24 2" xfId="28151" xr:uid="{00000000-0005-0000-0000-0000446C0000}"/>
    <cellStyle name="Millares 24 2 2" xfId="28152" xr:uid="{00000000-0005-0000-0000-0000456C0000}"/>
    <cellStyle name="Millares 24 3" xfId="28153" xr:uid="{00000000-0005-0000-0000-0000466C0000}"/>
    <cellStyle name="Millares 24 4" xfId="28154" xr:uid="{00000000-0005-0000-0000-0000476C0000}"/>
    <cellStyle name="Millares 25" xfId="28155" xr:uid="{00000000-0005-0000-0000-0000486C0000}"/>
    <cellStyle name="Millares 26" xfId="28156" xr:uid="{00000000-0005-0000-0000-0000496C0000}"/>
    <cellStyle name="Millares 27" xfId="28157" xr:uid="{00000000-0005-0000-0000-00004A6C0000}"/>
    <cellStyle name="Millares 28" xfId="28158" xr:uid="{00000000-0005-0000-0000-00004B6C0000}"/>
    <cellStyle name="Millares 29" xfId="52" xr:uid="{00000000-0005-0000-0000-00004C6C0000}"/>
    <cellStyle name="Millares 29 2" xfId="53" xr:uid="{00000000-0005-0000-0000-00004D6C0000}"/>
    <cellStyle name="Millares 3" xfId="3" xr:uid="{00000000-0005-0000-0000-00004E6C0000}"/>
    <cellStyle name="Millares 3 2" xfId="54" xr:uid="{00000000-0005-0000-0000-00004F6C0000}"/>
    <cellStyle name="Millares 3 2 2" xfId="28159" xr:uid="{00000000-0005-0000-0000-0000506C0000}"/>
    <cellStyle name="Millares 3 2 2 2" xfId="28160" xr:uid="{00000000-0005-0000-0000-0000516C0000}"/>
    <cellStyle name="Millares 3 2 2 2 2" xfId="28161" xr:uid="{00000000-0005-0000-0000-0000526C0000}"/>
    <cellStyle name="Millares 3 2 2 2 3" xfId="28162" xr:uid="{00000000-0005-0000-0000-0000536C0000}"/>
    <cellStyle name="Millares 3 2 2 3" xfId="28163" xr:uid="{00000000-0005-0000-0000-0000546C0000}"/>
    <cellStyle name="Millares 3 2 3" xfId="28164" xr:uid="{00000000-0005-0000-0000-0000556C0000}"/>
    <cellStyle name="Millares 3 3" xfId="28165" xr:uid="{00000000-0005-0000-0000-0000566C0000}"/>
    <cellStyle name="Millares 3 3 2" xfId="28166" xr:uid="{00000000-0005-0000-0000-0000576C0000}"/>
    <cellStyle name="Millares 3 4" xfId="28167" xr:uid="{00000000-0005-0000-0000-0000586C0000}"/>
    <cellStyle name="Millares 3 4 2" xfId="28168" xr:uid="{00000000-0005-0000-0000-0000596C0000}"/>
    <cellStyle name="Millares 3 5" xfId="28169" xr:uid="{00000000-0005-0000-0000-00005A6C0000}"/>
    <cellStyle name="Millares 3 5 2" xfId="28170" xr:uid="{00000000-0005-0000-0000-00005B6C0000}"/>
    <cellStyle name="Millares 3 6" xfId="28171" xr:uid="{00000000-0005-0000-0000-00005C6C0000}"/>
    <cellStyle name="Millares 3 6 2" xfId="28172" xr:uid="{00000000-0005-0000-0000-00005D6C0000}"/>
    <cellStyle name="Millares 3 7" xfId="28173" xr:uid="{00000000-0005-0000-0000-00005E6C0000}"/>
    <cellStyle name="Millares 3 7 2" xfId="28174" xr:uid="{00000000-0005-0000-0000-00005F6C0000}"/>
    <cellStyle name="Millares 3 8" xfId="28175" xr:uid="{00000000-0005-0000-0000-0000606C0000}"/>
    <cellStyle name="Millares 3 9" xfId="28176" xr:uid="{00000000-0005-0000-0000-0000616C0000}"/>
    <cellStyle name="Millares 30" xfId="55" xr:uid="{00000000-0005-0000-0000-0000626C0000}"/>
    <cellStyle name="Millares 30 2" xfId="56" xr:uid="{00000000-0005-0000-0000-0000636C0000}"/>
    <cellStyle name="Millares 31" xfId="28177" xr:uid="{00000000-0005-0000-0000-0000646C0000}"/>
    <cellStyle name="Millares 32" xfId="28178" xr:uid="{00000000-0005-0000-0000-0000656C0000}"/>
    <cellStyle name="Millares 33" xfId="28179" xr:uid="{00000000-0005-0000-0000-0000666C0000}"/>
    <cellStyle name="Millares 34" xfId="34892" xr:uid="{00000000-0005-0000-0000-0000676C0000}"/>
    <cellStyle name="Millares 35" xfId="34895" xr:uid="{00000000-0005-0000-0000-0000686C0000}"/>
    <cellStyle name="Millares 4" xfId="8" xr:uid="{00000000-0005-0000-0000-0000696C0000}"/>
    <cellStyle name="Millares 4 2" xfId="57" xr:uid="{00000000-0005-0000-0000-00006A6C0000}"/>
    <cellStyle name="Millares 4 2 2" xfId="28180" xr:uid="{00000000-0005-0000-0000-00006B6C0000}"/>
    <cellStyle name="Millares 4 2 2 2" xfId="28181" xr:uid="{00000000-0005-0000-0000-00006C6C0000}"/>
    <cellStyle name="Millares 4 2 2 2 2" xfId="28182" xr:uid="{00000000-0005-0000-0000-00006D6C0000}"/>
    <cellStyle name="Millares 4 2 2 2 2 2" xfId="28183" xr:uid="{00000000-0005-0000-0000-00006E6C0000}"/>
    <cellStyle name="Millares 4 2 2 2 2 2 2" xfId="28184" xr:uid="{00000000-0005-0000-0000-00006F6C0000}"/>
    <cellStyle name="Millares 4 2 2 2 2 3" xfId="28185" xr:uid="{00000000-0005-0000-0000-0000706C0000}"/>
    <cellStyle name="Millares 4 2 2 2 3" xfId="28186" xr:uid="{00000000-0005-0000-0000-0000716C0000}"/>
    <cellStyle name="Millares 4 2 2 2 3 2" xfId="28187" xr:uid="{00000000-0005-0000-0000-0000726C0000}"/>
    <cellStyle name="Millares 4 2 2 2 3 2 2" xfId="28188" xr:uid="{00000000-0005-0000-0000-0000736C0000}"/>
    <cellStyle name="Millares 4 2 2 2 3 3" xfId="28189" xr:uid="{00000000-0005-0000-0000-0000746C0000}"/>
    <cellStyle name="Millares 4 2 2 2 4" xfId="28190" xr:uid="{00000000-0005-0000-0000-0000756C0000}"/>
    <cellStyle name="Millares 4 2 2 2 4 2" xfId="28191" xr:uid="{00000000-0005-0000-0000-0000766C0000}"/>
    <cellStyle name="Millares 4 2 2 2 5" xfId="28192" xr:uid="{00000000-0005-0000-0000-0000776C0000}"/>
    <cellStyle name="Millares 4 2 2 3" xfId="28193" xr:uid="{00000000-0005-0000-0000-0000786C0000}"/>
    <cellStyle name="Millares 4 2 2 3 2" xfId="28194" xr:uid="{00000000-0005-0000-0000-0000796C0000}"/>
    <cellStyle name="Millares 4 2 2 3 2 2" xfId="28195" xr:uid="{00000000-0005-0000-0000-00007A6C0000}"/>
    <cellStyle name="Millares 4 2 2 3 3" xfId="28196" xr:uid="{00000000-0005-0000-0000-00007B6C0000}"/>
    <cellStyle name="Millares 4 2 2 4" xfId="28197" xr:uid="{00000000-0005-0000-0000-00007C6C0000}"/>
    <cellStyle name="Millares 4 2 2 4 2" xfId="28198" xr:uid="{00000000-0005-0000-0000-00007D6C0000}"/>
    <cellStyle name="Millares 4 2 2 4 2 2" xfId="28199" xr:uid="{00000000-0005-0000-0000-00007E6C0000}"/>
    <cellStyle name="Millares 4 2 2 4 3" xfId="28200" xr:uid="{00000000-0005-0000-0000-00007F6C0000}"/>
    <cellStyle name="Millares 4 2 2 5" xfId="28201" xr:uid="{00000000-0005-0000-0000-0000806C0000}"/>
    <cellStyle name="Millares 4 2 2 5 2" xfId="28202" xr:uid="{00000000-0005-0000-0000-0000816C0000}"/>
    <cellStyle name="Millares 4 2 2 6" xfId="28203" xr:uid="{00000000-0005-0000-0000-0000826C0000}"/>
    <cellStyle name="Millares 4 2 3" xfId="28204" xr:uid="{00000000-0005-0000-0000-0000836C0000}"/>
    <cellStyle name="Millares 4 2 3 2" xfId="28205" xr:uid="{00000000-0005-0000-0000-0000846C0000}"/>
    <cellStyle name="Millares 4 2 3 2 2" xfId="28206" xr:uid="{00000000-0005-0000-0000-0000856C0000}"/>
    <cellStyle name="Millares 4 2 3 2 2 2" xfId="28207" xr:uid="{00000000-0005-0000-0000-0000866C0000}"/>
    <cellStyle name="Millares 4 2 3 2 3" xfId="28208" xr:uid="{00000000-0005-0000-0000-0000876C0000}"/>
    <cellStyle name="Millares 4 2 3 3" xfId="28209" xr:uid="{00000000-0005-0000-0000-0000886C0000}"/>
    <cellStyle name="Millares 4 2 3 3 2" xfId="28210" xr:uid="{00000000-0005-0000-0000-0000896C0000}"/>
    <cellStyle name="Millares 4 2 3 3 2 2" xfId="28211" xr:uid="{00000000-0005-0000-0000-00008A6C0000}"/>
    <cellStyle name="Millares 4 2 3 3 3" xfId="28212" xr:uid="{00000000-0005-0000-0000-00008B6C0000}"/>
    <cellStyle name="Millares 4 2 3 4" xfId="28213" xr:uid="{00000000-0005-0000-0000-00008C6C0000}"/>
    <cellStyle name="Millares 4 2 3 4 2" xfId="28214" xr:uid="{00000000-0005-0000-0000-00008D6C0000}"/>
    <cellStyle name="Millares 4 2 3 5" xfId="28215" xr:uid="{00000000-0005-0000-0000-00008E6C0000}"/>
    <cellStyle name="Millares 4 2 4" xfId="28216" xr:uid="{00000000-0005-0000-0000-00008F6C0000}"/>
    <cellStyle name="Millares 4 2 4 2" xfId="28217" xr:uid="{00000000-0005-0000-0000-0000906C0000}"/>
    <cellStyle name="Millares 4 2 4 2 2" xfId="28218" xr:uid="{00000000-0005-0000-0000-0000916C0000}"/>
    <cellStyle name="Millares 4 2 4 3" xfId="28219" xr:uid="{00000000-0005-0000-0000-0000926C0000}"/>
    <cellStyle name="Millares 4 2 5" xfId="28220" xr:uid="{00000000-0005-0000-0000-0000936C0000}"/>
    <cellStyle name="Millares 4 2 5 2" xfId="28221" xr:uid="{00000000-0005-0000-0000-0000946C0000}"/>
    <cellStyle name="Millares 4 2 5 2 2" xfId="28222" xr:uid="{00000000-0005-0000-0000-0000956C0000}"/>
    <cellStyle name="Millares 4 2 5 3" xfId="28223" xr:uid="{00000000-0005-0000-0000-0000966C0000}"/>
    <cellStyle name="Millares 4 2 6" xfId="28224" xr:uid="{00000000-0005-0000-0000-0000976C0000}"/>
    <cellStyle name="Millares 4 2 6 2" xfId="28225" xr:uid="{00000000-0005-0000-0000-0000986C0000}"/>
    <cellStyle name="Millares 4 2 7" xfId="28226" xr:uid="{00000000-0005-0000-0000-0000996C0000}"/>
    <cellStyle name="Millares 4 3" xfId="28227" xr:uid="{00000000-0005-0000-0000-00009A6C0000}"/>
    <cellStyle name="Millares 4 3 2" xfId="28228" xr:uid="{00000000-0005-0000-0000-00009B6C0000}"/>
    <cellStyle name="Millares 4 3 2 2" xfId="28229" xr:uid="{00000000-0005-0000-0000-00009C6C0000}"/>
    <cellStyle name="Millares 4 3 2 2 2" xfId="28230" xr:uid="{00000000-0005-0000-0000-00009D6C0000}"/>
    <cellStyle name="Millares 4 3 2 2 2 2" xfId="28231" xr:uid="{00000000-0005-0000-0000-00009E6C0000}"/>
    <cellStyle name="Millares 4 3 2 2 3" xfId="28232" xr:uid="{00000000-0005-0000-0000-00009F6C0000}"/>
    <cellStyle name="Millares 4 3 2 3" xfId="28233" xr:uid="{00000000-0005-0000-0000-0000A06C0000}"/>
    <cellStyle name="Millares 4 3 2 3 2" xfId="28234" xr:uid="{00000000-0005-0000-0000-0000A16C0000}"/>
    <cellStyle name="Millares 4 3 2 3 2 2" xfId="28235" xr:uid="{00000000-0005-0000-0000-0000A26C0000}"/>
    <cellStyle name="Millares 4 3 2 3 3" xfId="28236" xr:uid="{00000000-0005-0000-0000-0000A36C0000}"/>
    <cellStyle name="Millares 4 3 2 4" xfId="28237" xr:uid="{00000000-0005-0000-0000-0000A46C0000}"/>
    <cellStyle name="Millares 4 3 2 4 2" xfId="28238" xr:uid="{00000000-0005-0000-0000-0000A56C0000}"/>
    <cellStyle name="Millares 4 3 2 5" xfId="28239" xr:uid="{00000000-0005-0000-0000-0000A66C0000}"/>
    <cellStyle name="Millares 4 3 3" xfId="28240" xr:uid="{00000000-0005-0000-0000-0000A76C0000}"/>
    <cellStyle name="Millares 4 3 3 2" xfId="28241" xr:uid="{00000000-0005-0000-0000-0000A86C0000}"/>
    <cellStyle name="Millares 4 3 3 2 2" xfId="28242" xr:uid="{00000000-0005-0000-0000-0000A96C0000}"/>
    <cellStyle name="Millares 4 3 3 3" xfId="28243" xr:uid="{00000000-0005-0000-0000-0000AA6C0000}"/>
    <cellStyle name="Millares 4 3 4" xfId="28244" xr:uid="{00000000-0005-0000-0000-0000AB6C0000}"/>
    <cellStyle name="Millares 4 3 4 2" xfId="28245" xr:uid="{00000000-0005-0000-0000-0000AC6C0000}"/>
    <cellStyle name="Millares 4 3 4 2 2" xfId="28246" xr:uid="{00000000-0005-0000-0000-0000AD6C0000}"/>
    <cellStyle name="Millares 4 3 4 3" xfId="28247" xr:uid="{00000000-0005-0000-0000-0000AE6C0000}"/>
    <cellStyle name="Millares 4 3 5" xfId="28248" xr:uid="{00000000-0005-0000-0000-0000AF6C0000}"/>
    <cellStyle name="Millares 4 3 5 2" xfId="28249" xr:uid="{00000000-0005-0000-0000-0000B06C0000}"/>
    <cellStyle name="Millares 4 3 6" xfId="28250" xr:uid="{00000000-0005-0000-0000-0000B16C0000}"/>
    <cellStyle name="Millares 4 4" xfId="28251" xr:uid="{00000000-0005-0000-0000-0000B26C0000}"/>
    <cellStyle name="Millares 4 4 2" xfId="28252" xr:uid="{00000000-0005-0000-0000-0000B36C0000}"/>
    <cellStyle name="Millares 4 4 2 2" xfId="28253" xr:uid="{00000000-0005-0000-0000-0000B46C0000}"/>
    <cellStyle name="Millares 4 4 2 2 2" xfId="28254" xr:uid="{00000000-0005-0000-0000-0000B56C0000}"/>
    <cellStyle name="Millares 4 4 2 3" xfId="28255" xr:uid="{00000000-0005-0000-0000-0000B66C0000}"/>
    <cellStyle name="Millares 4 4 3" xfId="28256" xr:uid="{00000000-0005-0000-0000-0000B76C0000}"/>
    <cellStyle name="Millares 4 4 3 2" xfId="28257" xr:uid="{00000000-0005-0000-0000-0000B86C0000}"/>
    <cellStyle name="Millares 4 4 3 2 2" xfId="28258" xr:uid="{00000000-0005-0000-0000-0000B96C0000}"/>
    <cellStyle name="Millares 4 4 3 3" xfId="28259" xr:uid="{00000000-0005-0000-0000-0000BA6C0000}"/>
    <cellStyle name="Millares 4 4 4" xfId="28260" xr:uid="{00000000-0005-0000-0000-0000BB6C0000}"/>
    <cellStyle name="Millares 4 4 4 2" xfId="28261" xr:uid="{00000000-0005-0000-0000-0000BC6C0000}"/>
    <cellStyle name="Millares 4 4 5" xfId="28262" xr:uid="{00000000-0005-0000-0000-0000BD6C0000}"/>
    <cellStyle name="Millares 4 5" xfId="28263" xr:uid="{00000000-0005-0000-0000-0000BE6C0000}"/>
    <cellStyle name="Millares 4 5 2" xfId="28264" xr:uid="{00000000-0005-0000-0000-0000BF6C0000}"/>
    <cellStyle name="Millares 4 5 2 2" xfId="28265" xr:uid="{00000000-0005-0000-0000-0000C06C0000}"/>
    <cellStyle name="Millares 4 5 3" xfId="28266" xr:uid="{00000000-0005-0000-0000-0000C16C0000}"/>
    <cellStyle name="Millares 4 6" xfId="28267" xr:uid="{00000000-0005-0000-0000-0000C26C0000}"/>
    <cellStyle name="Millares 4 6 2" xfId="28268" xr:uid="{00000000-0005-0000-0000-0000C36C0000}"/>
    <cellStyle name="Millares 4 6 2 2" xfId="28269" xr:uid="{00000000-0005-0000-0000-0000C46C0000}"/>
    <cellStyle name="Millares 4 6 3" xfId="28270" xr:uid="{00000000-0005-0000-0000-0000C56C0000}"/>
    <cellStyle name="Millares 4 7" xfId="28271" xr:uid="{00000000-0005-0000-0000-0000C66C0000}"/>
    <cellStyle name="Millares 4 7 2" xfId="28272" xr:uid="{00000000-0005-0000-0000-0000C76C0000}"/>
    <cellStyle name="Millares 4 8" xfId="28273" xr:uid="{00000000-0005-0000-0000-0000C86C0000}"/>
    <cellStyle name="Millares 5" xfId="12" xr:uid="{00000000-0005-0000-0000-0000C96C0000}"/>
    <cellStyle name="Millares 5 2" xfId="58" xr:uid="{00000000-0005-0000-0000-0000CA6C0000}"/>
    <cellStyle name="Millares 5 2 2" xfId="28274" xr:uid="{00000000-0005-0000-0000-0000CB6C0000}"/>
    <cellStyle name="Millares 5 2 2 2" xfId="28275" xr:uid="{00000000-0005-0000-0000-0000CC6C0000}"/>
    <cellStyle name="Millares 5 2 2 2 2" xfId="28276" xr:uid="{00000000-0005-0000-0000-0000CD6C0000}"/>
    <cellStyle name="Millares 5 2 2 2 2 2" xfId="28277" xr:uid="{00000000-0005-0000-0000-0000CE6C0000}"/>
    <cellStyle name="Millares 5 2 2 2 2 2 2" xfId="28278" xr:uid="{00000000-0005-0000-0000-0000CF6C0000}"/>
    <cellStyle name="Millares 5 2 2 2 2 3" xfId="28279" xr:uid="{00000000-0005-0000-0000-0000D06C0000}"/>
    <cellStyle name="Millares 5 2 2 2 3" xfId="28280" xr:uid="{00000000-0005-0000-0000-0000D16C0000}"/>
    <cellStyle name="Millares 5 2 2 2 3 2" xfId="28281" xr:uid="{00000000-0005-0000-0000-0000D26C0000}"/>
    <cellStyle name="Millares 5 2 2 2 3 2 2" xfId="28282" xr:uid="{00000000-0005-0000-0000-0000D36C0000}"/>
    <cellStyle name="Millares 5 2 2 2 3 3" xfId="28283" xr:uid="{00000000-0005-0000-0000-0000D46C0000}"/>
    <cellStyle name="Millares 5 2 2 2 4" xfId="28284" xr:uid="{00000000-0005-0000-0000-0000D56C0000}"/>
    <cellStyle name="Millares 5 2 2 2 4 2" xfId="28285" xr:uid="{00000000-0005-0000-0000-0000D66C0000}"/>
    <cellStyle name="Millares 5 2 2 2 5" xfId="28286" xr:uid="{00000000-0005-0000-0000-0000D76C0000}"/>
    <cellStyle name="Millares 5 2 2 3" xfId="28287" xr:uid="{00000000-0005-0000-0000-0000D86C0000}"/>
    <cellStyle name="Millares 5 2 2 3 2" xfId="28288" xr:uid="{00000000-0005-0000-0000-0000D96C0000}"/>
    <cellStyle name="Millares 5 2 2 3 2 2" xfId="28289" xr:uid="{00000000-0005-0000-0000-0000DA6C0000}"/>
    <cellStyle name="Millares 5 2 2 3 3" xfId="28290" xr:uid="{00000000-0005-0000-0000-0000DB6C0000}"/>
    <cellStyle name="Millares 5 2 2 4" xfId="28291" xr:uid="{00000000-0005-0000-0000-0000DC6C0000}"/>
    <cellStyle name="Millares 5 2 2 4 2" xfId="28292" xr:uid="{00000000-0005-0000-0000-0000DD6C0000}"/>
    <cellStyle name="Millares 5 2 2 4 2 2" xfId="28293" xr:uid="{00000000-0005-0000-0000-0000DE6C0000}"/>
    <cellStyle name="Millares 5 2 2 4 3" xfId="28294" xr:uid="{00000000-0005-0000-0000-0000DF6C0000}"/>
    <cellStyle name="Millares 5 2 2 5" xfId="28295" xr:uid="{00000000-0005-0000-0000-0000E06C0000}"/>
    <cellStyle name="Millares 5 2 2 5 2" xfId="28296" xr:uid="{00000000-0005-0000-0000-0000E16C0000}"/>
    <cellStyle name="Millares 5 2 2 6" xfId="28297" xr:uid="{00000000-0005-0000-0000-0000E26C0000}"/>
    <cellStyle name="Millares 5 2 3" xfId="28298" xr:uid="{00000000-0005-0000-0000-0000E36C0000}"/>
    <cellStyle name="Millares 5 2 3 2" xfId="28299" xr:uid="{00000000-0005-0000-0000-0000E46C0000}"/>
    <cellStyle name="Millares 5 2 3 2 2" xfId="28300" xr:uid="{00000000-0005-0000-0000-0000E56C0000}"/>
    <cellStyle name="Millares 5 2 3 2 2 2" xfId="28301" xr:uid="{00000000-0005-0000-0000-0000E66C0000}"/>
    <cellStyle name="Millares 5 2 3 2 3" xfId="28302" xr:uid="{00000000-0005-0000-0000-0000E76C0000}"/>
    <cellStyle name="Millares 5 2 3 3" xfId="28303" xr:uid="{00000000-0005-0000-0000-0000E86C0000}"/>
    <cellStyle name="Millares 5 2 3 3 2" xfId="28304" xr:uid="{00000000-0005-0000-0000-0000E96C0000}"/>
    <cellStyle name="Millares 5 2 3 3 2 2" xfId="28305" xr:uid="{00000000-0005-0000-0000-0000EA6C0000}"/>
    <cellStyle name="Millares 5 2 3 3 3" xfId="28306" xr:uid="{00000000-0005-0000-0000-0000EB6C0000}"/>
    <cellStyle name="Millares 5 2 3 4" xfId="28307" xr:uid="{00000000-0005-0000-0000-0000EC6C0000}"/>
    <cellStyle name="Millares 5 2 3 4 2" xfId="28308" xr:uid="{00000000-0005-0000-0000-0000ED6C0000}"/>
    <cellStyle name="Millares 5 2 3 5" xfId="28309" xr:uid="{00000000-0005-0000-0000-0000EE6C0000}"/>
    <cellStyle name="Millares 5 2 4" xfId="28310" xr:uid="{00000000-0005-0000-0000-0000EF6C0000}"/>
    <cellStyle name="Millares 5 2 4 2" xfId="28311" xr:uid="{00000000-0005-0000-0000-0000F06C0000}"/>
    <cellStyle name="Millares 5 2 4 2 2" xfId="28312" xr:uid="{00000000-0005-0000-0000-0000F16C0000}"/>
    <cellStyle name="Millares 5 2 4 3" xfId="28313" xr:uid="{00000000-0005-0000-0000-0000F26C0000}"/>
    <cellStyle name="Millares 5 2 5" xfId="28314" xr:uid="{00000000-0005-0000-0000-0000F36C0000}"/>
    <cellStyle name="Millares 5 2 5 2" xfId="28315" xr:uid="{00000000-0005-0000-0000-0000F46C0000}"/>
    <cellStyle name="Millares 5 2 5 2 2" xfId="28316" xr:uid="{00000000-0005-0000-0000-0000F56C0000}"/>
    <cellStyle name="Millares 5 2 5 3" xfId="28317" xr:uid="{00000000-0005-0000-0000-0000F66C0000}"/>
    <cellStyle name="Millares 5 2 6" xfId="28318" xr:uid="{00000000-0005-0000-0000-0000F76C0000}"/>
    <cellStyle name="Millares 5 2 6 2" xfId="28319" xr:uid="{00000000-0005-0000-0000-0000F86C0000}"/>
    <cellStyle name="Millares 5 2 7" xfId="28320" xr:uid="{00000000-0005-0000-0000-0000F96C0000}"/>
    <cellStyle name="Millares 5 3" xfId="28321" xr:uid="{00000000-0005-0000-0000-0000FA6C0000}"/>
    <cellStyle name="Millares 5 3 2" xfId="28322" xr:uid="{00000000-0005-0000-0000-0000FB6C0000}"/>
    <cellStyle name="Millares 5 3 2 2" xfId="28323" xr:uid="{00000000-0005-0000-0000-0000FC6C0000}"/>
    <cellStyle name="Millares 5 3 2 2 2" xfId="28324" xr:uid="{00000000-0005-0000-0000-0000FD6C0000}"/>
    <cellStyle name="Millares 5 3 2 2 2 2" xfId="28325" xr:uid="{00000000-0005-0000-0000-0000FE6C0000}"/>
    <cellStyle name="Millares 5 3 2 2 3" xfId="28326" xr:uid="{00000000-0005-0000-0000-0000FF6C0000}"/>
    <cellStyle name="Millares 5 3 2 3" xfId="28327" xr:uid="{00000000-0005-0000-0000-0000006D0000}"/>
    <cellStyle name="Millares 5 3 2 3 2" xfId="28328" xr:uid="{00000000-0005-0000-0000-0000016D0000}"/>
    <cellStyle name="Millares 5 3 2 3 2 2" xfId="28329" xr:uid="{00000000-0005-0000-0000-0000026D0000}"/>
    <cellStyle name="Millares 5 3 2 3 3" xfId="28330" xr:uid="{00000000-0005-0000-0000-0000036D0000}"/>
    <cellStyle name="Millares 5 3 2 4" xfId="28331" xr:uid="{00000000-0005-0000-0000-0000046D0000}"/>
    <cellStyle name="Millares 5 3 2 4 2" xfId="28332" xr:uid="{00000000-0005-0000-0000-0000056D0000}"/>
    <cellStyle name="Millares 5 3 2 5" xfId="28333" xr:uid="{00000000-0005-0000-0000-0000066D0000}"/>
    <cellStyle name="Millares 5 3 3" xfId="28334" xr:uid="{00000000-0005-0000-0000-0000076D0000}"/>
    <cellStyle name="Millares 5 3 3 2" xfId="28335" xr:uid="{00000000-0005-0000-0000-0000086D0000}"/>
    <cellStyle name="Millares 5 3 3 2 2" xfId="28336" xr:uid="{00000000-0005-0000-0000-0000096D0000}"/>
    <cellStyle name="Millares 5 3 3 3" xfId="28337" xr:uid="{00000000-0005-0000-0000-00000A6D0000}"/>
    <cellStyle name="Millares 5 3 4" xfId="28338" xr:uid="{00000000-0005-0000-0000-00000B6D0000}"/>
    <cellStyle name="Millares 5 3 4 2" xfId="28339" xr:uid="{00000000-0005-0000-0000-00000C6D0000}"/>
    <cellStyle name="Millares 5 3 4 2 2" xfId="28340" xr:uid="{00000000-0005-0000-0000-00000D6D0000}"/>
    <cellStyle name="Millares 5 3 4 3" xfId="28341" xr:uid="{00000000-0005-0000-0000-00000E6D0000}"/>
    <cellStyle name="Millares 5 3 5" xfId="28342" xr:uid="{00000000-0005-0000-0000-00000F6D0000}"/>
    <cellStyle name="Millares 5 3 5 2" xfId="28343" xr:uid="{00000000-0005-0000-0000-0000106D0000}"/>
    <cellStyle name="Millares 5 3 6" xfId="28344" xr:uid="{00000000-0005-0000-0000-0000116D0000}"/>
    <cellStyle name="Millares 5 4" xfId="28345" xr:uid="{00000000-0005-0000-0000-0000126D0000}"/>
    <cellStyle name="Millares 5 4 2" xfId="28346" xr:uid="{00000000-0005-0000-0000-0000136D0000}"/>
    <cellStyle name="Millares 5 4 2 2" xfId="28347" xr:uid="{00000000-0005-0000-0000-0000146D0000}"/>
    <cellStyle name="Millares 5 4 2 2 2" xfId="28348" xr:uid="{00000000-0005-0000-0000-0000156D0000}"/>
    <cellStyle name="Millares 5 4 2 3" xfId="28349" xr:uid="{00000000-0005-0000-0000-0000166D0000}"/>
    <cellStyle name="Millares 5 4 3" xfId="28350" xr:uid="{00000000-0005-0000-0000-0000176D0000}"/>
    <cellStyle name="Millares 5 4 3 2" xfId="28351" xr:uid="{00000000-0005-0000-0000-0000186D0000}"/>
    <cellStyle name="Millares 5 4 3 2 2" xfId="28352" xr:uid="{00000000-0005-0000-0000-0000196D0000}"/>
    <cellStyle name="Millares 5 4 3 3" xfId="28353" xr:uid="{00000000-0005-0000-0000-00001A6D0000}"/>
    <cellStyle name="Millares 5 4 4" xfId="28354" xr:uid="{00000000-0005-0000-0000-00001B6D0000}"/>
    <cellStyle name="Millares 5 4 4 2" xfId="28355" xr:uid="{00000000-0005-0000-0000-00001C6D0000}"/>
    <cellStyle name="Millares 5 4 5" xfId="28356" xr:uid="{00000000-0005-0000-0000-00001D6D0000}"/>
    <cellStyle name="Millares 5 5" xfId="28357" xr:uid="{00000000-0005-0000-0000-00001E6D0000}"/>
    <cellStyle name="Millares 5 5 2" xfId="28358" xr:uid="{00000000-0005-0000-0000-00001F6D0000}"/>
    <cellStyle name="Millares 5 5 2 2" xfId="28359" xr:uid="{00000000-0005-0000-0000-0000206D0000}"/>
    <cellStyle name="Millares 5 5 3" xfId="28360" xr:uid="{00000000-0005-0000-0000-0000216D0000}"/>
    <cellStyle name="Millares 5 6" xfId="28361" xr:uid="{00000000-0005-0000-0000-0000226D0000}"/>
    <cellStyle name="Millares 5 6 2" xfId="28362" xr:uid="{00000000-0005-0000-0000-0000236D0000}"/>
    <cellStyle name="Millares 5 6 2 2" xfId="28363" xr:uid="{00000000-0005-0000-0000-0000246D0000}"/>
    <cellStyle name="Millares 5 6 3" xfId="28364" xr:uid="{00000000-0005-0000-0000-0000256D0000}"/>
    <cellStyle name="Millares 5 7" xfId="28365" xr:uid="{00000000-0005-0000-0000-0000266D0000}"/>
    <cellStyle name="Millares 5 7 2" xfId="28366" xr:uid="{00000000-0005-0000-0000-0000276D0000}"/>
    <cellStyle name="Millares 5 8" xfId="28367" xr:uid="{00000000-0005-0000-0000-0000286D0000}"/>
    <cellStyle name="Millares 6" xfId="59" xr:uid="{00000000-0005-0000-0000-0000296D0000}"/>
    <cellStyle name="Millares 6 2" xfId="60" xr:uid="{00000000-0005-0000-0000-00002A6D0000}"/>
    <cellStyle name="Millares 6 2 2" xfId="28368" xr:uid="{00000000-0005-0000-0000-00002B6D0000}"/>
    <cellStyle name="Millares 6 2 2 2" xfId="28369" xr:uid="{00000000-0005-0000-0000-00002C6D0000}"/>
    <cellStyle name="Millares 6 2 2 2 2" xfId="28370" xr:uid="{00000000-0005-0000-0000-00002D6D0000}"/>
    <cellStyle name="Millares 6 2 2 2 2 2" xfId="28371" xr:uid="{00000000-0005-0000-0000-00002E6D0000}"/>
    <cellStyle name="Millares 6 2 2 2 2 2 2" xfId="28372" xr:uid="{00000000-0005-0000-0000-00002F6D0000}"/>
    <cellStyle name="Millares 6 2 2 2 2 3" xfId="28373" xr:uid="{00000000-0005-0000-0000-0000306D0000}"/>
    <cellStyle name="Millares 6 2 2 2 3" xfId="28374" xr:uid="{00000000-0005-0000-0000-0000316D0000}"/>
    <cellStyle name="Millares 6 2 2 2 3 2" xfId="28375" xr:uid="{00000000-0005-0000-0000-0000326D0000}"/>
    <cellStyle name="Millares 6 2 2 2 3 2 2" xfId="28376" xr:uid="{00000000-0005-0000-0000-0000336D0000}"/>
    <cellStyle name="Millares 6 2 2 2 3 3" xfId="28377" xr:uid="{00000000-0005-0000-0000-0000346D0000}"/>
    <cellStyle name="Millares 6 2 2 2 4" xfId="28378" xr:uid="{00000000-0005-0000-0000-0000356D0000}"/>
    <cellStyle name="Millares 6 2 2 2 4 2" xfId="28379" xr:uid="{00000000-0005-0000-0000-0000366D0000}"/>
    <cellStyle name="Millares 6 2 2 2 5" xfId="28380" xr:uid="{00000000-0005-0000-0000-0000376D0000}"/>
    <cellStyle name="Millares 6 2 2 3" xfId="28381" xr:uid="{00000000-0005-0000-0000-0000386D0000}"/>
    <cellStyle name="Millares 6 2 2 3 2" xfId="28382" xr:uid="{00000000-0005-0000-0000-0000396D0000}"/>
    <cellStyle name="Millares 6 2 2 3 2 2" xfId="28383" xr:uid="{00000000-0005-0000-0000-00003A6D0000}"/>
    <cellStyle name="Millares 6 2 2 3 3" xfId="28384" xr:uid="{00000000-0005-0000-0000-00003B6D0000}"/>
    <cellStyle name="Millares 6 2 2 4" xfId="28385" xr:uid="{00000000-0005-0000-0000-00003C6D0000}"/>
    <cellStyle name="Millares 6 2 2 4 2" xfId="28386" xr:uid="{00000000-0005-0000-0000-00003D6D0000}"/>
    <cellStyle name="Millares 6 2 2 4 2 2" xfId="28387" xr:uid="{00000000-0005-0000-0000-00003E6D0000}"/>
    <cellStyle name="Millares 6 2 2 4 3" xfId="28388" xr:uid="{00000000-0005-0000-0000-00003F6D0000}"/>
    <cellStyle name="Millares 6 2 2 5" xfId="28389" xr:uid="{00000000-0005-0000-0000-0000406D0000}"/>
    <cellStyle name="Millares 6 2 2 5 2" xfId="28390" xr:uid="{00000000-0005-0000-0000-0000416D0000}"/>
    <cellStyle name="Millares 6 2 2 6" xfId="28391" xr:uid="{00000000-0005-0000-0000-0000426D0000}"/>
    <cellStyle name="Millares 6 2 3" xfId="28392" xr:uid="{00000000-0005-0000-0000-0000436D0000}"/>
    <cellStyle name="Millares 6 2 3 2" xfId="28393" xr:uid="{00000000-0005-0000-0000-0000446D0000}"/>
    <cellStyle name="Millares 6 2 3 2 2" xfId="28394" xr:uid="{00000000-0005-0000-0000-0000456D0000}"/>
    <cellStyle name="Millares 6 2 3 2 2 2" xfId="28395" xr:uid="{00000000-0005-0000-0000-0000466D0000}"/>
    <cellStyle name="Millares 6 2 3 2 3" xfId="28396" xr:uid="{00000000-0005-0000-0000-0000476D0000}"/>
    <cellStyle name="Millares 6 2 3 3" xfId="28397" xr:uid="{00000000-0005-0000-0000-0000486D0000}"/>
    <cellStyle name="Millares 6 2 3 3 2" xfId="28398" xr:uid="{00000000-0005-0000-0000-0000496D0000}"/>
    <cellStyle name="Millares 6 2 3 3 2 2" xfId="28399" xr:uid="{00000000-0005-0000-0000-00004A6D0000}"/>
    <cellStyle name="Millares 6 2 3 3 3" xfId="28400" xr:uid="{00000000-0005-0000-0000-00004B6D0000}"/>
    <cellStyle name="Millares 6 2 3 4" xfId="28401" xr:uid="{00000000-0005-0000-0000-00004C6D0000}"/>
    <cellStyle name="Millares 6 2 3 4 2" xfId="28402" xr:uid="{00000000-0005-0000-0000-00004D6D0000}"/>
    <cellStyle name="Millares 6 2 3 5" xfId="28403" xr:uid="{00000000-0005-0000-0000-00004E6D0000}"/>
    <cellStyle name="Millares 6 2 4" xfId="28404" xr:uid="{00000000-0005-0000-0000-00004F6D0000}"/>
    <cellStyle name="Millares 6 2 4 2" xfId="28405" xr:uid="{00000000-0005-0000-0000-0000506D0000}"/>
    <cellStyle name="Millares 6 2 4 2 2" xfId="28406" xr:uid="{00000000-0005-0000-0000-0000516D0000}"/>
    <cellStyle name="Millares 6 2 4 3" xfId="28407" xr:uid="{00000000-0005-0000-0000-0000526D0000}"/>
    <cellStyle name="Millares 6 2 5" xfId="28408" xr:uid="{00000000-0005-0000-0000-0000536D0000}"/>
    <cellStyle name="Millares 6 2 5 2" xfId="28409" xr:uid="{00000000-0005-0000-0000-0000546D0000}"/>
    <cellStyle name="Millares 6 2 5 2 2" xfId="28410" xr:uid="{00000000-0005-0000-0000-0000556D0000}"/>
    <cellStyle name="Millares 6 2 5 3" xfId="28411" xr:uid="{00000000-0005-0000-0000-0000566D0000}"/>
    <cellStyle name="Millares 6 2 6" xfId="28412" xr:uid="{00000000-0005-0000-0000-0000576D0000}"/>
    <cellStyle name="Millares 6 2 6 2" xfId="28413" xr:uid="{00000000-0005-0000-0000-0000586D0000}"/>
    <cellStyle name="Millares 6 2 7" xfId="28414" xr:uid="{00000000-0005-0000-0000-0000596D0000}"/>
    <cellStyle name="Millares 6 3" xfId="28415" xr:uid="{00000000-0005-0000-0000-00005A6D0000}"/>
    <cellStyle name="Millares 6 3 2" xfId="28416" xr:uid="{00000000-0005-0000-0000-00005B6D0000}"/>
    <cellStyle name="Millares 6 3 2 2" xfId="28417" xr:uid="{00000000-0005-0000-0000-00005C6D0000}"/>
    <cellStyle name="Millares 6 3 2 2 2" xfId="28418" xr:uid="{00000000-0005-0000-0000-00005D6D0000}"/>
    <cellStyle name="Millares 6 3 2 2 2 2" xfId="28419" xr:uid="{00000000-0005-0000-0000-00005E6D0000}"/>
    <cellStyle name="Millares 6 3 2 2 3" xfId="28420" xr:uid="{00000000-0005-0000-0000-00005F6D0000}"/>
    <cellStyle name="Millares 6 3 2 3" xfId="28421" xr:uid="{00000000-0005-0000-0000-0000606D0000}"/>
    <cellStyle name="Millares 6 3 2 3 2" xfId="28422" xr:uid="{00000000-0005-0000-0000-0000616D0000}"/>
    <cellStyle name="Millares 6 3 2 3 2 2" xfId="28423" xr:uid="{00000000-0005-0000-0000-0000626D0000}"/>
    <cellStyle name="Millares 6 3 2 3 3" xfId="28424" xr:uid="{00000000-0005-0000-0000-0000636D0000}"/>
    <cellStyle name="Millares 6 3 2 4" xfId="28425" xr:uid="{00000000-0005-0000-0000-0000646D0000}"/>
    <cellStyle name="Millares 6 3 2 4 2" xfId="28426" xr:uid="{00000000-0005-0000-0000-0000656D0000}"/>
    <cellStyle name="Millares 6 3 2 5" xfId="28427" xr:uid="{00000000-0005-0000-0000-0000666D0000}"/>
    <cellStyle name="Millares 6 3 3" xfId="28428" xr:uid="{00000000-0005-0000-0000-0000676D0000}"/>
    <cellStyle name="Millares 6 3 3 2" xfId="28429" xr:uid="{00000000-0005-0000-0000-0000686D0000}"/>
    <cellStyle name="Millares 6 3 3 2 2" xfId="28430" xr:uid="{00000000-0005-0000-0000-0000696D0000}"/>
    <cellStyle name="Millares 6 3 3 3" xfId="28431" xr:uid="{00000000-0005-0000-0000-00006A6D0000}"/>
    <cellStyle name="Millares 6 3 4" xfId="28432" xr:uid="{00000000-0005-0000-0000-00006B6D0000}"/>
    <cellStyle name="Millares 6 3 4 2" xfId="28433" xr:uid="{00000000-0005-0000-0000-00006C6D0000}"/>
    <cellStyle name="Millares 6 3 4 2 2" xfId="28434" xr:uid="{00000000-0005-0000-0000-00006D6D0000}"/>
    <cellStyle name="Millares 6 3 4 3" xfId="28435" xr:uid="{00000000-0005-0000-0000-00006E6D0000}"/>
    <cellStyle name="Millares 6 3 5" xfId="28436" xr:uid="{00000000-0005-0000-0000-00006F6D0000}"/>
    <cellStyle name="Millares 6 3 5 2" xfId="28437" xr:uid="{00000000-0005-0000-0000-0000706D0000}"/>
    <cellStyle name="Millares 6 3 6" xfId="28438" xr:uid="{00000000-0005-0000-0000-0000716D0000}"/>
    <cellStyle name="Millares 6 4" xfId="28439" xr:uid="{00000000-0005-0000-0000-0000726D0000}"/>
    <cellStyle name="Millares 6 4 2" xfId="28440" xr:uid="{00000000-0005-0000-0000-0000736D0000}"/>
    <cellStyle name="Millares 6 4 2 2" xfId="28441" xr:uid="{00000000-0005-0000-0000-0000746D0000}"/>
    <cellStyle name="Millares 6 4 2 2 2" xfId="28442" xr:uid="{00000000-0005-0000-0000-0000756D0000}"/>
    <cellStyle name="Millares 6 4 2 3" xfId="28443" xr:uid="{00000000-0005-0000-0000-0000766D0000}"/>
    <cellStyle name="Millares 6 4 3" xfId="28444" xr:uid="{00000000-0005-0000-0000-0000776D0000}"/>
    <cellStyle name="Millares 6 4 3 2" xfId="28445" xr:uid="{00000000-0005-0000-0000-0000786D0000}"/>
    <cellStyle name="Millares 6 4 3 2 2" xfId="28446" xr:uid="{00000000-0005-0000-0000-0000796D0000}"/>
    <cellStyle name="Millares 6 4 3 3" xfId="28447" xr:uid="{00000000-0005-0000-0000-00007A6D0000}"/>
    <cellStyle name="Millares 6 4 4" xfId="28448" xr:uid="{00000000-0005-0000-0000-00007B6D0000}"/>
    <cellStyle name="Millares 6 4 4 2" xfId="28449" xr:uid="{00000000-0005-0000-0000-00007C6D0000}"/>
    <cellStyle name="Millares 6 4 5" xfId="28450" xr:uid="{00000000-0005-0000-0000-00007D6D0000}"/>
    <cellStyle name="Millares 6 5" xfId="28451" xr:uid="{00000000-0005-0000-0000-00007E6D0000}"/>
    <cellStyle name="Millares 6 5 2" xfId="28452" xr:uid="{00000000-0005-0000-0000-00007F6D0000}"/>
    <cellStyle name="Millares 6 5 2 2" xfId="28453" xr:uid="{00000000-0005-0000-0000-0000806D0000}"/>
    <cellStyle name="Millares 6 5 3" xfId="28454" xr:uid="{00000000-0005-0000-0000-0000816D0000}"/>
    <cellStyle name="Millares 6 6" xfId="28455" xr:uid="{00000000-0005-0000-0000-0000826D0000}"/>
    <cellStyle name="Millares 6 6 2" xfId="28456" xr:uid="{00000000-0005-0000-0000-0000836D0000}"/>
    <cellStyle name="Millares 6 6 2 2" xfId="28457" xr:uid="{00000000-0005-0000-0000-0000846D0000}"/>
    <cellStyle name="Millares 6 6 3" xfId="28458" xr:uid="{00000000-0005-0000-0000-0000856D0000}"/>
    <cellStyle name="Millares 6 7" xfId="28459" xr:uid="{00000000-0005-0000-0000-0000866D0000}"/>
    <cellStyle name="Millares 6 7 2" xfId="28460" xr:uid="{00000000-0005-0000-0000-0000876D0000}"/>
    <cellStyle name="Millares 6 8" xfId="28461" xr:uid="{00000000-0005-0000-0000-0000886D0000}"/>
    <cellStyle name="Millares 7" xfId="61" xr:uid="{00000000-0005-0000-0000-0000896D0000}"/>
    <cellStyle name="Millares 7 2" xfId="62" xr:uid="{00000000-0005-0000-0000-00008A6D0000}"/>
    <cellStyle name="Millares 7 2 2" xfId="28462" xr:uid="{00000000-0005-0000-0000-00008B6D0000}"/>
    <cellStyle name="Millares 7 3" xfId="28463" xr:uid="{00000000-0005-0000-0000-00008C6D0000}"/>
    <cellStyle name="Millares 8" xfId="63" xr:uid="{00000000-0005-0000-0000-00008D6D0000}"/>
    <cellStyle name="Millares 8 2" xfId="28464" xr:uid="{00000000-0005-0000-0000-00008E6D0000}"/>
    <cellStyle name="Millares 9" xfId="64" xr:uid="{00000000-0005-0000-0000-00008F6D0000}"/>
    <cellStyle name="Millares 9 2" xfId="65" xr:uid="{00000000-0005-0000-0000-0000906D0000}"/>
    <cellStyle name="Millares 9 2 2" xfId="28465" xr:uid="{00000000-0005-0000-0000-0000916D0000}"/>
    <cellStyle name="Millares 9 2 2 2" xfId="28466" xr:uid="{00000000-0005-0000-0000-0000926D0000}"/>
    <cellStyle name="Millares 9 2 2 2 2" xfId="28467" xr:uid="{00000000-0005-0000-0000-0000936D0000}"/>
    <cellStyle name="Millares 9 2 2 3" xfId="28468" xr:uid="{00000000-0005-0000-0000-0000946D0000}"/>
    <cellStyle name="Millares 9 2 3" xfId="28469" xr:uid="{00000000-0005-0000-0000-0000956D0000}"/>
    <cellStyle name="Millares 9 2 3 2" xfId="28470" xr:uid="{00000000-0005-0000-0000-0000966D0000}"/>
    <cellStyle name="Millares 9 2 3 2 2" xfId="28471" xr:uid="{00000000-0005-0000-0000-0000976D0000}"/>
    <cellStyle name="Millares 9 2 3 3" xfId="28472" xr:uid="{00000000-0005-0000-0000-0000986D0000}"/>
    <cellStyle name="Millares 9 2 4" xfId="28473" xr:uid="{00000000-0005-0000-0000-0000996D0000}"/>
    <cellStyle name="Millares 9 2 4 2" xfId="28474" xr:uid="{00000000-0005-0000-0000-00009A6D0000}"/>
    <cellStyle name="Millares 9 2 5" xfId="28475" xr:uid="{00000000-0005-0000-0000-00009B6D0000}"/>
    <cellStyle name="Millares 9 3" xfId="28476" xr:uid="{00000000-0005-0000-0000-00009C6D0000}"/>
    <cellStyle name="Millares 9 3 2" xfId="28477" xr:uid="{00000000-0005-0000-0000-00009D6D0000}"/>
    <cellStyle name="Millares 9 3 2 2" xfId="28478" xr:uid="{00000000-0005-0000-0000-00009E6D0000}"/>
    <cellStyle name="Millares 9 3 3" xfId="28479" xr:uid="{00000000-0005-0000-0000-00009F6D0000}"/>
    <cellStyle name="Millares 9 4" xfId="28480" xr:uid="{00000000-0005-0000-0000-0000A06D0000}"/>
    <cellStyle name="Millares 9 4 2" xfId="28481" xr:uid="{00000000-0005-0000-0000-0000A16D0000}"/>
    <cellStyle name="Millares 9 4 2 2" xfId="28482" xr:uid="{00000000-0005-0000-0000-0000A26D0000}"/>
    <cellStyle name="Millares 9 4 3" xfId="28483" xr:uid="{00000000-0005-0000-0000-0000A36D0000}"/>
    <cellStyle name="Millares 9 5" xfId="28484" xr:uid="{00000000-0005-0000-0000-0000A46D0000}"/>
    <cellStyle name="Millares 9 5 2" xfId="28485" xr:uid="{00000000-0005-0000-0000-0000A56D0000}"/>
    <cellStyle name="Millares 9 6" xfId="28486" xr:uid="{00000000-0005-0000-0000-0000A66D0000}"/>
    <cellStyle name="Millares_papel de trabajo1 2" xfId="13" xr:uid="{00000000-0005-0000-0000-0000A76D0000}"/>
    <cellStyle name="Moneda 2" xfId="66" xr:uid="{00000000-0005-0000-0000-0000A86D0000}"/>
    <cellStyle name="Moneda 2 10" xfId="28487" xr:uid="{00000000-0005-0000-0000-0000A96D0000}"/>
    <cellStyle name="Moneda 2 10 2" xfId="28488" xr:uid="{00000000-0005-0000-0000-0000AA6D0000}"/>
    <cellStyle name="Moneda 2 10 2 2" xfId="28489" xr:uid="{00000000-0005-0000-0000-0000AB6D0000}"/>
    <cellStyle name="Moneda 2 10 2 2 2" xfId="28490" xr:uid="{00000000-0005-0000-0000-0000AC6D0000}"/>
    <cellStyle name="Moneda 2 10 2 3" xfId="28491" xr:uid="{00000000-0005-0000-0000-0000AD6D0000}"/>
    <cellStyle name="Moneda 2 10 3" xfId="28492" xr:uid="{00000000-0005-0000-0000-0000AE6D0000}"/>
    <cellStyle name="Moneda 2 10 3 2" xfId="28493" xr:uid="{00000000-0005-0000-0000-0000AF6D0000}"/>
    <cellStyle name="Moneda 2 10 3 2 2" xfId="28494" xr:uid="{00000000-0005-0000-0000-0000B06D0000}"/>
    <cellStyle name="Moneda 2 10 3 3" xfId="28495" xr:uid="{00000000-0005-0000-0000-0000B16D0000}"/>
    <cellStyle name="Moneda 2 10 4" xfId="28496" xr:uid="{00000000-0005-0000-0000-0000B26D0000}"/>
    <cellStyle name="Moneda 2 10 4 2" xfId="28497" xr:uid="{00000000-0005-0000-0000-0000B36D0000}"/>
    <cellStyle name="Moneda 2 10 4 2 2" xfId="28498" xr:uid="{00000000-0005-0000-0000-0000B46D0000}"/>
    <cellStyle name="Moneda 2 10 4 3" xfId="28499" xr:uid="{00000000-0005-0000-0000-0000B56D0000}"/>
    <cellStyle name="Moneda 2 10 5" xfId="28500" xr:uid="{00000000-0005-0000-0000-0000B66D0000}"/>
    <cellStyle name="Moneda 2 10 5 2" xfId="28501" xr:uid="{00000000-0005-0000-0000-0000B76D0000}"/>
    <cellStyle name="Moneda 2 10 6" xfId="28502" xr:uid="{00000000-0005-0000-0000-0000B86D0000}"/>
    <cellStyle name="Moneda 2 11" xfId="28503" xr:uid="{00000000-0005-0000-0000-0000B96D0000}"/>
    <cellStyle name="Moneda 2 11 2" xfId="28504" xr:uid="{00000000-0005-0000-0000-0000BA6D0000}"/>
    <cellStyle name="Moneda 2 11 2 2" xfId="28505" xr:uid="{00000000-0005-0000-0000-0000BB6D0000}"/>
    <cellStyle name="Moneda 2 11 2 2 2" xfId="28506" xr:uid="{00000000-0005-0000-0000-0000BC6D0000}"/>
    <cellStyle name="Moneda 2 11 2 3" xfId="28507" xr:uid="{00000000-0005-0000-0000-0000BD6D0000}"/>
    <cellStyle name="Moneda 2 11 3" xfId="28508" xr:uid="{00000000-0005-0000-0000-0000BE6D0000}"/>
    <cellStyle name="Moneda 2 11 3 2" xfId="28509" xr:uid="{00000000-0005-0000-0000-0000BF6D0000}"/>
    <cellStyle name="Moneda 2 11 3 2 2" xfId="28510" xr:uid="{00000000-0005-0000-0000-0000C06D0000}"/>
    <cellStyle name="Moneda 2 11 3 3" xfId="28511" xr:uid="{00000000-0005-0000-0000-0000C16D0000}"/>
    <cellStyle name="Moneda 2 11 4" xfId="28512" xr:uid="{00000000-0005-0000-0000-0000C26D0000}"/>
    <cellStyle name="Moneda 2 11 4 2" xfId="28513" xr:uid="{00000000-0005-0000-0000-0000C36D0000}"/>
    <cellStyle name="Moneda 2 11 4 2 2" xfId="28514" xr:uid="{00000000-0005-0000-0000-0000C46D0000}"/>
    <cellStyle name="Moneda 2 11 4 3" xfId="28515" xr:uid="{00000000-0005-0000-0000-0000C56D0000}"/>
    <cellStyle name="Moneda 2 11 5" xfId="28516" xr:uid="{00000000-0005-0000-0000-0000C66D0000}"/>
    <cellStyle name="Moneda 2 11 5 2" xfId="28517" xr:uid="{00000000-0005-0000-0000-0000C76D0000}"/>
    <cellStyle name="Moneda 2 11 6" xfId="28518" xr:uid="{00000000-0005-0000-0000-0000C86D0000}"/>
    <cellStyle name="Moneda 2 12" xfId="28519" xr:uid="{00000000-0005-0000-0000-0000C96D0000}"/>
    <cellStyle name="Moneda 2 12 2" xfId="28520" xr:uid="{00000000-0005-0000-0000-0000CA6D0000}"/>
    <cellStyle name="Moneda 2 12 2 2" xfId="28521" xr:uid="{00000000-0005-0000-0000-0000CB6D0000}"/>
    <cellStyle name="Moneda 2 12 2 2 2" xfId="28522" xr:uid="{00000000-0005-0000-0000-0000CC6D0000}"/>
    <cellStyle name="Moneda 2 12 2 3" xfId="28523" xr:uid="{00000000-0005-0000-0000-0000CD6D0000}"/>
    <cellStyle name="Moneda 2 12 3" xfId="28524" xr:uid="{00000000-0005-0000-0000-0000CE6D0000}"/>
    <cellStyle name="Moneda 2 12 3 2" xfId="28525" xr:uid="{00000000-0005-0000-0000-0000CF6D0000}"/>
    <cellStyle name="Moneda 2 12 3 2 2" xfId="28526" xr:uid="{00000000-0005-0000-0000-0000D06D0000}"/>
    <cellStyle name="Moneda 2 12 3 3" xfId="28527" xr:uid="{00000000-0005-0000-0000-0000D16D0000}"/>
    <cellStyle name="Moneda 2 12 4" xfId="28528" xr:uid="{00000000-0005-0000-0000-0000D26D0000}"/>
    <cellStyle name="Moneda 2 12 4 2" xfId="28529" xr:uid="{00000000-0005-0000-0000-0000D36D0000}"/>
    <cellStyle name="Moneda 2 12 4 2 2" xfId="28530" xr:uid="{00000000-0005-0000-0000-0000D46D0000}"/>
    <cellStyle name="Moneda 2 12 4 3" xfId="28531" xr:uid="{00000000-0005-0000-0000-0000D56D0000}"/>
    <cellStyle name="Moneda 2 12 5" xfId="28532" xr:uid="{00000000-0005-0000-0000-0000D66D0000}"/>
    <cellStyle name="Moneda 2 12 5 2" xfId="28533" xr:uid="{00000000-0005-0000-0000-0000D76D0000}"/>
    <cellStyle name="Moneda 2 12 6" xfId="28534" xr:uid="{00000000-0005-0000-0000-0000D86D0000}"/>
    <cellStyle name="Moneda 2 13" xfId="28535" xr:uid="{00000000-0005-0000-0000-0000D96D0000}"/>
    <cellStyle name="Moneda 2 13 2" xfId="28536" xr:uid="{00000000-0005-0000-0000-0000DA6D0000}"/>
    <cellStyle name="Moneda 2 13 2 2" xfId="28537" xr:uid="{00000000-0005-0000-0000-0000DB6D0000}"/>
    <cellStyle name="Moneda 2 13 3" xfId="28538" xr:uid="{00000000-0005-0000-0000-0000DC6D0000}"/>
    <cellStyle name="Moneda 2 14" xfId="28539" xr:uid="{00000000-0005-0000-0000-0000DD6D0000}"/>
    <cellStyle name="Moneda 2 14 2" xfId="28540" xr:uid="{00000000-0005-0000-0000-0000DE6D0000}"/>
    <cellStyle name="Moneda 2 14 2 2" xfId="28541" xr:uid="{00000000-0005-0000-0000-0000DF6D0000}"/>
    <cellStyle name="Moneda 2 14 3" xfId="28542" xr:uid="{00000000-0005-0000-0000-0000E06D0000}"/>
    <cellStyle name="Moneda 2 15" xfId="28543" xr:uid="{00000000-0005-0000-0000-0000E16D0000}"/>
    <cellStyle name="Moneda 2 15 2" xfId="28544" xr:uid="{00000000-0005-0000-0000-0000E26D0000}"/>
    <cellStyle name="Moneda 2 15 2 2" xfId="28545" xr:uid="{00000000-0005-0000-0000-0000E36D0000}"/>
    <cellStyle name="Moneda 2 15 3" xfId="28546" xr:uid="{00000000-0005-0000-0000-0000E46D0000}"/>
    <cellStyle name="Moneda 2 16" xfId="28547" xr:uid="{00000000-0005-0000-0000-0000E56D0000}"/>
    <cellStyle name="Moneda 2 16 2" xfId="28548" xr:uid="{00000000-0005-0000-0000-0000E66D0000}"/>
    <cellStyle name="Moneda 2 17" xfId="28549" xr:uid="{00000000-0005-0000-0000-0000E76D0000}"/>
    <cellStyle name="Moneda 2 17 2" xfId="28550" xr:uid="{00000000-0005-0000-0000-0000E86D0000}"/>
    <cellStyle name="Moneda 2 18" xfId="28551" xr:uid="{00000000-0005-0000-0000-0000E96D0000}"/>
    <cellStyle name="Moneda 2 18 2" xfId="28552" xr:uid="{00000000-0005-0000-0000-0000EA6D0000}"/>
    <cellStyle name="Moneda 2 19" xfId="28553" xr:uid="{00000000-0005-0000-0000-0000EB6D0000}"/>
    <cellStyle name="Moneda 2 2" xfId="28554" xr:uid="{00000000-0005-0000-0000-0000EC6D0000}"/>
    <cellStyle name="Moneda 2 2 2" xfId="28555" xr:uid="{00000000-0005-0000-0000-0000ED6D0000}"/>
    <cellStyle name="Moneda 2 2 2 2" xfId="28556" xr:uid="{00000000-0005-0000-0000-0000EE6D0000}"/>
    <cellStyle name="Moneda 2 2 2 2 2" xfId="28557" xr:uid="{00000000-0005-0000-0000-0000EF6D0000}"/>
    <cellStyle name="Moneda 2 2 2 3" xfId="28558" xr:uid="{00000000-0005-0000-0000-0000F06D0000}"/>
    <cellStyle name="Moneda 2 2 3" xfId="28559" xr:uid="{00000000-0005-0000-0000-0000F16D0000}"/>
    <cellStyle name="Moneda 2 2 3 2" xfId="28560" xr:uid="{00000000-0005-0000-0000-0000F26D0000}"/>
    <cellStyle name="Moneda 2 2 3 2 2" xfId="28561" xr:uid="{00000000-0005-0000-0000-0000F36D0000}"/>
    <cellStyle name="Moneda 2 2 3 3" xfId="28562" xr:uid="{00000000-0005-0000-0000-0000F46D0000}"/>
    <cellStyle name="Moneda 2 2 4" xfId="28563" xr:uid="{00000000-0005-0000-0000-0000F56D0000}"/>
    <cellStyle name="Moneda 2 2 4 2" xfId="28564" xr:uid="{00000000-0005-0000-0000-0000F66D0000}"/>
    <cellStyle name="Moneda 2 2 4 2 2" xfId="28565" xr:uid="{00000000-0005-0000-0000-0000F76D0000}"/>
    <cellStyle name="Moneda 2 2 4 3" xfId="28566" xr:uid="{00000000-0005-0000-0000-0000F86D0000}"/>
    <cellStyle name="Moneda 2 2 5" xfId="28567" xr:uid="{00000000-0005-0000-0000-0000F96D0000}"/>
    <cellStyle name="Moneda 2 3" xfId="28568" xr:uid="{00000000-0005-0000-0000-0000FA6D0000}"/>
    <cellStyle name="Moneda 2 3 2" xfId="28569" xr:uid="{00000000-0005-0000-0000-0000FB6D0000}"/>
    <cellStyle name="Moneda 2 3 2 2" xfId="28570" xr:uid="{00000000-0005-0000-0000-0000FC6D0000}"/>
    <cellStyle name="Moneda 2 3 2 2 2" xfId="28571" xr:uid="{00000000-0005-0000-0000-0000FD6D0000}"/>
    <cellStyle name="Moneda 2 3 2 3" xfId="28572" xr:uid="{00000000-0005-0000-0000-0000FE6D0000}"/>
    <cellStyle name="Moneda 2 3 3" xfId="28573" xr:uid="{00000000-0005-0000-0000-0000FF6D0000}"/>
    <cellStyle name="Moneda 2 3 3 2" xfId="28574" xr:uid="{00000000-0005-0000-0000-0000006E0000}"/>
    <cellStyle name="Moneda 2 3 3 2 2" xfId="28575" xr:uid="{00000000-0005-0000-0000-0000016E0000}"/>
    <cellStyle name="Moneda 2 3 3 3" xfId="28576" xr:uid="{00000000-0005-0000-0000-0000026E0000}"/>
    <cellStyle name="Moneda 2 3 4" xfId="28577" xr:uid="{00000000-0005-0000-0000-0000036E0000}"/>
    <cellStyle name="Moneda 2 3 4 2" xfId="28578" xr:uid="{00000000-0005-0000-0000-0000046E0000}"/>
    <cellStyle name="Moneda 2 3 4 2 2" xfId="28579" xr:uid="{00000000-0005-0000-0000-0000056E0000}"/>
    <cellStyle name="Moneda 2 3 4 3" xfId="28580" xr:uid="{00000000-0005-0000-0000-0000066E0000}"/>
    <cellStyle name="Moneda 2 3 5" xfId="28581" xr:uid="{00000000-0005-0000-0000-0000076E0000}"/>
    <cellStyle name="Moneda 2 3 5 2" xfId="28582" xr:uid="{00000000-0005-0000-0000-0000086E0000}"/>
    <cellStyle name="Moneda 2 3 6" xfId="28583" xr:uid="{00000000-0005-0000-0000-0000096E0000}"/>
    <cellStyle name="Moneda 2 4" xfId="28584" xr:uid="{00000000-0005-0000-0000-00000A6E0000}"/>
    <cellStyle name="Moneda 2 4 2" xfId="28585" xr:uid="{00000000-0005-0000-0000-00000B6E0000}"/>
    <cellStyle name="Moneda 2 4 2 2" xfId="28586" xr:uid="{00000000-0005-0000-0000-00000C6E0000}"/>
    <cellStyle name="Moneda 2 4 2 2 2" xfId="28587" xr:uid="{00000000-0005-0000-0000-00000D6E0000}"/>
    <cellStyle name="Moneda 2 4 2 3" xfId="28588" xr:uid="{00000000-0005-0000-0000-00000E6E0000}"/>
    <cellStyle name="Moneda 2 4 3" xfId="28589" xr:uid="{00000000-0005-0000-0000-00000F6E0000}"/>
    <cellStyle name="Moneda 2 4 3 2" xfId="28590" xr:uid="{00000000-0005-0000-0000-0000106E0000}"/>
    <cellStyle name="Moneda 2 4 3 2 2" xfId="28591" xr:uid="{00000000-0005-0000-0000-0000116E0000}"/>
    <cellStyle name="Moneda 2 4 3 3" xfId="28592" xr:uid="{00000000-0005-0000-0000-0000126E0000}"/>
    <cellStyle name="Moneda 2 4 4" xfId="28593" xr:uid="{00000000-0005-0000-0000-0000136E0000}"/>
    <cellStyle name="Moneda 2 4 4 2" xfId="28594" xr:uid="{00000000-0005-0000-0000-0000146E0000}"/>
    <cellStyle name="Moneda 2 4 4 2 2" xfId="28595" xr:uid="{00000000-0005-0000-0000-0000156E0000}"/>
    <cellStyle name="Moneda 2 4 4 3" xfId="28596" xr:uid="{00000000-0005-0000-0000-0000166E0000}"/>
    <cellStyle name="Moneda 2 4 5" xfId="28597" xr:uid="{00000000-0005-0000-0000-0000176E0000}"/>
    <cellStyle name="Moneda 2 4 5 2" xfId="28598" xr:uid="{00000000-0005-0000-0000-0000186E0000}"/>
    <cellStyle name="Moneda 2 4 6" xfId="28599" xr:uid="{00000000-0005-0000-0000-0000196E0000}"/>
    <cellStyle name="Moneda 2 5" xfId="28600" xr:uid="{00000000-0005-0000-0000-00001A6E0000}"/>
    <cellStyle name="Moneda 2 5 2" xfId="28601" xr:uid="{00000000-0005-0000-0000-00001B6E0000}"/>
    <cellStyle name="Moneda 2 5 2 2" xfId="28602" xr:uid="{00000000-0005-0000-0000-00001C6E0000}"/>
    <cellStyle name="Moneda 2 5 2 2 2" xfId="28603" xr:uid="{00000000-0005-0000-0000-00001D6E0000}"/>
    <cellStyle name="Moneda 2 5 2 3" xfId="28604" xr:uid="{00000000-0005-0000-0000-00001E6E0000}"/>
    <cellStyle name="Moneda 2 5 3" xfId="28605" xr:uid="{00000000-0005-0000-0000-00001F6E0000}"/>
    <cellStyle name="Moneda 2 5 3 2" xfId="28606" xr:uid="{00000000-0005-0000-0000-0000206E0000}"/>
    <cellStyle name="Moneda 2 5 3 2 2" xfId="28607" xr:uid="{00000000-0005-0000-0000-0000216E0000}"/>
    <cellStyle name="Moneda 2 5 3 3" xfId="28608" xr:uid="{00000000-0005-0000-0000-0000226E0000}"/>
    <cellStyle name="Moneda 2 5 4" xfId="28609" xr:uid="{00000000-0005-0000-0000-0000236E0000}"/>
    <cellStyle name="Moneda 2 5 4 2" xfId="28610" xr:uid="{00000000-0005-0000-0000-0000246E0000}"/>
    <cellStyle name="Moneda 2 5 4 2 2" xfId="28611" xr:uid="{00000000-0005-0000-0000-0000256E0000}"/>
    <cellStyle name="Moneda 2 5 4 3" xfId="28612" xr:uid="{00000000-0005-0000-0000-0000266E0000}"/>
    <cellStyle name="Moneda 2 5 5" xfId="28613" xr:uid="{00000000-0005-0000-0000-0000276E0000}"/>
    <cellStyle name="Moneda 2 5 5 2" xfId="28614" xr:uid="{00000000-0005-0000-0000-0000286E0000}"/>
    <cellStyle name="Moneda 2 5 6" xfId="28615" xr:uid="{00000000-0005-0000-0000-0000296E0000}"/>
    <cellStyle name="Moneda 2 6" xfId="28616" xr:uid="{00000000-0005-0000-0000-00002A6E0000}"/>
    <cellStyle name="Moneda 2 6 2" xfId="28617" xr:uid="{00000000-0005-0000-0000-00002B6E0000}"/>
    <cellStyle name="Moneda 2 6 2 2" xfId="28618" xr:uid="{00000000-0005-0000-0000-00002C6E0000}"/>
    <cellStyle name="Moneda 2 6 2 2 2" xfId="28619" xr:uid="{00000000-0005-0000-0000-00002D6E0000}"/>
    <cellStyle name="Moneda 2 6 2 3" xfId="28620" xr:uid="{00000000-0005-0000-0000-00002E6E0000}"/>
    <cellStyle name="Moneda 2 6 3" xfId="28621" xr:uid="{00000000-0005-0000-0000-00002F6E0000}"/>
    <cellStyle name="Moneda 2 6 3 2" xfId="28622" xr:uid="{00000000-0005-0000-0000-0000306E0000}"/>
    <cellStyle name="Moneda 2 6 3 2 2" xfId="28623" xr:uid="{00000000-0005-0000-0000-0000316E0000}"/>
    <cellStyle name="Moneda 2 6 3 3" xfId="28624" xr:uid="{00000000-0005-0000-0000-0000326E0000}"/>
    <cellStyle name="Moneda 2 6 4" xfId="28625" xr:uid="{00000000-0005-0000-0000-0000336E0000}"/>
    <cellStyle name="Moneda 2 6 4 2" xfId="28626" xr:uid="{00000000-0005-0000-0000-0000346E0000}"/>
    <cellStyle name="Moneda 2 6 4 2 2" xfId="28627" xr:uid="{00000000-0005-0000-0000-0000356E0000}"/>
    <cellStyle name="Moneda 2 6 4 3" xfId="28628" xr:uid="{00000000-0005-0000-0000-0000366E0000}"/>
    <cellStyle name="Moneda 2 6 5" xfId="28629" xr:uid="{00000000-0005-0000-0000-0000376E0000}"/>
    <cellStyle name="Moneda 2 6 5 2" xfId="28630" xr:uid="{00000000-0005-0000-0000-0000386E0000}"/>
    <cellStyle name="Moneda 2 6 6" xfId="28631" xr:uid="{00000000-0005-0000-0000-0000396E0000}"/>
    <cellStyle name="Moneda 2 7" xfId="28632" xr:uid="{00000000-0005-0000-0000-00003A6E0000}"/>
    <cellStyle name="Moneda 2 7 2" xfId="28633" xr:uid="{00000000-0005-0000-0000-00003B6E0000}"/>
    <cellStyle name="Moneda 2 7 2 2" xfId="28634" xr:uid="{00000000-0005-0000-0000-00003C6E0000}"/>
    <cellStyle name="Moneda 2 7 2 2 2" xfId="28635" xr:uid="{00000000-0005-0000-0000-00003D6E0000}"/>
    <cellStyle name="Moneda 2 7 2 3" xfId="28636" xr:uid="{00000000-0005-0000-0000-00003E6E0000}"/>
    <cellStyle name="Moneda 2 7 3" xfId="28637" xr:uid="{00000000-0005-0000-0000-00003F6E0000}"/>
    <cellStyle name="Moneda 2 7 3 2" xfId="28638" xr:uid="{00000000-0005-0000-0000-0000406E0000}"/>
    <cellStyle name="Moneda 2 7 3 2 2" xfId="28639" xr:uid="{00000000-0005-0000-0000-0000416E0000}"/>
    <cellStyle name="Moneda 2 7 3 3" xfId="28640" xr:uid="{00000000-0005-0000-0000-0000426E0000}"/>
    <cellStyle name="Moneda 2 7 4" xfId="28641" xr:uid="{00000000-0005-0000-0000-0000436E0000}"/>
    <cellStyle name="Moneda 2 7 4 2" xfId="28642" xr:uid="{00000000-0005-0000-0000-0000446E0000}"/>
    <cellStyle name="Moneda 2 7 4 2 2" xfId="28643" xr:uid="{00000000-0005-0000-0000-0000456E0000}"/>
    <cellStyle name="Moneda 2 7 4 3" xfId="28644" xr:uid="{00000000-0005-0000-0000-0000466E0000}"/>
    <cellStyle name="Moneda 2 7 5" xfId="28645" xr:uid="{00000000-0005-0000-0000-0000476E0000}"/>
    <cellStyle name="Moneda 2 7 5 2" xfId="28646" xr:uid="{00000000-0005-0000-0000-0000486E0000}"/>
    <cellStyle name="Moneda 2 7 6" xfId="28647" xr:uid="{00000000-0005-0000-0000-0000496E0000}"/>
    <cellStyle name="Moneda 2 8" xfId="28648" xr:uid="{00000000-0005-0000-0000-00004A6E0000}"/>
    <cellStyle name="Moneda 2 8 2" xfId="28649" xr:uid="{00000000-0005-0000-0000-00004B6E0000}"/>
    <cellStyle name="Moneda 2 8 2 2" xfId="28650" xr:uid="{00000000-0005-0000-0000-00004C6E0000}"/>
    <cellStyle name="Moneda 2 8 2 2 2" xfId="28651" xr:uid="{00000000-0005-0000-0000-00004D6E0000}"/>
    <cellStyle name="Moneda 2 8 2 3" xfId="28652" xr:uid="{00000000-0005-0000-0000-00004E6E0000}"/>
    <cellStyle name="Moneda 2 8 3" xfId="28653" xr:uid="{00000000-0005-0000-0000-00004F6E0000}"/>
    <cellStyle name="Moneda 2 8 3 2" xfId="28654" xr:uid="{00000000-0005-0000-0000-0000506E0000}"/>
    <cellStyle name="Moneda 2 8 3 2 2" xfId="28655" xr:uid="{00000000-0005-0000-0000-0000516E0000}"/>
    <cellStyle name="Moneda 2 8 3 3" xfId="28656" xr:uid="{00000000-0005-0000-0000-0000526E0000}"/>
    <cellStyle name="Moneda 2 8 4" xfId="28657" xr:uid="{00000000-0005-0000-0000-0000536E0000}"/>
    <cellStyle name="Moneda 2 8 4 2" xfId="28658" xr:uid="{00000000-0005-0000-0000-0000546E0000}"/>
    <cellStyle name="Moneda 2 8 4 2 2" xfId="28659" xr:uid="{00000000-0005-0000-0000-0000556E0000}"/>
    <cellStyle name="Moneda 2 8 4 3" xfId="28660" xr:uid="{00000000-0005-0000-0000-0000566E0000}"/>
    <cellStyle name="Moneda 2 8 5" xfId="28661" xr:uid="{00000000-0005-0000-0000-0000576E0000}"/>
    <cellStyle name="Moneda 2 8 5 2" xfId="28662" xr:uid="{00000000-0005-0000-0000-0000586E0000}"/>
    <cellStyle name="Moneda 2 8 6" xfId="28663" xr:uid="{00000000-0005-0000-0000-0000596E0000}"/>
    <cellStyle name="Moneda 2 9" xfId="28664" xr:uid="{00000000-0005-0000-0000-00005A6E0000}"/>
    <cellStyle name="Moneda 2 9 2" xfId="28665" xr:uid="{00000000-0005-0000-0000-00005B6E0000}"/>
    <cellStyle name="Moneda 2 9 2 2" xfId="28666" xr:uid="{00000000-0005-0000-0000-00005C6E0000}"/>
    <cellStyle name="Moneda 2 9 2 2 2" xfId="28667" xr:uid="{00000000-0005-0000-0000-00005D6E0000}"/>
    <cellStyle name="Moneda 2 9 2 3" xfId="28668" xr:uid="{00000000-0005-0000-0000-00005E6E0000}"/>
    <cellStyle name="Moneda 2 9 3" xfId="28669" xr:uid="{00000000-0005-0000-0000-00005F6E0000}"/>
    <cellStyle name="Moneda 2 9 3 2" xfId="28670" xr:uid="{00000000-0005-0000-0000-0000606E0000}"/>
    <cellStyle name="Moneda 2 9 3 2 2" xfId="28671" xr:uid="{00000000-0005-0000-0000-0000616E0000}"/>
    <cellStyle name="Moneda 2 9 3 3" xfId="28672" xr:uid="{00000000-0005-0000-0000-0000626E0000}"/>
    <cellStyle name="Moneda 2 9 4" xfId="28673" xr:uid="{00000000-0005-0000-0000-0000636E0000}"/>
    <cellStyle name="Moneda 2 9 4 2" xfId="28674" xr:uid="{00000000-0005-0000-0000-0000646E0000}"/>
    <cellStyle name="Moneda 2 9 4 2 2" xfId="28675" xr:uid="{00000000-0005-0000-0000-0000656E0000}"/>
    <cellStyle name="Moneda 2 9 4 3" xfId="28676" xr:uid="{00000000-0005-0000-0000-0000666E0000}"/>
    <cellStyle name="Moneda 2 9 5" xfId="28677" xr:uid="{00000000-0005-0000-0000-0000676E0000}"/>
    <cellStyle name="Moneda 2 9 5 2" xfId="28678" xr:uid="{00000000-0005-0000-0000-0000686E0000}"/>
    <cellStyle name="Moneda 2 9 6" xfId="28679" xr:uid="{00000000-0005-0000-0000-0000696E0000}"/>
    <cellStyle name="Moneda 3" xfId="28680" xr:uid="{00000000-0005-0000-0000-00006A6E0000}"/>
    <cellStyle name="Moneda 3 2" xfId="28681" xr:uid="{00000000-0005-0000-0000-00006B6E0000}"/>
    <cellStyle name="Moneda 3 2 2" xfId="28682" xr:uid="{00000000-0005-0000-0000-00006C6E0000}"/>
    <cellStyle name="Moneda 3 2 2 2" xfId="28683" xr:uid="{00000000-0005-0000-0000-00006D6E0000}"/>
    <cellStyle name="Moneda 3 2 2 2 2" xfId="28684" xr:uid="{00000000-0005-0000-0000-00006E6E0000}"/>
    <cellStyle name="Moneda 3 2 2 3" xfId="28685" xr:uid="{00000000-0005-0000-0000-00006F6E0000}"/>
    <cellStyle name="Moneda 3 2 3" xfId="28686" xr:uid="{00000000-0005-0000-0000-0000706E0000}"/>
    <cellStyle name="Moneda 3 2 3 2" xfId="28687" xr:uid="{00000000-0005-0000-0000-0000716E0000}"/>
    <cellStyle name="Moneda 3 2 3 2 2" xfId="28688" xr:uid="{00000000-0005-0000-0000-0000726E0000}"/>
    <cellStyle name="Moneda 3 2 3 3" xfId="28689" xr:uid="{00000000-0005-0000-0000-0000736E0000}"/>
    <cellStyle name="Moneda 3 2 4" xfId="28690" xr:uid="{00000000-0005-0000-0000-0000746E0000}"/>
    <cellStyle name="Moneda 3 2 4 2" xfId="28691" xr:uid="{00000000-0005-0000-0000-0000756E0000}"/>
    <cellStyle name="Moneda 3 2 5" xfId="28692" xr:uid="{00000000-0005-0000-0000-0000766E0000}"/>
    <cellStyle name="Moneda 3 3" xfId="28693" xr:uid="{00000000-0005-0000-0000-0000776E0000}"/>
    <cellStyle name="Moneda 3 3 2" xfId="28694" xr:uid="{00000000-0005-0000-0000-0000786E0000}"/>
    <cellStyle name="Moneda 3 3 2 2" xfId="28695" xr:uid="{00000000-0005-0000-0000-0000796E0000}"/>
    <cellStyle name="Moneda 3 3 3" xfId="28696" xr:uid="{00000000-0005-0000-0000-00007A6E0000}"/>
    <cellStyle name="Moneda 3 4" xfId="28697" xr:uid="{00000000-0005-0000-0000-00007B6E0000}"/>
    <cellStyle name="Moneda 3 4 2" xfId="28698" xr:uid="{00000000-0005-0000-0000-00007C6E0000}"/>
    <cellStyle name="Moneda 3 4 2 2" xfId="28699" xr:uid="{00000000-0005-0000-0000-00007D6E0000}"/>
    <cellStyle name="Moneda 3 4 3" xfId="28700" xr:uid="{00000000-0005-0000-0000-00007E6E0000}"/>
    <cellStyle name="Moneda 3 5" xfId="28701" xr:uid="{00000000-0005-0000-0000-00007F6E0000}"/>
    <cellStyle name="Moneda 3 5 2" xfId="28702" xr:uid="{00000000-0005-0000-0000-0000806E0000}"/>
    <cellStyle name="Moneda 3 6" xfId="28703" xr:uid="{00000000-0005-0000-0000-0000816E0000}"/>
    <cellStyle name="Moneda 4" xfId="28704" xr:uid="{00000000-0005-0000-0000-0000826E0000}"/>
    <cellStyle name="Neutral 2" xfId="28705" xr:uid="{00000000-0005-0000-0000-0000836E0000}"/>
    <cellStyle name="Neutral 3" xfId="28706" xr:uid="{00000000-0005-0000-0000-0000846E0000}"/>
    <cellStyle name="Neutral 4" xfId="28707" xr:uid="{00000000-0005-0000-0000-0000856E0000}"/>
    <cellStyle name="Neutral 5" xfId="28708" xr:uid="{00000000-0005-0000-0000-0000866E0000}"/>
    <cellStyle name="Neutral 6" xfId="28709" xr:uid="{00000000-0005-0000-0000-0000876E0000}"/>
    <cellStyle name="Neutral 7" xfId="28710" xr:uid="{00000000-0005-0000-0000-0000886E0000}"/>
    <cellStyle name="Normal" xfId="0" builtinId="0"/>
    <cellStyle name="Normal - Style1" xfId="28711" xr:uid="{00000000-0005-0000-0000-00008A6E0000}"/>
    <cellStyle name="Normal 10" xfId="67" xr:uid="{00000000-0005-0000-0000-00008B6E0000}"/>
    <cellStyle name="Normal 10 10" xfId="68" xr:uid="{00000000-0005-0000-0000-00008C6E0000}"/>
    <cellStyle name="Normal 10 11" xfId="69" xr:uid="{00000000-0005-0000-0000-00008D6E0000}"/>
    <cellStyle name="Normal 10 12" xfId="70" xr:uid="{00000000-0005-0000-0000-00008E6E0000}"/>
    <cellStyle name="Normal 10 13" xfId="71" xr:uid="{00000000-0005-0000-0000-00008F6E0000}"/>
    <cellStyle name="Normal 10 14" xfId="72" xr:uid="{00000000-0005-0000-0000-0000906E0000}"/>
    <cellStyle name="Normal 10 15" xfId="73" xr:uid="{00000000-0005-0000-0000-0000916E0000}"/>
    <cellStyle name="Normal 10 16" xfId="74" xr:uid="{00000000-0005-0000-0000-0000926E0000}"/>
    <cellStyle name="Normal 10 17" xfId="75" xr:uid="{00000000-0005-0000-0000-0000936E0000}"/>
    <cellStyle name="Normal 10 18" xfId="76" xr:uid="{00000000-0005-0000-0000-0000946E0000}"/>
    <cellStyle name="Normal 10 19" xfId="77" xr:uid="{00000000-0005-0000-0000-0000956E0000}"/>
    <cellStyle name="Normal 10 2" xfId="78" xr:uid="{00000000-0005-0000-0000-0000966E0000}"/>
    <cellStyle name="Normal 10 2 2" xfId="28712" xr:uid="{00000000-0005-0000-0000-0000976E0000}"/>
    <cellStyle name="Normal 10 2 2 2" xfId="28713" xr:uid="{00000000-0005-0000-0000-0000986E0000}"/>
    <cellStyle name="Normal 10 2 3" xfId="28714" xr:uid="{00000000-0005-0000-0000-0000996E0000}"/>
    <cellStyle name="Normal 10 2 4" xfId="28715" xr:uid="{00000000-0005-0000-0000-00009A6E0000}"/>
    <cellStyle name="Normal 10 2 5" xfId="28716" xr:uid="{00000000-0005-0000-0000-00009B6E0000}"/>
    <cellStyle name="Normal 10 2 6" xfId="28717" xr:uid="{00000000-0005-0000-0000-00009C6E0000}"/>
    <cellStyle name="Normal 10 2 7" xfId="28718" xr:uid="{00000000-0005-0000-0000-00009D6E0000}"/>
    <cellStyle name="Normal 10 20" xfId="79" xr:uid="{00000000-0005-0000-0000-00009E6E0000}"/>
    <cellStyle name="Normal 10 21" xfId="80" xr:uid="{00000000-0005-0000-0000-00009F6E0000}"/>
    <cellStyle name="Normal 10 22" xfId="81" xr:uid="{00000000-0005-0000-0000-0000A06E0000}"/>
    <cellStyle name="Normal 10 23" xfId="82" xr:uid="{00000000-0005-0000-0000-0000A16E0000}"/>
    <cellStyle name="Normal 10 24" xfId="83" xr:uid="{00000000-0005-0000-0000-0000A26E0000}"/>
    <cellStyle name="Normal 10 25" xfId="84" xr:uid="{00000000-0005-0000-0000-0000A36E0000}"/>
    <cellStyle name="Normal 10 26" xfId="85" xr:uid="{00000000-0005-0000-0000-0000A46E0000}"/>
    <cellStyle name="Normal 10 3" xfId="86" xr:uid="{00000000-0005-0000-0000-0000A56E0000}"/>
    <cellStyle name="Normal 10 3 2" xfId="28719" xr:uid="{00000000-0005-0000-0000-0000A66E0000}"/>
    <cellStyle name="Normal 10 4" xfId="87" xr:uid="{00000000-0005-0000-0000-0000A76E0000}"/>
    <cellStyle name="Normal 10 4 2" xfId="28720" xr:uid="{00000000-0005-0000-0000-0000A86E0000}"/>
    <cellStyle name="Normal 10 4 2 2" xfId="28721" xr:uid="{00000000-0005-0000-0000-0000A96E0000}"/>
    <cellStyle name="Normal 10 4 3" xfId="28722" xr:uid="{00000000-0005-0000-0000-0000AA6E0000}"/>
    <cellStyle name="Normal 10 4 4" xfId="28723" xr:uid="{00000000-0005-0000-0000-0000AB6E0000}"/>
    <cellStyle name="Normal 10 4 4 2" xfId="28724" xr:uid="{00000000-0005-0000-0000-0000AC6E0000}"/>
    <cellStyle name="Normal 10 4 5" xfId="28725" xr:uid="{00000000-0005-0000-0000-0000AD6E0000}"/>
    <cellStyle name="Normal 10 5" xfId="88" xr:uid="{00000000-0005-0000-0000-0000AE6E0000}"/>
    <cellStyle name="Normal 10 5 2" xfId="28726" xr:uid="{00000000-0005-0000-0000-0000AF6E0000}"/>
    <cellStyle name="Normal 10 6" xfId="89" xr:uid="{00000000-0005-0000-0000-0000B06E0000}"/>
    <cellStyle name="Normal 10 7" xfId="90" xr:uid="{00000000-0005-0000-0000-0000B16E0000}"/>
    <cellStyle name="Normal 10 8" xfId="91" xr:uid="{00000000-0005-0000-0000-0000B26E0000}"/>
    <cellStyle name="Normal 10 9" xfId="92" xr:uid="{00000000-0005-0000-0000-0000B36E0000}"/>
    <cellStyle name="Normal 100" xfId="28727" xr:uid="{00000000-0005-0000-0000-0000B46E0000}"/>
    <cellStyle name="Normal 100 2" xfId="28728" xr:uid="{00000000-0005-0000-0000-0000B56E0000}"/>
    <cellStyle name="Normal 100 2 2" xfId="28729" xr:uid="{00000000-0005-0000-0000-0000B66E0000}"/>
    <cellStyle name="Normal 100 3" xfId="28730" xr:uid="{00000000-0005-0000-0000-0000B76E0000}"/>
    <cellStyle name="Normal 101" xfId="28731" xr:uid="{00000000-0005-0000-0000-0000B86E0000}"/>
    <cellStyle name="Normal 102" xfId="28732" xr:uid="{00000000-0005-0000-0000-0000B96E0000}"/>
    <cellStyle name="Normal 102 2" xfId="28733" xr:uid="{00000000-0005-0000-0000-0000BA6E0000}"/>
    <cellStyle name="Normal 103" xfId="28734" xr:uid="{00000000-0005-0000-0000-0000BB6E0000}"/>
    <cellStyle name="Normal 103 2" xfId="28735" xr:uid="{00000000-0005-0000-0000-0000BC6E0000}"/>
    <cellStyle name="Normal 104" xfId="28736" xr:uid="{00000000-0005-0000-0000-0000BD6E0000}"/>
    <cellStyle name="Normal 105" xfId="28737" xr:uid="{00000000-0005-0000-0000-0000BE6E0000}"/>
    <cellStyle name="Normal 106" xfId="28738" xr:uid="{00000000-0005-0000-0000-0000BF6E0000}"/>
    <cellStyle name="Normal 107" xfId="28739" xr:uid="{00000000-0005-0000-0000-0000C06E0000}"/>
    <cellStyle name="Normal 108" xfId="28740" xr:uid="{00000000-0005-0000-0000-0000C16E0000}"/>
    <cellStyle name="Normal 109" xfId="28741" xr:uid="{00000000-0005-0000-0000-0000C26E0000}"/>
    <cellStyle name="Normal 11" xfId="93" xr:uid="{00000000-0005-0000-0000-0000C36E0000}"/>
    <cellStyle name="Normal 11 10" xfId="94" xr:uid="{00000000-0005-0000-0000-0000C46E0000}"/>
    <cellStyle name="Normal 11 10 2" xfId="28742" xr:uid="{00000000-0005-0000-0000-0000C56E0000}"/>
    <cellStyle name="Normal 11 11" xfId="95" xr:uid="{00000000-0005-0000-0000-0000C66E0000}"/>
    <cellStyle name="Normal 11 12" xfId="96" xr:uid="{00000000-0005-0000-0000-0000C76E0000}"/>
    <cellStyle name="Normal 11 13" xfId="97" xr:uid="{00000000-0005-0000-0000-0000C86E0000}"/>
    <cellStyle name="Normal 11 14" xfId="98" xr:uid="{00000000-0005-0000-0000-0000C96E0000}"/>
    <cellStyle name="Normal 11 15" xfId="99" xr:uid="{00000000-0005-0000-0000-0000CA6E0000}"/>
    <cellStyle name="Normal 11 16" xfId="100" xr:uid="{00000000-0005-0000-0000-0000CB6E0000}"/>
    <cellStyle name="Normal 11 17" xfId="101" xr:uid="{00000000-0005-0000-0000-0000CC6E0000}"/>
    <cellStyle name="Normal 11 18" xfId="102" xr:uid="{00000000-0005-0000-0000-0000CD6E0000}"/>
    <cellStyle name="Normal 11 19" xfId="103" xr:uid="{00000000-0005-0000-0000-0000CE6E0000}"/>
    <cellStyle name="Normal 11 2" xfId="104" xr:uid="{00000000-0005-0000-0000-0000CF6E0000}"/>
    <cellStyle name="Normal 11 2 2" xfId="28743" xr:uid="{00000000-0005-0000-0000-0000D06E0000}"/>
    <cellStyle name="Normal 11 2 2 2" xfId="28744" xr:uid="{00000000-0005-0000-0000-0000D16E0000}"/>
    <cellStyle name="Normal 11 2 2 2 2" xfId="28745" xr:uid="{00000000-0005-0000-0000-0000D26E0000}"/>
    <cellStyle name="Normal 11 2 2 3" xfId="28746" xr:uid="{00000000-0005-0000-0000-0000D36E0000}"/>
    <cellStyle name="Normal 11 2 2 3 2" xfId="28747" xr:uid="{00000000-0005-0000-0000-0000D46E0000}"/>
    <cellStyle name="Normal 11 2 2 4" xfId="28748" xr:uid="{00000000-0005-0000-0000-0000D56E0000}"/>
    <cellStyle name="Normal 11 2 2 4 2" xfId="28749" xr:uid="{00000000-0005-0000-0000-0000D66E0000}"/>
    <cellStyle name="Normal 11 2 2 5" xfId="28750" xr:uid="{00000000-0005-0000-0000-0000D76E0000}"/>
    <cellStyle name="Normal 11 2 2 5 2" xfId="28751" xr:uid="{00000000-0005-0000-0000-0000D86E0000}"/>
    <cellStyle name="Normal 11 2 2 6" xfId="28752" xr:uid="{00000000-0005-0000-0000-0000D96E0000}"/>
    <cellStyle name="Normal 11 2 2 6 2" xfId="28753" xr:uid="{00000000-0005-0000-0000-0000DA6E0000}"/>
    <cellStyle name="Normal 11 2 2 7" xfId="28754" xr:uid="{00000000-0005-0000-0000-0000DB6E0000}"/>
    <cellStyle name="Normal 11 2 3" xfId="28755" xr:uid="{00000000-0005-0000-0000-0000DC6E0000}"/>
    <cellStyle name="Normal 11 2 3 2" xfId="28756" xr:uid="{00000000-0005-0000-0000-0000DD6E0000}"/>
    <cellStyle name="Normal 11 2 3 2 2" xfId="28757" xr:uid="{00000000-0005-0000-0000-0000DE6E0000}"/>
    <cellStyle name="Normal 11 2 3 3" xfId="28758" xr:uid="{00000000-0005-0000-0000-0000DF6E0000}"/>
    <cellStyle name="Normal 11 2 4" xfId="28759" xr:uid="{00000000-0005-0000-0000-0000E06E0000}"/>
    <cellStyle name="Normal 11 2 4 2" xfId="28760" xr:uid="{00000000-0005-0000-0000-0000E16E0000}"/>
    <cellStyle name="Normal 11 2 4 2 2" xfId="28761" xr:uid="{00000000-0005-0000-0000-0000E26E0000}"/>
    <cellStyle name="Normal 11 2 4 3" xfId="28762" xr:uid="{00000000-0005-0000-0000-0000E36E0000}"/>
    <cellStyle name="Normal 11 2 5" xfId="28763" xr:uid="{00000000-0005-0000-0000-0000E46E0000}"/>
    <cellStyle name="Normal 11 2 6" xfId="28764" xr:uid="{00000000-0005-0000-0000-0000E56E0000}"/>
    <cellStyle name="Normal 11 20" xfId="105" xr:uid="{00000000-0005-0000-0000-0000E66E0000}"/>
    <cellStyle name="Normal 11 21" xfId="106" xr:uid="{00000000-0005-0000-0000-0000E76E0000}"/>
    <cellStyle name="Normal 11 22" xfId="107" xr:uid="{00000000-0005-0000-0000-0000E86E0000}"/>
    <cellStyle name="Normal 11 23" xfId="108" xr:uid="{00000000-0005-0000-0000-0000E96E0000}"/>
    <cellStyle name="Normal 11 24" xfId="109" xr:uid="{00000000-0005-0000-0000-0000EA6E0000}"/>
    <cellStyle name="Normal 11 25" xfId="110" xr:uid="{00000000-0005-0000-0000-0000EB6E0000}"/>
    <cellStyle name="Normal 11 26" xfId="111" xr:uid="{00000000-0005-0000-0000-0000EC6E0000}"/>
    <cellStyle name="Normal 11 3" xfId="112" xr:uid="{00000000-0005-0000-0000-0000ED6E0000}"/>
    <cellStyle name="Normal 11 3 2" xfId="28765" xr:uid="{00000000-0005-0000-0000-0000EE6E0000}"/>
    <cellStyle name="Normal 11 3 2 2" xfId="28766" xr:uid="{00000000-0005-0000-0000-0000EF6E0000}"/>
    <cellStyle name="Normal 11 3 2 2 2" xfId="28767" xr:uid="{00000000-0005-0000-0000-0000F06E0000}"/>
    <cellStyle name="Normal 11 3 2 3" xfId="28768" xr:uid="{00000000-0005-0000-0000-0000F16E0000}"/>
    <cellStyle name="Normal 11 3 3" xfId="28769" xr:uid="{00000000-0005-0000-0000-0000F26E0000}"/>
    <cellStyle name="Normal 11 3 3 2" xfId="28770" xr:uid="{00000000-0005-0000-0000-0000F36E0000}"/>
    <cellStyle name="Normal 11 3 3 2 2" xfId="28771" xr:uid="{00000000-0005-0000-0000-0000F46E0000}"/>
    <cellStyle name="Normal 11 3 3 3" xfId="28772" xr:uid="{00000000-0005-0000-0000-0000F56E0000}"/>
    <cellStyle name="Normal 11 3 4" xfId="28773" xr:uid="{00000000-0005-0000-0000-0000F66E0000}"/>
    <cellStyle name="Normal 11 3 4 2" xfId="28774" xr:uid="{00000000-0005-0000-0000-0000F76E0000}"/>
    <cellStyle name="Normal 11 3 4 2 2" xfId="28775" xr:uid="{00000000-0005-0000-0000-0000F86E0000}"/>
    <cellStyle name="Normal 11 3 4 3" xfId="28776" xr:uid="{00000000-0005-0000-0000-0000F96E0000}"/>
    <cellStyle name="Normal 11 3 5" xfId="28777" xr:uid="{00000000-0005-0000-0000-0000FA6E0000}"/>
    <cellStyle name="Normal 11 4" xfId="113" xr:uid="{00000000-0005-0000-0000-0000FB6E0000}"/>
    <cellStyle name="Normal 11 4 2" xfId="28778" xr:uid="{00000000-0005-0000-0000-0000FC6E0000}"/>
    <cellStyle name="Normal 11 4 2 2" xfId="28779" xr:uid="{00000000-0005-0000-0000-0000FD6E0000}"/>
    <cellStyle name="Normal 11 4 2 2 2" xfId="28780" xr:uid="{00000000-0005-0000-0000-0000FE6E0000}"/>
    <cellStyle name="Normal 11 4 2 3" xfId="28781" xr:uid="{00000000-0005-0000-0000-0000FF6E0000}"/>
    <cellStyle name="Normal 11 4 3" xfId="28782" xr:uid="{00000000-0005-0000-0000-0000006F0000}"/>
    <cellStyle name="Normal 11 4 3 2" xfId="28783" xr:uid="{00000000-0005-0000-0000-0000016F0000}"/>
    <cellStyle name="Normal 11 4 3 2 2" xfId="28784" xr:uid="{00000000-0005-0000-0000-0000026F0000}"/>
    <cellStyle name="Normal 11 4 3 3" xfId="28785" xr:uid="{00000000-0005-0000-0000-0000036F0000}"/>
    <cellStyle name="Normal 11 4 4" xfId="28786" xr:uid="{00000000-0005-0000-0000-0000046F0000}"/>
    <cellStyle name="Normal 11 4 4 2" xfId="28787" xr:uid="{00000000-0005-0000-0000-0000056F0000}"/>
    <cellStyle name="Normal 11 4 4 2 2" xfId="28788" xr:uid="{00000000-0005-0000-0000-0000066F0000}"/>
    <cellStyle name="Normal 11 4 4 3" xfId="28789" xr:uid="{00000000-0005-0000-0000-0000076F0000}"/>
    <cellStyle name="Normal 11 4 5" xfId="28790" xr:uid="{00000000-0005-0000-0000-0000086F0000}"/>
    <cellStyle name="Normal 11 4 5 2" xfId="28791" xr:uid="{00000000-0005-0000-0000-0000096F0000}"/>
    <cellStyle name="Normal 11 4 6" xfId="28792" xr:uid="{00000000-0005-0000-0000-00000A6F0000}"/>
    <cellStyle name="Normal 11 5" xfId="114" xr:uid="{00000000-0005-0000-0000-00000B6F0000}"/>
    <cellStyle name="Normal 11 5 2" xfId="28793" xr:uid="{00000000-0005-0000-0000-00000C6F0000}"/>
    <cellStyle name="Normal 11 5 2 2" xfId="28794" xr:uid="{00000000-0005-0000-0000-00000D6F0000}"/>
    <cellStyle name="Normal 11 5 2 2 2" xfId="28795" xr:uid="{00000000-0005-0000-0000-00000E6F0000}"/>
    <cellStyle name="Normal 11 5 2 3" xfId="28796" xr:uid="{00000000-0005-0000-0000-00000F6F0000}"/>
    <cellStyle name="Normal 11 5 3" xfId="28797" xr:uid="{00000000-0005-0000-0000-0000106F0000}"/>
    <cellStyle name="Normal 11 5 3 2" xfId="28798" xr:uid="{00000000-0005-0000-0000-0000116F0000}"/>
    <cellStyle name="Normal 11 5 3 2 2" xfId="28799" xr:uid="{00000000-0005-0000-0000-0000126F0000}"/>
    <cellStyle name="Normal 11 5 3 3" xfId="28800" xr:uid="{00000000-0005-0000-0000-0000136F0000}"/>
    <cellStyle name="Normal 11 5 4" xfId="28801" xr:uid="{00000000-0005-0000-0000-0000146F0000}"/>
    <cellStyle name="Normal 11 5 4 2" xfId="28802" xr:uid="{00000000-0005-0000-0000-0000156F0000}"/>
    <cellStyle name="Normal 11 5 4 2 2" xfId="28803" xr:uid="{00000000-0005-0000-0000-0000166F0000}"/>
    <cellStyle name="Normal 11 5 4 3" xfId="28804" xr:uid="{00000000-0005-0000-0000-0000176F0000}"/>
    <cellStyle name="Normal 11 5 5" xfId="28805" xr:uid="{00000000-0005-0000-0000-0000186F0000}"/>
    <cellStyle name="Normal 11 5 5 2" xfId="28806" xr:uid="{00000000-0005-0000-0000-0000196F0000}"/>
    <cellStyle name="Normal 11 5 6" xfId="28807" xr:uid="{00000000-0005-0000-0000-00001A6F0000}"/>
    <cellStyle name="Normal 11 6" xfId="115" xr:uid="{00000000-0005-0000-0000-00001B6F0000}"/>
    <cellStyle name="Normal 11 6 2" xfId="28808" xr:uid="{00000000-0005-0000-0000-00001C6F0000}"/>
    <cellStyle name="Normal 11 6 2 2" xfId="28809" xr:uid="{00000000-0005-0000-0000-00001D6F0000}"/>
    <cellStyle name="Normal 11 6 2 2 2" xfId="28810" xr:uid="{00000000-0005-0000-0000-00001E6F0000}"/>
    <cellStyle name="Normal 11 6 2 3" xfId="28811" xr:uid="{00000000-0005-0000-0000-00001F6F0000}"/>
    <cellStyle name="Normal 11 6 3" xfId="28812" xr:uid="{00000000-0005-0000-0000-0000206F0000}"/>
    <cellStyle name="Normal 11 6 3 2" xfId="28813" xr:uid="{00000000-0005-0000-0000-0000216F0000}"/>
    <cellStyle name="Normal 11 6 3 2 2" xfId="28814" xr:uid="{00000000-0005-0000-0000-0000226F0000}"/>
    <cellStyle name="Normal 11 6 3 3" xfId="28815" xr:uid="{00000000-0005-0000-0000-0000236F0000}"/>
    <cellStyle name="Normal 11 6 4" xfId="28816" xr:uid="{00000000-0005-0000-0000-0000246F0000}"/>
    <cellStyle name="Normal 11 6 4 2" xfId="28817" xr:uid="{00000000-0005-0000-0000-0000256F0000}"/>
    <cellStyle name="Normal 11 6 4 2 2" xfId="28818" xr:uid="{00000000-0005-0000-0000-0000266F0000}"/>
    <cellStyle name="Normal 11 6 4 3" xfId="28819" xr:uid="{00000000-0005-0000-0000-0000276F0000}"/>
    <cellStyle name="Normal 11 6 5" xfId="28820" xr:uid="{00000000-0005-0000-0000-0000286F0000}"/>
    <cellStyle name="Normal 11 6 5 2" xfId="28821" xr:uid="{00000000-0005-0000-0000-0000296F0000}"/>
    <cellStyle name="Normal 11 6 6" xfId="28822" xr:uid="{00000000-0005-0000-0000-00002A6F0000}"/>
    <cellStyle name="Normal 11 7" xfId="116" xr:uid="{00000000-0005-0000-0000-00002B6F0000}"/>
    <cellStyle name="Normal 11 7 2" xfId="28823" xr:uid="{00000000-0005-0000-0000-00002C6F0000}"/>
    <cellStyle name="Normal 11 7 2 2" xfId="28824" xr:uid="{00000000-0005-0000-0000-00002D6F0000}"/>
    <cellStyle name="Normal 11 8" xfId="117" xr:uid="{00000000-0005-0000-0000-00002E6F0000}"/>
    <cellStyle name="Normal 11 8 2" xfId="28825" xr:uid="{00000000-0005-0000-0000-00002F6F0000}"/>
    <cellStyle name="Normal 11 9" xfId="118" xr:uid="{00000000-0005-0000-0000-0000306F0000}"/>
    <cellStyle name="Normal 11 9 2" xfId="28826" xr:uid="{00000000-0005-0000-0000-0000316F0000}"/>
    <cellStyle name="Normal 110" xfId="28827" xr:uid="{00000000-0005-0000-0000-0000326F0000}"/>
    <cellStyle name="Normal 111" xfId="28828" xr:uid="{00000000-0005-0000-0000-0000336F0000}"/>
    <cellStyle name="Normal 112" xfId="28829" xr:uid="{00000000-0005-0000-0000-0000346F0000}"/>
    <cellStyle name="Normal 113" xfId="28830" xr:uid="{00000000-0005-0000-0000-0000356F0000}"/>
    <cellStyle name="Normal 114" xfId="28831" xr:uid="{00000000-0005-0000-0000-0000366F0000}"/>
    <cellStyle name="Normal 115" xfId="28832" xr:uid="{00000000-0005-0000-0000-0000376F0000}"/>
    <cellStyle name="Normal 116" xfId="28833" xr:uid="{00000000-0005-0000-0000-0000386F0000}"/>
    <cellStyle name="Normal 117" xfId="28834" xr:uid="{00000000-0005-0000-0000-0000396F0000}"/>
    <cellStyle name="Normal 118" xfId="28835" xr:uid="{00000000-0005-0000-0000-00003A6F0000}"/>
    <cellStyle name="Normal 119" xfId="28836" xr:uid="{00000000-0005-0000-0000-00003B6F0000}"/>
    <cellStyle name="Normal 12" xfId="16" xr:uid="{00000000-0005-0000-0000-00003C6F0000}"/>
    <cellStyle name="Normal 12 10" xfId="119" xr:uid="{00000000-0005-0000-0000-00003D6F0000}"/>
    <cellStyle name="Normal 12 11" xfId="120" xr:uid="{00000000-0005-0000-0000-00003E6F0000}"/>
    <cellStyle name="Normal 12 12" xfId="121" xr:uid="{00000000-0005-0000-0000-00003F6F0000}"/>
    <cellStyle name="Normal 12 13" xfId="122" xr:uid="{00000000-0005-0000-0000-0000406F0000}"/>
    <cellStyle name="Normal 12 14" xfId="123" xr:uid="{00000000-0005-0000-0000-0000416F0000}"/>
    <cellStyle name="Normal 12 15" xfId="124" xr:uid="{00000000-0005-0000-0000-0000426F0000}"/>
    <cellStyle name="Normal 12 16" xfId="125" xr:uid="{00000000-0005-0000-0000-0000436F0000}"/>
    <cellStyle name="Normal 12 17" xfId="126" xr:uid="{00000000-0005-0000-0000-0000446F0000}"/>
    <cellStyle name="Normal 12 18" xfId="127" xr:uid="{00000000-0005-0000-0000-0000456F0000}"/>
    <cellStyle name="Normal 12 19" xfId="128" xr:uid="{00000000-0005-0000-0000-0000466F0000}"/>
    <cellStyle name="Normal 12 2" xfId="129" xr:uid="{00000000-0005-0000-0000-0000476F0000}"/>
    <cellStyle name="Normal 12 2 2" xfId="28837" xr:uid="{00000000-0005-0000-0000-0000486F0000}"/>
    <cellStyle name="Normal 12 2 3" xfId="28838" xr:uid="{00000000-0005-0000-0000-0000496F0000}"/>
    <cellStyle name="Normal 12 2 4" xfId="28839" xr:uid="{00000000-0005-0000-0000-00004A6F0000}"/>
    <cellStyle name="Normal 12 2 5" xfId="28840" xr:uid="{00000000-0005-0000-0000-00004B6F0000}"/>
    <cellStyle name="Normal 12 20" xfId="130" xr:uid="{00000000-0005-0000-0000-00004C6F0000}"/>
    <cellStyle name="Normal 12 21" xfId="131" xr:uid="{00000000-0005-0000-0000-00004D6F0000}"/>
    <cellStyle name="Normal 12 22" xfId="132" xr:uid="{00000000-0005-0000-0000-00004E6F0000}"/>
    <cellStyle name="Normal 12 23" xfId="133" xr:uid="{00000000-0005-0000-0000-00004F6F0000}"/>
    <cellStyle name="Normal 12 24" xfId="134" xr:uid="{00000000-0005-0000-0000-0000506F0000}"/>
    <cellStyle name="Normal 12 25" xfId="135" xr:uid="{00000000-0005-0000-0000-0000516F0000}"/>
    <cellStyle name="Normal 12 26" xfId="136" xr:uid="{00000000-0005-0000-0000-0000526F0000}"/>
    <cellStyle name="Normal 12 27" xfId="137" xr:uid="{00000000-0005-0000-0000-0000536F0000}"/>
    <cellStyle name="Normal 12 28" xfId="138" xr:uid="{00000000-0005-0000-0000-0000546F0000}"/>
    <cellStyle name="Normal 12 3" xfId="139" xr:uid="{00000000-0005-0000-0000-0000556F0000}"/>
    <cellStyle name="Normal 12 3 2" xfId="28841" xr:uid="{00000000-0005-0000-0000-0000566F0000}"/>
    <cellStyle name="Normal 12 4" xfId="140" xr:uid="{00000000-0005-0000-0000-0000576F0000}"/>
    <cellStyle name="Normal 12 4 2" xfId="28842" xr:uid="{00000000-0005-0000-0000-0000586F0000}"/>
    <cellStyle name="Normal 12 5" xfId="141" xr:uid="{00000000-0005-0000-0000-0000596F0000}"/>
    <cellStyle name="Normal 12 5 2" xfId="28843" xr:uid="{00000000-0005-0000-0000-00005A6F0000}"/>
    <cellStyle name="Normal 12 6" xfId="142" xr:uid="{00000000-0005-0000-0000-00005B6F0000}"/>
    <cellStyle name="Normal 12 7" xfId="143" xr:uid="{00000000-0005-0000-0000-00005C6F0000}"/>
    <cellStyle name="Normal 12 8" xfId="144" xr:uid="{00000000-0005-0000-0000-00005D6F0000}"/>
    <cellStyle name="Normal 12 9" xfId="145" xr:uid="{00000000-0005-0000-0000-00005E6F0000}"/>
    <cellStyle name="Normal 120" xfId="28844" xr:uid="{00000000-0005-0000-0000-00005F6F0000}"/>
    <cellStyle name="Normal 121" xfId="28845" xr:uid="{00000000-0005-0000-0000-0000606F0000}"/>
    <cellStyle name="Normal 122" xfId="28846" xr:uid="{00000000-0005-0000-0000-0000616F0000}"/>
    <cellStyle name="Normal 123" xfId="28847" xr:uid="{00000000-0005-0000-0000-0000626F0000}"/>
    <cellStyle name="Normal 124" xfId="28848" xr:uid="{00000000-0005-0000-0000-0000636F0000}"/>
    <cellStyle name="Normal 125" xfId="28849" xr:uid="{00000000-0005-0000-0000-0000646F0000}"/>
    <cellStyle name="Normal 126" xfId="28850" xr:uid="{00000000-0005-0000-0000-0000656F0000}"/>
    <cellStyle name="Normal 127" xfId="28851" xr:uid="{00000000-0005-0000-0000-0000666F0000}"/>
    <cellStyle name="Normal 128" xfId="28852" xr:uid="{00000000-0005-0000-0000-0000676F0000}"/>
    <cellStyle name="Normal 129" xfId="34894" xr:uid="{00000000-0005-0000-0000-0000686F0000}"/>
    <cellStyle name="Normal 13" xfId="28853" xr:uid="{00000000-0005-0000-0000-0000696F0000}"/>
    <cellStyle name="Normal 13 2" xfId="28854" xr:uid="{00000000-0005-0000-0000-00006A6F0000}"/>
    <cellStyle name="Normal 13 2 2" xfId="28855" xr:uid="{00000000-0005-0000-0000-00006B6F0000}"/>
    <cellStyle name="Normal 13 2 3" xfId="28856" xr:uid="{00000000-0005-0000-0000-00006C6F0000}"/>
    <cellStyle name="Normal 13 2 4" xfId="28857" xr:uid="{00000000-0005-0000-0000-00006D6F0000}"/>
    <cellStyle name="Normal 13 2 5" xfId="28858" xr:uid="{00000000-0005-0000-0000-00006E6F0000}"/>
    <cellStyle name="Normal 13 3" xfId="28859" xr:uid="{00000000-0005-0000-0000-00006F6F0000}"/>
    <cellStyle name="Normal 13 3 2" xfId="28860" xr:uid="{00000000-0005-0000-0000-0000706F0000}"/>
    <cellStyle name="Normal 13 4" xfId="28861" xr:uid="{00000000-0005-0000-0000-0000716F0000}"/>
    <cellStyle name="Normal 13 4 2" xfId="28862" xr:uid="{00000000-0005-0000-0000-0000726F0000}"/>
    <cellStyle name="Normal 13 5" xfId="28863" xr:uid="{00000000-0005-0000-0000-0000736F0000}"/>
    <cellStyle name="Normal 13 5 2" xfId="28864" xr:uid="{00000000-0005-0000-0000-0000746F0000}"/>
    <cellStyle name="Normal 14" xfId="28865" xr:uid="{00000000-0005-0000-0000-0000756F0000}"/>
    <cellStyle name="Normal 14 10" xfId="146" xr:uid="{00000000-0005-0000-0000-0000766F0000}"/>
    <cellStyle name="Normal 14 11" xfId="147" xr:uid="{00000000-0005-0000-0000-0000776F0000}"/>
    <cellStyle name="Normal 14 12" xfId="148" xr:uid="{00000000-0005-0000-0000-0000786F0000}"/>
    <cellStyle name="Normal 14 13" xfId="149" xr:uid="{00000000-0005-0000-0000-0000796F0000}"/>
    <cellStyle name="Normal 14 14" xfId="150" xr:uid="{00000000-0005-0000-0000-00007A6F0000}"/>
    <cellStyle name="Normal 14 15" xfId="151" xr:uid="{00000000-0005-0000-0000-00007B6F0000}"/>
    <cellStyle name="Normal 14 16" xfId="152" xr:uid="{00000000-0005-0000-0000-00007C6F0000}"/>
    <cellStyle name="Normal 14 17" xfId="153" xr:uid="{00000000-0005-0000-0000-00007D6F0000}"/>
    <cellStyle name="Normal 14 18" xfId="154" xr:uid="{00000000-0005-0000-0000-00007E6F0000}"/>
    <cellStyle name="Normal 14 19" xfId="155" xr:uid="{00000000-0005-0000-0000-00007F6F0000}"/>
    <cellStyle name="Normal 14 2" xfId="156" xr:uid="{00000000-0005-0000-0000-0000806F0000}"/>
    <cellStyle name="Normal 14 2 2" xfId="28866" xr:uid="{00000000-0005-0000-0000-0000816F0000}"/>
    <cellStyle name="Normal 14 2 3" xfId="28867" xr:uid="{00000000-0005-0000-0000-0000826F0000}"/>
    <cellStyle name="Normal 14 2 4" xfId="28868" xr:uid="{00000000-0005-0000-0000-0000836F0000}"/>
    <cellStyle name="Normal 14 2 5" xfId="28869" xr:uid="{00000000-0005-0000-0000-0000846F0000}"/>
    <cellStyle name="Normal 14 20" xfId="157" xr:uid="{00000000-0005-0000-0000-0000856F0000}"/>
    <cellStyle name="Normal 14 21" xfId="158" xr:uid="{00000000-0005-0000-0000-0000866F0000}"/>
    <cellStyle name="Normal 14 22" xfId="159" xr:uid="{00000000-0005-0000-0000-0000876F0000}"/>
    <cellStyle name="Normal 14 23" xfId="160" xr:uid="{00000000-0005-0000-0000-0000886F0000}"/>
    <cellStyle name="Normal 14 24" xfId="161" xr:uid="{00000000-0005-0000-0000-0000896F0000}"/>
    <cellStyle name="Normal 14 25" xfId="162" xr:uid="{00000000-0005-0000-0000-00008A6F0000}"/>
    <cellStyle name="Normal 14 3" xfId="163" xr:uid="{00000000-0005-0000-0000-00008B6F0000}"/>
    <cellStyle name="Normal 14 3 2" xfId="28870" xr:uid="{00000000-0005-0000-0000-00008C6F0000}"/>
    <cellStyle name="Normal 14 4" xfId="164" xr:uid="{00000000-0005-0000-0000-00008D6F0000}"/>
    <cellStyle name="Normal 14 4 2" xfId="28871" xr:uid="{00000000-0005-0000-0000-00008E6F0000}"/>
    <cellStyle name="Normal 14 5" xfId="165" xr:uid="{00000000-0005-0000-0000-00008F6F0000}"/>
    <cellStyle name="Normal 14 5 2" xfId="28872" xr:uid="{00000000-0005-0000-0000-0000906F0000}"/>
    <cellStyle name="Normal 14 6" xfId="166" xr:uid="{00000000-0005-0000-0000-0000916F0000}"/>
    <cellStyle name="Normal 14 7" xfId="167" xr:uid="{00000000-0005-0000-0000-0000926F0000}"/>
    <cellStyle name="Normal 14 8" xfId="168" xr:uid="{00000000-0005-0000-0000-0000936F0000}"/>
    <cellStyle name="Normal 14 9" xfId="169" xr:uid="{00000000-0005-0000-0000-0000946F0000}"/>
    <cellStyle name="Normal 15" xfId="28873" xr:uid="{00000000-0005-0000-0000-0000956F0000}"/>
    <cellStyle name="Normal 15 10" xfId="170" xr:uid="{00000000-0005-0000-0000-0000966F0000}"/>
    <cellStyle name="Normal 15 11" xfId="171" xr:uid="{00000000-0005-0000-0000-0000976F0000}"/>
    <cellStyle name="Normal 15 12" xfId="172" xr:uid="{00000000-0005-0000-0000-0000986F0000}"/>
    <cellStyle name="Normal 15 13" xfId="173" xr:uid="{00000000-0005-0000-0000-0000996F0000}"/>
    <cellStyle name="Normal 15 14" xfId="174" xr:uid="{00000000-0005-0000-0000-00009A6F0000}"/>
    <cellStyle name="Normal 15 15" xfId="175" xr:uid="{00000000-0005-0000-0000-00009B6F0000}"/>
    <cellStyle name="Normal 15 16" xfId="176" xr:uid="{00000000-0005-0000-0000-00009C6F0000}"/>
    <cellStyle name="Normal 15 17" xfId="177" xr:uid="{00000000-0005-0000-0000-00009D6F0000}"/>
    <cellStyle name="Normal 15 18" xfId="178" xr:uid="{00000000-0005-0000-0000-00009E6F0000}"/>
    <cellStyle name="Normal 15 19" xfId="179" xr:uid="{00000000-0005-0000-0000-00009F6F0000}"/>
    <cellStyle name="Normal 15 2" xfId="180" xr:uid="{00000000-0005-0000-0000-0000A06F0000}"/>
    <cellStyle name="Normal 15 2 2" xfId="28874" xr:uid="{00000000-0005-0000-0000-0000A16F0000}"/>
    <cellStyle name="Normal 15 2 2 2" xfId="28875" xr:uid="{00000000-0005-0000-0000-0000A26F0000}"/>
    <cellStyle name="Normal 15 2 2 2 2" xfId="28876" xr:uid="{00000000-0005-0000-0000-0000A36F0000}"/>
    <cellStyle name="Normal 15 2 2 2 2 2" xfId="28877" xr:uid="{00000000-0005-0000-0000-0000A46F0000}"/>
    <cellStyle name="Normal 15 2 2 2 2 2 2" xfId="28878" xr:uid="{00000000-0005-0000-0000-0000A56F0000}"/>
    <cellStyle name="Normal 15 2 2 2 2 3" xfId="28879" xr:uid="{00000000-0005-0000-0000-0000A66F0000}"/>
    <cellStyle name="Normal 15 2 2 2 3" xfId="28880" xr:uid="{00000000-0005-0000-0000-0000A76F0000}"/>
    <cellStyle name="Normal 15 2 2 2 3 2" xfId="28881" xr:uid="{00000000-0005-0000-0000-0000A86F0000}"/>
    <cellStyle name="Normal 15 2 2 2 3 2 2" xfId="28882" xr:uid="{00000000-0005-0000-0000-0000A96F0000}"/>
    <cellStyle name="Normal 15 2 2 2 3 3" xfId="28883" xr:uid="{00000000-0005-0000-0000-0000AA6F0000}"/>
    <cellStyle name="Normal 15 2 2 2 4" xfId="28884" xr:uid="{00000000-0005-0000-0000-0000AB6F0000}"/>
    <cellStyle name="Normal 15 2 2 2 4 2" xfId="28885" xr:uid="{00000000-0005-0000-0000-0000AC6F0000}"/>
    <cellStyle name="Normal 15 2 2 2 5" xfId="28886" xr:uid="{00000000-0005-0000-0000-0000AD6F0000}"/>
    <cellStyle name="Normal 15 2 2 3" xfId="28887" xr:uid="{00000000-0005-0000-0000-0000AE6F0000}"/>
    <cellStyle name="Normal 15 2 2 3 2" xfId="28888" xr:uid="{00000000-0005-0000-0000-0000AF6F0000}"/>
    <cellStyle name="Normal 15 2 2 3 2 2" xfId="28889" xr:uid="{00000000-0005-0000-0000-0000B06F0000}"/>
    <cellStyle name="Normal 15 2 2 3 2 2 2" xfId="28890" xr:uid="{00000000-0005-0000-0000-0000B16F0000}"/>
    <cellStyle name="Normal 15 2 2 3 2 3" xfId="28891" xr:uid="{00000000-0005-0000-0000-0000B26F0000}"/>
    <cellStyle name="Normal 15 2 2 3 3" xfId="28892" xr:uid="{00000000-0005-0000-0000-0000B36F0000}"/>
    <cellStyle name="Normal 15 2 2 3 3 2" xfId="28893" xr:uid="{00000000-0005-0000-0000-0000B46F0000}"/>
    <cellStyle name="Normal 15 2 2 3 3 2 2" xfId="28894" xr:uid="{00000000-0005-0000-0000-0000B56F0000}"/>
    <cellStyle name="Normal 15 2 2 3 3 3" xfId="28895" xr:uid="{00000000-0005-0000-0000-0000B66F0000}"/>
    <cellStyle name="Normal 15 2 2 3 4" xfId="28896" xr:uid="{00000000-0005-0000-0000-0000B76F0000}"/>
    <cellStyle name="Normal 15 2 2 3 4 2" xfId="28897" xr:uid="{00000000-0005-0000-0000-0000B86F0000}"/>
    <cellStyle name="Normal 15 2 2 3 4 2 2" xfId="28898" xr:uid="{00000000-0005-0000-0000-0000B96F0000}"/>
    <cellStyle name="Normal 15 2 2 3 4 2 2 2" xfId="28899" xr:uid="{00000000-0005-0000-0000-0000BA6F0000}"/>
    <cellStyle name="Normal 15 2 2 3 4 2 3" xfId="28900" xr:uid="{00000000-0005-0000-0000-0000BB6F0000}"/>
    <cellStyle name="Normal 15 2 2 3 4 3" xfId="28901" xr:uid="{00000000-0005-0000-0000-0000BC6F0000}"/>
    <cellStyle name="Normal 15 2 2 3 4 3 2" xfId="28902" xr:uid="{00000000-0005-0000-0000-0000BD6F0000}"/>
    <cellStyle name="Normal 15 2 2 3 4 4" xfId="28903" xr:uid="{00000000-0005-0000-0000-0000BE6F0000}"/>
    <cellStyle name="Normal 15 2 2 3 5" xfId="28904" xr:uid="{00000000-0005-0000-0000-0000BF6F0000}"/>
    <cellStyle name="Normal 15 2 2 3 5 2" xfId="28905" xr:uid="{00000000-0005-0000-0000-0000C06F0000}"/>
    <cellStyle name="Normal 15 2 2 3 6" xfId="28906" xr:uid="{00000000-0005-0000-0000-0000C16F0000}"/>
    <cellStyle name="Normal 15 2 2 3 7" xfId="28907" xr:uid="{00000000-0005-0000-0000-0000C26F0000}"/>
    <cellStyle name="Normal 15 2 2 4" xfId="28908" xr:uid="{00000000-0005-0000-0000-0000C36F0000}"/>
    <cellStyle name="Normal 15 2 2 4 2" xfId="28909" xr:uid="{00000000-0005-0000-0000-0000C46F0000}"/>
    <cellStyle name="Normal 15 2 2 4 2 2" xfId="28910" xr:uid="{00000000-0005-0000-0000-0000C56F0000}"/>
    <cellStyle name="Normal 15 2 2 4 3" xfId="28911" xr:uid="{00000000-0005-0000-0000-0000C66F0000}"/>
    <cellStyle name="Normal 15 2 2 5" xfId="28912" xr:uid="{00000000-0005-0000-0000-0000C76F0000}"/>
    <cellStyle name="Normal 15 2 2 5 2" xfId="28913" xr:uid="{00000000-0005-0000-0000-0000C86F0000}"/>
    <cellStyle name="Normal 15 2 2 5 2 2" xfId="28914" xr:uid="{00000000-0005-0000-0000-0000C96F0000}"/>
    <cellStyle name="Normal 15 2 2 5 3" xfId="28915" xr:uid="{00000000-0005-0000-0000-0000CA6F0000}"/>
    <cellStyle name="Normal 15 2 2 6" xfId="28916" xr:uid="{00000000-0005-0000-0000-0000CB6F0000}"/>
    <cellStyle name="Normal 15 2 2 6 2" xfId="28917" xr:uid="{00000000-0005-0000-0000-0000CC6F0000}"/>
    <cellStyle name="Normal 15 2 2 7" xfId="28918" xr:uid="{00000000-0005-0000-0000-0000CD6F0000}"/>
    <cellStyle name="Normal 15 2 3" xfId="28919" xr:uid="{00000000-0005-0000-0000-0000CE6F0000}"/>
    <cellStyle name="Normal 15 2 3 2" xfId="28920" xr:uid="{00000000-0005-0000-0000-0000CF6F0000}"/>
    <cellStyle name="Normal 15 2 3 2 2" xfId="28921" xr:uid="{00000000-0005-0000-0000-0000D06F0000}"/>
    <cellStyle name="Normal 15 2 3 2 2 2" xfId="28922" xr:uid="{00000000-0005-0000-0000-0000D16F0000}"/>
    <cellStyle name="Normal 15 2 3 2 3" xfId="28923" xr:uid="{00000000-0005-0000-0000-0000D26F0000}"/>
    <cellStyle name="Normal 15 2 3 3" xfId="28924" xr:uid="{00000000-0005-0000-0000-0000D36F0000}"/>
    <cellStyle name="Normal 15 2 3 3 2" xfId="28925" xr:uid="{00000000-0005-0000-0000-0000D46F0000}"/>
    <cellStyle name="Normal 15 2 3 3 2 2" xfId="28926" xr:uid="{00000000-0005-0000-0000-0000D56F0000}"/>
    <cellStyle name="Normal 15 2 3 3 3" xfId="28927" xr:uid="{00000000-0005-0000-0000-0000D66F0000}"/>
    <cellStyle name="Normal 15 2 3 4" xfId="28928" xr:uid="{00000000-0005-0000-0000-0000D76F0000}"/>
    <cellStyle name="Normal 15 2 3 4 2" xfId="28929" xr:uid="{00000000-0005-0000-0000-0000D86F0000}"/>
    <cellStyle name="Normal 15 2 3 5" xfId="28930" xr:uid="{00000000-0005-0000-0000-0000D96F0000}"/>
    <cellStyle name="Normal 15 2 4" xfId="28931" xr:uid="{00000000-0005-0000-0000-0000DA6F0000}"/>
    <cellStyle name="Normal 15 2 4 2" xfId="28932" xr:uid="{00000000-0005-0000-0000-0000DB6F0000}"/>
    <cellStyle name="Normal 15 2 4 2 2" xfId="28933" xr:uid="{00000000-0005-0000-0000-0000DC6F0000}"/>
    <cellStyle name="Normal 15 2 4 3" xfId="28934" xr:uid="{00000000-0005-0000-0000-0000DD6F0000}"/>
    <cellStyle name="Normal 15 2 5" xfId="28935" xr:uid="{00000000-0005-0000-0000-0000DE6F0000}"/>
    <cellStyle name="Normal 15 2 5 2" xfId="28936" xr:uid="{00000000-0005-0000-0000-0000DF6F0000}"/>
    <cellStyle name="Normal 15 2 5 2 2" xfId="28937" xr:uid="{00000000-0005-0000-0000-0000E06F0000}"/>
    <cellStyle name="Normal 15 2 5 3" xfId="28938" xr:uid="{00000000-0005-0000-0000-0000E16F0000}"/>
    <cellStyle name="Normal 15 2 6" xfId="28939" xr:uid="{00000000-0005-0000-0000-0000E26F0000}"/>
    <cellStyle name="Normal 15 2 6 2" xfId="28940" xr:uid="{00000000-0005-0000-0000-0000E36F0000}"/>
    <cellStyle name="Normal 15 2 7" xfId="28941" xr:uid="{00000000-0005-0000-0000-0000E46F0000}"/>
    <cellStyle name="Normal 15 20" xfId="181" xr:uid="{00000000-0005-0000-0000-0000E56F0000}"/>
    <cellStyle name="Normal 15 21" xfId="182" xr:uid="{00000000-0005-0000-0000-0000E66F0000}"/>
    <cellStyle name="Normal 15 22" xfId="183" xr:uid="{00000000-0005-0000-0000-0000E76F0000}"/>
    <cellStyle name="Normal 15 23" xfId="184" xr:uid="{00000000-0005-0000-0000-0000E86F0000}"/>
    <cellStyle name="Normal 15 24" xfId="185" xr:uid="{00000000-0005-0000-0000-0000E96F0000}"/>
    <cellStyle name="Normal 15 25" xfId="186" xr:uid="{00000000-0005-0000-0000-0000EA6F0000}"/>
    <cellStyle name="Normal 15 3" xfId="187" xr:uid="{00000000-0005-0000-0000-0000EB6F0000}"/>
    <cellStyle name="Normal 15 3 2" xfId="28942" xr:uid="{00000000-0005-0000-0000-0000EC6F0000}"/>
    <cellStyle name="Normal 15 3 2 2" xfId="28943" xr:uid="{00000000-0005-0000-0000-0000ED6F0000}"/>
    <cellStyle name="Normal 15 3 2 2 2" xfId="28944" xr:uid="{00000000-0005-0000-0000-0000EE6F0000}"/>
    <cellStyle name="Normal 15 3 2 2 2 2" xfId="28945" xr:uid="{00000000-0005-0000-0000-0000EF6F0000}"/>
    <cellStyle name="Normal 15 3 2 2 3" xfId="28946" xr:uid="{00000000-0005-0000-0000-0000F06F0000}"/>
    <cellStyle name="Normal 15 3 2 3" xfId="28947" xr:uid="{00000000-0005-0000-0000-0000F16F0000}"/>
    <cellStyle name="Normal 15 3 2 3 2" xfId="28948" xr:uid="{00000000-0005-0000-0000-0000F26F0000}"/>
    <cellStyle name="Normal 15 3 2 3 2 2" xfId="28949" xr:uid="{00000000-0005-0000-0000-0000F36F0000}"/>
    <cellStyle name="Normal 15 3 2 3 3" xfId="28950" xr:uid="{00000000-0005-0000-0000-0000F46F0000}"/>
    <cellStyle name="Normal 15 3 2 4" xfId="28951" xr:uid="{00000000-0005-0000-0000-0000F56F0000}"/>
    <cellStyle name="Normal 15 3 2 4 2" xfId="28952" xr:uid="{00000000-0005-0000-0000-0000F66F0000}"/>
    <cellStyle name="Normal 15 3 2 5" xfId="28953" xr:uid="{00000000-0005-0000-0000-0000F76F0000}"/>
    <cellStyle name="Normal 15 3 3" xfId="28954" xr:uid="{00000000-0005-0000-0000-0000F86F0000}"/>
    <cellStyle name="Normal 15 3 3 2" xfId="28955" xr:uid="{00000000-0005-0000-0000-0000F96F0000}"/>
    <cellStyle name="Normal 15 3 3 2 2" xfId="28956" xr:uid="{00000000-0005-0000-0000-0000FA6F0000}"/>
    <cellStyle name="Normal 15 3 3 3" xfId="28957" xr:uid="{00000000-0005-0000-0000-0000FB6F0000}"/>
    <cellStyle name="Normal 15 3 4" xfId="28958" xr:uid="{00000000-0005-0000-0000-0000FC6F0000}"/>
    <cellStyle name="Normal 15 3 4 2" xfId="28959" xr:uid="{00000000-0005-0000-0000-0000FD6F0000}"/>
    <cellStyle name="Normal 15 3 4 2 2" xfId="28960" xr:uid="{00000000-0005-0000-0000-0000FE6F0000}"/>
    <cellStyle name="Normal 15 3 4 3" xfId="28961" xr:uid="{00000000-0005-0000-0000-0000FF6F0000}"/>
    <cellStyle name="Normal 15 3 5" xfId="28962" xr:uid="{00000000-0005-0000-0000-000000700000}"/>
    <cellStyle name="Normal 15 3 5 2" xfId="28963" xr:uid="{00000000-0005-0000-0000-000001700000}"/>
    <cellStyle name="Normal 15 3 6" xfId="28964" xr:uid="{00000000-0005-0000-0000-000002700000}"/>
    <cellStyle name="Normal 15 4" xfId="188" xr:uid="{00000000-0005-0000-0000-000003700000}"/>
    <cellStyle name="Normal 15 4 2" xfId="28965" xr:uid="{00000000-0005-0000-0000-000004700000}"/>
    <cellStyle name="Normal 15 4 2 2" xfId="28966" xr:uid="{00000000-0005-0000-0000-000005700000}"/>
    <cellStyle name="Normal 15 4 2 2 2" xfId="28967" xr:uid="{00000000-0005-0000-0000-000006700000}"/>
    <cellStyle name="Normal 15 4 2 3" xfId="28968" xr:uid="{00000000-0005-0000-0000-000007700000}"/>
    <cellStyle name="Normal 15 4 3" xfId="28969" xr:uid="{00000000-0005-0000-0000-000008700000}"/>
    <cellStyle name="Normal 15 4 3 2" xfId="28970" xr:uid="{00000000-0005-0000-0000-000009700000}"/>
    <cellStyle name="Normal 15 4 3 2 2" xfId="28971" xr:uid="{00000000-0005-0000-0000-00000A700000}"/>
    <cellStyle name="Normal 15 4 3 3" xfId="28972" xr:uid="{00000000-0005-0000-0000-00000B700000}"/>
    <cellStyle name="Normal 15 4 4" xfId="28973" xr:uid="{00000000-0005-0000-0000-00000C700000}"/>
    <cellStyle name="Normal 15 4 4 2" xfId="28974" xr:uid="{00000000-0005-0000-0000-00000D700000}"/>
    <cellStyle name="Normal 15 4 5" xfId="28975" xr:uid="{00000000-0005-0000-0000-00000E700000}"/>
    <cellStyle name="Normal 15 5" xfId="189" xr:uid="{00000000-0005-0000-0000-00000F700000}"/>
    <cellStyle name="Normal 15 5 2" xfId="28976" xr:uid="{00000000-0005-0000-0000-000010700000}"/>
    <cellStyle name="Normal 15 5 2 2" xfId="28977" xr:uid="{00000000-0005-0000-0000-000011700000}"/>
    <cellStyle name="Normal 15 5 3" xfId="28978" xr:uid="{00000000-0005-0000-0000-000012700000}"/>
    <cellStyle name="Normal 15 6" xfId="190" xr:uid="{00000000-0005-0000-0000-000013700000}"/>
    <cellStyle name="Normal 15 6 2" xfId="28979" xr:uid="{00000000-0005-0000-0000-000014700000}"/>
    <cellStyle name="Normal 15 6 2 2" xfId="28980" xr:uid="{00000000-0005-0000-0000-000015700000}"/>
    <cellStyle name="Normal 15 6 3" xfId="28981" xr:uid="{00000000-0005-0000-0000-000016700000}"/>
    <cellStyle name="Normal 15 7" xfId="191" xr:uid="{00000000-0005-0000-0000-000017700000}"/>
    <cellStyle name="Normal 15 7 2" xfId="28982" xr:uid="{00000000-0005-0000-0000-000018700000}"/>
    <cellStyle name="Normal 15 8" xfId="192" xr:uid="{00000000-0005-0000-0000-000019700000}"/>
    <cellStyle name="Normal 15 9" xfId="193" xr:uid="{00000000-0005-0000-0000-00001A700000}"/>
    <cellStyle name="Normal 16" xfId="28983" xr:uid="{00000000-0005-0000-0000-00001B700000}"/>
    <cellStyle name="Normal 16 10" xfId="194" xr:uid="{00000000-0005-0000-0000-00001C700000}"/>
    <cellStyle name="Normal 16 11" xfId="195" xr:uid="{00000000-0005-0000-0000-00001D700000}"/>
    <cellStyle name="Normal 16 12" xfId="196" xr:uid="{00000000-0005-0000-0000-00001E700000}"/>
    <cellStyle name="Normal 16 13" xfId="197" xr:uid="{00000000-0005-0000-0000-00001F700000}"/>
    <cellStyle name="Normal 16 14" xfId="198" xr:uid="{00000000-0005-0000-0000-000020700000}"/>
    <cellStyle name="Normal 16 15" xfId="199" xr:uid="{00000000-0005-0000-0000-000021700000}"/>
    <cellStyle name="Normal 16 16" xfId="200" xr:uid="{00000000-0005-0000-0000-000022700000}"/>
    <cellStyle name="Normal 16 17" xfId="201" xr:uid="{00000000-0005-0000-0000-000023700000}"/>
    <cellStyle name="Normal 16 18" xfId="202" xr:uid="{00000000-0005-0000-0000-000024700000}"/>
    <cellStyle name="Normal 16 19" xfId="203" xr:uid="{00000000-0005-0000-0000-000025700000}"/>
    <cellStyle name="Normal 16 2" xfId="204" xr:uid="{00000000-0005-0000-0000-000026700000}"/>
    <cellStyle name="Normal 16 2 2" xfId="28984" xr:uid="{00000000-0005-0000-0000-000027700000}"/>
    <cellStyle name="Normal 16 2 3" xfId="28985" xr:uid="{00000000-0005-0000-0000-000028700000}"/>
    <cellStyle name="Normal 16 2 4" xfId="28986" xr:uid="{00000000-0005-0000-0000-000029700000}"/>
    <cellStyle name="Normal 16 2 5" xfId="28987" xr:uid="{00000000-0005-0000-0000-00002A700000}"/>
    <cellStyle name="Normal 16 20" xfId="205" xr:uid="{00000000-0005-0000-0000-00002B700000}"/>
    <cellStyle name="Normal 16 21" xfId="206" xr:uid="{00000000-0005-0000-0000-00002C700000}"/>
    <cellStyle name="Normal 16 22" xfId="207" xr:uid="{00000000-0005-0000-0000-00002D700000}"/>
    <cellStyle name="Normal 16 23" xfId="208" xr:uid="{00000000-0005-0000-0000-00002E700000}"/>
    <cellStyle name="Normal 16 24" xfId="209" xr:uid="{00000000-0005-0000-0000-00002F700000}"/>
    <cellStyle name="Normal 16 25" xfId="210" xr:uid="{00000000-0005-0000-0000-000030700000}"/>
    <cellStyle name="Normal 16 3" xfId="211" xr:uid="{00000000-0005-0000-0000-000031700000}"/>
    <cellStyle name="Normal 16 3 2" xfId="28988" xr:uid="{00000000-0005-0000-0000-000032700000}"/>
    <cellStyle name="Normal 16 4" xfId="212" xr:uid="{00000000-0005-0000-0000-000033700000}"/>
    <cellStyle name="Normal 16 4 2" xfId="28989" xr:uid="{00000000-0005-0000-0000-000034700000}"/>
    <cellStyle name="Normal 16 4 3" xfId="34886" xr:uid="{00000000-0005-0000-0000-000035700000}"/>
    <cellStyle name="Normal 16 5" xfId="213" xr:uid="{00000000-0005-0000-0000-000036700000}"/>
    <cellStyle name="Normal 16 5 2" xfId="28990" xr:uid="{00000000-0005-0000-0000-000037700000}"/>
    <cellStyle name="Normal 16 6" xfId="214" xr:uid="{00000000-0005-0000-0000-000038700000}"/>
    <cellStyle name="Normal 16 7" xfId="215" xr:uid="{00000000-0005-0000-0000-000039700000}"/>
    <cellStyle name="Normal 16 8" xfId="216" xr:uid="{00000000-0005-0000-0000-00003A700000}"/>
    <cellStyle name="Normal 16 9" xfId="217" xr:uid="{00000000-0005-0000-0000-00003B700000}"/>
    <cellStyle name="Normal 17" xfId="28991" xr:uid="{00000000-0005-0000-0000-00003C700000}"/>
    <cellStyle name="Normal 17 2" xfId="28992" xr:uid="{00000000-0005-0000-0000-00003D700000}"/>
    <cellStyle name="Normal 17 2 2" xfId="28993" xr:uid="{00000000-0005-0000-0000-00003E700000}"/>
    <cellStyle name="Normal 17 2 2 2" xfId="28994" xr:uid="{00000000-0005-0000-0000-00003F700000}"/>
    <cellStyle name="Normal 17 2 2 2 2" xfId="28995" xr:uid="{00000000-0005-0000-0000-000040700000}"/>
    <cellStyle name="Normal 17 2 2 2 2 2" xfId="28996" xr:uid="{00000000-0005-0000-0000-000041700000}"/>
    <cellStyle name="Normal 17 2 2 2 3" xfId="28997" xr:uid="{00000000-0005-0000-0000-000042700000}"/>
    <cellStyle name="Normal 17 2 2 3" xfId="28998" xr:uid="{00000000-0005-0000-0000-000043700000}"/>
    <cellStyle name="Normal 17 2 2 3 2" xfId="28999" xr:uid="{00000000-0005-0000-0000-000044700000}"/>
    <cellStyle name="Normal 17 2 2 3 2 2" xfId="29000" xr:uid="{00000000-0005-0000-0000-000045700000}"/>
    <cellStyle name="Normal 17 2 2 3 3" xfId="29001" xr:uid="{00000000-0005-0000-0000-000046700000}"/>
    <cellStyle name="Normal 17 2 2 4" xfId="29002" xr:uid="{00000000-0005-0000-0000-000047700000}"/>
    <cellStyle name="Normal 17 2 2 4 2" xfId="29003" xr:uid="{00000000-0005-0000-0000-000048700000}"/>
    <cellStyle name="Normal 17 2 2 5" xfId="29004" xr:uid="{00000000-0005-0000-0000-000049700000}"/>
    <cellStyle name="Normal 17 2 3" xfId="29005" xr:uid="{00000000-0005-0000-0000-00004A700000}"/>
    <cellStyle name="Normal 17 2 3 2" xfId="29006" xr:uid="{00000000-0005-0000-0000-00004B700000}"/>
    <cellStyle name="Normal 17 2 3 2 2" xfId="29007" xr:uid="{00000000-0005-0000-0000-00004C700000}"/>
    <cellStyle name="Normal 17 2 3 3" xfId="29008" xr:uid="{00000000-0005-0000-0000-00004D700000}"/>
    <cellStyle name="Normal 17 2 4" xfId="29009" xr:uid="{00000000-0005-0000-0000-00004E700000}"/>
    <cellStyle name="Normal 17 2 4 2" xfId="29010" xr:uid="{00000000-0005-0000-0000-00004F700000}"/>
    <cellStyle name="Normal 17 2 4 2 2" xfId="29011" xr:uid="{00000000-0005-0000-0000-000050700000}"/>
    <cellStyle name="Normal 17 2 4 3" xfId="29012" xr:uid="{00000000-0005-0000-0000-000051700000}"/>
    <cellStyle name="Normal 17 2 5" xfId="29013" xr:uid="{00000000-0005-0000-0000-000052700000}"/>
    <cellStyle name="Normal 17 2 5 2" xfId="29014" xr:uid="{00000000-0005-0000-0000-000053700000}"/>
    <cellStyle name="Normal 17 2 6" xfId="29015" xr:uid="{00000000-0005-0000-0000-000054700000}"/>
    <cellStyle name="Normal 17 3" xfId="29016" xr:uid="{00000000-0005-0000-0000-000055700000}"/>
    <cellStyle name="Normal 17 3 2" xfId="29017" xr:uid="{00000000-0005-0000-0000-000056700000}"/>
    <cellStyle name="Normal 17 3 2 2" xfId="29018" xr:uid="{00000000-0005-0000-0000-000057700000}"/>
    <cellStyle name="Normal 17 3 2 2 2" xfId="29019" xr:uid="{00000000-0005-0000-0000-000058700000}"/>
    <cellStyle name="Normal 17 3 2 3" xfId="29020" xr:uid="{00000000-0005-0000-0000-000059700000}"/>
    <cellStyle name="Normal 17 3 3" xfId="29021" xr:uid="{00000000-0005-0000-0000-00005A700000}"/>
    <cellStyle name="Normal 17 3 3 2" xfId="29022" xr:uid="{00000000-0005-0000-0000-00005B700000}"/>
    <cellStyle name="Normal 17 3 3 2 2" xfId="29023" xr:uid="{00000000-0005-0000-0000-00005C700000}"/>
    <cellStyle name="Normal 17 3 3 3" xfId="29024" xr:uid="{00000000-0005-0000-0000-00005D700000}"/>
    <cellStyle name="Normal 17 3 4" xfId="29025" xr:uid="{00000000-0005-0000-0000-00005E700000}"/>
    <cellStyle name="Normal 17 3 4 2" xfId="29026" xr:uid="{00000000-0005-0000-0000-00005F700000}"/>
    <cellStyle name="Normal 17 3 5" xfId="29027" xr:uid="{00000000-0005-0000-0000-000060700000}"/>
    <cellStyle name="Normal 17 4" xfId="29028" xr:uid="{00000000-0005-0000-0000-000061700000}"/>
    <cellStyle name="Normal 17 4 2" xfId="29029" xr:uid="{00000000-0005-0000-0000-000062700000}"/>
    <cellStyle name="Normal 17 4 2 2" xfId="29030" xr:uid="{00000000-0005-0000-0000-000063700000}"/>
    <cellStyle name="Normal 17 4 3" xfId="29031" xr:uid="{00000000-0005-0000-0000-000064700000}"/>
    <cellStyle name="Normal 17 5" xfId="29032" xr:uid="{00000000-0005-0000-0000-000065700000}"/>
    <cellStyle name="Normal 17 5 2" xfId="29033" xr:uid="{00000000-0005-0000-0000-000066700000}"/>
    <cellStyle name="Normal 17 5 2 2" xfId="29034" xr:uid="{00000000-0005-0000-0000-000067700000}"/>
    <cellStyle name="Normal 17 5 3" xfId="29035" xr:uid="{00000000-0005-0000-0000-000068700000}"/>
    <cellStyle name="Normal 17 6" xfId="29036" xr:uid="{00000000-0005-0000-0000-000069700000}"/>
    <cellStyle name="Normal 17 6 2" xfId="29037" xr:uid="{00000000-0005-0000-0000-00006A700000}"/>
    <cellStyle name="Normal 17 7" xfId="29038" xr:uid="{00000000-0005-0000-0000-00006B700000}"/>
    <cellStyle name="Normal 17 8" xfId="29039" xr:uid="{00000000-0005-0000-0000-00006C700000}"/>
    <cellStyle name="Normal 17 9" xfId="29040" xr:uid="{00000000-0005-0000-0000-00006D700000}"/>
    <cellStyle name="Normal 18" xfId="29041" xr:uid="{00000000-0005-0000-0000-00006E700000}"/>
    <cellStyle name="Normal 18 10" xfId="218" xr:uid="{00000000-0005-0000-0000-00006F700000}"/>
    <cellStyle name="Normal 18 11" xfId="219" xr:uid="{00000000-0005-0000-0000-000070700000}"/>
    <cellStyle name="Normal 18 12" xfId="220" xr:uid="{00000000-0005-0000-0000-000071700000}"/>
    <cellStyle name="Normal 18 13" xfId="221" xr:uid="{00000000-0005-0000-0000-000072700000}"/>
    <cellStyle name="Normal 18 14" xfId="222" xr:uid="{00000000-0005-0000-0000-000073700000}"/>
    <cellStyle name="Normal 18 15" xfId="223" xr:uid="{00000000-0005-0000-0000-000074700000}"/>
    <cellStyle name="Normal 18 16" xfId="224" xr:uid="{00000000-0005-0000-0000-000075700000}"/>
    <cellStyle name="Normal 18 17" xfId="225" xr:uid="{00000000-0005-0000-0000-000076700000}"/>
    <cellStyle name="Normal 18 18" xfId="226" xr:uid="{00000000-0005-0000-0000-000077700000}"/>
    <cellStyle name="Normal 18 19" xfId="227" xr:uid="{00000000-0005-0000-0000-000078700000}"/>
    <cellStyle name="Normal 18 2" xfId="228" xr:uid="{00000000-0005-0000-0000-000079700000}"/>
    <cellStyle name="Normal 18 2 2" xfId="29042" xr:uid="{00000000-0005-0000-0000-00007A700000}"/>
    <cellStyle name="Normal 18 2 3" xfId="29043" xr:uid="{00000000-0005-0000-0000-00007B700000}"/>
    <cellStyle name="Normal 18 2 4" xfId="29044" xr:uid="{00000000-0005-0000-0000-00007C700000}"/>
    <cellStyle name="Normal 18 2 5" xfId="29045" xr:uid="{00000000-0005-0000-0000-00007D700000}"/>
    <cellStyle name="Normal 18 20" xfId="229" xr:uid="{00000000-0005-0000-0000-00007E700000}"/>
    <cellStyle name="Normal 18 21" xfId="230" xr:uid="{00000000-0005-0000-0000-00007F700000}"/>
    <cellStyle name="Normal 18 22" xfId="231" xr:uid="{00000000-0005-0000-0000-000080700000}"/>
    <cellStyle name="Normal 18 23" xfId="232" xr:uid="{00000000-0005-0000-0000-000081700000}"/>
    <cellStyle name="Normal 18 24" xfId="233" xr:uid="{00000000-0005-0000-0000-000082700000}"/>
    <cellStyle name="Normal 18 25" xfId="234" xr:uid="{00000000-0005-0000-0000-000083700000}"/>
    <cellStyle name="Normal 18 3" xfId="235" xr:uid="{00000000-0005-0000-0000-000084700000}"/>
    <cellStyle name="Normal 18 3 2" xfId="29046" xr:uid="{00000000-0005-0000-0000-000085700000}"/>
    <cellStyle name="Normal 18 4" xfId="236" xr:uid="{00000000-0005-0000-0000-000086700000}"/>
    <cellStyle name="Normal 18 4 2" xfId="29047" xr:uid="{00000000-0005-0000-0000-000087700000}"/>
    <cellStyle name="Normal 18 5" xfId="237" xr:uid="{00000000-0005-0000-0000-000088700000}"/>
    <cellStyle name="Normal 18 5 2" xfId="29048" xr:uid="{00000000-0005-0000-0000-000089700000}"/>
    <cellStyle name="Normal 18 6" xfId="238" xr:uid="{00000000-0005-0000-0000-00008A700000}"/>
    <cellStyle name="Normal 18 7" xfId="239" xr:uid="{00000000-0005-0000-0000-00008B700000}"/>
    <cellStyle name="Normal 18 8" xfId="240" xr:uid="{00000000-0005-0000-0000-00008C700000}"/>
    <cellStyle name="Normal 18 9" xfId="241" xr:uid="{00000000-0005-0000-0000-00008D700000}"/>
    <cellStyle name="Normal 19" xfId="29049" xr:uid="{00000000-0005-0000-0000-00008E700000}"/>
    <cellStyle name="Normal 19 10" xfId="242" xr:uid="{00000000-0005-0000-0000-00008F700000}"/>
    <cellStyle name="Normal 19 11" xfId="243" xr:uid="{00000000-0005-0000-0000-000090700000}"/>
    <cellStyle name="Normal 19 12" xfId="244" xr:uid="{00000000-0005-0000-0000-000091700000}"/>
    <cellStyle name="Normal 19 13" xfId="245" xr:uid="{00000000-0005-0000-0000-000092700000}"/>
    <cellStyle name="Normal 19 14" xfId="246" xr:uid="{00000000-0005-0000-0000-000093700000}"/>
    <cellStyle name="Normal 19 15" xfId="247" xr:uid="{00000000-0005-0000-0000-000094700000}"/>
    <cellStyle name="Normal 19 16" xfId="248" xr:uid="{00000000-0005-0000-0000-000095700000}"/>
    <cellStyle name="Normal 19 17" xfId="249" xr:uid="{00000000-0005-0000-0000-000096700000}"/>
    <cellStyle name="Normal 19 18" xfId="250" xr:uid="{00000000-0005-0000-0000-000097700000}"/>
    <cellStyle name="Normal 19 19" xfId="251" xr:uid="{00000000-0005-0000-0000-000098700000}"/>
    <cellStyle name="Normal 19 2" xfId="252" xr:uid="{00000000-0005-0000-0000-000099700000}"/>
    <cellStyle name="Normal 19 2 2" xfId="29050" xr:uid="{00000000-0005-0000-0000-00009A700000}"/>
    <cellStyle name="Normal 19 20" xfId="253" xr:uid="{00000000-0005-0000-0000-00009B700000}"/>
    <cellStyle name="Normal 19 21" xfId="254" xr:uid="{00000000-0005-0000-0000-00009C700000}"/>
    <cellStyle name="Normal 19 22" xfId="255" xr:uid="{00000000-0005-0000-0000-00009D700000}"/>
    <cellStyle name="Normal 19 23" xfId="256" xr:uid="{00000000-0005-0000-0000-00009E700000}"/>
    <cellStyle name="Normal 19 24" xfId="257" xr:uid="{00000000-0005-0000-0000-00009F700000}"/>
    <cellStyle name="Normal 19 25" xfId="258" xr:uid="{00000000-0005-0000-0000-0000A0700000}"/>
    <cellStyle name="Normal 19 3" xfId="259" xr:uid="{00000000-0005-0000-0000-0000A1700000}"/>
    <cellStyle name="Normal 19 3 2" xfId="29051" xr:uid="{00000000-0005-0000-0000-0000A2700000}"/>
    <cellStyle name="Normal 19 3 2 2" xfId="29052" xr:uid="{00000000-0005-0000-0000-0000A3700000}"/>
    <cellStyle name="Normal 19 3 2 2 2" xfId="29053" xr:uid="{00000000-0005-0000-0000-0000A4700000}"/>
    <cellStyle name="Normal 19 3 2 3" xfId="29054" xr:uid="{00000000-0005-0000-0000-0000A5700000}"/>
    <cellStyle name="Normal 19 3 3" xfId="29055" xr:uid="{00000000-0005-0000-0000-0000A6700000}"/>
    <cellStyle name="Normal 19 3 3 2" xfId="29056" xr:uid="{00000000-0005-0000-0000-0000A7700000}"/>
    <cellStyle name="Normal 19 3 3 2 2" xfId="29057" xr:uid="{00000000-0005-0000-0000-0000A8700000}"/>
    <cellStyle name="Normal 19 3 3 3" xfId="29058" xr:uid="{00000000-0005-0000-0000-0000A9700000}"/>
    <cellStyle name="Normal 19 3 4" xfId="29059" xr:uid="{00000000-0005-0000-0000-0000AA700000}"/>
    <cellStyle name="Normal 19 3 4 2" xfId="29060" xr:uid="{00000000-0005-0000-0000-0000AB700000}"/>
    <cellStyle name="Normal 19 3 5" xfId="29061" xr:uid="{00000000-0005-0000-0000-0000AC700000}"/>
    <cellStyle name="Normal 19 4" xfId="260" xr:uid="{00000000-0005-0000-0000-0000AD700000}"/>
    <cellStyle name="Normal 19 4 2" xfId="29062" xr:uid="{00000000-0005-0000-0000-0000AE700000}"/>
    <cellStyle name="Normal 19 4 2 2" xfId="29063" xr:uid="{00000000-0005-0000-0000-0000AF700000}"/>
    <cellStyle name="Normal 19 4 3" xfId="29064" xr:uid="{00000000-0005-0000-0000-0000B0700000}"/>
    <cellStyle name="Normal 19 5" xfId="261" xr:uid="{00000000-0005-0000-0000-0000B1700000}"/>
    <cellStyle name="Normal 19 5 2" xfId="29065" xr:uid="{00000000-0005-0000-0000-0000B2700000}"/>
    <cellStyle name="Normal 19 5 2 2" xfId="29066" xr:uid="{00000000-0005-0000-0000-0000B3700000}"/>
    <cellStyle name="Normal 19 5 3" xfId="29067" xr:uid="{00000000-0005-0000-0000-0000B4700000}"/>
    <cellStyle name="Normal 19 6" xfId="262" xr:uid="{00000000-0005-0000-0000-0000B5700000}"/>
    <cellStyle name="Normal 19 6 2" xfId="29068" xr:uid="{00000000-0005-0000-0000-0000B6700000}"/>
    <cellStyle name="Normal 19 7" xfId="263" xr:uid="{00000000-0005-0000-0000-0000B7700000}"/>
    <cellStyle name="Normal 19 8" xfId="264" xr:uid="{00000000-0005-0000-0000-0000B8700000}"/>
    <cellStyle name="Normal 19 9" xfId="265" xr:uid="{00000000-0005-0000-0000-0000B9700000}"/>
    <cellStyle name="Normal 2" xfId="1" xr:uid="{00000000-0005-0000-0000-0000BA700000}"/>
    <cellStyle name="Normal 2 10" xfId="29069" xr:uid="{00000000-0005-0000-0000-0000BB700000}"/>
    <cellStyle name="Normal 2 10 2" xfId="29070" xr:uid="{00000000-0005-0000-0000-0000BC700000}"/>
    <cellStyle name="Normal 2 10 2 2" xfId="29071" xr:uid="{00000000-0005-0000-0000-0000BD700000}"/>
    <cellStyle name="Normal 2 11" xfId="29072" xr:uid="{00000000-0005-0000-0000-0000BE700000}"/>
    <cellStyle name="Normal 2 11 2" xfId="29073" xr:uid="{00000000-0005-0000-0000-0000BF700000}"/>
    <cellStyle name="Normal 2 11 2 2" xfId="29074" xr:uid="{00000000-0005-0000-0000-0000C0700000}"/>
    <cellStyle name="Normal 2 12" xfId="29075" xr:uid="{00000000-0005-0000-0000-0000C1700000}"/>
    <cellStyle name="Normal 2 13" xfId="29076" xr:uid="{00000000-0005-0000-0000-0000C2700000}"/>
    <cellStyle name="Normal 2 13 2" xfId="29077" xr:uid="{00000000-0005-0000-0000-0000C3700000}"/>
    <cellStyle name="Normal 2 13 2 2" xfId="29078" xr:uid="{00000000-0005-0000-0000-0000C4700000}"/>
    <cellStyle name="Normal 2 13 2 2 2" xfId="29079" xr:uid="{00000000-0005-0000-0000-0000C5700000}"/>
    <cellStyle name="Normal 2 13 2 3" xfId="29080" xr:uid="{00000000-0005-0000-0000-0000C6700000}"/>
    <cellStyle name="Normal 2 13 3" xfId="29081" xr:uid="{00000000-0005-0000-0000-0000C7700000}"/>
    <cellStyle name="Normal 2 13 3 2" xfId="29082" xr:uid="{00000000-0005-0000-0000-0000C8700000}"/>
    <cellStyle name="Normal 2 13 3 2 2" xfId="29083" xr:uid="{00000000-0005-0000-0000-0000C9700000}"/>
    <cellStyle name="Normal 2 13 3 3" xfId="29084" xr:uid="{00000000-0005-0000-0000-0000CA700000}"/>
    <cellStyle name="Normal 2 13 4" xfId="29085" xr:uid="{00000000-0005-0000-0000-0000CB700000}"/>
    <cellStyle name="Normal 2 13 4 2" xfId="29086" xr:uid="{00000000-0005-0000-0000-0000CC700000}"/>
    <cellStyle name="Normal 2 13 4 2 2" xfId="29087" xr:uid="{00000000-0005-0000-0000-0000CD700000}"/>
    <cellStyle name="Normal 2 13 4 3" xfId="29088" xr:uid="{00000000-0005-0000-0000-0000CE700000}"/>
    <cellStyle name="Normal 2 13 5" xfId="29089" xr:uid="{00000000-0005-0000-0000-0000CF700000}"/>
    <cellStyle name="Normal 2 13 5 2" xfId="29090" xr:uid="{00000000-0005-0000-0000-0000D0700000}"/>
    <cellStyle name="Normal 2 13 6" xfId="29091" xr:uid="{00000000-0005-0000-0000-0000D1700000}"/>
    <cellStyle name="Normal 2 14" xfId="29092" xr:uid="{00000000-0005-0000-0000-0000D2700000}"/>
    <cellStyle name="Normal 2 14 2" xfId="29093" xr:uid="{00000000-0005-0000-0000-0000D3700000}"/>
    <cellStyle name="Normal 2 14 2 2" xfId="29094" xr:uid="{00000000-0005-0000-0000-0000D4700000}"/>
    <cellStyle name="Normal 2 14 2 2 2" xfId="29095" xr:uid="{00000000-0005-0000-0000-0000D5700000}"/>
    <cellStyle name="Normal 2 14 2 3" xfId="29096" xr:uid="{00000000-0005-0000-0000-0000D6700000}"/>
    <cellStyle name="Normal 2 14 3" xfId="29097" xr:uid="{00000000-0005-0000-0000-0000D7700000}"/>
    <cellStyle name="Normal 2 14 3 2" xfId="29098" xr:uid="{00000000-0005-0000-0000-0000D8700000}"/>
    <cellStyle name="Normal 2 14 3 2 2" xfId="29099" xr:uid="{00000000-0005-0000-0000-0000D9700000}"/>
    <cellStyle name="Normal 2 14 3 3" xfId="29100" xr:uid="{00000000-0005-0000-0000-0000DA700000}"/>
    <cellStyle name="Normal 2 14 4" xfId="29101" xr:uid="{00000000-0005-0000-0000-0000DB700000}"/>
    <cellStyle name="Normal 2 14 4 2" xfId="29102" xr:uid="{00000000-0005-0000-0000-0000DC700000}"/>
    <cellStyle name="Normal 2 14 4 2 2" xfId="29103" xr:uid="{00000000-0005-0000-0000-0000DD700000}"/>
    <cellStyle name="Normal 2 14 4 3" xfId="29104" xr:uid="{00000000-0005-0000-0000-0000DE700000}"/>
    <cellStyle name="Normal 2 14 5" xfId="29105" xr:uid="{00000000-0005-0000-0000-0000DF700000}"/>
    <cellStyle name="Normal 2 15" xfId="29106" xr:uid="{00000000-0005-0000-0000-0000E0700000}"/>
    <cellStyle name="Normal 2 15 2" xfId="29107" xr:uid="{00000000-0005-0000-0000-0000E1700000}"/>
    <cellStyle name="Normal 2 15 2 2" xfId="29108" xr:uid="{00000000-0005-0000-0000-0000E2700000}"/>
    <cellStyle name="Normal 2 15 2 2 2" xfId="29109" xr:uid="{00000000-0005-0000-0000-0000E3700000}"/>
    <cellStyle name="Normal 2 15 2 3" xfId="29110" xr:uid="{00000000-0005-0000-0000-0000E4700000}"/>
    <cellStyle name="Normal 2 15 3" xfId="29111" xr:uid="{00000000-0005-0000-0000-0000E5700000}"/>
    <cellStyle name="Normal 2 15 3 2" xfId="29112" xr:uid="{00000000-0005-0000-0000-0000E6700000}"/>
    <cellStyle name="Normal 2 15 3 2 2" xfId="29113" xr:uid="{00000000-0005-0000-0000-0000E7700000}"/>
    <cellStyle name="Normal 2 15 3 3" xfId="29114" xr:uid="{00000000-0005-0000-0000-0000E8700000}"/>
    <cellStyle name="Normal 2 15 4" xfId="29115" xr:uid="{00000000-0005-0000-0000-0000E9700000}"/>
    <cellStyle name="Normal 2 15 4 2" xfId="29116" xr:uid="{00000000-0005-0000-0000-0000EA700000}"/>
    <cellStyle name="Normal 2 15 4 2 2" xfId="29117" xr:uid="{00000000-0005-0000-0000-0000EB700000}"/>
    <cellStyle name="Normal 2 15 4 3" xfId="29118" xr:uid="{00000000-0005-0000-0000-0000EC700000}"/>
    <cellStyle name="Normal 2 15 5" xfId="29119" xr:uid="{00000000-0005-0000-0000-0000ED700000}"/>
    <cellStyle name="Normal 2 16" xfId="29120" xr:uid="{00000000-0005-0000-0000-0000EE700000}"/>
    <cellStyle name="Normal 2 16 2" xfId="29121" xr:uid="{00000000-0005-0000-0000-0000EF700000}"/>
    <cellStyle name="Normal 2 16 2 2" xfId="29122" xr:uid="{00000000-0005-0000-0000-0000F0700000}"/>
    <cellStyle name="Normal 2 16 2 3" xfId="29123" xr:uid="{00000000-0005-0000-0000-0000F1700000}"/>
    <cellStyle name="Normal 2 16 2 3 2" xfId="29124" xr:uid="{00000000-0005-0000-0000-0000F2700000}"/>
    <cellStyle name="Normal 2 16 2 4" xfId="29125" xr:uid="{00000000-0005-0000-0000-0000F3700000}"/>
    <cellStyle name="Normal 2 16 3" xfId="29126" xr:uid="{00000000-0005-0000-0000-0000F4700000}"/>
    <cellStyle name="Normal 2 16 3 2" xfId="29127" xr:uid="{00000000-0005-0000-0000-0000F5700000}"/>
    <cellStyle name="Normal 2 16 3 2 2" xfId="29128" xr:uid="{00000000-0005-0000-0000-0000F6700000}"/>
    <cellStyle name="Normal 2 16 3 3" xfId="29129" xr:uid="{00000000-0005-0000-0000-0000F7700000}"/>
    <cellStyle name="Normal 2 16 4" xfId="29130" xr:uid="{00000000-0005-0000-0000-0000F8700000}"/>
    <cellStyle name="Normal 2 16 4 2" xfId="29131" xr:uid="{00000000-0005-0000-0000-0000F9700000}"/>
    <cellStyle name="Normal 2 16 4 2 2" xfId="29132" xr:uid="{00000000-0005-0000-0000-0000FA700000}"/>
    <cellStyle name="Normal 2 16 4 3" xfId="29133" xr:uid="{00000000-0005-0000-0000-0000FB700000}"/>
    <cellStyle name="Normal 2 16 5" xfId="29134" xr:uid="{00000000-0005-0000-0000-0000FC700000}"/>
    <cellStyle name="Normal 2 16 6" xfId="29135" xr:uid="{00000000-0005-0000-0000-0000FD700000}"/>
    <cellStyle name="Normal 2 17" xfId="29136" xr:uid="{00000000-0005-0000-0000-0000FE700000}"/>
    <cellStyle name="Normal 2 17 2" xfId="29137" xr:uid="{00000000-0005-0000-0000-0000FF700000}"/>
    <cellStyle name="Normal 2 17 3" xfId="29138" xr:uid="{00000000-0005-0000-0000-000000710000}"/>
    <cellStyle name="Normal 2 18" xfId="29139" xr:uid="{00000000-0005-0000-0000-000001710000}"/>
    <cellStyle name="Normal 2 19" xfId="29140" xr:uid="{00000000-0005-0000-0000-000002710000}"/>
    <cellStyle name="Normal 2 2" xfId="266" xr:uid="{00000000-0005-0000-0000-000003710000}"/>
    <cellStyle name="Normal 2 2 10" xfId="29141" xr:uid="{00000000-0005-0000-0000-000004710000}"/>
    <cellStyle name="Normal 2 2 10 2" xfId="29142" xr:uid="{00000000-0005-0000-0000-000005710000}"/>
    <cellStyle name="Normal 2 2 10 2 2" xfId="29143" xr:uid="{00000000-0005-0000-0000-000006710000}"/>
    <cellStyle name="Normal 2 2 10 2 2 2" xfId="29144" xr:uid="{00000000-0005-0000-0000-000007710000}"/>
    <cellStyle name="Normal 2 2 10 2 3" xfId="29145" xr:uid="{00000000-0005-0000-0000-000008710000}"/>
    <cellStyle name="Normal 2 2 10 3" xfId="29146" xr:uid="{00000000-0005-0000-0000-000009710000}"/>
    <cellStyle name="Normal 2 2 10 3 2" xfId="29147" xr:uid="{00000000-0005-0000-0000-00000A710000}"/>
    <cellStyle name="Normal 2 2 10 3 2 2" xfId="29148" xr:uid="{00000000-0005-0000-0000-00000B710000}"/>
    <cellStyle name="Normal 2 2 10 3 3" xfId="29149" xr:uid="{00000000-0005-0000-0000-00000C710000}"/>
    <cellStyle name="Normal 2 2 10 4" xfId="29150" xr:uid="{00000000-0005-0000-0000-00000D710000}"/>
    <cellStyle name="Normal 2 2 10 4 2" xfId="29151" xr:uid="{00000000-0005-0000-0000-00000E710000}"/>
    <cellStyle name="Normal 2 2 10 4 2 2" xfId="29152" xr:uid="{00000000-0005-0000-0000-00000F710000}"/>
    <cellStyle name="Normal 2 2 10 4 3" xfId="29153" xr:uid="{00000000-0005-0000-0000-000010710000}"/>
    <cellStyle name="Normal 2 2 10 5" xfId="29154" xr:uid="{00000000-0005-0000-0000-000011710000}"/>
    <cellStyle name="Normal 2 2 11" xfId="29155" xr:uid="{00000000-0005-0000-0000-000012710000}"/>
    <cellStyle name="Normal 2 2 11 2" xfId="29156" xr:uid="{00000000-0005-0000-0000-000013710000}"/>
    <cellStyle name="Normal 2 2 11 2 2" xfId="29157" xr:uid="{00000000-0005-0000-0000-000014710000}"/>
    <cellStyle name="Normal 2 2 11 2 2 2" xfId="29158" xr:uid="{00000000-0005-0000-0000-000015710000}"/>
    <cellStyle name="Normal 2 2 11 2 3" xfId="29159" xr:uid="{00000000-0005-0000-0000-000016710000}"/>
    <cellStyle name="Normal 2 2 11 3" xfId="29160" xr:uid="{00000000-0005-0000-0000-000017710000}"/>
    <cellStyle name="Normal 2 2 11 3 2" xfId="29161" xr:uid="{00000000-0005-0000-0000-000018710000}"/>
    <cellStyle name="Normal 2 2 11 3 2 2" xfId="29162" xr:uid="{00000000-0005-0000-0000-000019710000}"/>
    <cellStyle name="Normal 2 2 11 3 3" xfId="29163" xr:uid="{00000000-0005-0000-0000-00001A710000}"/>
    <cellStyle name="Normal 2 2 11 4" xfId="29164" xr:uid="{00000000-0005-0000-0000-00001B710000}"/>
    <cellStyle name="Normal 2 2 11 4 2" xfId="29165" xr:uid="{00000000-0005-0000-0000-00001C710000}"/>
    <cellStyle name="Normal 2 2 11 4 2 2" xfId="29166" xr:uid="{00000000-0005-0000-0000-00001D710000}"/>
    <cellStyle name="Normal 2 2 11 4 3" xfId="29167" xr:uid="{00000000-0005-0000-0000-00001E710000}"/>
    <cellStyle name="Normal 2 2 11 5" xfId="29168" xr:uid="{00000000-0005-0000-0000-00001F710000}"/>
    <cellStyle name="Normal 2 2 12" xfId="29169" xr:uid="{00000000-0005-0000-0000-000020710000}"/>
    <cellStyle name="Normal 2 2 12 2" xfId="29170" xr:uid="{00000000-0005-0000-0000-000021710000}"/>
    <cellStyle name="Normal 2 2 12 2 2" xfId="29171" xr:uid="{00000000-0005-0000-0000-000022710000}"/>
    <cellStyle name="Normal 2 2 12 2 2 2" xfId="29172" xr:uid="{00000000-0005-0000-0000-000023710000}"/>
    <cellStyle name="Normal 2 2 12 2 3" xfId="29173" xr:uid="{00000000-0005-0000-0000-000024710000}"/>
    <cellStyle name="Normal 2 2 12 3" xfId="29174" xr:uid="{00000000-0005-0000-0000-000025710000}"/>
    <cellStyle name="Normal 2 2 12 3 2" xfId="29175" xr:uid="{00000000-0005-0000-0000-000026710000}"/>
    <cellStyle name="Normal 2 2 12 3 2 2" xfId="29176" xr:uid="{00000000-0005-0000-0000-000027710000}"/>
    <cellStyle name="Normal 2 2 12 3 3" xfId="29177" xr:uid="{00000000-0005-0000-0000-000028710000}"/>
    <cellStyle name="Normal 2 2 12 4" xfId="29178" xr:uid="{00000000-0005-0000-0000-000029710000}"/>
    <cellStyle name="Normal 2 2 12 4 2" xfId="29179" xr:uid="{00000000-0005-0000-0000-00002A710000}"/>
    <cellStyle name="Normal 2 2 12 4 2 2" xfId="29180" xr:uid="{00000000-0005-0000-0000-00002B710000}"/>
    <cellStyle name="Normal 2 2 12 4 3" xfId="29181" xr:uid="{00000000-0005-0000-0000-00002C710000}"/>
    <cellStyle name="Normal 2 2 12 5" xfId="29182" xr:uid="{00000000-0005-0000-0000-00002D710000}"/>
    <cellStyle name="Normal 2 2 13" xfId="29183" xr:uid="{00000000-0005-0000-0000-00002E710000}"/>
    <cellStyle name="Normal 2 2 13 2" xfId="29184" xr:uid="{00000000-0005-0000-0000-00002F710000}"/>
    <cellStyle name="Normal 2 2 13 2 2" xfId="29185" xr:uid="{00000000-0005-0000-0000-000030710000}"/>
    <cellStyle name="Normal 2 2 13 2 2 2" xfId="29186" xr:uid="{00000000-0005-0000-0000-000031710000}"/>
    <cellStyle name="Normal 2 2 13 2 2 2 2" xfId="29187" xr:uid="{00000000-0005-0000-0000-000032710000}"/>
    <cellStyle name="Normal 2 2 13 2 2 3" xfId="29188" xr:uid="{00000000-0005-0000-0000-000033710000}"/>
    <cellStyle name="Normal 2 2 14" xfId="29189" xr:uid="{00000000-0005-0000-0000-000034710000}"/>
    <cellStyle name="Normal 2 2 15" xfId="29190" xr:uid="{00000000-0005-0000-0000-000035710000}"/>
    <cellStyle name="Normal 2 2 16" xfId="29191" xr:uid="{00000000-0005-0000-0000-000036710000}"/>
    <cellStyle name="Normal 2 2 16 2" xfId="29192" xr:uid="{00000000-0005-0000-0000-000037710000}"/>
    <cellStyle name="Normal 2 2 16 2 2" xfId="29193" xr:uid="{00000000-0005-0000-0000-000038710000}"/>
    <cellStyle name="Normal 2 2 16 3" xfId="29194" xr:uid="{00000000-0005-0000-0000-000039710000}"/>
    <cellStyle name="Normal 2 2 17" xfId="29195" xr:uid="{00000000-0005-0000-0000-00003A710000}"/>
    <cellStyle name="Normal 2 2 18" xfId="29196" xr:uid="{00000000-0005-0000-0000-00003B710000}"/>
    <cellStyle name="Normal 2 2 19" xfId="29197" xr:uid="{00000000-0005-0000-0000-00003C710000}"/>
    <cellStyle name="Normal 2 2 2" xfId="29198" xr:uid="{00000000-0005-0000-0000-00003D710000}"/>
    <cellStyle name="Normal 2 2 2 10" xfId="29199" xr:uid="{00000000-0005-0000-0000-00003E710000}"/>
    <cellStyle name="Normal 2 2 2 11" xfId="29200" xr:uid="{00000000-0005-0000-0000-00003F710000}"/>
    <cellStyle name="Normal 2 2 2 12" xfId="29201" xr:uid="{00000000-0005-0000-0000-000040710000}"/>
    <cellStyle name="Normal 2 2 2 12 2" xfId="29202" xr:uid="{00000000-0005-0000-0000-000041710000}"/>
    <cellStyle name="Normal 2 2 2 12 2 2" xfId="29203" xr:uid="{00000000-0005-0000-0000-000042710000}"/>
    <cellStyle name="Normal 2 2 2 12 2 3" xfId="29204" xr:uid="{00000000-0005-0000-0000-000043710000}"/>
    <cellStyle name="Normal 2 2 2 12 2 3 2" xfId="29205" xr:uid="{00000000-0005-0000-0000-000044710000}"/>
    <cellStyle name="Normal 2 2 2 12 2 4" xfId="29206" xr:uid="{00000000-0005-0000-0000-000045710000}"/>
    <cellStyle name="Normal 2 2 2 13" xfId="29207" xr:uid="{00000000-0005-0000-0000-000046710000}"/>
    <cellStyle name="Normal 2 2 2 13 2" xfId="29208" xr:uid="{00000000-0005-0000-0000-000047710000}"/>
    <cellStyle name="Normal 2 2 2 14" xfId="29209" xr:uid="{00000000-0005-0000-0000-000048710000}"/>
    <cellStyle name="Normal 2 2 2 14 2" xfId="29210" xr:uid="{00000000-0005-0000-0000-000049710000}"/>
    <cellStyle name="Normal 2 2 2 15" xfId="29211" xr:uid="{00000000-0005-0000-0000-00004A710000}"/>
    <cellStyle name="Normal 2 2 2 16" xfId="29212" xr:uid="{00000000-0005-0000-0000-00004B710000}"/>
    <cellStyle name="Normal 2 2 2 16 2" xfId="29213" xr:uid="{00000000-0005-0000-0000-00004C710000}"/>
    <cellStyle name="Normal 2 2 2 16 2 2" xfId="29214" xr:uid="{00000000-0005-0000-0000-00004D710000}"/>
    <cellStyle name="Normal 2 2 2 16 3" xfId="29215" xr:uid="{00000000-0005-0000-0000-00004E710000}"/>
    <cellStyle name="Normal 2 2 2 17" xfId="29216" xr:uid="{00000000-0005-0000-0000-00004F710000}"/>
    <cellStyle name="Normal 2 2 2 17 2" xfId="29217" xr:uid="{00000000-0005-0000-0000-000050710000}"/>
    <cellStyle name="Normal 2 2 2 17 2 2" xfId="29218" xr:uid="{00000000-0005-0000-0000-000051710000}"/>
    <cellStyle name="Normal 2 2 2 17 3" xfId="29219" xr:uid="{00000000-0005-0000-0000-000052710000}"/>
    <cellStyle name="Normal 2 2 2 18" xfId="29220" xr:uid="{00000000-0005-0000-0000-000053710000}"/>
    <cellStyle name="Normal 2 2 2 18 2" xfId="29221" xr:uid="{00000000-0005-0000-0000-000054710000}"/>
    <cellStyle name="Normal 2 2 2 18 2 2" xfId="29222" xr:uid="{00000000-0005-0000-0000-000055710000}"/>
    <cellStyle name="Normal 2 2 2 18 3" xfId="29223" xr:uid="{00000000-0005-0000-0000-000056710000}"/>
    <cellStyle name="Normal 2 2 2 19" xfId="29224" xr:uid="{00000000-0005-0000-0000-000057710000}"/>
    <cellStyle name="Normal 2 2 2 19 2" xfId="29225" xr:uid="{00000000-0005-0000-0000-000058710000}"/>
    <cellStyle name="Normal 2 2 2 19 2 2" xfId="29226" xr:uid="{00000000-0005-0000-0000-000059710000}"/>
    <cellStyle name="Normal 2 2 2 19 3" xfId="29227" xr:uid="{00000000-0005-0000-0000-00005A710000}"/>
    <cellStyle name="Normal 2 2 2 2" xfId="29228" xr:uid="{00000000-0005-0000-0000-00005B710000}"/>
    <cellStyle name="Normal 2 2 2 2 10" xfId="29229" xr:uid="{00000000-0005-0000-0000-00005C710000}"/>
    <cellStyle name="Normal 2 2 2 2 11" xfId="29230" xr:uid="{00000000-0005-0000-0000-00005D710000}"/>
    <cellStyle name="Normal 2 2 2 2 12" xfId="29231" xr:uid="{00000000-0005-0000-0000-00005E710000}"/>
    <cellStyle name="Normal 2 2 2 2 2" xfId="29232" xr:uid="{00000000-0005-0000-0000-00005F710000}"/>
    <cellStyle name="Normal 2 2 2 2 2 2" xfId="29233" xr:uid="{00000000-0005-0000-0000-000060710000}"/>
    <cellStyle name="Normal 2 2 2 2 2 2 2" xfId="29234" xr:uid="{00000000-0005-0000-0000-000061710000}"/>
    <cellStyle name="Normal 2 2 2 2 2 2 2 2" xfId="29235" xr:uid="{00000000-0005-0000-0000-000062710000}"/>
    <cellStyle name="Normal 2 2 2 2 2 2 2 3" xfId="29236" xr:uid="{00000000-0005-0000-0000-000063710000}"/>
    <cellStyle name="Normal 2 2 2 2 2 2 2 3 2" xfId="29237" xr:uid="{00000000-0005-0000-0000-000064710000}"/>
    <cellStyle name="Normal 2 2 2 2 2 2 2 4" xfId="29238" xr:uid="{00000000-0005-0000-0000-000065710000}"/>
    <cellStyle name="Normal 2 2 2 2 2 3" xfId="29239" xr:uid="{00000000-0005-0000-0000-000066710000}"/>
    <cellStyle name="Normal 2 2 2 2 2 4" xfId="29240" xr:uid="{00000000-0005-0000-0000-000067710000}"/>
    <cellStyle name="Normal 2 2 2 2 2 5" xfId="29241" xr:uid="{00000000-0005-0000-0000-000068710000}"/>
    <cellStyle name="Normal 2 2 2 2 3" xfId="29242" xr:uid="{00000000-0005-0000-0000-000069710000}"/>
    <cellStyle name="Normal 2 2 2 2 3 2" xfId="29243" xr:uid="{00000000-0005-0000-0000-00006A710000}"/>
    <cellStyle name="Normal 2 2 2 2 3 2 2" xfId="29244" xr:uid="{00000000-0005-0000-0000-00006B710000}"/>
    <cellStyle name="Normal 2 2 2 2 3 2 2 2" xfId="29245" xr:uid="{00000000-0005-0000-0000-00006C710000}"/>
    <cellStyle name="Normal 2 2 2 2 3 2 2 2 2" xfId="29246" xr:uid="{00000000-0005-0000-0000-00006D710000}"/>
    <cellStyle name="Normal 2 2 2 2 3 2 2 3" xfId="29247" xr:uid="{00000000-0005-0000-0000-00006E710000}"/>
    <cellStyle name="Normal 2 2 2 2 3 3" xfId="29248" xr:uid="{00000000-0005-0000-0000-00006F710000}"/>
    <cellStyle name="Normal 2 2 2 2 3 3 2" xfId="29249" xr:uid="{00000000-0005-0000-0000-000070710000}"/>
    <cellStyle name="Normal 2 2 2 2 3 4" xfId="29250" xr:uid="{00000000-0005-0000-0000-000071710000}"/>
    <cellStyle name="Normal 2 2 2 2 4" xfId="29251" xr:uid="{00000000-0005-0000-0000-000072710000}"/>
    <cellStyle name="Normal 2 2 2 2 4 2" xfId="29252" xr:uid="{00000000-0005-0000-0000-000073710000}"/>
    <cellStyle name="Normal 2 2 2 2 4 2 2" xfId="29253" xr:uid="{00000000-0005-0000-0000-000074710000}"/>
    <cellStyle name="Normal 2 2 2 2 4 3" xfId="29254" xr:uid="{00000000-0005-0000-0000-000075710000}"/>
    <cellStyle name="Normal 2 2 2 2 5" xfId="29255" xr:uid="{00000000-0005-0000-0000-000076710000}"/>
    <cellStyle name="Normal 2 2 2 2 5 2" xfId="29256" xr:uid="{00000000-0005-0000-0000-000077710000}"/>
    <cellStyle name="Normal 2 2 2 2 5 2 2" xfId="29257" xr:uid="{00000000-0005-0000-0000-000078710000}"/>
    <cellStyle name="Normal 2 2 2 2 5 3" xfId="29258" xr:uid="{00000000-0005-0000-0000-000079710000}"/>
    <cellStyle name="Normal 2 2 2 2 6" xfId="29259" xr:uid="{00000000-0005-0000-0000-00007A710000}"/>
    <cellStyle name="Normal 2 2 2 2 7" xfId="29260" xr:uid="{00000000-0005-0000-0000-00007B710000}"/>
    <cellStyle name="Normal 2 2 2 2 8" xfId="29261" xr:uid="{00000000-0005-0000-0000-00007C710000}"/>
    <cellStyle name="Normal 2 2 2 2 9" xfId="29262" xr:uid="{00000000-0005-0000-0000-00007D710000}"/>
    <cellStyle name="Normal 2 2 2 20" xfId="29263" xr:uid="{00000000-0005-0000-0000-00007E710000}"/>
    <cellStyle name="Normal 2 2 2 20 2" xfId="29264" xr:uid="{00000000-0005-0000-0000-00007F710000}"/>
    <cellStyle name="Normal 2 2 2 20 2 2" xfId="29265" xr:uid="{00000000-0005-0000-0000-000080710000}"/>
    <cellStyle name="Normal 2 2 2 20 3" xfId="29266" xr:uid="{00000000-0005-0000-0000-000081710000}"/>
    <cellStyle name="Normal 2 2 2 21" xfId="29267" xr:uid="{00000000-0005-0000-0000-000082710000}"/>
    <cellStyle name="Normal 2 2 2 21 2" xfId="29268" xr:uid="{00000000-0005-0000-0000-000083710000}"/>
    <cellStyle name="Normal 2 2 2 21 2 2" xfId="29269" xr:uid="{00000000-0005-0000-0000-000084710000}"/>
    <cellStyle name="Normal 2 2 2 21 3" xfId="29270" xr:uid="{00000000-0005-0000-0000-000085710000}"/>
    <cellStyle name="Normal 2 2 2 22" xfId="29271" xr:uid="{00000000-0005-0000-0000-000086710000}"/>
    <cellStyle name="Normal 2 2 2 22 2" xfId="29272" xr:uid="{00000000-0005-0000-0000-000087710000}"/>
    <cellStyle name="Normal 2 2 2 22 2 2" xfId="29273" xr:uid="{00000000-0005-0000-0000-000088710000}"/>
    <cellStyle name="Normal 2 2 2 22 3" xfId="29274" xr:uid="{00000000-0005-0000-0000-000089710000}"/>
    <cellStyle name="Normal 2 2 2 23" xfId="29275" xr:uid="{00000000-0005-0000-0000-00008A710000}"/>
    <cellStyle name="Normal 2 2 2 23 2" xfId="29276" xr:uid="{00000000-0005-0000-0000-00008B710000}"/>
    <cellStyle name="Normal 2 2 2 23 2 2" xfId="29277" xr:uid="{00000000-0005-0000-0000-00008C710000}"/>
    <cellStyle name="Normal 2 2 2 23 3" xfId="29278" xr:uid="{00000000-0005-0000-0000-00008D710000}"/>
    <cellStyle name="Normal 2 2 2 24" xfId="29279" xr:uid="{00000000-0005-0000-0000-00008E710000}"/>
    <cellStyle name="Normal 2 2 2 24 2" xfId="29280" xr:uid="{00000000-0005-0000-0000-00008F710000}"/>
    <cellStyle name="Normal 2 2 2 24 2 2" xfId="29281" xr:uid="{00000000-0005-0000-0000-000090710000}"/>
    <cellStyle name="Normal 2 2 2 24 3" xfId="29282" xr:uid="{00000000-0005-0000-0000-000091710000}"/>
    <cellStyle name="Normal 2 2 2 25" xfId="29283" xr:uid="{00000000-0005-0000-0000-000092710000}"/>
    <cellStyle name="Normal 2 2 2 25 2" xfId="29284" xr:uid="{00000000-0005-0000-0000-000093710000}"/>
    <cellStyle name="Normal 2 2 2 26" xfId="29285" xr:uid="{00000000-0005-0000-0000-000094710000}"/>
    <cellStyle name="Normal 2 2 2 26 2" xfId="29286" xr:uid="{00000000-0005-0000-0000-000095710000}"/>
    <cellStyle name="Normal 2 2 2 27" xfId="29287" xr:uid="{00000000-0005-0000-0000-000096710000}"/>
    <cellStyle name="Normal 2 2 2 28" xfId="29288" xr:uid="{00000000-0005-0000-0000-000097710000}"/>
    <cellStyle name="Normal 2 2 2 29" xfId="29289" xr:uid="{00000000-0005-0000-0000-000098710000}"/>
    <cellStyle name="Normal 2 2 2 3" xfId="29290" xr:uid="{00000000-0005-0000-0000-000099710000}"/>
    <cellStyle name="Normal 2 2 2 4" xfId="29291" xr:uid="{00000000-0005-0000-0000-00009A710000}"/>
    <cellStyle name="Normal 2 2 2 5" xfId="29292" xr:uid="{00000000-0005-0000-0000-00009B710000}"/>
    <cellStyle name="Normal 2 2 2 6" xfId="29293" xr:uid="{00000000-0005-0000-0000-00009C710000}"/>
    <cellStyle name="Normal 2 2 2 7" xfId="29294" xr:uid="{00000000-0005-0000-0000-00009D710000}"/>
    <cellStyle name="Normal 2 2 2 8" xfId="29295" xr:uid="{00000000-0005-0000-0000-00009E710000}"/>
    <cellStyle name="Normal 2 2 2 9" xfId="29296" xr:uid="{00000000-0005-0000-0000-00009F710000}"/>
    <cellStyle name="Normal 2 2 20" xfId="29297" xr:uid="{00000000-0005-0000-0000-0000A0710000}"/>
    <cellStyle name="Normal 2 2 21" xfId="29298" xr:uid="{00000000-0005-0000-0000-0000A1710000}"/>
    <cellStyle name="Normal 2 2 22" xfId="29299" xr:uid="{00000000-0005-0000-0000-0000A2710000}"/>
    <cellStyle name="Normal 2 2 23" xfId="29300" xr:uid="{00000000-0005-0000-0000-0000A3710000}"/>
    <cellStyle name="Normal 2 2 23 2" xfId="29301" xr:uid="{00000000-0005-0000-0000-0000A4710000}"/>
    <cellStyle name="Normal 2 2 24" xfId="29302" xr:uid="{00000000-0005-0000-0000-0000A5710000}"/>
    <cellStyle name="Normal 2 2 24 2" xfId="29303" xr:uid="{00000000-0005-0000-0000-0000A6710000}"/>
    <cellStyle name="Normal 2 2 25" xfId="29304" xr:uid="{00000000-0005-0000-0000-0000A7710000}"/>
    <cellStyle name="Normal 2 2 26" xfId="29305" xr:uid="{00000000-0005-0000-0000-0000A8710000}"/>
    <cellStyle name="Normal 2 2 27" xfId="29306" xr:uid="{00000000-0005-0000-0000-0000A9710000}"/>
    <cellStyle name="Normal 2 2 28" xfId="29307" xr:uid="{00000000-0005-0000-0000-0000AA710000}"/>
    <cellStyle name="Normal 2 2 3" xfId="29308" xr:uid="{00000000-0005-0000-0000-0000AB710000}"/>
    <cellStyle name="Normal 2 2 3 2" xfId="29309" xr:uid="{00000000-0005-0000-0000-0000AC710000}"/>
    <cellStyle name="Normal 2 2 3 2 2" xfId="29310" xr:uid="{00000000-0005-0000-0000-0000AD710000}"/>
    <cellStyle name="Normal 2 2 3 2 2 2" xfId="29311" xr:uid="{00000000-0005-0000-0000-0000AE710000}"/>
    <cellStyle name="Normal 2 2 3 2 2 2 2" xfId="29312" xr:uid="{00000000-0005-0000-0000-0000AF710000}"/>
    <cellStyle name="Normal 2 2 3 2 2 2 2 2" xfId="29313" xr:uid="{00000000-0005-0000-0000-0000B0710000}"/>
    <cellStyle name="Normal 2 2 3 2 2 2 2 3" xfId="29314" xr:uid="{00000000-0005-0000-0000-0000B1710000}"/>
    <cellStyle name="Normal 2 2 3 2 2 2 2 4" xfId="34888" xr:uid="{00000000-0005-0000-0000-0000B2710000}"/>
    <cellStyle name="Normal 2 2 3 2 2 2 2 4 2" xfId="34889" xr:uid="{00000000-0005-0000-0000-0000B3710000}"/>
    <cellStyle name="Normal 2 2 3 2 2 2 3" xfId="29315" xr:uid="{00000000-0005-0000-0000-0000B4710000}"/>
    <cellStyle name="Normal 2 2 3 2 2 3" xfId="29316" xr:uid="{00000000-0005-0000-0000-0000B5710000}"/>
    <cellStyle name="Normal 2 2 3 2 3" xfId="29317" xr:uid="{00000000-0005-0000-0000-0000B6710000}"/>
    <cellStyle name="Normal 2 2 3 3" xfId="29318" xr:uid="{00000000-0005-0000-0000-0000B7710000}"/>
    <cellStyle name="Normal 2 2 3 3 2" xfId="29319" xr:uid="{00000000-0005-0000-0000-0000B8710000}"/>
    <cellStyle name="Normal 2 2 3 3 2 2" xfId="29320" xr:uid="{00000000-0005-0000-0000-0000B9710000}"/>
    <cellStyle name="Normal 2 2 3 3 2 2 2" xfId="29321" xr:uid="{00000000-0005-0000-0000-0000BA710000}"/>
    <cellStyle name="Normal 2 2 3 3 2 2 3" xfId="29322" xr:uid="{00000000-0005-0000-0000-0000BB710000}"/>
    <cellStyle name="Normal 2 2 3 3 2 3" xfId="29323" xr:uid="{00000000-0005-0000-0000-0000BC710000}"/>
    <cellStyle name="Normal 2 2 3 3 3" xfId="29324" xr:uid="{00000000-0005-0000-0000-0000BD710000}"/>
    <cellStyle name="Normal 2 2 3 4" xfId="29325" xr:uid="{00000000-0005-0000-0000-0000BE710000}"/>
    <cellStyle name="Normal 2 2 3 4 2" xfId="29326" xr:uid="{00000000-0005-0000-0000-0000BF710000}"/>
    <cellStyle name="Normal 2 2 3 4 2 2" xfId="29327" xr:uid="{00000000-0005-0000-0000-0000C0710000}"/>
    <cellStyle name="Normal 2 2 4" xfId="29328" xr:uid="{00000000-0005-0000-0000-0000C1710000}"/>
    <cellStyle name="Normal 2 2 4 2" xfId="29329" xr:uid="{00000000-0005-0000-0000-0000C2710000}"/>
    <cellStyle name="Normal 2 2 4 2 2" xfId="29330" xr:uid="{00000000-0005-0000-0000-0000C3710000}"/>
    <cellStyle name="Normal 2 2 4 2 2 2" xfId="29331" xr:uid="{00000000-0005-0000-0000-0000C4710000}"/>
    <cellStyle name="Normal 2 2 4 2 3" xfId="29332" xr:uid="{00000000-0005-0000-0000-0000C5710000}"/>
    <cellStyle name="Normal 2 2 4 3" xfId="29333" xr:uid="{00000000-0005-0000-0000-0000C6710000}"/>
    <cellStyle name="Normal 2 2 4 3 2" xfId="29334" xr:uid="{00000000-0005-0000-0000-0000C7710000}"/>
    <cellStyle name="Normal 2 2 4 3 2 2" xfId="29335" xr:uid="{00000000-0005-0000-0000-0000C8710000}"/>
    <cellStyle name="Normal 2 2 4 3 3" xfId="29336" xr:uid="{00000000-0005-0000-0000-0000C9710000}"/>
    <cellStyle name="Normal 2 2 4 4" xfId="29337" xr:uid="{00000000-0005-0000-0000-0000CA710000}"/>
    <cellStyle name="Normal 2 2 4 4 2" xfId="29338" xr:uid="{00000000-0005-0000-0000-0000CB710000}"/>
    <cellStyle name="Normal 2 2 4 4 2 2" xfId="29339" xr:uid="{00000000-0005-0000-0000-0000CC710000}"/>
    <cellStyle name="Normal 2 2 4 4 3" xfId="29340" xr:uid="{00000000-0005-0000-0000-0000CD710000}"/>
    <cellStyle name="Normal 2 2 4 5" xfId="29341" xr:uid="{00000000-0005-0000-0000-0000CE710000}"/>
    <cellStyle name="Normal 2 2 5" xfId="29342" xr:uid="{00000000-0005-0000-0000-0000CF710000}"/>
    <cellStyle name="Normal 2 2 5 2" xfId="29343" xr:uid="{00000000-0005-0000-0000-0000D0710000}"/>
    <cellStyle name="Normal 2 2 5 2 2" xfId="29344" xr:uid="{00000000-0005-0000-0000-0000D1710000}"/>
    <cellStyle name="Normal 2 2 5 2 2 2" xfId="29345" xr:uid="{00000000-0005-0000-0000-0000D2710000}"/>
    <cellStyle name="Normal 2 2 5 2 2 2 2" xfId="29346" xr:uid="{00000000-0005-0000-0000-0000D3710000}"/>
    <cellStyle name="Normal 2 2 5 2 2 3" xfId="29347" xr:uid="{00000000-0005-0000-0000-0000D4710000}"/>
    <cellStyle name="Normal 2 2 5 2 3" xfId="29348" xr:uid="{00000000-0005-0000-0000-0000D5710000}"/>
    <cellStyle name="Normal 2 2 5 2 3 2" xfId="29349" xr:uid="{00000000-0005-0000-0000-0000D6710000}"/>
    <cellStyle name="Normal 2 2 5 2 3 2 2" xfId="29350" xr:uid="{00000000-0005-0000-0000-0000D7710000}"/>
    <cellStyle name="Normal 2 2 5 2 3 3" xfId="29351" xr:uid="{00000000-0005-0000-0000-0000D8710000}"/>
    <cellStyle name="Normal 2 2 5 2 4" xfId="29352" xr:uid="{00000000-0005-0000-0000-0000D9710000}"/>
    <cellStyle name="Normal 2 2 5 2 4 2" xfId="29353" xr:uid="{00000000-0005-0000-0000-0000DA710000}"/>
    <cellStyle name="Normal 2 2 5 2 5" xfId="29354" xr:uid="{00000000-0005-0000-0000-0000DB710000}"/>
    <cellStyle name="Normal 2 2 5 3" xfId="29355" xr:uid="{00000000-0005-0000-0000-0000DC710000}"/>
    <cellStyle name="Normal 2 2 5 3 2" xfId="29356" xr:uid="{00000000-0005-0000-0000-0000DD710000}"/>
    <cellStyle name="Normal 2 2 5 3 2 2" xfId="29357" xr:uid="{00000000-0005-0000-0000-0000DE710000}"/>
    <cellStyle name="Normal 2 2 5 3 3" xfId="29358" xr:uid="{00000000-0005-0000-0000-0000DF710000}"/>
    <cellStyle name="Normal 2 2 5 4" xfId="29359" xr:uid="{00000000-0005-0000-0000-0000E0710000}"/>
    <cellStyle name="Normal 2 2 5 4 2" xfId="29360" xr:uid="{00000000-0005-0000-0000-0000E1710000}"/>
    <cellStyle name="Normal 2 2 5 4 2 2" xfId="29361" xr:uid="{00000000-0005-0000-0000-0000E2710000}"/>
    <cellStyle name="Normal 2 2 5 4 3" xfId="29362" xr:uid="{00000000-0005-0000-0000-0000E3710000}"/>
    <cellStyle name="Normal 2 2 5 5" xfId="29363" xr:uid="{00000000-0005-0000-0000-0000E4710000}"/>
    <cellStyle name="Normal 2 2 5 5 2" xfId="29364" xr:uid="{00000000-0005-0000-0000-0000E5710000}"/>
    <cellStyle name="Normal 2 2 5 6" xfId="29365" xr:uid="{00000000-0005-0000-0000-0000E6710000}"/>
    <cellStyle name="Normal 2 2 6" xfId="29366" xr:uid="{00000000-0005-0000-0000-0000E7710000}"/>
    <cellStyle name="Normal 2 2 6 2" xfId="29367" xr:uid="{00000000-0005-0000-0000-0000E8710000}"/>
    <cellStyle name="Normal 2 2 6 2 2" xfId="29368" xr:uid="{00000000-0005-0000-0000-0000E9710000}"/>
    <cellStyle name="Normal 2 2 6 2 2 2" xfId="29369" xr:uid="{00000000-0005-0000-0000-0000EA710000}"/>
    <cellStyle name="Normal 2 2 6 2 2 2 2" xfId="29370" xr:uid="{00000000-0005-0000-0000-0000EB710000}"/>
    <cellStyle name="Normal 2 2 6 2 2 3" xfId="29371" xr:uid="{00000000-0005-0000-0000-0000EC710000}"/>
    <cellStyle name="Normal 2 2 6 2 3" xfId="29372" xr:uid="{00000000-0005-0000-0000-0000ED710000}"/>
    <cellStyle name="Normal 2 2 6 2 3 2" xfId="29373" xr:uid="{00000000-0005-0000-0000-0000EE710000}"/>
    <cellStyle name="Normal 2 2 6 2 3 2 2" xfId="29374" xr:uid="{00000000-0005-0000-0000-0000EF710000}"/>
    <cellStyle name="Normal 2 2 6 2 3 3" xfId="29375" xr:uid="{00000000-0005-0000-0000-0000F0710000}"/>
    <cellStyle name="Normal 2 2 6 2 4" xfId="29376" xr:uid="{00000000-0005-0000-0000-0000F1710000}"/>
    <cellStyle name="Normal 2 2 6 2 4 2" xfId="29377" xr:uid="{00000000-0005-0000-0000-0000F2710000}"/>
    <cellStyle name="Normal 2 2 6 2 5" xfId="29378" xr:uid="{00000000-0005-0000-0000-0000F3710000}"/>
    <cellStyle name="Normal 2 2 6 3" xfId="29379" xr:uid="{00000000-0005-0000-0000-0000F4710000}"/>
    <cellStyle name="Normal 2 2 6 3 2" xfId="29380" xr:uid="{00000000-0005-0000-0000-0000F5710000}"/>
    <cellStyle name="Normal 2 2 6 3 2 2" xfId="29381" xr:uid="{00000000-0005-0000-0000-0000F6710000}"/>
    <cellStyle name="Normal 2 2 6 3 3" xfId="29382" xr:uid="{00000000-0005-0000-0000-0000F7710000}"/>
    <cellStyle name="Normal 2 2 6 4" xfId="29383" xr:uid="{00000000-0005-0000-0000-0000F8710000}"/>
    <cellStyle name="Normal 2 2 6 4 2" xfId="29384" xr:uid="{00000000-0005-0000-0000-0000F9710000}"/>
    <cellStyle name="Normal 2 2 6 4 2 2" xfId="29385" xr:uid="{00000000-0005-0000-0000-0000FA710000}"/>
    <cellStyle name="Normal 2 2 6 4 3" xfId="29386" xr:uid="{00000000-0005-0000-0000-0000FB710000}"/>
    <cellStyle name="Normal 2 2 6 5" xfId="29387" xr:uid="{00000000-0005-0000-0000-0000FC710000}"/>
    <cellStyle name="Normal 2 2 6 5 2" xfId="29388" xr:uid="{00000000-0005-0000-0000-0000FD710000}"/>
    <cellStyle name="Normal 2 2 6 6" xfId="29389" xr:uid="{00000000-0005-0000-0000-0000FE710000}"/>
    <cellStyle name="Normal 2 2 7" xfId="29390" xr:uid="{00000000-0005-0000-0000-0000FF710000}"/>
    <cellStyle name="Normal 2 2 7 2" xfId="29391" xr:uid="{00000000-0005-0000-0000-000000720000}"/>
    <cellStyle name="Normal 2 2 7 2 2" xfId="29392" xr:uid="{00000000-0005-0000-0000-000001720000}"/>
    <cellStyle name="Normal 2 2 7 2 2 2" xfId="29393" xr:uid="{00000000-0005-0000-0000-000002720000}"/>
    <cellStyle name="Normal 2 2 7 2 3" xfId="29394" xr:uid="{00000000-0005-0000-0000-000003720000}"/>
    <cellStyle name="Normal 2 2 7 3" xfId="29395" xr:uid="{00000000-0005-0000-0000-000004720000}"/>
    <cellStyle name="Normal 2 2 7 3 2" xfId="29396" xr:uid="{00000000-0005-0000-0000-000005720000}"/>
    <cellStyle name="Normal 2 2 7 3 2 2" xfId="29397" xr:uid="{00000000-0005-0000-0000-000006720000}"/>
    <cellStyle name="Normal 2 2 7 3 3" xfId="29398" xr:uid="{00000000-0005-0000-0000-000007720000}"/>
    <cellStyle name="Normal 2 2 7 4" xfId="29399" xr:uid="{00000000-0005-0000-0000-000008720000}"/>
    <cellStyle name="Normal 2 2 7 4 2" xfId="29400" xr:uid="{00000000-0005-0000-0000-000009720000}"/>
    <cellStyle name="Normal 2 2 7 4 2 2" xfId="29401" xr:uid="{00000000-0005-0000-0000-00000A720000}"/>
    <cellStyle name="Normal 2 2 7 4 3" xfId="29402" xr:uid="{00000000-0005-0000-0000-00000B720000}"/>
    <cellStyle name="Normal 2 2 7 5" xfId="29403" xr:uid="{00000000-0005-0000-0000-00000C720000}"/>
    <cellStyle name="Normal 2 2 8" xfId="29404" xr:uid="{00000000-0005-0000-0000-00000D720000}"/>
    <cellStyle name="Normal 2 2 8 2" xfId="29405" xr:uid="{00000000-0005-0000-0000-00000E720000}"/>
    <cellStyle name="Normal 2 2 8 2 2" xfId="29406" xr:uid="{00000000-0005-0000-0000-00000F720000}"/>
    <cellStyle name="Normal 2 2 8 2 2 2" xfId="29407" xr:uid="{00000000-0005-0000-0000-000010720000}"/>
    <cellStyle name="Normal 2 2 8 2 3" xfId="29408" xr:uid="{00000000-0005-0000-0000-000011720000}"/>
    <cellStyle name="Normal 2 2 8 3" xfId="29409" xr:uid="{00000000-0005-0000-0000-000012720000}"/>
    <cellStyle name="Normal 2 2 8 3 2" xfId="29410" xr:uid="{00000000-0005-0000-0000-000013720000}"/>
    <cellStyle name="Normal 2 2 8 3 2 2" xfId="29411" xr:uid="{00000000-0005-0000-0000-000014720000}"/>
    <cellStyle name="Normal 2 2 8 3 3" xfId="29412" xr:uid="{00000000-0005-0000-0000-000015720000}"/>
    <cellStyle name="Normal 2 2 8 4" xfId="29413" xr:uid="{00000000-0005-0000-0000-000016720000}"/>
    <cellStyle name="Normal 2 2 8 4 2" xfId="29414" xr:uid="{00000000-0005-0000-0000-000017720000}"/>
    <cellStyle name="Normal 2 2 8 4 2 2" xfId="29415" xr:uid="{00000000-0005-0000-0000-000018720000}"/>
    <cellStyle name="Normal 2 2 8 4 3" xfId="29416" xr:uid="{00000000-0005-0000-0000-000019720000}"/>
    <cellStyle name="Normal 2 2 8 5" xfId="29417" xr:uid="{00000000-0005-0000-0000-00001A720000}"/>
    <cellStyle name="Normal 2 2 9" xfId="29418" xr:uid="{00000000-0005-0000-0000-00001B720000}"/>
    <cellStyle name="Normal 2 2 9 2" xfId="29419" xr:uid="{00000000-0005-0000-0000-00001C720000}"/>
    <cellStyle name="Normal 2 2 9 2 2" xfId="29420" xr:uid="{00000000-0005-0000-0000-00001D720000}"/>
    <cellStyle name="Normal 2 2 9 2 2 2" xfId="29421" xr:uid="{00000000-0005-0000-0000-00001E720000}"/>
    <cellStyle name="Normal 2 2 9 2 3" xfId="29422" xr:uid="{00000000-0005-0000-0000-00001F720000}"/>
    <cellStyle name="Normal 2 2 9 3" xfId="29423" xr:uid="{00000000-0005-0000-0000-000020720000}"/>
    <cellStyle name="Normal 2 2 9 3 2" xfId="29424" xr:uid="{00000000-0005-0000-0000-000021720000}"/>
    <cellStyle name="Normal 2 2 9 3 2 2" xfId="29425" xr:uid="{00000000-0005-0000-0000-000022720000}"/>
    <cellStyle name="Normal 2 2 9 3 3" xfId="29426" xr:uid="{00000000-0005-0000-0000-000023720000}"/>
    <cellStyle name="Normal 2 2 9 4" xfId="29427" xr:uid="{00000000-0005-0000-0000-000024720000}"/>
    <cellStyle name="Normal 2 2 9 4 2" xfId="29428" xr:uid="{00000000-0005-0000-0000-000025720000}"/>
    <cellStyle name="Normal 2 2 9 4 2 2" xfId="29429" xr:uid="{00000000-0005-0000-0000-000026720000}"/>
    <cellStyle name="Normal 2 2 9 4 3" xfId="29430" xr:uid="{00000000-0005-0000-0000-000027720000}"/>
    <cellStyle name="Normal 2 2 9 5" xfId="29431" xr:uid="{00000000-0005-0000-0000-000028720000}"/>
    <cellStyle name="Normal 2 20" xfId="29432" xr:uid="{00000000-0005-0000-0000-000029720000}"/>
    <cellStyle name="Normal 2 20 2" xfId="29433" xr:uid="{00000000-0005-0000-0000-00002A720000}"/>
    <cellStyle name="Normal 2 21" xfId="29434" xr:uid="{00000000-0005-0000-0000-00002B720000}"/>
    <cellStyle name="Normal 2 21 2" xfId="29435" xr:uid="{00000000-0005-0000-0000-00002C720000}"/>
    <cellStyle name="Normal 2 22" xfId="29436" xr:uid="{00000000-0005-0000-0000-00002D720000}"/>
    <cellStyle name="Normal 2 22 2" xfId="29437" xr:uid="{00000000-0005-0000-0000-00002E720000}"/>
    <cellStyle name="Normal 2 23" xfId="29438" xr:uid="{00000000-0005-0000-0000-00002F720000}"/>
    <cellStyle name="Normal 2 24" xfId="29439" xr:uid="{00000000-0005-0000-0000-000030720000}"/>
    <cellStyle name="Normal 2 25" xfId="29440" xr:uid="{00000000-0005-0000-0000-000031720000}"/>
    <cellStyle name="Normal 2 26" xfId="29441" xr:uid="{00000000-0005-0000-0000-000032720000}"/>
    <cellStyle name="Normal 2 26 2" xfId="29442" xr:uid="{00000000-0005-0000-0000-000033720000}"/>
    <cellStyle name="Normal 2 26 2 2" xfId="29443" xr:uid="{00000000-0005-0000-0000-000034720000}"/>
    <cellStyle name="Normal 2 26 3" xfId="29444" xr:uid="{00000000-0005-0000-0000-000035720000}"/>
    <cellStyle name="Normal 2 27" xfId="29445" xr:uid="{00000000-0005-0000-0000-000036720000}"/>
    <cellStyle name="Normal 2 27 2" xfId="29446" xr:uid="{00000000-0005-0000-0000-000037720000}"/>
    <cellStyle name="Normal 2 27 2 2" xfId="29447" xr:uid="{00000000-0005-0000-0000-000038720000}"/>
    <cellStyle name="Normal 2 27 3" xfId="29448" xr:uid="{00000000-0005-0000-0000-000039720000}"/>
    <cellStyle name="Normal 2 28" xfId="29449" xr:uid="{00000000-0005-0000-0000-00003A720000}"/>
    <cellStyle name="Normal 2 28 2" xfId="29450" xr:uid="{00000000-0005-0000-0000-00003B720000}"/>
    <cellStyle name="Normal 2 28 2 2" xfId="29451" xr:uid="{00000000-0005-0000-0000-00003C720000}"/>
    <cellStyle name="Normal 2 28 3" xfId="29452" xr:uid="{00000000-0005-0000-0000-00003D720000}"/>
    <cellStyle name="Normal 2 29" xfId="29453" xr:uid="{00000000-0005-0000-0000-00003E720000}"/>
    <cellStyle name="Normal 2 3" xfId="267" xr:uid="{00000000-0005-0000-0000-00003F720000}"/>
    <cellStyle name="Normal 2 3 10" xfId="29454" xr:uid="{00000000-0005-0000-0000-000040720000}"/>
    <cellStyle name="Normal 2 3 10 2" xfId="29455" xr:uid="{00000000-0005-0000-0000-000041720000}"/>
    <cellStyle name="Normal 2 3 10 2 2" xfId="29456" xr:uid="{00000000-0005-0000-0000-000042720000}"/>
    <cellStyle name="Normal 2 3 10 2 2 2" xfId="29457" xr:uid="{00000000-0005-0000-0000-000043720000}"/>
    <cellStyle name="Normal 2 3 10 2 3" xfId="29458" xr:uid="{00000000-0005-0000-0000-000044720000}"/>
    <cellStyle name="Normal 2 3 10 3" xfId="29459" xr:uid="{00000000-0005-0000-0000-000045720000}"/>
    <cellStyle name="Normal 2 3 10 3 2" xfId="29460" xr:uid="{00000000-0005-0000-0000-000046720000}"/>
    <cellStyle name="Normal 2 3 10 3 2 2" xfId="29461" xr:uid="{00000000-0005-0000-0000-000047720000}"/>
    <cellStyle name="Normal 2 3 10 3 3" xfId="29462" xr:uid="{00000000-0005-0000-0000-000048720000}"/>
    <cellStyle name="Normal 2 3 10 4" xfId="29463" xr:uid="{00000000-0005-0000-0000-000049720000}"/>
    <cellStyle name="Normal 2 3 10 4 2" xfId="29464" xr:uid="{00000000-0005-0000-0000-00004A720000}"/>
    <cellStyle name="Normal 2 3 10 4 2 2" xfId="29465" xr:uid="{00000000-0005-0000-0000-00004B720000}"/>
    <cellStyle name="Normal 2 3 10 4 3" xfId="29466" xr:uid="{00000000-0005-0000-0000-00004C720000}"/>
    <cellStyle name="Normal 2 3 10 5" xfId="29467" xr:uid="{00000000-0005-0000-0000-00004D720000}"/>
    <cellStyle name="Normal 2 3 10 5 2" xfId="29468" xr:uid="{00000000-0005-0000-0000-00004E720000}"/>
    <cellStyle name="Normal 2 3 10 6" xfId="29469" xr:uid="{00000000-0005-0000-0000-00004F720000}"/>
    <cellStyle name="Normal 2 3 11" xfId="29470" xr:uid="{00000000-0005-0000-0000-000050720000}"/>
    <cellStyle name="Normal 2 3 11 2" xfId="29471" xr:uid="{00000000-0005-0000-0000-000051720000}"/>
    <cellStyle name="Normal 2 3 11 2 2" xfId="29472" xr:uid="{00000000-0005-0000-0000-000052720000}"/>
    <cellStyle name="Normal 2 3 11 2 2 2" xfId="29473" xr:uid="{00000000-0005-0000-0000-000053720000}"/>
    <cellStyle name="Normal 2 3 11 2 3" xfId="29474" xr:uid="{00000000-0005-0000-0000-000054720000}"/>
    <cellStyle name="Normal 2 3 11 3" xfId="29475" xr:uid="{00000000-0005-0000-0000-000055720000}"/>
    <cellStyle name="Normal 2 3 11 3 2" xfId="29476" xr:uid="{00000000-0005-0000-0000-000056720000}"/>
    <cellStyle name="Normal 2 3 11 3 2 2" xfId="29477" xr:uid="{00000000-0005-0000-0000-000057720000}"/>
    <cellStyle name="Normal 2 3 11 3 3" xfId="29478" xr:uid="{00000000-0005-0000-0000-000058720000}"/>
    <cellStyle name="Normal 2 3 11 4" xfId="29479" xr:uid="{00000000-0005-0000-0000-000059720000}"/>
    <cellStyle name="Normal 2 3 11 4 2" xfId="29480" xr:uid="{00000000-0005-0000-0000-00005A720000}"/>
    <cellStyle name="Normal 2 3 11 4 2 2" xfId="29481" xr:uid="{00000000-0005-0000-0000-00005B720000}"/>
    <cellStyle name="Normal 2 3 11 4 3" xfId="29482" xr:uid="{00000000-0005-0000-0000-00005C720000}"/>
    <cellStyle name="Normal 2 3 11 5" xfId="29483" xr:uid="{00000000-0005-0000-0000-00005D720000}"/>
    <cellStyle name="Normal 2 3 11 5 2" xfId="29484" xr:uid="{00000000-0005-0000-0000-00005E720000}"/>
    <cellStyle name="Normal 2 3 11 6" xfId="29485" xr:uid="{00000000-0005-0000-0000-00005F720000}"/>
    <cellStyle name="Normal 2 3 12" xfId="29486" xr:uid="{00000000-0005-0000-0000-000060720000}"/>
    <cellStyle name="Normal 2 3 13" xfId="29487" xr:uid="{00000000-0005-0000-0000-000061720000}"/>
    <cellStyle name="Normal 2 3 13 2" xfId="29488" xr:uid="{00000000-0005-0000-0000-000062720000}"/>
    <cellStyle name="Normal 2 3 13 2 2" xfId="29489" xr:uid="{00000000-0005-0000-0000-000063720000}"/>
    <cellStyle name="Normal 2 3 13 3" xfId="29490" xr:uid="{00000000-0005-0000-0000-000064720000}"/>
    <cellStyle name="Normal 2 3 14" xfId="29491" xr:uid="{00000000-0005-0000-0000-000065720000}"/>
    <cellStyle name="Normal 2 3 14 2" xfId="29492" xr:uid="{00000000-0005-0000-0000-000066720000}"/>
    <cellStyle name="Normal 2 3 14 2 2" xfId="29493" xr:uid="{00000000-0005-0000-0000-000067720000}"/>
    <cellStyle name="Normal 2 3 14 3" xfId="29494" xr:uid="{00000000-0005-0000-0000-000068720000}"/>
    <cellStyle name="Normal 2 3 15" xfId="29495" xr:uid="{00000000-0005-0000-0000-000069720000}"/>
    <cellStyle name="Normal 2 3 15 2" xfId="29496" xr:uid="{00000000-0005-0000-0000-00006A720000}"/>
    <cellStyle name="Normal 2 3 15 2 2" xfId="29497" xr:uid="{00000000-0005-0000-0000-00006B720000}"/>
    <cellStyle name="Normal 2 3 15 3" xfId="29498" xr:uid="{00000000-0005-0000-0000-00006C720000}"/>
    <cellStyle name="Normal 2 3 16" xfId="29499" xr:uid="{00000000-0005-0000-0000-00006D720000}"/>
    <cellStyle name="Normal 2 3 17" xfId="29500" xr:uid="{00000000-0005-0000-0000-00006E720000}"/>
    <cellStyle name="Normal 2 3 18" xfId="29501" xr:uid="{00000000-0005-0000-0000-00006F720000}"/>
    <cellStyle name="Normal 2 3 19" xfId="29502" xr:uid="{00000000-0005-0000-0000-000070720000}"/>
    <cellStyle name="Normal 2 3 2" xfId="29503" xr:uid="{00000000-0005-0000-0000-000071720000}"/>
    <cellStyle name="Normal 2 3 2 2" xfId="29504" xr:uid="{00000000-0005-0000-0000-000072720000}"/>
    <cellStyle name="Normal 2 3 2 2 2" xfId="29505" xr:uid="{00000000-0005-0000-0000-000073720000}"/>
    <cellStyle name="Normal 2 3 2 2 2 2" xfId="29506" xr:uid="{00000000-0005-0000-0000-000074720000}"/>
    <cellStyle name="Normal 2 3 2 2 2 2 2" xfId="29507" xr:uid="{00000000-0005-0000-0000-000075720000}"/>
    <cellStyle name="Normal 2 3 2 2 2 3" xfId="29508" xr:uid="{00000000-0005-0000-0000-000076720000}"/>
    <cellStyle name="Normal 2 3 2 2 3" xfId="29509" xr:uid="{00000000-0005-0000-0000-000077720000}"/>
    <cellStyle name="Normal 2 3 2 2 3 2" xfId="29510" xr:uid="{00000000-0005-0000-0000-000078720000}"/>
    <cellStyle name="Normal 2 3 2 2 3 2 2" xfId="29511" xr:uid="{00000000-0005-0000-0000-000079720000}"/>
    <cellStyle name="Normal 2 3 2 2 3 3" xfId="29512" xr:uid="{00000000-0005-0000-0000-00007A720000}"/>
    <cellStyle name="Normal 2 3 2 2 4" xfId="29513" xr:uid="{00000000-0005-0000-0000-00007B720000}"/>
    <cellStyle name="Normal 2 3 2 2 4 2" xfId="29514" xr:uid="{00000000-0005-0000-0000-00007C720000}"/>
    <cellStyle name="Normal 2 3 2 2 4 2 2" xfId="29515" xr:uid="{00000000-0005-0000-0000-00007D720000}"/>
    <cellStyle name="Normal 2 3 2 2 4 3" xfId="29516" xr:uid="{00000000-0005-0000-0000-00007E720000}"/>
    <cellStyle name="Normal 2 3 2 2 5" xfId="29517" xr:uid="{00000000-0005-0000-0000-00007F720000}"/>
    <cellStyle name="Normal 2 3 2 2 5 2" xfId="29518" xr:uid="{00000000-0005-0000-0000-000080720000}"/>
    <cellStyle name="Normal 2 3 2 2 6" xfId="29519" xr:uid="{00000000-0005-0000-0000-000081720000}"/>
    <cellStyle name="Normal 2 3 2 3" xfId="29520" xr:uid="{00000000-0005-0000-0000-000082720000}"/>
    <cellStyle name="Normal 2 3 2 3 2" xfId="29521" xr:uid="{00000000-0005-0000-0000-000083720000}"/>
    <cellStyle name="Normal 2 3 2 3 2 2" xfId="29522" xr:uid="{00000000-0005-0000-0000-000084720000}"/>
    <cellStyle name="Normal 2 3 2 3 2 2 2" xfId="29523" xr:uid="{00000000-0005-0000-0000-000085720000}"/>
    <cellStyle name="Normal 2 3 2 3 2 3" xfId="29524" xr:uid="{00000000-0005-0000-0000-000086720000}"/>
    <cellStyle name="Normal 2 3 2 3 3" xfId="29525" xr:uid="{00000000-0005-0000-0000-000087720000}"/>
    <cellStyle name="Normal 2 3 2 3 3 2" xfId="29526" xr:uid="{00000000-0005-0000-0000-000088720000}"/>
    <cellStyle name="Normal 2 3 2 3 3 2 2" xfId="29527" xr:uid="{00000000-0005-0000-0000-000089720000}"/>
    <cellStyle name="Normal 2 3 2 3 3 3" xfId="29528" xr:uid="{00000000-0005-0000-0000-00008A720000}"/>
    <cellStyle name="Normal 2 3 2 3 4" xfId="29529" xr:uid="{00000000-0005-0000-0000-00008B720000}"/>
    <cellStyle name="Normal 2 3 2 3 4 2" xfId="29530" xr:uid="{00000000-0005-0000-0000-00008C720000}"/>
    <cellStyle name="Normal 2 3 2 3 4 2 2" xfId="29531" xr:uid="{00000000-0005-0000-0000-00008D720000}"/>
    <cellStyle name="Normal 2 3 2 3 4 3" xfId="29532" xr:uid="{00000000-0005-0000-0000-00008E720000}"/>
    <cellStyle name="Normal 2 3 2 3 5" xfId="29533" xr:uid="{00000000-0005-0000-0000-00008F720000}"/>
    <cellStyle name="Normal 2 3 2 3 5 2" xfId="29534" xr:uid="{00000000-0005-0000-0000-000090720000}"/>
    <cellStyle name="Normal 2 3 2 3 6" xfId="29535" xr:uid="{00000000-0005-0000-0000-000091720000}"/>
    <cellStyle name="Normal 2 3 2 4" xfId="29536" xr:uid="{00000000-0005-0000-0000-000092720000}"/>
    <cellStyle name="Normal 2 3 2 4 2" xfId="29537" xr:uid="{00000000-0005-0000-0000-000093720000}"/>
    <cellStyle name="Normal 2 3 2 4 2 2" xfId="29538" xr:uid="{00000000-0005-0000-0000-000094720000}"/>
    <cellStyle name="Normal 2 3 2 4 3" xfId="29539" xr:uid="{00000000-0005-0000-0000-000095720000}"/>
    <cellStyle name="Normal 2 3 2 5" xfId="29540" xr:uid="{00000000-0005-0000-0000-000096720000}"/>
    <cellStyle name="Normal 2 3 2 5 2" xfId="29541" xr:uid="{00000000-0005-0000-0000-000097720000}"/>
    <cellStyle name="Normal 2 3 2 5 2 2" xfId="29542" xr:uid="{00000000-0005-0000-0000-000098720000}"/>
    <cellStyle name="Normal 2 3 2 5 3" xfId="29543" xr:uid="{00000000-0005-0000-0000-000099720000}"/>
    <cellStyle name="Normal 2 3 2 6" xfId="29544" xr:uid="{00000000-0005-0000-0000-00009A720000}"/>
    <cellStyle name="Normal 2 3 2 6 2" xfId="29545" xr:uid="{00000000-0005-0000-0000-00009B720000}"/>
    <cellStyle name="Normal 2 3 2 6 2 2" xfId="29546" xr:uid="{00000000-0005-0000-0000-00009C720000}"/>
    <cellStyle name="Normal 2 3 2 6 3" xfId="29547" xr:uid="{00000000-0005-0000-0000-00009D720000}"/>
    <cellStyle name="Normal 2 3 2 7" xfId="29548" xr:uid="{00000000-0005-0000-0000-00009E720000}"/>
    <cellStyle name="Normal 2 3 2 7 2" xfId="29549" xr:uid="{00000000-0005-0000-0000-00009F720000}"/>
    <cellStyle name="Normal 2 3 2 7 2 2" xfId="29550" xr:uid="{00000000-0005-0000-0000-0000A0720000}"/>
    <cellStyle name="Normal 2 3 2 7 3" xfId="29551" xr:uid="{00000000-0005-0000-0000-0000A1720000}"/>
    <cellStyle name="Normal 2 3 2 8" xfId="29552" xr:uid="{00000000-0005-0000-0000-0000A2720000}"/>
    <cellStyle name="Normal 2 3 2 8 2" xfId="29553" xr:uid="{00000000-0005-0000-0000-0000A3720000}"/>
    <cellStyle name="Normal 2 3 2 8 2 2" xfId="29554" xr:uid="{00000000-0005-0000-0000-0000A4720000}"/>
    <cellStyle name="Normal 2 3 2 8 3" xfId="29555" xr:uid="{00000000-0005-0000-0000-0000A5720000}"/>
    <cellStyle name="Normal 2 3 20" xfId="29556" xr:uid="{00000000-0005-0000-0000-0000A6720000}"/>
    <cellStyle name="Normal 2 3 3" xfId="29557" xr:uid="{00000000-0005-0000-0000-0000A7720000}"/>
    <cellStyle name="Normal 2 3 3 2" xfId="29558" xr:uid="{00000000-0005-0000-0000-0000A8720000}"/>
    <cellStyle name="Normal 2 3 3 2 2" xfId="29559" xr:uid="{00000000-0005-0000-0000-0000A9720000}"/>
    <cellStyle name="Normal 2 3 3 2 2 2" xfId="29560" xr:uid="{00000000-0005-0000-0000-0000AA720000}"/>
    <cellStyle name="Normal 2 3 3 2 3" xfId="29561" xr:uid="{00000000-0005-0000-0000-0000AB720000}"/>
    <cellStyle name="Normal 2 3 3 3" xfId="29562" xr:uid="{00000000-0005-0000-0000-0000AC720000}"/>
    <cellStyle name="Normal 2 3 3 3 2" xfId="29563" xr:uid="{00000000-0005-0000-0000-0000AD720000}"/>
    <cellStyle name="Normal 2 3 3 3 2 2" xfId="29564" xr:uid="{00000000-0005-0000-0000-0000AE720000}"/>
    <cellStyle name="Normal 2 3 3 3 3" xfId="29565" xr:uid="{00000000-0005-0000-0000-0000AF720000}"/>
    <cellStyle name="Normal 2 3 3 4" xfId="29566" xr:uid="{00000000-0005-0000-0000-0000B0720000}"/>
    <cellStyle name="Normal 2 3 3 4 2" xfId="29567" xr:uid="{00000000-0005-0000-0000-0000B1720000}"/>
    <cellStyle name="Normal 2 3 3 4 2 2" xfId="29568" xr:uid="{00000000-0005-0000-0000-0000B2720000}"/>
    <cellStyle name="Normal 2 3 3 4 3" xfId="29569" xr:uid="{00000000-0005-0000-0000-0000B3720000}"/>
    <cellStyle name="Normal 2 3 3 5" xfId="29570" xr:uid="{00000000-0005-0000-0000-0000B4720000}"/>
    <cellStyle name="Normal 2 3 4" xfId="29571" xr:uid="{00000000-0005-0000-0000-0000B5720000}"/>
    <cellStyle name="Normal 2 3 4 2" xfId="29572" xr:uid="{00000000-0005-0000-0000-0000B6720000}"/>
    <cellStyle name="Normal 2 3 4 2 2" xfId="29573" xr:uid="{00000000-0005-0000-0000-0000B7720000}"/>
    <cellStyle name="Normal 2 3 4 2 2 2" xfId="29574" xr:uid="{00000000-0005-0000-0000-0000B8720000}"/>
    <cellStyle name="Normal 2 3 4 2 3" xfId="29575" xr:uid="{00000000-0005-0000-0000-0000B9720000}"/>
    <cellStyle name="Normal 2 3 4 3" xfId="29576" xr:uid="{00000000-0005-0000-0000-0000BA720000}"/>
    <cellStyle name="Normal 2 3 4 3 2" xfId="29577" xr:uid="{00000000-0005-0000-0000-0000BB720000}"/>
    <cellStyle name="Normal 2 3 4 3 2 2" xfId="29578" xr:uid="{00000000-0005-0000-0000-0000BC720000}"/>
    <cellStyle name="Normal 2 3 4 3 3" xfId="29579" xr:uid="{00000000-0005-0000-0000-0000BD720000}"/>
    <cellStyle name="Normal 2 3 4 4" xfId="29580" xr:uid="{00000000-0005-0000-0000-0000BE720000}"/>
    <cellStyle name="Normal 2 3 4 4 2" xfId="29581" xr:uid="{00000000-0005-0000-0000-0000BF720000}"/>
    <cellStyle name="Normal 2 3 4 4 2 2" xfId="29582" xr:uid="{00000000-0005-0000-0000-0000C0720000}"/>
    <cellStyle name="Normal 2 3 4 4 3" xfId="29583" xr:uid="{00000000-0005-0000-0000-0000C1720000}"/>
    <cellStyle name="Normal 2 3 4 5" xfId="29584" xr:uid="{00000000-0005-0000-0000-0000C2720000}"/>
    <cellStyle name="Normal 2 3 4 5 2" xfId="29585" xr:uid="{00000000-0005-0000-0000-0000C3720000}"/>
    <cellStyle name="Normal 2 3 4 6" xfId="29586" xr:uid="{00000000-0005-0000-0000-0000C4720000}"/>
    <cellStyle name="Normal 2 3 5" xfId="29587" xr:uid="{00000000-0005-0000-0000-0000C5720000}"/>
    <cellStyle name="Normal 2 3 5 2" xfId="29588" xr:uid="{00000000-0005-0000-0000-0000C6720000}"/>
    <cellStyle name="Normal 2 3 5 2 2" xfId="29589" xr:uid="{00000000-0005-0000-0000-0000C7720000}"/>
    <cellStyle name="Normal 2 3 5 2 2 2" xfId="29590" xr:uid="{00000000-0005-0000-0000-0000C8720000}"/>
    <cellStyle name="Normal 2 3 5 2 3" xfId="29591" xr:uid="{00000000-0005-0000-0000-0000C9720000}"/>
    <cellStyle name="Normal 2 3 5 3" xfId="29592" xr:uid="{00000000-0005-0000-0000-0000CA720000}"/>
    <cellStyle name="Normal 2 3 5 3 2" xfId="29593" xr:uid="{00000000-0005-0000-0000-0000CB720000}"/>
    <cellStyle name="Normal 2 3 5 3 2 2" xfId="29594" xr:uid="{00000000-0005-0000-0000-0000CC720000}"/>
    <cellStyle name="Normal 2 3 5 3 3" xfId="29595" xr:uid="{00000000-0005-0000-0000-0000CD720000}"/>
    <cellStyle name="Normal 2 3 5 4" xfId="29596" xr:uid="{00000000-0005-0000-0000-0000CE720000}"/>
    <cellStyle name="Normal 2 3 5 4 2" xfId="29597" xr:uid="{00000000-0005-0000-0000-0000CF720000}"/>
    <cellStyle name="Normal 2 3 5 4 2 2" xfId="29598" xr:uid="{00000000-0005-0000-0000-0000D0720000}"/>
    <cellStyle name="Normal 2 3 5 4 3" xfId="29599" xr:uid="{00000000-0005-0000-0000-0000D1720000}"/>
    <cellStyle name="Normal 2 3 5 5" xfId="29600" xr:uid="{00000000-0005-0000-0000-0000D2720000}"/>
    <cellStyle name="Normal 2 3 5 5 2" xfId="29601" xr:uid="{00000000-0005-0000-0000-0000D3720000}"/>
    <cellStyle name="Normal 2 3 5 6" xfId="29602" xr:uid="{00000000-0005-0000-0000-0000D4720000}"/>
    <cellStyle name="Normal 2 3 6" xfId="29603" xr:uid="{00000000-0005-0000-0000-0000D5720000}"/>
    <cellStyle name="Normal 2 3 6 2" xfId="29604" xr:uid="{00000000-0005-0000-0000-0000D6720000}"/>
    <cellStyle name="Normal 2 3 6 2 2" xfId="29605" xr:uid="{00000000-0005-0000-0000-0000D7720000}"/>
    <cellStyle name="Normal 2 3 6 2 2 2" xfId="29606" xr:uid="{00000000-0005-0000-0000-0000D8720000}"/>
    <cellStyle name="Normal 2 3 6 2 3" xfId="29607" xr:uid="{00000000-0005-0000-0000-0000D9720000}"/>
    <cellStyle name="Normal 2 3 6 3" xfId="29608" xr:uid="{00000000-0005-0000-0000-0000DA720000}"/>
    <cellStyle name="Normal 2 3 6 3 2" xfId="29609" xr:uid="{00000000-0005-0000-0000-0000DB720000}"/>
    <cellStyle name="Normal 2 3 6 3 2 2" xfId="29610" xr:uid="{00000000-0005-0000-0000-0000DC720000}"/>
    <cellStyle name="Normal 2 3 6 3 3" xfId="29611" xr:uid="{00000000-0005-0000-0000-0000DD720000}"/>
    <cellStyle name="Normal 2 3 6 4" xfId="29612" xr:uid="{00000000-0005-0000-0000-0000DE720000}"/>
    <cellStyle name="Normal 2 3 6 4 2" xfId="29613" xr:uid="{00000000-0005-0000-0000-0000DF720000}"/>
    <cellStyle name="Normal 2 3 6 4 2 2" xfId="29614" xr:uid="{00000000-0005-0000-0000-0000E0720000}"/>
    <cellStyle name="Normal 2 3 6 4 3" xfId="29615" xr:uid="{00000000-0005-0000-0000-0000E1720000}"/>
    <cellStyle name="Normal 2 3 6 5" xfId="29616" xr:uid="{00000000-0005-0000-0000-0000E2720000}"/>
    <cellStyle name="Normal 2 3 6 5 2" xfId="29617" xr:uid="{00000000-0005-0000-0000-0000E3720000}"/>
    <cellStyle name="Normal 2 3 6 6" xfId="29618" xr:uid="{00000000-0005-0000-0000-0000E4720000}"/>
    <cellStyle name="Normal 2 3 7" xfId="29619" xr:uid="{00000000-0005-0000-0000-0000E5720000}"/>
    <cellStyle name="Normal 2 3 7 2" xfId="29620" xr:uid="{00000000-0005-0000-0000-0000E6720000}"/>
    <cellStyle name="Normal 2 3 7 2 2" xfId="29621" xr:uid="{00000000-0005-0000-0000-0000E7720000}"/>
    <cellStyle name="Normal 2 3 7 2 2 2" xfId="29622" xr:uid="{00000000-0005-0000-0000-0000E8720000}"/>
    <cellStyle name="Normal 2 3 7 2 3" xfId="29623" xr:uid="{00000000-0005-0000-0000-0000E9720000}"/>
    <cellStyle name="Normal 2 3 7 3" xfId="29624" xr:uid="{00000000-0005-0000-0000-0000EA720000}"/>
    <cellStyle name="Normal 2 3 7 3 2" xfId="29625" xr:uid="{00000000-0005-0000-0000-0000EB720000}"/>
    <cellStyle name="Normal 2 3 7 3 2 2" xfId="29626" xr:uid="{00000000-0005-0000-0000-0000EC720000}"/>
    <cellStyle name="Normal 2 3 7 3 3" xfId="29627" xr:uid="{00000000-0005-0000-0000-0000ED720000}"/>
    <cellStyle name="Normal 2 3 7 4" xfId="29628" xr:uid="{00000000-0005-0000-0000-0000EE720000}"/>
    <cellStyle name="Normal 2 3 7 4 2" xfId="29629" xr:uid="{00000000-0005-0000-0000-0000EF720000}"/>
    <cellStyle name="Normal 2 3 7 4 2 2" xfId="29630" xr:uid="{00000000-0005-0000-0000-0000F0720000}"/>
    <cellStyle name="Normal 2 3 7 4 3" xfId="29631" xr:uid="{00000000-0005-0000-0000-0000F1720000}"/>
    <cellStyle name="Normal 2 3 7 5" xfId="29632" xr:uid="{00000000-0005-0000-0000-0000F2720000}"/>
    <cellStyle name="Normal 2 3 7 5 2" xfId="29633" xr:uid="{00000000-0005-0000-0000-0000F3720000}"/>
    <cellStyle name="Normal 2 3 7 6" xfId="29634" xr:uid="{00000000-0005-0000-0000-0000F4720000}"/>
    <cellStyle name="Normal 2 3 8" xfId="29635" xr:uid="{00000000-0005-0000-0000-0000F5720000}"/>
    <cellStyle name="Normal 2 3 8 2" xfId="29636" xr:uid="{00000000-0005-0000-0000-0000F6720000}"/>
    <cellStyle name="Normal 2 3 8 2 2" xfId="29637" xr:uid="{00000000-0005-0000-0000-0000F7720000}"/>
    <cellStyle name="Normal 2 3 8 2 2 2" xfId="29638" xr:uid="{00000000-0005-0000-0000-0000F8720000}"/>
    <cellStyle name="Normal 2 3 8 2 3" xfId="29639" xr:uid="{00000000-0005-0000-0000-0000F9720000}"/>
    <cellStyle name="Normal 2 3 8 3" xfId="29640" xr:uid="{00000000-0005-0000-0000-0000FA720000}"/>
    <cellStyle name="Normal 2 3 8 3 2" xfId="29641" xr:uid="{00000000-0005-0000-0000-0000FB720000}"/>
    <cellStyle name="Normal 2 3 8 3 2 2" xfId="29642" xr:uid="{00000000-0005-0000-0000-0000FC720000}"/>
    <cellStyle name="Normal 2 3 8 3 3" xfId="29643" xr:uid="{00000000-0005-0000-0000-0000FD720000}"/>
    <cellStyle name="Normal 2 3 8 4" xfId="29644" xr:uid="{00000000-0005-0000-0000-0000FE720000}"/>
    <cellStyle name="Normal 2 3 8 4 2" xfId="29645" xr:uid="{00000000-0005-0000-0000-0000FF720000}"/>
    <cellStyle name="Normal 2 3 8 4 2 2" xfId="29646" xr:uid="{00000000-0005-0000-0000-000000730000}"/>
    <cellStyle name="Normal 2 3 8 4 3" xfId="29647" xr:uid="{00000000-0005-0000-0000-000001730000}"/>
    <cellStyle name="Normal 2 3 8 5" xfId="29648" xr:uid="{00000000-0005-0000-0000-000002730000}"/>
    <cellStyle name="Normal 2 3 8 5 2" xfId="29649" xr:uid="{00000000-0005-0000-0000-000003730000}"/>
    <cellStyle name="Normal 2 3 8 6" xfId="29650" xr:uid="{00000000-0005-0000-0000-000004730000}"/>
    <cellStyle name="Normal 2 3 9" xfId="29651" xr:uid="{00000000-0005-0000-0000-000005730000}"/>
    <cellStyle name="Normal 2 3 9 2" xfId="29652" xr:uid="{00000000-0005-0000-0000-000006730000}"/>
    <cellStyle name="Normal 2 3 9 2 2" xfId="29653" xr:uid="{00000000-0005-0000-0000-000007730000}"/>
    <cellStyle name="Normal 2 3 9 2 2 2" xfId="29654" xr:uid="{00000000-0005-0000-0000-000008730000}"/>
    <cellStyle name="Normal 2 3 9 2 3" xfId="29655" xr:uid="{00000000-0005-0000-0000-000009730000}"/>
    <cellStyle name="Normal 2 3 9 3" xfId="29656" xr:uid="{00000000-0005-0000-0000-00000A730000}"/>
    <cellStyle name="Normal 2 3 9 3 2" xfId="29657" xr:uid="{00000000-0005-0000-0000-00000B730000}"/>
    <cellStyle name="Normal 2 3 9 3 2 2" xfId="29658" xr:uid="{00000000-0005-0000-0000-00000C730000}"/>
    <cellStyle name="Normal 2 3 9 3 3" xfId="29659" xr:uid="{00000000-0005-0000-0000-00000D730000}"/>
    <cellStyle name="Normal 2 3 9 4" xfId="29660" xr:uid="{00000000-0005-0000-0000-00000E730000}"/>
    <cellStyle name="Normal 2 3 9 4 2" xfId="29661" xr:uid="{00000000-0005-0000-0000-00000F730000}"/>
    <cellStyle name="Normal 2 3 9 4 2 2" xfId="29662" xr:uid="{00000000-0005-0000-0000-000010730000}"/>
    <cellStyle name="Normal 2 3 9 4 3" xfId="29663" xr:uid="{00000000-0005-0000-0000-000011730000}"/>
    <cellStyle name="Normal 2 3 9 5" xfId="29664" xr:uid="{00000000-0005-0000-0000-000012730000}"/>
    <cellStyle name="Normal 2 3 9 5 2" xfId="29665" xr:uid="{00000000-0005-0000-0000-000013730000}"/>
    <cellStyle name="Normal 2 3 9 6" xfId="29666" xr:uid="{00000000-0005-0000-0000-000014730000}"/>
    <cellStyle name="Normal 2 30" xfId="29667" xr:uid="{00000000-0005-0000-0000-000015730000}"/>
    <cellStyle name="Normal 2 30 2" xfId="29668" xr:uid="{00000000-0005-0000-0000-000016730000}"/>
    <cellStyle name="Normal 2 30 2 2" xfId="29669" xr:uid="{00000000-0005-0000-0000-000017730000}"/>
    <cellStyle name="Normal 2 30 3" xfId="29670" xr:uid="{00000000-0005-0000-0000-000018730000}"/>
    <cellStyle name="Normal 2 31" xfId="29671" xr:uid="{00000000-0005-0000-0000-000019730000}"/>
    <cellStyle name="Normal 2 32" xfId="29672" xr:uid="{00000000-0005-0000-0000-00001A730000}"/>
    <cellStyle name="Normal 2 33" xfId="29673" xr:uid="{00000000-0005-0000-0000-00001B730000}"/>
    <cellStyle name="Normal 2 34" xfId="29674" xr:uid="{00000000-0005-0000-0000-00001C730000}"/>
    <cellStyle name="Normal 2 35" xfId="29675" xr:uid="{00000000-0005-0000-0000-00001D730000}"/>
    <cellStyle name="Normal 2 36" xfId="268" xr:uid="{00000000-0005-0000-0000-00001E730000}"/>
    <cellStyle name="Normal 2 4" xfId="269" xr:uid="{00000000-0005-0000-0000-00001F730000}"/>
    <cellStyle name="Normal 2 4 2" xfId="29676" xr:uid="{00000000-0005-0000-0000-000020730000}"/>
    <cellStyle name="Normal 2 4 2 2" xfId="29677" xr:uid="{00000000-0005-0000-0000-000021730000}"/>
    <cellStyle name="Normal 2 4 2 2 2" xfId="29678" xr:uid="{00000000-0005-0000-0000-000022730000}"/>
    <cellStyle name="Normal 2 4 3" xfId="270" xr:uid="{00000000-0005-0000-0000-000023730000}"/>
    <cellStyle name="Normal 2 5" xfId="29679" xr:uid="{00000000-0005-0000-0000-000024730000}"/>
    <cellStyle name="Normal 2 5 2" xfId="29680" xr:uid="{00000000-0005-0000-0000-000025730000}"/>
    <cellStyle name="Normal 2 5 2 2" xfId="29681" xr:uid="{00000000-0005-0000-0000-000026730000}"/>
    <cellStyle name="Normal 2 5 3" xfId="29682" xr:uid="{00000000-0005-0000-0000-000027730000}"/>
    <cellStyle name="Normal 2 5 4" xfId="29683" xr:uid="{00000000-0005-0000-0000-000028730000}"/>
    <cellStyle name="Normal 2 5 5" xfId="29684" xr:uid="{00000000-0005-0000-0000-000029730000}"/>
    <cellStyle name="Normal 2 5 6" xfId="29685" xr:uid="{00000000-0005-0000-0000-00002A730000}"/>
    <cellStyle name="Normal 2 6" xfId="29686" xr:uid="{00000000-0005-0000-0000-00002B730000}"/>
    <cellStyle name="Normal 2 6 2" xfId="29687" xr:uid="{00000000-0005-0000-0000-00002C730000}"/>
    <cellStyle name="Normal 2 6 2 2" xfId="29688" xr:uid="{00000000-0005-0000-0000-00002D730000}"/>
    <cellStyle name="Normal 2 6 2 2 2" xfId="29689" xr:uid="{00000000-0005-0000-0000-00002E730000}"/>
    <cellStyle name="Normal 2 6 2 2 2 2" xfId="29690" xr:uid="{00000000-0005-0000-0000-00002F730000}"/>
    <cellStyle name="Normal 2 6 2 2 3" xfId="29691" xr:uid="{00000000-0005-0000-0000-000030730000}"/>
    <cellStyle name="Normal 2 6 2 3" xfId="29692" xr:uid="{00000000-0005-0000-0000-000031730000}"/>
    <cellStyle name="Normal 2 6 2 3 2" xfId="29693" xr:uid="{00000000-0005-0000-0000-000032730000}"/>
    <cellStyle name="Normal 2 6 2 3 2 2" xfId="29694" xr:uid="{00000000-0005-0000-0000-000033730000}"/>
    <cellStyle name="Normal 2 6 2 3 3" xfId="29695" xr:uid="{00000000-0005-0000-0000-000034730000}"/>
    <cellStyle name="Normal 2 6 2 4" xfId="29696" xr:uid="{00000000-0005-0000-0000-000035730000}"/>
    <cellStyle name="Normal 2 6 2 4 2" xfId="29697" xr:uid="{00000000-0005-0000-0000-000036730000}"/>
    <cellStyle name="Normal 2 6 2 5" xfId="29698" xr:uid="{00000000-0005-0000-0000-000037730000}"/>
    <cellStyle name="Normal 2 6 3" xfId="29699" xr:uid="{00000000-0005-0000-0000-000038730000}"/>
    <cellStyle name="Normal 2 6 3 2" xfId="29700" xr:uid="{00000000-0005-0000-0000-000039730000}"/>
    <cellStyle name="Normal 2 6 3 2 2" xfId="29701" xr:uid="{00000000-0005-0000-0000-00003A730000}"/>
    <cellStyle name="Normal 2 6 3 3" xfId="29702" xr:uid="{00000000-0005-0000-0000-00003B730000}"/>
    <cellStyle name="Normal 2 6 4" xfId="29703" xr:uid="{00000000-0005-0000-0000-00003C730000}"/>
    <cellStyle name="Normal 2 6 4 2" xfId="29704" xr:uid="{00000000-0005-0000-0000-00003D730000}"/>
    <cellStyle name="Normal 2 6 4 2 2" xfId="29705" xr:uid="{00000000-0005-0000-0000-00003E730000}"/>
    <cellStyle name="Normal 2 6 4 3" xfId="29706" xr:uid="{00000000-0005-0000-0000-00003F730000}"/>
    <cellStyle name="Normal 2 6 5" xfId="29707" xr:uid="{00000000-0005-0000-0000-000040730000}"/>
    <cellStyle name="Normal 2 6 5 2" xfId="29708" xr:uid="{00000000-0005-0000-0000-000041730000}"/>
    <cellStyle name="Normal 2 6 6" xfId="29709" xr:uid="{00000000-0005-0000-0000-000042730000}"/>
    <cellStyle name="Normal 2 7" xfId="29710" xr:uid="{00000000-0005-0000-0000-000043730000}"/>
    <cellStyle name="Normal 2 7 2" xfId="29711" xr:uid="{00000000-0005-0000-0000-000044730000}"/>
    <cellStyle name="Normal 2 7 2 2" xfId="29712" xr:uid="{00000000-0005-0000-0000-000045730000}"/>
    <cellStyle name="Normal 2 7 2 2 2" xfId="29713" xr:uid="{00000000-0005-0000-0000-000046730000}"/>
    <cellStyle name="Normal 2 7 2 2 2 2" xfId="29714" xr:uid="{00000000-0005-0000-0000-000047730000}"/>
    <cellStyle name="Normal 2 7 2 2 3" xfId="29715" xr:uid="{00000000-0005-0000-0000-000048730000}"/>
    <cellStyle name="Normal 2 7 2 3" xfId="29716" xr:uid="{00000000-0005-0000-0000-000049730000}"/>
    <cellStyle name="Normal 2 7 2 3 2" xfId="29717" xr:uid="{00000000-0005-0000-0000-00004A730000}"/>
    <cellStyle name="Normal 2 7 2 3 2 2" xfId="29718" xr:uid="{00000000-0005-0000-0000-00004B730000}"/>
    <cellStyle name="Normal 2 7 2 3 3" xfId="29719" xr:uid="{00000000-0005-0000-0000-00004C730000}"/>
    <cellStyle name="Normal 2 7 2 4" xfId="29720" xr:uid="{00000000-0005-0000-0000-00004D730000}"/>
    <cellStyle name="Normal 2 7 2 4 2" xfId="29721" xr:uid="{00000000-0005-0000-0000-00004E730000}"/>
    <cellStyle name="Normal 2 7 2 5" xfId="29722" xr:uid="{00000000-0005-0000-0000-00004F730000}"/>
    <cellStyle name="Normal 2 7 3" xfId="29723" xr:uid="{00000000-0005-0000-0000-000050730000}"/>
    <cellStyle name="Normal 2 7 3 2" xfId="29724" xr:uid="{00000000-0005-0000-0000-000051730000}"/>
    <cellStyle name="Normal 2 7 3 2 2" xfId="29725" xr:uid="{00000000-0005-0000-0000-000052730000}"/>
    <cellStyle name="Normal 2 7 3 3" xfId="29726" xr:uid="{00000000-0005-0000-0000-000053730000}"/>
    <cellStyle name="Normal 2 7 4" xfId="29727" xr:uid="{00000000-0005-0000-0000-000054730000}"/>
    <cellStyle name="Normal 2 7 4 2" xfId="29728" xr:uid="{00000000-0005-0000-0000-000055730000}"/>
    <cellStyle name="Normal 2 7 4 2 2" xfId="29729" xr:uid="{00000000-0005-0000-0000-000056730000}"/>
    <cellStyle name="Normal 2 7 4 3" xfId="29730" xr:uid="{00000000-0005-0000-0000-000057730000}"/>
    <cellStyle name="Normal 2 7 5" xfId="29731" xr:uid="{00000000-0005-0000-0000-000058730000}"/>
    <cellStyle name="Normal 2 7 5 2" xfId="29732" xr:uid="{00000000-0005-0000-0000-000059730000}"/>
    <cellStyle name="Normal 2 7 6" xfId="29733" xr:uid="{00000000-0005-0000-0000-00005A730000}"/>
    <cellStyle name="Normal 2 8" xfId="29734" xr:uid="{00000000-0005-0000-0000-00005B730000}"/>
    <cellStyle name="Normal 2 8 2" xfId="29735" xr:uid="{00000000-0005-0000-0000-00005C730000}"/>
    <cellStyle name="Normal 2 9" xfId="29736" xr:uid="{00000000-0005-0000-0000-00005D730000}"/>
    <cellStyle name="Normal 2 9 2" xfId="29737" xr:uid="{00000000-0005-0000-0000-00005E730000}"/>
    <cellStyle name="Normal 20" xfId="29738" xr:uid="{00000000-0005-0000-0000-00005F730000}"/>
    <cellStyle name="Normal 20 10" xfId="271" xr:uid="{00000000-0005-0000-0000-000060730000}"/>
    <cellStyle name="Normal 20 11" xfId="272" xr:uid="{00000000-0005-0000-0000-000061730000}"/>
    <cellStyle name="Normal 20 12" xfId="273" xr:uid="{00000000-0005-0000-0000-000062730000}"/>
    <cellStyle name="Normal 20 13" xfId="274" xr:uid="{00000000-0005-0000-0000-000063730000}"/>
    <cellStyle name="Normal 20 14" xfId="275" xr:uid="{00000000-0005-0000-0000-000064730000}"/>
    <cellStyle name="Normal 20 15" xfId="276" xr:uid="{00000000-0005-0000-0000-000065730000}"/>
    <cellStyle name="Normal 20 16" xfId="277" xr:uid="{00000000-0005-0000-0000-000066730000}"/>
    <cellStyle name="Normal 20 17" xfId="278" xr:uid="{00000000-0005-0000-0000-000067730000}"/>
    <cellStyle name="Normal 20 18" xfId="279" xr:uid="{00000000-0005-0000-0000-000068730000}"/>
    <cellStyle name="Normal 20 19" xfId="280" xr:uid="{00000000-0005-0000-0000-000069730000}"/>
    <cellStyle name="Normal 20 2" xfId="281" xr:uid="{00000000-0005-0000-0000-00006A730000}"/>
    <cellStyle name="Normal 20 2 2" xfId="29739" xr:uid="{00000000-0005-0000-0000-00006B730000}"/>
    <cellStyle name="Normal 20 20" xfId="282" xr:uid="{00000000-0005-0000-0000-00006C730000}"/>
    <cellStyle name="Normal 20 21" xfId="283" xr:uid="{00000000-0005-0000-0000-00006D730000}"/>
    <cellStyle name="Normal 20 22" xfId="284" xr:uid="{00000000-0005-0000-0000-00006E730000}"/>
    <cellStyle name="Normal 20 23" xfId="285" xr:uid="{00000000-0005-0000-0000-00006F730000}"/>
    <cellStyle name="Normal 20 24" xfId="286" xr:uid="{00000000-0005-0000-0000-000070730000}"/>
    <cellStyle name="Normal 20 25" xfId="287" xr:uid="{00000000-0005-0000-0000-000071730000}"/>
    <cellStyle name="Normal 20 3" xfId="288" xr:uid="{00000000-0005-0000-0000-000072730000}"/>
    <cellStyle name="Normal 20 3 2" xfId="29740" xr:uid="{00000000-0005-0000-0000-000073730000}"/>
    <cellStyle name="Normal 20 4" xfId="289" xr:uid="{00000000-0005-0000-0000-000074730000}"/>
    <cellStyle name="Normal 20 4 2" xfId="29741" xr:uid="{00000000-0005-0000-0000-000075730000}"/>
    <cellStyle name="Normal 20 5" xfId="290" xr:uid="{00000000-0005-0000-0000-000076730000}"/>
    <cellStyle name="Normal 20 5 2" xfId="29742" xr:uid="{00000000-0005-0000-0000-000077730000}"/>
    <cellStyle name="Normal 20 6" xfId="291" xr:uid="{00000000-0005-0000-0000-000078730000}"/>
    <cellStyle name="Normal 20 7" xfId="292" xr:uid="{00000000-0005-0000-0000-000079730000}"/>
    <cellStyle name="Normal 20 8" xfId="293" xr:uid="{00000000-0005-0000-0000-00007A730000}"/>
    <cellStyle name="Normal 20 9" xfId="294" xr:uid="{00000000-0005-0000-0000-00007B730000}"/>
    <cellStyle name="Normal 21" xfId="29743" xr:uid="{00000000-0005-0000-0000-00007C730000}"/>
    <cellStyle name="Normal 21 10" xfId="295" xr:uid="{00000000-0005-0000-0000-00007D730000}"/>
    <cellStyle name="Normal 21 11" xfId="296" xr:uid="{00000000-0005-0000-0000-00007E730000}"/>
    <cellStyle name="Normal 21 12" xfId="297" xr:uid="{00000000-0005-0000-0000-00007F730000}"/>
    <cellStyle name="Normal 21 13" xfId="298" xr:uid="{00000000-0005-0000-0000-000080730000}"/>
    <cellStyle name="Normal 21 14" xfId="299" xr:uid="{00000000-0005-0000-0000-000081730000}"/>
    <cellStyle name="Normal 21 15" xfId="300" xr:uid="{00000000-0005-0000-0000-000082730000}"/>
    <cellStyle name="Normal 21 16" xfId="301" xr:uid="{00000000-0005-0000-0000-000083730000}"/>
    <cellStyle name="Normal 21 17" xfId="302" xr:uid="{00000000-0005-0000-0000-000084730000}"/>
    <cellStyle name="Normal 21 18" xfId="303" xr:uid="{00000000-0005-0000-0000-000085730000}"/>
    <cellStyle name="Normal 21 19" xfId="304" xr:uid="{00000000-0005-0000-0000-000086730000}"/>
    <cellStyle name="Normal 21 2" xfId="305" xr:uid="{00000000-0005-0000-0000-000087730000}"/>
    <cellStyle name="Normal 21 2 2" xfId="29744" xr:uid="{00000000-0005-0000-0000-000088730000}"/>
    <cellStyle name="Normal 21 2 3" xfId="29745" xr:uid="{00000000-0005-0000-0000-000089730000}"/>
    <cellStyle name="Normal 21 2 4" xfId="29746" xr:uid="{00000000-0005-0000-0000-00008A730000}"/>
    <cellStyle name="Normal 21 2 5" xfId="29747" xr:uid="{00000000-0005-0000-0000-00008B730000}"/>
    <cellStyle name="Normal 21 20" xfId="306" xr:uid="{00000000-0005-0000-0000-00008C730000}"/>
    <cellStyle name="Normal 21 21" xfId="307" xr:uid="{00000000-0005-0000-0000-00008D730000}"/>
    <cellStyle name="Normal 21 22" xfId="308" xr:uid="{00000000-0005-0000-0000-00008E730000}"/>
    <cellStyle name="Normal 21 23" xfId="309" xr:uid="{00000000-0005-0000-0000-00008F730000}"/>
    <cellStyle name="Normal 21 24" xfId="310" xr:uid="{00000000-0005-0000-0000-000090730000}"/>
    <cellStyle name="Normal 21 25" xfId="311" xr:uid="{00000000-0005-0000-0000-000091730000}"/>
    <cellStyle name="Normal 21 3" xfId="312" xr:uid="{00000000-0005-0000-0000-000092730000}"/>
    <cellStyle name="Normal 21 3 2" xfId="29748" xr:uid="{00000000-0005-0000-0000-000093730000}"/>
    <cellStyle name="Normal 21 4" xfId="313" xr:uid="{00000000-0005-0000-0000-000094730000}"/>
    <cellStyle name="Normal 21 4 2" xfId="29749" xr:uid="{00000000-0005-0000-0000-000095730000}"/>
    <cellStyle name="Normal 21 5" xfId="314" xr:uid="{00000000-0005-0000-0000-000096730000}"/>
    <cellStyle name="Normal 21 5 2" xfId="29750" xr:uid="{00000000-0005-0000-0000-000097730000}"/>
    <cellStyle name="Normal 21 6" xfId="315" xr:uid="{00000000-0005-0000-0000-000098730000}"/>
    <cellStyle name="Normal 21 7" xfId="316" xr:uid="{00000000-0005-0000-0000-000099730000}"/>
    <cellStyle name="Normal 21 8" xfId="317" xr:uid="{00000000-0005-0000-0000-00009A730000}"/>
    <cellStyle name="Normal 21 9" xfId="318" xr:uid="{00000000-0005-0000-0000-00009B730000}"/>
    <cellStyle name="Normal 22" xfId="29751" xr:uid="{00000000-0005-0000-0000-00009C730000}"/>
    <cellStyle name="Normal 22 2" xfId="29752" xr:uid="{00000000-0005-0000-0000-00009D730000}"/>
    <cellStyle name="Normal 22 2 2" xfId="29753" xr:uid="{00000000-0005-0000-0000-00009E730000}"/>
    <cellStyle name="Normal 22 2 2 2" xfId="29754" xr:uid="{00000000-0005-0000-0000-00009F730000}"/>
    <cellStyle name="Normal 22 2 3" xfId="29755" xr:uid="{00000000-0005-0000-0000-0000A0730000}"/>
    <cellStyle name="Normal 22 2 4" xfId="29756" xr:uid="{00000000-0005-0000-0000-0000A1730000}"/>
    <cellStyle name="Normal 22 2 5" xfId="29757" xr:uid="{00000000-0005-0000-0000-0000A2730000}"/>
    <cellStyle name="Normal 22 2 6" xfId="29758" xr:uid="{00000000-0005-0000-0000-0000A3730000}"/>
    <cellStyle name="Normal 22 3" xfId="29759" xr:uid="{00000000-0005-0000-0000-0000A4730000}"/>
    <cellStyle name="Normal 22 3 2" xfId="29760" xr:uid="{00000000-0005-0000-0000-0000A5730000}"/>
    <cellStyle name="Normal 22 4" xfId="29761" xr:uid="{00000000-0005-0000-0000-0000A6730000}"/>
    <cellStyle name="Normal 22 4 2" xfId="29762" xr:uid="{00000000-0005-0000-0000-0000A7730000}"/>
    <cellStyle name="Normal 22 5" xfId="29763" xr:uid="{00000000-0005-0000-0000-0000A8730000}"/>
    <cellStyle name="Normal 22 5 2" xfId="29764" xr:uid="{00000000-0005-0000-0000-0000A9730000}"/>
    <cellStyle name="Normal 22 6" xfId="29765" xr:uid="{00000000-0005-0000-0000-0000AA730000}"/>
    <cellStyle name="Normal 22 7" xfId="29766" xr:uid="{00000000-0005-0000-0000-0000AB730000}"/>
    <cellStyle name="Normal 23" xfId="29767" xr:uid="{00000000-0005-0000-0000-0000AC730000}"/>
    <cellStyle name="Normal 23 2" xfId="29768" xr:uid="{00000000-0005-0000-0000-0000AD730000}"/>
    <cellStyle name="Normal 23 2 2" xfId="29769" xr:uid="{00000000-0005-0000-0000-0000AE730000}"/>
    <cellStyle name="Normal 23 2 3" xfId="29770" xr:uid="{00000000-0005-0000-0000-0000AF730000}"/>
    <cellStyle name="Normal 23 2 4" xfId="29771" xr:uid="{00000000-0005-0000-0000-0000B0730000}"/>
    <cellStyle name="Normal 23 2 5" xfId="29772" xr:uid="{00000000-0005-0000-0000-0000B1730000}"/>
    <cellStyle name="Normal 23 3" xfId="29773" xr:uid="{00000000-0005-0000-0000-0000B2730000}"/>
    <cellStyle name="Normal 23 3 2" xfId="29774" xr:uid="{00000000-0005-0000-0000-0000B3730000}"/>
    <cellStyle name="Normal 23 4" xfId="29775" xr:uid="{00000000-0005-0000-0000-0000B4730000}"/>
    <cellStyle name="Normal 23 4 2" xfId="29776" xr:uid="{00000000-0005-0000-0000-0000B5730000}"/>
    <cellStyle name="Normal 23 5" xfId="29777" xr:uid="{00000000-0005-0000-0000-0000B6730000}"/>
    <cellStyle name="Normal 23 5 2" xfId="29778" xr:uid="{00000000-0005-0000-0000-0000B7730000}"/>
    <cellStyle name="Normal 23 6" xfId="29779" xr:uid="{00000000-0005-0000-0000-0000B8730000}"/>
    <cellStyle name="Normal 23 7" xfId="29780" xr:uid="{00000000-0005-0000-0000-0000B9730000}"/>
    <cellStyle name="Normal 24" xfId="29781" xr:uid="{00000000-0005-0000-0000-0000BA730000}"/>
    <cellStyle name="Normal 24 2" xfId="29782" xr:uid="{00000000-0005-0000-0000-0000BB730000}"/>
    <cellStyle name="Normal 24 2 2" xfId="29783" xr:uid="{00000000-0005-0000-0000-0000BC730000}"/>
    <cellStyle name="Normal 24 3" xfId="29784" xr:uid="{00000000-0005-0000-0000-0000BD730000}"/>
    <cellStyle name="Normal 24 3 2" xfId="29785" xr:uid="{00000000-0005-0000-0000-0000BE730000}"/>
    <cellStyle name="Normal 24 4" xfId="29786" xr:uid="{00000000-0005-0000-0000-0000BF730000}"/>
    <cellStyle name="Normal 24 4 2" xfId="29787" xr:uid="{00000000-0005-0000-0000-0000C0730000}"/>
    <cellStyle name="Normal 24 5" xfId="29788" xr:uid="{00000000-0005-0000-0000-0000C1730000}"/>
    <cellStyle name="Normal 24 5 2" xfId="29789" xr:uid="{00000000-0005-0000-0000-0000C2730000}"/>
    <cellStyle name="Normal 24 6" xfId="29790" xr:uid="{00000000-0005-0000-0000-0000C3730000}"/>
    <cellStyle name="Normal 24 7" xfId="29791" xr:uid="{00000000-0005-0000-0000-0000C4730000}"/>
    <cellStyle name="Normal 25" xfId="29792" xr:uid="{00000000-0005-0000-0000-0000C5730000}"/>
    <cellStyle name="Normal 25 2" xfId="29793" xr:uid="{00000000-0005-0000-0000-0000C6730000}"/>
    <cellStyle name="Normal 25 2 2" xfId="29794" xr:uid="{00000000-0005-0000-0000-0000C7730000}"/>
    <cellStyle name="Normal 25 3" xfId="29795" xr:uid="{00000000-0005-0000-0000-0000C8730000}"/>
    <cellStyle name="Normal 25 3 2" xfId="29796" xr:uid="{00000000-0005-0000-0000-0000C9730000}"/>
    <cellStyle name="Normal 25 4" xfId="29797" xr:uid="{00000000-0005-0000-0000-0000CA730000}"/>
    <cellStyle name="Normal 25 4 2" xfId="29798" xr:uid="{00000000-0005-0000-0000-0000CB730000}"/>
    <cellStyle name="Normal 25 5" xfId="29799" xr:uid="{00000000-0005-0000-0000-0000CC730000}"/>
    <cellStyle name="Normal 25 5 2" xfId="29800" xr:uid="{00000000-0005-0000-0000-0000CD730000}"/>
    <cellStyle name="Normal 25 6" xfId="29801" xr:uid="{00000000-0005-0000-0000-0000CE730000}"/>
    <cellStyle name="Normal 25 7" xfId="29802" xr:uid="{00000000-0005-0000-0000-0000CF730000}"/>
    <cellStyle name="Normal 26" xfId="29803" xr:uid="{00000000-0005-0000-0000-0000D0730000}"/>
    <cellStyle name="Normal 26 2" xfId="29804" xr:uid="{00000000-0005-0000-0000-0000D1730000}"/>
    <cellStyle name="Normal 26 2 2" xfId="29805" xr:uid="{00000000-0005-0000-0000-0000D2730000}"/>
    <cellStyle name="Normal 26 3" xfId="29806" xr:uid="{00000000-0005-0000-0000-0000D3730000}"/>
    <cellStyle name="Normal 26 3 2" xfId="29807" xr:uid="{00000000-0005-0000-0000-0000D4730000}"/>
    <cellStyle name="Normal 26 3 2 2" xfId="29808" xr:uid="{00000000-0005-0000-0000-0000D5730000}"/>
    <cellStyle name="Normal 26 3 2 2 2" xfId="29809" xr:uid="{00000000-0005-0000-0000-0000D6730000}"/>
    <cellStyle name="Normal 26 3 2 3" xfId="29810" xr:uid="{00000000-0005-0000-0000-0000D7730000}"/>
    <cellStyle name="Normal 26 3 3" xfId="29811" xr:uid="{00000000-0005-0000-0000-0000D8730000}"/>
    <cellStyle name="Normal 26 3 3 2" xfId="29812" xr:uid="{00000000-0005-0000-0000-0000D9730000}"/>
    <cellStyle name="Normal 26 3 3 2 2" xfId="29813" xr:uid="{00000000-0005-0000-0000-0000DA730000}"/>
    <cellStyle name="Normal 26 3 3 3" xfId="29814" xr:uid="{00000000-0005-0000-0000-0000DB730000}"/>
    <cellStyle name="Normal 26 3 4" xfId="29815" xr:uid="{00000000-0005-0000-0000-0000DC730000}"/>
    <cellStyle name="Normal 26 3 4 2" xfId="29816" xr:uid="{00000000-0005-0000-0000-0000DD730000}"/>
    <cellStyle name="Normal 26 3 5" xfId="29817" xr:uid="{00000000-0005-0000-0000-0000DE730000}"/>
    <cellStyle name="Normal 26 4" xfId="29818" xr:uid="{00000000-0005-0000-0000-0000DF730000}"/>
    <cellStyle name="Normal 26 4 2" xfId="29819" xr:uid="{00000000-0005-0000-0000-0000E0730000}"/>
    <cellStyle name="Normal 26 4 2 2" xfId="29820" xr:uid="{00000000-0005-0000-0000-0000E1730000}"/>
    <cellStyle name="Normal 26 4 3" xfId="29821" xr:uid="{00000000-0005-0000-0000-0000E2730000}"/>
    <cellStyle name="Normal 26 5" xfId="29822" xr:uid="{00000000-0005-0000-0000-0000E3730000}"/>
    <cellStyle name="Normal 26 5 2" xfId="29823" xr:uid="{00000000-0005-0000-0000-0000E4730000}"/>
    <cellStyle name="Normal 26 5 2 2" xfId="29824" xr:uid="{00000000-0005-0000-0000-0000E5730000}"/>
    <cellStyle name="Normal 26 5 3" xfId="29825" xr:uid="{00000000-0005-0000-0000-0000E6730000}"/>
    <cellStyle name="Normal 26 6" xfId="29826" xr:uid="{00000000-0005-0000-0000-0000E7730000}"/>
    <cellStyle name="Normal 26 6 2" xfId="29827" xr:uid="{00000000-0005-0000-0000-0000E8730000}"/>
    <cellStyle name="Normal 26 7" xfId="29828" xr:uid="{00000000-0005-0000-0000-0000E9730000}"/>
    <cellStyle name="Normal 27" xfId="4" xr:uid="{00000000-0005-0000-0000-0000EA730000}"/>
    <cellStyle name="Normal 27 2" xfId="29829" xr:uid="{00000000-0005-0000-0000-0000EB730000}"/>
    <cellStyle name="Normal 27 2 2" xfId="29830" xr:uid="{00000000-0005-0000-0000-0000EC730000}"/>
    <cellStyle name="Normal 27 3" xfId="29831" xr:uid="{00000000-0005-0000-0000-0000ED730000}"/>
    <cellStyle name="Normal 27 3 2" xfId="29832" xr:uid="{00000000-0005-0000-0000-0000EE730000}"/>
    <cellStyle name="Normal 27 4" xfId="29833" xr:uid="{00000000-0005-0000-0000-0000EF730000}"/>
    <cellStyle name="Normal 27 4 2" xfId="29834" xr:uid="{00000000-0005-0000-0000-0000F0730000}"/>
    <cellStyle name="Normal 27 5" xfId="29835" xr:uid="{00000000-0005-0000-0000-0000F1730000}"/>
    <cellStyle name="Normal 27 5 2" xfId="29836" xr:uid="{00000000-0005-0000-0000-0000F2730000}"/>
    <cellStyle name="Normal 27 6" xfId="29837" xr:uid="{00000000-0005-0000-0000-0000F3730000}"/>
    <cellStyle name="Normal 27 7" xfId="29838" xr:uid="{00000000-0005-0000-0000-0000F4730000}"/>
    <cellStyle name="Normal 28" xfId="29839" xr:uid="{00000000-0005-0000-0000-0000F5730000}"/>
    <cellStyle name="Normal 28 2" xfId="29840" xr:uid="{00000000-0005-0000-0000-0000F6730000}"/>
    <cellStyle name="Normal 28 2 2" xfId="29841" xr:uid="{00000000-0005-0000-0000-0000F7730000}"/>
    <cellStyle name="Normal 28 3" xfId="29842" xr:uid="{00000000-0005-0000-0000-0000F8730000}"/>
    <cellStyle name="Normal 28 3 2" xfId="29843" xr:uid="{00000000-0005-0000-0000-0000F9730000}"/>
    <cellStyle name="Normal 28 4" xfId="29844" xr:uid="{00000000-0005-0000-0000-0000FA730000}"/>
    <cellStyle name="Normal 28 4 2" xfId="29845" xr:uid="{00000000-0005-0000-0000-0000FB730000}"/>
    <cellStyle name="Normal 28 5" xfId="29846" xr:uid="{00000000-0005-0000-0000-0000FC730000}"/>
    <cellStyle name="Normal 28 5 2" xfId="29847" xr:uid="{00000000-0005-0000-0000-0000FD730000}"/>
    <cellStyle name="Normal 28 6" xfId="29848" xr:uid="{00000000-0005-0000-0000-0000FE730000}"/>
    <cellStyle name="Normal 28 7" xfId="29849" xr:uid="{00000000-0005-0000-0000-0000FF730000}"/>
    <cellStyle name="Normal 29" xfId="29850" xr:uid="{00000000-0005-0000-0000-000000740000}"/>
    <cellStyle name="Normal 29 2" xfId="29851" xr:uid="{00000000-0005-0000-0000-000001740000}"/>
    <cellStyle name="Normal 29 2 2" xfId="29852" xr:uid="{00000000-0005-0000-0000-000002740000}"/>
    <cellStyle name="Normal 29 2 2 2" xfId="29853" xr:uid="{00000000-0005-0000-0000-000003740000}"/>
    <cellStyle name="Normal 29 2 2 2 2" xfId="29854" xr:uid="{00000000-0005-0000-0000-000004740000}"/>
    <cellStyle name="Normal 29 2 2 2 2 2" xfId="29855" xr:uid="{00000000-0005-0000-0000-000005740000}"/>
    <cellStyle name="Normal 29 2 2 2 3" xfId="29856" xr:uid="{00000000-0005-0000-0000-000006740000}"/>
    <cellStyle name="Normal 29 2 2 3" xfId="29857" xr:uid="{00000000-0005-0000-0000-000007740000}"/>
    <cellStyle name="Normal 29 2 2 3 2" xfId="29858" xr:uid="{00000000-0005-0000-0000-000008740000}"/>
    <cellStyle name="Normal 29 2 2 3 2 2" xfId="29859" xr:uid="{00000000-0005-0000-0000-000009740000}"/>
    <cellStyle name="Normal 29 2 2 3 3" xfId="29860" xr:uid="{00000000-0005-0000-0000-00000A740000}"/>
    <cellStyle name="Normal 29 2 2 4" xfId="29861" xr:uid="{00000000-0005-0000-0000-00000B740000}"/>
    <cellStyle name="Normal 29 2 2 4 2" xfId="29862" xr:uid="{00000000-0005-0000-0000-00000C740000}"/>
    <cellStyle name="Normal 29 2 2 5" xfId="29863" xr:uid="{00000000-0005-0000-0000-00000D740000}"/>
    <cellStyle name="Normal 29 2 3" xfId="29864" xr:uid="{00000000-0005-0000-0000-00000E740000}"/>
    <cellStyle name="Normal 29 2 3 2" xfId="29865" xr:uid="{00000000-0005-0000-0000-00000F740000}"/>
    <cellStyle name="Normal 29 2 3 2 2" xfId="29866" xr:uid="{00000000-0005-0000-0000-000010740000}"/>
    <cellStyle name="Normal 29 2 3 2 2 2" xfId="29867" xr:uid="{00000000-0005-0000-0000-000011740000}"/>
    <cellStyle name="Normal 29 2 3 2 3" xfId="29868" xr:uid="{00000000-0005-0000-0000-000012740000}"/>
    <cellStyle name="Normal 29 2 3 3" xfId="29869" xr:uid="{00000000-0005-0000-0000-000013740000}"/>
    <cellStyle name="Normal 29 2 3 3 2" xfId="29870" xr:uid="{00000000-0005-0000-0000-000014740000}"/>
    <cellStyle name="Normal 29 2 3 3 2 2" xfId="29871" xr:uid="{00000000-0005-0000-0000-000015740000}"/>
    <cellStyle name="Normal 29 2 3 3 3" xfId="29872" xr:uid="{00000000-0005-0000-0000-000016740000}"/>
    <cellStyle name="Normal 29 2 3 4" xfId="29873" xr:uid="{00000000-0005-0000-0000-000017740000}"/>
    <cellStyle name="Normal 29 2 3 4 2" xfId="29874" xr:uid="{00000000-0005-0000-0000-000018740000}"/>
    <cellStyle name="Normal 29 2 3 5" xfId="29875" xr:uid="{00000000-0005-0000-0000-000019740000}"/>
    <cellStyle name="Normal 29 2 3 6" xfId="29876" xr:uid="{00000000-0005-0000-0000-00001A740000}"/>
    <cellStyle name="Normal 29 2 4" xfId="29877" xr:uid="{00000000-0005-0000-0000-00001B740000}"/>
    <cellStyle name="Normal 29 2 4 2" xfId="29878" xr:uid="{00000000-0005-0000-0000-00001C740000}"/>
    <cellStyle name="Normal 29 2 4 2 2" xfId="29879" xr:uid="{00000000-0005-0000-0000-00001D740000}"/>
    <cellStyle name="Normal 29 2 4 3" xfId="29880" xr:uid="{00000000-0005-0000-0000-00001E740000}"/>
    <cellStyle name="Normal 29 2 5" xfId="29881" xr:uid="{00000000-0005-0000-0000-00001F740000}"/>
    <cellStyle name="Normal 29 2 5 2" xfId="29882" xr:uid="{00000000-0005-0000-0000-000020740000}"/>
    <cellStyle name="Normal 29 2 5 2 2" xfId="29883" xr:uid="{00000000-0005-0000-0000-000021740000}"/>
    <cellStyle name="Normal 29 2 5 3" xfId="29884" xr:uid="{00000000-0005-0000-0000-000022740000}"/>
    <cellStyle name="Normal 29 2 6" xfId="29885" xr:uid="{00000000-0005-0000-0000-000023740000}"/>
    <cellStyle name="Normal 29 2 6 2" xfId="29886" xr:uid="{00000000-0005-0000-0000-000024740000}"/>
    <cellStyle name="Normal 29 2 7" xfId="29887" xr:uid="{00000000-0005-0000-0000-000025740000}"/>
    <cellStyle name="Normal 29 3" xfId="29888" xr:uid="{00000000-0005-0000-0000-000026740000}"/>
    <cellStyle name="Normal 29 3 2" xfId="29889" xr:uid="{00000000-0005-0000-0000-000027740000}"/>
    <cellStyle name="Normal 29 3 2 2" xfId="29890" xr:uid="{00000000-0005-0000-0000-000028740000}"/>
    <cellStyle name="Normal 29 3 3" xfId="29891" xr:uid="{00000000-0005-0000-0000-000029740000}"/>
    <cellStyle name="Normal 29 4" xfId="29892" xr:uid="{00000000-0005-0000-0000-00002A740000}"/>
    <cellStyle name="Normal 29 4 2" xfId="29893" xr:uid="{00000000-0005-0000-0000-00002B740000}"/>
    <cellStyle name="Normal 29 4 2 2" xfId="29894" xr:uid="{00000000-0005-0000-0000-00002C740000}"/>
    <cellStyle name="Normal 29 4 3" xfId="29895" xr:uid="{00000000-0005-0000-0000-00002D740000}"/>
    <cellStyle name="Normal 29 5" xfId="29896" xr:uid="{00000000-0005-0000-0000-00002E740000}"/>
    <cellStyle name="Normal 29 5 2" xfId="29897" xr:uid="{00000000-0005-0000-0000-00002F740000}"/>
    <cellStyle name="Normal 29 6" xfId="29898" xr:uid="{00000000-0005-0000-0000-000030740000}"/>
    <cellStyle name="Normal 3" xfId="10" xr:uid="{00000000-0005-0000-0000-000031740000}"/>
    <cellStyle name="Normal 3 10" xfId="319" xr:uid="{00000000-0005-0000-0000-000032740000}"/>
    <cellStyle name="Normal 3 10 2" xfId="29899" xr:uid="{00000000-0005-0000-0000-000033740000}"/>
    <cellStyle name="Normal 3 10 3" xfId="29900" xr:uid="{00000000-0005-0000-0000-000034740000}"/>
    <cellStyle name="Normal 3 10 3 2" xfId="29901" xr:uid="{00000000-0005-0000-0000-000035740000}"/>
    <cellStyle name="Normal 3 10 4" xfId="29902" xr:uid="{00000000-0005-0000-0000-000036740000}"/>
    <cellStyle name="Normal 3 11" xfId="320" xr:uid="{00000000-0005-0000-0000-000037740000}"/>
    <cellStyle name="Normal 3 11 2" xfId="29903" xr:uid="{00000000-0005-0000-0000-000038740000}"/>
    <cellStyle name="Normal 3 11 2 2" xfId="29904" xr:uid="{00000000-0005-0000-0000-000039740000}"/>
    <cellStyle name="Normal 3 11 3" xfId="29905" xr:uid="{00000000-0005-0000-0000-00003A740000}"/>
    <cellStyle name="Normal 3 12" xfId="321" xr:uid="{00000000-0005-0000-0000-00003B740000}"/>
    <cellStyle name="Normal 3 12 2" xfId="29906" xr:uid="{00000000-0005-0000-0000-00003C740000}"/>
    <cellStyle name="Normal 3 12 2 2" xfId="29907" xr:uid="{00000000-0005-0000-0000-00003D740000}"/>
    <cellStyle name="Normal 3 12 3" xfId="29908" xr:uid="{00000000-0005-0000-0000-00003E740000}"/>
    <cellStyle name="Normal 3 13" xfId="322" xr:uid="{00000000-0005-0000-0000-00003F740000}"/>
    <cellStyle name="Normal 3 14" xfId="323" xr:uid="{00000000-0005-0000-0000-000040740000}"/>
    <cellStyle name="Normal 3 15" xfId="324" xr:uid="{00000000-0005-0000-0000-000041740000}"/>
    <cellStyle name="Normal 3 15 2" xfId="29909" xr:uid="{00000000-0005-0000-0000-000042740000}"/>
    <cellStyle name="Normal 3 15 2 2" xfId="29910" xr:uid="{00000000-0005-0000-0000-000043740000}"/>
    <cellStyle name="Normal 3 15 3" xfId="29911" xr:uid="{00000000-0005-0000-0000-000044740000}"/>
    <cellStyle name="Normal 3 16" xfId="325" xr:uid="{00000000-0005-0000-0000-000045740000}"/>
    <cellStyle name="Normal 3 16 2" xfId="29912" xr:uid="{00000000-0005-0000-0000-000046740000}"/>
    <cellStyle name="Normal 3 17" xfId="326" xr:uid="{00000000-0005-0000-0000-000047740000}"/>
    <cellStyle name="Normal 3 18" xfId="327" xr:uid="{00000000-0005-0000-0000-000048740000}"/>
    <cellStyle name="Normal 3 19" xfId="328" xr:uid="{00000000-0005-0000-0000-000049740000}"/>
    <cellStyle name="Normal 3 2" xfId="329" xr:uid="{00000000-0005-0000-0000-00004A740000}"/>
    <cellStyle name="Normal 3 2 10" xfId="29913" xr:uid="{00000000-0005-0000-0000-00004B740000}"/>
    <cellStyle name="Normal 3 2 2" xfId="330" xr:uid="{00000000-0005-0000-0000-00004C740000}"/>
    <cellStyle name="Normal 3 2 2 2" xfId="29914" xr:uid="{00000000-0005-0000-0000-00004D740000}"/>
    <cellStyle name="Normal 3 2 2 2 2" xfId="29915" xr:uid="{00000000-0005-0000-0000-00004E740000}"/>
    <cellStyle name="Normal 3 2 2 2 2 2" xfId="29916" xr:uid="{00000000-0005-0000-0000-00004F740000}"/>
    <cellStyle name="Normal 3 2 2 2 2 2 2" xfId="29917" xr:uid="{00000000-0005-0000-0000-000050740000}"/>
    <cellStyle name="Normal 3 2 2 2 2 2 2 2" xfId="29918" xr:uid="{00000000-0005-0000-0000-000051740000}"/>
    <cellStyle name="Normal 3 2 2 2 2 2 2 2 2" xfId="29919" xr:uid="{00000000-0005-0000-0000-000052740000}"/>
    <cellStyle name="Normal 3 2 2 2 2 2 2 3" xfId="29920" xr:uid="{00000000-0005-0000-0000-000053740000}"/>
    <cellStyle name="Normal 3 2 2 2 2 2 3" xfId="29921" xr:uid="{00000000-0005-0000-0000-000054740000}"/>
    <cellStyle name="Normal 3 2 2 2 2 2 3 2" xfId="29922" xr:uid="{00000000-0005-0000-0000-000055740000}"/>
    <cellStyle name="Normal 3 2 2 2 2 2 3 2 2" xfId="29923" xr:uid="{00000000-0005-0000-0000-000056740000}"/>
    <cellStyle name="Normal 3 2 2 2 2 2 3 3" xfId="29924" xr:uid="{00000000-0005-0000-0000-000057740000}"/>
    <cellStyle name="Normal 3 2 2 2 2 2 4" xfId="29925" xr:uid="{00000000-0005-0000-0000-000058740000}"/>
    <cellStyle name="Normal 3 2 2 2 2 2 4 2" xfId="29926" xr:uid="{00000000-0005-0000-0000-000059740000}"/>
    <cellStyle name="Normal 3 2 2 2 2 2 5" xfId="29927" xr:uid="{00000000-0005-0000-0000-00005A740000}"/>
    <cellStyle name="Normal 3 2 2 2 2 3" xfId="29928" xr:uid="{00000000-0005-0000-0000-00005B740000}"/>
    <cellStyle name="Normal 3 2 2 2 2 3 2" xfId="29929" xr:uid="{00000000-0005-0000-0000-00005C740000}"/>
    <cellStyle name="Normal 3 2 2 2 2 3 2 2" xfId="29930" xr:uid="{00000000-0005-0000-0000-00005D740000}"/>
    <cellStyle name="Normal 3 2 2 2 2 3 3" xfId="29931" xr:uid="{00000000-0005-0000-0000-00005E740000}"/>
    <cellStyle name="Normal 3 2 2 2 2 4" xfId="29932" xr:uid="{00000000-0005-0000-0000-00005F740000}"/>
    <cellStyle name="Normal 3 2 2 2 2 4 2" xfId="29933" xr:uid="{00000000-0005-0000-0000-000060740000}"/>
    <cellStyle name="Normal 3 2 2 2 2 4 2 2" xfId="29934" xr:uid="{00000000-0005-0000-0000-000061740000}"/>
    <cellStyle name="Normal 3 2 2 2 2 4 3" xfId="29935" xr:uid="{00000000-0005-0000-0000-000062740000}"/>
    <cellStyle name="Normal 3 2 2 2 2 5" xfId="29936" xr:uid="{00000000-0005-0000-0000-000063740000}"/>
    <cellStyle name="Normal 3 2 2 2 2 5 2" xfId="29937" xr:uid="{00000000-0005-0000-0000-000064740000}"/>
    <cellStyle name="Normal 3 2 2 2 2 6" xfId="29938" xr:uid="{00000000-0005-0000-0000-000065740000}"/>
    <cellStyle name="Normal 3 2 2 2 3" xfId="29939" xr:uid="{00000000-0005-0000-0000-000066740000}"/>
    <cellStyle name="Normal 3 2 2 2 3 2" xfId="29940" xr:uid="{00000000-0005-0000-0000-000067740000}"/>
    <cellStyle name="Normal 3 2 2 2 3 2 2" xfId="29941" xr:uid="{00000000-0005-0000-0000-000068740000}"/>
    <cellStyle name="Normal 3 2 2 2 3 2 2 2" xfId="29942" xr:uid="{00000000-0005-0000-0000-000069740000}"/>
    <cellStyle name="Normal 3 2 2 2 3 2 3" xfId="29943" xr:uid="{00000000-0005-0000-0000-00006A740000}"/>
    <cellStyle name="Normal 3 2 2 2 3 3" xfId="29944" xr:uid="{00000000-0005-0000-0000-00006B740000}"/>
    <cellStyle name="Normal 3 2 2 2 3 3 2" xfId="29945" xr:uid="{00000000-0005-0000-0000-00006C740000}"/>
    <cellStyle name="Normal 3 2 2 2 3 3 2 2" xfId="29946" xr:uid="{00000000-0005-0000-0000-00006D740000}"/>
    <cellStyle name="Normal 3 2 2 2 3 3 3" xfId="29947" xr:uid="{00000000-0005-0000-0000-00006E740000}"/>
    <cellStyle name="Normal 3 2 2 2 3 4" xfId="29948" xr:uid="{00000000-0005-0000-0000-00006F740000}"/>
    <cellStyle name="Normal 3 2 2 2 3 4 2" xfId="29949" xr:uid="{00000000-0005-0000-0000-000070740000}"/>
    <cellStyle name="Normal 3 2 2 2 3 5" xfId="29950" xr:uid="{00000000-0005-0000-0000-000071740000}"/>
    <cellStyle name="Normal 3 2 2 2 4" xfId="29951" xr:uid="{00000000-0005-0000-0000-000072740000}"/>
    <cellStyle name="Normal 3 2 2 2 4 2" xfId="29952" xr:uid="{00000000-0005-0000-0000-000073740000}"/>
    <cellStyle name="Normal 3 2 2 2 4 2 2" xfId="29953" xr:uid="{00000000-0005-0000-0000-000074740000}"/>
    <cellStyle name="Normal 3 2 2 2 4 3" xfId="29954" xr:uid="{00000000-0005-0000-0000-000075740000}"/>
    <cellStyle name="Normal 3 2 2 2 5" xfId="29955" xr:uid="{00000000-0005-0000-0000-000076740000}"/>
    <cellStyle name="Normal 3 2 2 2 5 2" xfId="29956" xr:uid="{00000000-0005-0000-0000-000077740000}"/>
    <cellStyle name="Normal 3 2 2 2 5 2 2" xfId="29957" xr:uid="{00000000-0005-0000-0000-000078740000}"/>
    <cellStyle name="Normal 3 2 2 2 5 3" xfId="29958" xr:uid="{00000000-0005-0000-0000-000079740000}"/>
    <cellStyle name="Normal 3 2 2 2 6" xfId="29959" xr:uid="{00000000-0005-0000-0000-00007A740000}"/>
    <cellStyle name="Normal 3 2 2 2 6 2" xfId="29960" xr:uid="{00000000-0005-0000-0000-00007B740000}"/>
    <cellStyle name="Normal 3 2 2 2 7" xfId="29961" xr:uid="{00000000-0005-0000-0000-00007C740000}"/>
    <cellStyle name="Normal 3 2 2 3" xfId="29962" xr:uid="{00000000-0005-0000-0000-00007D740000}"/>
    <cellStyle name="Normal 3 2 2 3 2" xfId="29963" xr:uid="{00000000-0005-0000-0000-00007E740000}"/>
    <cellStyle name="Normal 3 2 2 3 2 2" xfId="29964" xr:uid="{00000000-0005-0000-0000-00007F740000}"/>
    <cellStyle name="Normal 3 2 2 3 2 2 2" xfId="29965" xr:uid="{00000000-0005-0000-0000-000080740000}"/>
    <cellStyle name="Normal 3 2 2 3 2 2 2 2" xfId="29966" xr:uid="{00000000-0005-0000-0000-000081740000}"/>
    <cellStyle name="Normal 3 2 2 3 2 2 3" xfId="29967" xr:uid="{00000000-0005-0000-0000-000082740000}"/>
    <cellStyle name="Normal 3 2 2 3 2 3" xfId="29968" xr:uid="{00000000-0005-0000-0000-000083740000}"/>
    <cellStyle name="Normal 3 2 2 3 2 3 2" xfId="29969" xr:uid="{00000000-0005-0000-0000-000084740000}"/>
    <cellStyle name="Normal 3 2 2 3 2 3 2 2" xfId="29970" xr:uid="{00000000-0005-0000-0000-000085740000}"/>
    <cellStyle name="Normal 3 2 2 3 2 3 3" xfId="29971" xr:uid="{00000000-0005-0000-0000-000086740000}"/>
    <cellStyle name="Normal 3 2 2 3 2 4" xfId="29972" xr:uid="{00000000-0005-0000-0000-000087740000}"/>
    <cellStyle name="Normal 3 2 2 3 2 4 2" xfId="29973" xr:uid="{00000000-0005-0000-0000-000088740000}"/>
    <cellStyle name="Normal 3 2 2 3 2 5" xfId="29974" xr:uid="{00000000-0005-0000-0000-000089740000}"/>
    <cellStyle name="Normal 3 2 2 3 3" xfId="29975" xr:uid="{00000000-0005-0000-0000-00008A740000}"/>
    <cellStyle name="Normal 3 2 2 3 3 2" xfId="29976" xr:uid="{00000000-0005-0000-0000-00008B740000}"/>
    <cellStyle name="Normal 3 2 2 3 3 2 2" xfId="29977" xr:uid="{00000000-0005-0000-0000-00008C740000}"/>
    <cellStyle name="Normal 3 2 2 3 3 3" xfId="29978" xr:uid="{00000000-0005-0000-0000-00008D740000}"/>
    <cellStyle name="Normal 3 2 2 3 4" xfId="29979" xr:uid="{00000000-0005-0000-0000-00008E740000}"/>
    <cellStyle name="Normal 3 2 2 3 4 2" xfId="29980" xr:uid="{00000000-0005-0000-0000-00008F740000}"/>
    <cellStyle name="Normal 3 2 2 3 4 2 2" xfId="29981" xr:uid="{00000000-0005-0000-0000-000090740000}"/>
    <cellStyle name="Normal 3 2 2 3 4 3" xfId="29982" xr:uid="{00000000-0005-0000-0000-000091740000}"/>
    <cellStyle name="Normal 3 2 2 3 5" xfId="29983" xr:uid="{00000000-0005-0000-0000-000092740000}"/>
    <cellStyle name="Normal 3 2 2 3 5 2" xfId="29984" xr:uid="{00000000-0005-0000-0000-000093740000}"/>
    <cellStyle name="Normal 3 2 2 3 6" xfId="29985" xr:uid="{00000000-0005-0000-0000-000094740000}"/>
    <cellStyle name="Normal 3 2 2 4" xfId="29986" xr:uid="{00000000-0005-0000-0000-000095740000}"/>
    <cellStyle name="Normal 3 2 2 4 2" xfId="29987" xr:uid="{00000000-0005-0000-0000-000096740000}"/>
    <cellStyle name="Normal 3 2 2 4 2 2" xfId="29988" xr:uid="{00000000-0005-0000-0000-000097740000}"/>
    <cellStyle name="Normal 3 2 2 4 2 2 2" xfId="29989" xr:uid="{00000000-0005-0000-0000-000098740000}"/>
    <cellStyle name="Normal 3 2 2 4 2 3" xfId="29990" xr:uid="{00000000-0005-0000-0000-000099740000}"/>
    <cellStyle name="Normal 3 2 2 4 3" xfId="29991" xr:uid="{00000000-0005-0000-0000-00009A740000}"/>
    <cellStyle name="Normal 3 2 2 4 3 2" xfId="29992" xr:uid="{00000000-0005-0000-0000-00009B740000}"/>
    <cellStyle name="Normal 3 2 2 4 3 2 2" xfId="29993" xr:uid="{00000000-0005-0000-0000-00009C740000}"/>
    <cellStyle name="Normal 3 2 2 4 3 3" xfId="29994" xr:uid="{00000000-0005-0000-0000-00009D740000}"/>
    <cellStyle name="Normal 3 2 2 4 4" xfId="29995" xr:uid="{00000000-0005-0000-0000-00009E740000}"/>
    <cellStyle name="Normal 3 2 2 4 4 2" xfId="29996" xr:uid="{00000000-0005-0000-0000-00009F740000}"/>
    <cellStyle name="Normal 3 2 2 4 5" xfId="29997" xr:uid="{00000000-0005-0000-0000-0000A0740000}"/>
    <cellStyle name="Normal 3 2 2 5" xfId="29998" xr:uid="{00000000-0005-0000-0000-0000A1740000}"/>
    <cellStyle name="Normal 3 2 2 5 2" xfId="29999" xr:uid="{00000000-0005-0000-0000-0000A2740000}"/>
    <cellStyle name="Normal 3 2 2 5 2 2" xfId="30000" xr:uid="{00000000-0005-0000-0000-0000A3740000}"/>
    <cellStyle name="Normal 3 2 2 5 3" xfId="30001" xr:uid="{00000000-0005-0000-0000-0000A4740000}"/>
    <cellStyle name="Normal 3 2 2 6" xfId="30002" xr:uid="{00000000-0005-0000-0000-0000A5740000}"/>
    <cellStyle name="Normal 3 2 2 6 2" xfId="30003" xr:uid="{00000000-0005-0000-0000-0000A6740000}"/>
    <cellStyle name="Normal 3 2 2 6 2 2" xfId="30004" xr:uid="{00000000-0005-0000-0000-0000A7740000}"/>
    <cellStyle name="Normal 3 2 2 6 3" xfId="30005" xr:uid="{00000000-0005-0000-0000-0000A8740000}"/>
    <cellStyle name="Normal 3 2 2 7" xfId="30006" xr:uid="{00000000-0005-0000-0000-0000A9740000}"/>
    <cellStyle name="Normal 3 2 2 7 2" xfId="30007" xr:uid="{00000000-0005-0000-0000-0000AA740000}"/>
    <cellStyle name="Normal 3 2 2 8" xfId="30008" xr:uid="{00000000-0005-0000-0000-0000AB740000}"/>
    <cellStyle name="Normal 3 2 3" xfId="30009" xr:uid="{00000000-0005-0000-0000-0000AC740000}"/>
    <cellStyle name="Normal 3 2 3 2" xfId="30010" xr:uid="{00000000-0005-0000-0000-0000AD740000}"/>
    <cellStyle name="Normal 3 2 3 2 2" xfId="30011" xr:uid="{00000000-0005-0000-0000-0000AE740000}"/>
    <cellStyle name="Normal 3 2 3 2 2 2" xfId="30012" xr:uid="{00000000-0005-0000-0000-0000AF740000}"/>
    <cellStyle name="Normal 3 2 3 2 2 2 2" xfId="30013" xr:uid="{00000000-0005-0000-0000-0000B0740000}"/>
    <cellStyle name="Normal 3 2 3 2 2 2 2 2" xfId="30014" xr:uid="{00000000-0005-0000-0000-0000B1740000}"/>
    <cellStyle name="Normal 3 2 3 2 2 2 2 2 2" xfId="30015" xr:uid="{00000000-0005-0000-0000-0000B2740000}"/>
    <cellStyle name="Normal 3 2 3 2 2 2 2 2 2 2" xfId="30016" xr:uid="{00000000-0005-0000-0000-0000B3740000}"/>
    <cellStyle name="Normal 3 2 3 2 2 2 2 2 2 2 2" xfId="30017" xr:uid="{00000000-0005-0000-0000-0000B4740000}"/>
    <cellStyle name="Normal 3 2 3 2 2 2 2 2 2 2 2 2" xfId="30018" xr:uid="{00000000-0005-0000-0000-0000B5740000}"/>
    <cellStyle name="Normal 3 2 3 2 2 2 2 2 2 2 2 2 2" xfId="30019" xr:uid="{00000000-0005-0000-0000-0000B6740000}"/>
    <cellStyle name="Normal 3 2 3 2 2 2 2 2 2 2 2 2 2 2" xfId="30020" xr:uid="{00000000-0005-0000-0000-0000B7740000}"/>
    <cellStyle name="Normal 3 2 3 2 2 2 2 2 2 2 2 2 2 2 2" xfId="30021" xr:uid="{00000000-0005-0000-0000-0000B8740000}"/>
    <cellStyle name="Normal 3 2 3 2 2 2 2 2 2 2 2 2 2 2 2 2" xfId="30022" xr:uid="{00000000-0005-0000-0000-0000B9740000}"/>
    <cellStyle name="Normal 3 2 3 2 2 2 2 2 2 2 2 2 2 2 3" xfId="30023" xr:uid="{00000000-0005-0000-0000-0000BA740000}"/>
    <cellStyle name="Normal 3 2 3 2 2 2 2 2 2 2 2 2 2 3" xfId="30024" xr:uid="{00000000-0005-0000-0000-0000BB740000}"/>
    <cellStyle name="Normal 3 2 3 2 2 2 2 2 2 2 2 2 2 3 2" xfId="30025" xr:uid="{00000000-0005-0000-0000-0000BC740000}"/>
    <cellStyle name="Normal 3 2 3 2 2 2 2 2 2 2 2 2 2 3 2 2" xfId="30026" xr:uid="{00000000-0005-0000-0000-0000BD740000}"/>
    <cellStyle name="Normal 3 2 3 2 2 2 2 2 2 2 2 2 2 3 3" xfId="30027" xr:uid="{00000000-0005-0000-0000-0000BE740000}"/>
    <cellStyle name="Normal 3 2 3 2 2 2 2 2 2 2 2 2 2 4" xfId="30028" xr:uid="{00000000-0005-0000-0000-0000BF740000}"/>
    <cellStyle name="Normal 3 2 3 2 2 2 2 2 2 2 2 2 2 4 2" xfId="30029" xr:uid="{00000000-0005-0000-0000-0000C0740000}"/>
    <cellStyle name="Normal 3 2 3 2 2 2 2 2 2 2 2 2 2 4 2 2" xfId="30030" xr:uid="{00000000-0005-0000-0000-0000C1740000}"/>
    <cellStyle name="Normal 3 2 3 2 2 2 2 2 2 2 2 2 2 4 3" xfId="30031" xr:uid="{00000000-0005-0000-0000-0000C2740000}"/>
    <cellStyle name="Normal 3 2 3 2 2 2 2 2 2 2 2 2 2 5" xfId="30032" xr:uid="{00000000-0005-0000-0000-0000C3740000}"/>
    <cellStyle name="Normal 3 2 3 2 2 2 2 2 2 2 2 2 2 5 2" xfId="30033" xr:uid="{00000000-0005-0000-0000-0000C4740000}"/>
    <cellStyle name="Normal 3 2 3 2 2 2 2 2 2 2 2 2 2 6" xfId="30034" xr:uid="{00000000-0005-0000-0000-0000C5740000}"/>
    <cellStyle name="Normal 3 2 3 2 2 2 2 2 2 2 2 2 3" xfId="30035" xr:uid="{00000000-0005-0000-0000-0000C6740000}"/>
    <cellStyle name="Normal 3 2 3 2 2 2 2 2 2 2 2 2 3 2" xfId="30036" xr:uid="{00000000-0005-0000-0000-0000C7740000}"/>
    <cellStyle name="Normal 3 2 3 2 2 2 2 2 2 2 2 2 3 2 2" xfId="30037" xr:uid="{00000000-0005-0000-0000-0000C8740000}"/>
    <cellStyle name="Normal 3 2 3 2 2 2 2 2 2 2 2 2 3 2 2 2" xfId="30038" xr:uid="{00000000-0005-0000-0000-0000C9740000}"/>
    <cellStyle name="Normal 3 2 3 2 2 2 2 2 2 2 2 2 3 2 3" xfId="30039" xr:uid="{00000000-0005-0000-0000-0000CA740000}"/>
    <cellStyle name="Normal 3 2 3 2 2 2 2 2 2 2 2 2 3 3" xfId="30040" xr:uid="{00000000-0005-0000-0000-0000CB740000}"/>
    <cellStyle name="Normal 3 2 3 2 2 2 2 2 2 2 2 2 3 3 2" xfId="30041" xr:uid="{00000000-0005-0000-0000-0000CC740000}"/>
    <cellStyle name="Normal 3 2 3 2 2 2 2 2 2 2 2 2 3 3 2 2" xfId="30042" xr:uid="{00000000-0005-0000-0000-0000CD740000}"/>
    <cellStyle name="Normal 3 2 3 2 2 2 2 2 2 2 2 2 3 3 2 2 2" xfId="30043" xr:uid="{00000000-0005-0000-0000-0000CE740000}"/>
    <cellStyle name="Normal 3 2 3 2 2 2 2 2 2 2 2 2 3 3 2 2 2 2" xfId="30044" xr:uid="{00000000-0005-0000-0000-0000CF740000}"/>
    <cellStyle name="Normal 3 2 3 2 2 2 2 2 2 2 2 2 3 3 2 2 2 2 2" xfId="30045" xr:uid="{00000000-0005-0000-0000-0000D0740000}"/>
    <cellStyle name="Normal 3 2 3 2 2 2 2 2 2 2 2 2 3 3 2 2 2 2 2 2" xfId="30046" xr:uid="{00000000-0005-0000-0000-0000D1740000}"/>
    <cellStyle name="Normal 3 2 3 2 2 2 2 2 2 2 2 2 3 3 2 2 2 2 3" xfId="30047" xr:uid="{00000000-0005-0000-0000-0000D2740000}"/>
    <cellStyle name="Normal 3 2 3 2 2 2 2 2 2 2 2 2 3 3 2 2 2 3" xfId="30048" xr:uid="{00000000-0005-0000-0000-0000D3740000}"/>
    <cellStyle name="Normal 3 2 3 2 2 2 2 2 2 2 2 2 3 3 2 2 3" xfId="30049" xr:uid="{00000000-0005-0000-0000-0000D4740000}"/>
    <cellStyle name="Normal 3 2 3 2 2 2 2 2 2 2 2 2 3 3 2 3" xfId="30050" xr:uid="{00000000-0005-0000-0000-0000D5740000}"/>
    <cellStyle name="Normal 3 2 3 2 2 2 2 2 2 2 2 2 3 3 3" xfId="30051" xr:uid="{00000000-0005-0000-0000-0000D6740000}"/>
    <cellStyle name="Normal 3 2 3 2 2 2 2 2 2 2 2 2 3 4" xfId="30052" xr:uid="{00000000-0005-0000-0000-0000D7740000}"/>
    <cellStyle name="Normal 3 2 3 2 2 2 2 2 2 2 2 2 4" xfId="30053" xr:uid="{00000000-0005-0000-0000-0000D8740000}"/>
    <cellStyle name="Normal 3 2 3 2 2 2 2 2 2 2 2 2 4 2" xfId="30054" xr:uid="{00000000-0005-0000-0000-0000D9740000}"/>
    <cellStyle name="Normal 3 2 3 2 2 2 2 2 2 2 2 2 4 2 2" xfId="30055" xr:uid="{00000000-0005-0000-0000-0000DA740000}"/>
    <cellStyle name="Normal 3 2 3 2 2 2 2 2 2 2 2 2 4 3" xfId="30056" xr:uid="{00000000-0005-0000-0000-0000DB740000}"/>
    <cellStyle name="Normal 3 2 3 2 2 2 2 2 2 2 2 2 5" xfId="30057" xr:uid="{00000000-0005-0000-0000-0000DC740000}"/>
    <cellStyle name="Normal 3 2 3 2 2 2 2 2 2 2 2 2 5 2" xfId="30058" xr:uid="{00000000-0005-0000-0000-0000DD740000}"/>
    <cellStyle name="Normal 3 2 3 2 2 2 2 2 2 2 2 2 5 2 2" xfId="30059" xr:uid="{00000000-0005-0000-0000-0000DE740000}"/>
    <cellStyle name="Normal 3 2 3 2 2 2 2 2 2 2 2 2 5 3" xfId="30060" xr:uid="{00000000-0005-0000-0000-0000DF740000}"/>
    <cellStyle name="Normal 3 2 3 2 2 2 2 2 2 2 2 2 6" xfId="30061" xr:uid="{00000000-0005-0000-0000-0000E0740000}"/>
    <cellStyle name="Normal 3 2 3 2 2 2 2 2 2 2 2 2 6 2" xfId="30062" xr:uid="{00000000-0005-0000-0000-0000E1740000}"/>
    <cellStyle name="Normal 3 2 3 2 2 2 2 2 2 2 2 2 7" xfId="30063" xr:uid="{00000000-0005-0000-0000-0000E2740000}"/>
    <cellStyle name="Normal 3 2 3 2 2 2 2 2 2 2 2 3" xfId="30064" xr:uid="{00000000-0005-0000-0000-0000E3740000}"/>
    <cellStyle name="Normal 3 2 3 2 2 2 2 2 2 2 2 3 2" xfId="30065" xr:uid="{00000000-0005-0000-0000-0000E4740000}"/>
    <cellStyle name="Normal 3 2 3 2 2 2 2 2 2 2 2 3 2 2" xfId="30066" xr:uid="{00000000-0005-0000-0000-0000E5740000}"/>
    <cellStyle name="Normal 3 2 3 2 2 2 2 2 2 2 2 3 3" xfId="30067" xr:uid="{00000000-0005-0000-0000-0000E6740000}"/>
    <cellStyle name="Normal 3 2 3 2 2 2 2 2 2 2 2 4" xfId="30068" xr:uid="{00000000-0005-0000-0000-0000E7740000}"/>
    <cellStyle name="Normal 3 2 3 2 2 2 2 2 2 2 2 4 2" xfId="30069" xr:uid="{00000000-0005-0000-0000-0000E8740000}"/>
    <cellStyle name="Normal 3 2 3 2 2 2 2 2 2 2 2 4 2 2" xfId="30070" xr:uid="{00000000-0005-0000-0000-0000E9740000}"/>
    <cellStyle name="Normal 3 2 3 2 2 2 2 2 2 2 2 4 3" xfId="30071" xr:uid="{00000000-0005-0000-0000-0000EA740000}"/>
    <cellStyle name="Normal 3 2 3 2 2 2 2 2 2 2 2 5" xfId="30072" xr:uid="{00000000-0005-0000-0000-0000EB740000}"/>
    <cellStyle name="Normal 3 2 3 2 2 2 2 2 2 2 2 5 2" xfId="30073" xr:uid="{00000000-0005-0000-0000-0000EC740000}"/>
    <cellStyle name="Normal 3 2 3 2 2 2 2 2 2 2 2 5 2 2" xfId="30074" xr:uid="{00000000-0005-0000-0000-0000ED740000}"/>
    <cellStyle name="Normal 3 2 3 2 2 2 2 2 2 2 2 5 3" xfId="30075" xr:uid="{00000000-0005-0000-0000-0000EE740000}"/>
    <cellStyle name="Normal 3 2 3 2 2 2 2 2 2 2 2 6" xfId="30076" xr:uid="{00000000-0005-0000-0000-0000EF740000}"/>
    <cellStyle name="Normal 3 2 3 2 2 2 2 2 2 2 2 6 2" xfId="30077" xr:uid="{00000000-0005-0000-0000-0000F0740000}"/>
    <cellStyle name="Normal 3 2 3 2 2 2 2 2 2 2 2 7" xfId="30078" xr:uid="{00000000-0005-0000-0000-0000F1740000}"/>
    <cellStyle name="Normal 3 2 3 2 2 2 2 2 2 2 3" xfId="30079" xr:uid="{00000000-0005-0000-0000-0000F2740000}"/>
    <cellStyle name="Normal 3 2 3 2 2 2 2 2 2 2 3 2" xfId="30080" xr:uid="{00000000-0005-0000-0000-0000F3740000}"/>
    <cellStyle name="Normal 3 2 3 2 2 2 2 2 2 2 3 2 2" xfId="30081" xr:uid="{00000000-0005-0000-0000-0000F4740000}"/>
    <cellStyle name="Normal 3 2 3 2 2 2 2 2 2 2 3 3" xfId="30082" xr:uid="{00000000-0005-0000-0000-0000F5740000}"/>
    <cellStyle name="Normal 3 2 3 2 2 2 2 2 2 2 4" xfId="30083" xr:uid="{00000000-0005-0000-0000-0000F6740000}"/>
    <cellStyle name="Normal 3 2 3 2 2 2 2 2 2 2 4 2" xfId="30084" xr:uid="{00000000-0005-0000-0000-0000F7740000}"/>
    <cellStyle name="Normal 3 2 3 2 2 2 2 2 2 2 4 2 2" xfId="30085" xr:uid="{00000000-0005-0000-0000-0000F8740000}"/>
    <cellStyle name="Normal 3 2 3 2 2 2 2 2 2 2 4 3" xfId="30086" xr:uid="{00000000-0005-0000-0000-0000F9740000}"/>
    <cellStyle name="Normal 3 2 3 2 2 2 2 2 2 2 5" xfId="30087" xr:uid="{00000000-0005-0000-0000-0000FA740000}"/>
    <cellStyle name="Normal 3 2 3 2 2 2 2 2 2 2 5 2" xfId="30088" xr:uid="{00000000-0005-0000-0000-0000FB740000}"/>
    <cellStyle name="Normal 3 2 3 2 2 2 2 2 2 2 5 2 2" xfId="30089" xr:uid="{00000000-0005-0000-0000-0000FC740000}"/>
    <cellStyle name="Normal 3 2 3 2 2 2 2 2 2 2 5 3" xfId="30090" xr:uid="{00000000-0005-0000-0000-0000FD740000}"/>
    <cellStyle name="Normal 3 2 3 2 2 2 2 2 2 2 6" xfId="30091" xr:uid="{00000000-0005-0000-0000-0000FE740000}"/>
    <cellStyle name="Normal 3 2 3 2 2 2 2 2 2 2 6 2" xfId="30092" xr:uid="{00000000-0005-0000-0000-0000FF740000}"/>
    <cellStyle name="Normal 3 2 3 2 2 2 2 2 2 2 7" xfId="30093" xr:uid="{00000000-0005-0000-0000-000000750000}"/>
    <cellStyle name="Normal 3 2 3 2 2 2 2 2 2 3" xfId="30094" xr:uid="{00000000-0005-0000-0000-000001750000}"/>
    <cellStyle name="Normal 3 2 3 2 2 2 2 2 2 3 2" xfId="30095" xr:uid="{00000000-0005-0000-0000-000002750000}"/>
    <cellStyle name="Normal 3 2 3 2 2 2 2 2 2 3 2 2" xfId="30096" xr:uid="{00000000-0005-0000-0000-000003750000}"/>
    <cellStyle name="Normal 3 2 3 2 2 2 2 2 2 3 3" xfId="30097" xr:uid="{00000000-0005-0000-0000-000004750000}"/>
    <cellStyle name="Normal 3 2 3 2 2 2 2 2 2 4" xfId="30098" xr:uid="{00000000-0005-0000-0000-000005750000}"/>
    <cellStyle name="Normal 3 2 3 2 2 2 2 2 2 4 2" xfId="30099" xr:uid="{00000000-0005-0000-0000-000006750000}"/>
    <cellStyle name="Normal 3 2 3 2 2 2 2 2 2 4 2 2" xfId="30100" xr:uid="{00000000-0005-0000-0000-000007750000}"/>
    <cellStyle name="Normal 3 2 3 2 2 2 2 2 2 4 3" xfId="30101" xr:uid="{00000000-0005-0000-0000-000008750000}"/>
    <cellStyle name="Normal 3 2 3 2 2 2 2 2 2 5" xfId="30102" xr:uid="{00000000-0005-0000-0000-000009750000}"/>
    <cellStyle name="Normal 3 2 3 2 2 2 2 2 2 5 2" xfId="30103" xr:uid="{00000000-0005-0000-0000-00000A750000}"/>
    <cellStyle name="Normal 3 2 3 2 2 2 2 2 2 5 2 2" xfId="30104" xr:uid="{00000000-0005-0000-0000-00000B750000}"/>
    <cellStyle name="Normal 3 2 3 2 2 2 2 2 2 5 3" xfId="30105" xr:uid="{00000000-0005-0000-0000-00000C750000}"/>
    <cellStyle name="Normal 3 2 3 2 2 2 2 2 2 6" xfId="30106" xr:uid="{00000000-0005-0000-0000-00000D750000}"/>
    <cellStyle name="Normal 3 2 3 2 2 2 2 2 2 6 2" xfId="30107" xr:uid="{00000000-0005-0000-0000-00000E750000}"/>
    <cellStyle name="Normal 3 2 3 2 2 2 2 2 2 7" xfId="30108" xr:uid="{00000000-0005-0000-0000-00000F750000}"/>
    <cellStyle name="Normal 3 2 3 2 2 2 2 2 3" xfId="30109" xr:uid="{00000000-0005-0000-0000-000010750000}"/>
    <cellStyle name="Normal 3 2 3 2 2 2 2 2 3 2" xfId="30110" xr:uid="{00000000-0005-0000-0000-000011750000}"/>
    <cellStyle name="Normal 3 2 3 2 2 2 2 2 3 2 2" xfId="30111" xr:uid="{00000000-0005-0000-0000-000012750000}"/>
    <cellStyle name="Normal 3 2 3 2 2 2 2 2 3 3" xfId="30112" xr:uid="{00000000-0005-0000-0000-000013750000}"/>
    <cellStyle name="Normal 3 2 3 2 2 2 2 2 4" xfId="30113" xr:uid="{00000000-0005-0000-0000-000014750000}"/>
    <cellStyle name="Normal 3 2 3 2 2 2 2 2 4 2" xfId="30114" xr:uid="{00000000-0005-0000-0000-000015750000}"/>
    <cellStyle name="Normal 3 2 3 2 2 2 2 2 4 2 2" xfId="30115" xr:uid="{00000000-0005-0000-0000-000016750000}"/>
    <cellStyle name="Normal 3 2 3 2 2 2 2 2 4 3" xfId="30116" xr:uid="{00000000-0005-0000-0000-000017750000}"/>
    <cellStyle name="Normal 3 2 3 2 2 2 2 2 5" xfId="30117" xr:uid="{00000000-0005-0000-0000-000018750000}"/>
    <cellStyle name="Normal 3 2 3 2 2 2 2 2 5 2" xfId="30118" xr:uid="{00000000-0005-0000-0000-000019750000}"/>
    <cellStyle name="Normal 3 2 3 2 2 2 2 2 5 2 2" xfId="30119" xr:uid="{00000000-0005-0000-0000-00001A750000}"/>
    <cellStyle name="Normal 3 2 3 2 2 2 2 2 5 3" xfId="30120" xr:uid="{00000000-0005-0000-0000-00001B750000}"/>
    <cellStyle name="Normal 3 2 3 2 2 2 2 2 6" xfId="30121" xr:uid="{00000000-0005-0000-0000-00001C750000}"/>
    <cellStyle name="Normal 3 2 3 2 2 2 2 2 6 2" xfId="30122" xr:uid="{00000000-0005-0000-0000-00001D750000}"/>
    <cellStyle name="Normal 3 2 3 2 2 2 2 2 7" xfId="30123" xr:uid="{00000000-0005-0000-0000-00001E750000}"/>
    <cellStyle name="Normal 3 2 3 2 2 2 2 3" xfId="30124" xr:uid="{00000000-0005-0000-0000-00001F750000}"/>
    <cellStyle name="Normal 3 2 3 2 2 2 2 3 2" xfId="30125" xr:uid="{00000000-0005-0000-0000-000020750000}"/>
    <cellStyle name="Normal 3 2 3 2 2 2 2 3 2 2" xfId="30126" xr:uid="{00000000-0005-0000-0000-000021750000}"/>
    <cellStyle name="Normal 3 2 3 2 2 2 2 3 3" xfId="30127" xr:uid="{00000000-0005-0000-0000-000022750000}"/>
    <cellStyle name="Normal 3 2 3 2 2 2 2 4" xfId="30128" xr:uid="{00000000-0005-0000-0000-000023750000}"/>
    <cellStyle name="Normal 3 2 3 2 2 2 2 4 2" xfId="30129" xr:uid="{00000000-0005-0000-0000-000024750000}"/>
    <cellStyle name="Normal 3 2 3 2 2 2 2 4 2 2" xfId="30130" xr:uid="{00000000-0005-0000-0000-000025750000}"/>
    <cellStyle name="Normal 3 2 3 2 2 2 2 4 3" xfId="30131" xr:uid="{00000000-0005-0000-0000-000026750000}"/>
    <cellStyle name="Normal 3 2 3 2 2 2 2 5" xfId="30132" xr:uid="{00000000-0005-0000-0000-000027750000}"/>
    <cellStyle name="Normal 3 2 3 2 2 2 2 5 2" xfId="30133" xr:uid="{00000000-0005-0000-0000-000028750000}"/>
    <cellStyle name="Normal 3 2 3 2 2 2 2 5 2 2" xfId="30134" xr:uid="{00000000-0005-0000-0000-000029750000}"/>
    <cellStyle name="Normal 3 2 3 2 2 2 2 5 3" xfId="30135" xr:uid="{00000000-0005-0000-0000-00002A750000}"/>
    <cellStyle name="Normal 3 2 3 2 2 2 2 6" xfId="30136" xr:uid="{00000000-0005-0000-0000-00002B750000}"/>
    <cellStyle name="Normal 3 2 3 2 2 2 2 6 2" xfId="30137" xr:uid="{00000000-0005-0000-0000-00002C750000}"/>
    <cellStyle name="Normal 3 2 3 2 2 2 2 7" xfId="30138" xr:uid="{00000000-0005-0000-0000-00002D750000}"/>
    <cellStyle name="Normal 3 2 3 2 2 2 3" xfId="30139" xr:uid="{00000000-0005-0000-0000-00002E750000}"/>
    <cellStyle name="Normal 3 2 3 2 2 2 3 2" xfId="30140" xr:uid="{00000000-0005-0000-0000-00002F750000}"/>
    <cellStyle name="Normal 3 2 3 2 2 2 3 2 2" xfId="30141" xr:uid="{00000000-0005-0000-0000-000030750000}"/>
    <cellStyle name="Normal 3 2 3 2 2 2 3 3" xfId="30142" xr:uid="{00000000-0005-0000-0000-000031750000}"/>
    <cellStyle name="Normal 3 2 3 2 2 2 4" xfId="30143" xr:uid="{00000000-0005-0000-0000-000032750000}"/>
    <cellStyle name="Normal 3 2 3 2 2 2 4 2" xfId="30144" xr:uid="{00000000-0005-0000-0000-000033750000}"/>
    <cellStyle name="Normal 3 2 3 2 2 2 4 2 2" xfId="30145" xr:uid="{00000000-0005-0000-0000-000034750000}"/>
    <cellStyle name="Normal 3 2 3 2 2 2 4 3" xfId="30146" xr:uid="{00000000-0005-0000-0000-000035750000}"/>
    <cellStyle name="Normal 3 2 3 2 2 2 5" xfId="30147" xr:uid="{00000000-0005-0000-0000-000036750000}"/>
    <cellStyle name="Normal 3 2 3 2 2 2 5 2" xfId="30148" xr:uid="{00000000-0005-0000-0000-000037750000}"/>
    <cellStyle name="Normal 3 2 3 2 2 2 5 2 2" xfId="30149" xr:uid="{00000000-0005-0000-0000-000038750000}"/>
    <cellStyle name="Normal 3 2 3 2 2 2 5 3" xfId="30150" xr:uid="{00000000-0005-0000-0000-000039750000}"/>
    <cellStyle name="Normal 3 2 3 2 2 2 6" xfId="30151" xr:uid="{00000000-0005-0000-0000-00003A750000}"/>
    <cellStyle name="Normal 3 2 3 2 2 2 6 2" xfId="30152" xr:uid="{00000000-0005-0000-0000-00003B750000}"/>
    <cellStyle name="Normal 3 2 3 2 2 2 7" xfId="30153" xr:uid="{00000000-0005-0000-0000-00003C750000}"/>
    <cellStyle name="Normal 3 2 3 2 2 3" xfId="30154" xr:uid="{00000000-0005-0000-0000-00003D750000}"/>
    <cellStyle name="Normal 3 2 3 2 2 3 2" xfId="30155" xr:uid="{00000000-0005-0000-0000-00003E750000}"/>
    <cellStyle name="Normal 3 2 3 2 2 3 2 2" xfId="30156" xr:uid="{00000000-0005-0000-0000-00003F750000}"/>
    <cellStyle name="Normal 3 2 3 2 2 3 3" xfId="30157" xr:uid="{00000000-0005-0000-0000-000040750000}"/>
    <cellStyle name="Normal 3 2 3 2 2 4" xfId="30158" xr:uid="{00000000-0005-0000-0000-000041750000}"/>
    <cellStyle name="Normal 3 2 3 2 2 4 2" xfId="30159" xr:uid="{00000000-0005-0000-0000-000042750000}"/>
    <cellStyle name="Normal 3 2 3 2 2 4 2 2" xfId="30160" xr:uid="{00000000-0005-0000-0000-000043750000}"/>
    <cellStyle name="Normal 3 2 3 2 2 4 3" xfId="30161" xr:uid="{00000000-0005-0000-0000-000044750000}"/>
    <cellStyle name="Normal 3 2 3 2 2 5" xfId="30162" xr:uid="{00000000-0005-0000-0000-000045750000}"/>
    <cellStyle name="Normal 3 2 3 2 2 5 2" xfId="30163" xr:uid="{00000000-0005-0000-0000-000046750000}"/>
    <cellStyle name="Normal 3 2 3 2 2 5 2 2" xfId="30164" xr:uid="{00000000-0005-0000-0000-000047750000}"/>
    <cellStyle name="Normal 3 2 3 2 2 5 3" xfId="30165" xr:uid="{00000000-0005-0000-0000-000048750000}"/>
    <cellStyle name="Normal 3 2 3 2 2 6" xfId="30166" xr:uid="{00000000-0005-0000-0000-000049750000}"/>
    <cellStyle name="Normal 3 2 3 2 2 6 2" xfId="30167" xr:uid="{00000000-0005-0000-0000-00004A750000}"/>
    <cellStyle name="Normal 3 2 3 2 2 7" xfId="30168" xr:uid="{00000000-0005-0000-0000-00004B750000}"/>
    <cellStyle name="Normal 3 2 3 2 3" xfId="30169" xr:uid="{00000000-0005-0000-0000-00004C750000}"/>
    <cellStyle name="Normal 3 2 3 2 3 2" xfId="30170" xr:uid="{00000000-0005-0000-0000-00004D750000}"/>
    <cellStyle name="Normal 3 2 3 2 3 2 2" xfId="30171" xr:uid="{00000000-0005-0000-0000-00004E750000}"/>
    <cellStyle name="Normal 3 2 3 2 3 2 2 2" xfId="30172" xr:uid="{00000000-0005-0000-0000-00004F750000}"/>
    <cellStyle name="Normal 3 2 3 2 3 2 3" xfId="30173" xr:uid="{00000000-0005-0000-0000-000050750000}"/>
    <cellStyle name="Normal 3 2 3 2 3 3" xfId="30174" xr:uid="{00000000-0005-0000-0000-000051750000}"/>
    <cellStyle name="Normal 3 2 3 2 3 3 2" xfId="30175" xr:uid="{00000000-0005-0000-0000-000052750000}"/>
    <cellStyle name="Normal 3 2 3 2 3 3 2 2" xfId="30176" xr:uid="{00000000-0005-0000-0000-000053750000}"/>
    <cellStyle name="Normal 3 2 3 2 3 3 3" xfId="30177" xr:uid="{00000000-0005-0000-0000-000054750000}"/>
    <cellStyle name="Normal 3 2 3 2 3 4" xfId="30178" xr:uid="{00000000-0005-0000-0000-000055750000}"/>
    <cellStyle name="Normal 3 2 3 2 3 4 2" xfId="30179" xr:uid="{00000000-0005-0000-0000-000056750000}"/>
    <cellStyle name="Normal 3 2 3 2 3 5" xfId="30180" xr:uid="{00000000-0005-0000-0000-000057750000}"/>
    <cellStyle name="Normal 3 2 3 2 4" xfId="30181" xr:uid="{00000000-0005-0000-0000-000058750000}"/>
    <cellStyle name="Normal 3 2 3 2 4 2" xfId="30182" xr:uid="{00000000-0005-0000-0000-000059750000}"/>
    <cellStyle name="Normal 3 2 3 2 4 2 2" xfId="30183" xr:uid="{00000000-0005-0000-0000-00005A750000}"/>
    <cellStyle name="Normal 3 2 3 2 4 3" xfId="30184" xr:uid="{00000000-0005-0000-0000-00005B750000}"/>
    <cellStyle name="Normal 3 2 3 2 5" xfId="30185" xr:uid="{00000000-0005-0000-0000-00005C750000}"/>
    <cellStyle name="Normal 3 2 3 2 5 2" xfId="30186" xr:uid="{00000000-0005-0000-0000-00005D750000}"/>
    <cellStyle name="Normal 3 2 3 2 5 2 2" xfId="30187" xr:uid="{00000000-0005-0000-0000-00005E750000}"/>
    <cellStyle name="Normal 3 2 3 2 5 3" xfId="30188" xr:uid="{00000000-0005-0000-0000-00005F750000}"/>
    <cellStyle name="Normal 3 2 3 2 6" xfId="30189" xr:uid="{00000000-0005-0000-0000-000060750000}"/>
    <cellStyle name="Normal 3 2 3 2 6 2" xfId="30190" xr:uid="{00000000-0005-0000-0000-000061750000}"/>
    <cellStyle name="Normal 3 2 3 2 7" xfId="30191" xr:uid="{00000000-0005-0000-0000-000062750000}"/>
    <cellStyle name="Normal 3 2 3 3" xfId="30192" xr:uid="{00000000-0005-0000-0000-000063750000}"/>
    <cellStyle name="Normal 3 2 3 3 2" xfId="30193" xr:uid="{00000000-0005-0000-0000-000064750000}"/>
    <cellStyle name="Normal 3 2 3 3 2 2" xfId="30194" xr:uid="{00000000-0005-0000-0000-000065750000}"/>
    <cellStyle name="Normal 3 2 3 3 2 2 2" xfId="30195" xr:uid="{00000000-0005-0000-0000-000066750000}"/>
    <cellStyle name="Normal 3 2 3 3 2 2 2 2" xfId="30196" xr:uid="{00000000-0005-0000-0000-000067750000}"/>
    <cellStyle name="Normal 3 2 3 3 2 2 3" xfId="30197" xr:uid="{00000000-0005-0000-0000-000068750000}"/>
    <cellStyle name="Normal 3 2 3 3 2 3" xfId="30198" xr:uid="{00000000-0005-0000-0000-000069750000}"/>
    <cellStyle name="Normal 3 2 3 3 2 3 2" xfId="30199" xr:uid="{00000000-0005-0000-0000-00006A750000}"/>
    <cellStyle name="Normal 3 2 3 3 2 3 2 2" xfId="30200" xr:uid="{00000000-0005-0000-0000-00006B750000}"/>
    <cellStyle name="Normal 3 2 3 3 2 3 3" xfId="30201" xr:uid="{00000000-0005-0000-0000-00006C750000}"/>
    <cellStyle name="Normal 3 2 3 3 2 4" xfId="30202" xr:uid="{00000000-0005-0000-0000-00006D750000}"/>
    <cellStyle name="Normal 3 2 3 3 2 4 2" xfId="30203" xr:uid="{00000000-0005-0000-0000-00006E750000}"/>
    <cellStyle name="Normal 3 2 3 3 2 5" xfId="30204" xr:uid="{00000000-0005-0000-0000-00006F750000}"/>
    <cellStyle name="Normal 3 2 3 3 3" xfId="30205" xr:uid="{00000000-0005-0000-0000-000070750000}"/>
    <cellStyle name="Normal 3 2 3 3 3 2" xfId="30206" xr:uid="{00000000-0005-0000-0000-000071750000}"/>
    <cellStyle name="Normal 3 2 3 3 3 2 2" xfId="30207" xr:uid="{00000000-0005-0000-0000-000072750000}"/>
    <cellStyle name="Normal 3 2 3 3 3 3" xfId="30208" xr:uid="{00000000-0005-0000-0000-000073750000}"/>
    <cellStyle name="Normal 3 2 3 3 4" xfId="30209" xr:uid="{00000000-0005-0000-0000-000074750000}"/>
    <cellStyle name="Normal 3 2 3 3 4 2" xfId="30210" xr:uid="{00000000-0005-0000-0000-000075750000}"/>
    <cellStyle name="Normal 3 2 3 3 4 2 2" xfId="30211" xr:uid="{00000000-0005-0000-0000-000076750000}"/>
    <cellStyle name="Normal 3 2 3 3 4 3" xfId="30212" xr:uid="{00000000-0005-0000-0000-000077750000}"/>
    <cellStyle name="Normal 3 2 3 3 5" xfId="30213" xr:uid="{00000000-0005-0000-0000-000078750000}"/>
    <cellStyle name="Normal 3 2 3 3 5 2" xfId="30214" xr:uid="{00000000-0005-0000-0000-000079750000}"/>
    <cellStyle name="Normal 3 2 3 3 6" xfId="30215" xr:uid="{00000000-0005-0000-0000-00007A750000}"/>
    <cellStyle name="Normal 3 2 3 4" xfId="30216" xr:uid="{00000000-0005-0000-0000-00007B750000}"/>
    <cellStyle name="Normal 3 2 3 4 2" xfId="30217" xr:uid="{00000000-0005-0000-0000-00007C750000}"/>
    <cellStyle name="Normal 3 2 3 4 2 2" xfId="30218" xr:uid="{00000000-0005-0000-0000-00007D750000}"/>
    <cellStyle name="Normal 3 2 3 4 2 2 2" xfId="30219" xr:uid="{00000000-0005-0000-0000-00007E750000}"/>
    <cellStyle name="Normal 3 2 3 4 2 3" xfId="30220" xr:uid="{00000000-0005-0000-0000-00007F750000}"/>
    <cellStyle name="Normal 3 2 3 4 3" xfId="30221" xr:uid="{00000000-0005-0000-0000-000080750000}"/>
    <cellStyle name="Normal 3 2 3 4 3 2" xfId="30222" xr:uid="{00000000-0005-0000-0000-000081750000}"/>
    <cellStyle name="Normal 3 2 3 4 3 2 2" xfId="30223" xr:uid="{00000000-0005-0000-0000-000082750000}"/>
    <cellStyle name="Normal 3 2 3 4 3 3" xfId="30224" xr:uid="{00000000-0005-0000-0000-000083750000}"/>
    <cellStyle name="Normal 3 2 3 4 4" xfId="30225" xr:uid="{00000000-0005-0000-0000-000084750000}"/>
    <cellStyle name="Normal 3 2 3 4 4 2" xfId="30226" xr:uid="{00000000-0005-0000-0000-000085750000}"/>
    <cellStyle name="Normal 3 2 3 4 5" xfId="30227" xr:uid="{00000000-0005-0000-0000-000086750000}"/>
    <cellStyle name="Normal 3 2 3 5" xfId="30228" xr:uid="{00000000-0005-0000-0000-000087750000}"/>
    <cellStyle name="Normal 3 2 3 5 2" xfId="30229" xr:uid="{00000000-0005-0000-0000-000088750000}"/>
    <cellStyle name="Normal 3 2 3 5 2 2" xfId="30230" xr:uid="{00000000-0005-0000-0000-000089750000}"/>
    <cellStyle name="Normal 3 2 3 5 3" xfId="30231" xr:uid="{00000000-0005-0000-0000-00008A750000}"/>
    <cellStyle name="Normal 3 2 3 6" xfId="30232" xr:uid="{00000000-0005-0000-0000-00008B750000}"/>
    <cellStyle name="Normal 3 2 3 6 2" xfId="30233" xr:uid="{00000000-0005-0000-0000-00008C750000}"/>
    <cellStyle name="Normal 3 2 3 6 2 2" xfId="30234" xr:uid="{00000000-0005-0000-0000-00008D750000}"/>
    <cellStyle name="Normal 3 2 3 6 3" xfId="30235" xr:uid="{00000000-0005-0000-0000-00008E750000}"/>
    <cellStyle name="Normal 3 2 3 7" xfId="30236" xr:uid="{00000000-0005-0000-0000-00008F750000}"/>
    <cellStyle name="Normal 3 2 3 7 2" xfId="30237" xr:uid="{00000000-0005-0000-0000-000090750000}"/>
    <cellStyle name="Normal 3 2 3 8" xfId="30238" xr:uid="{00000000-0005-0000-0000-000091750000}"/>
    <cellStyle name="Normal 3 2 4" xfId="30239" xr:uid="{00000000-0005-0000-0000-000092750000}"/>
    <cellStyle name="Normal 3 2 4 2" xfId="30240" xr:uid="{00000000-0005-0000-0000-000093750000}"/>
    <cellStyle name="Normal 3 2 4 2 2" xfId="30241" xr:uid="{00000000-0005-0000-0000-000094750000}"/>
    <cellStyle name="Normal 3 2 4 2 2 2" xfId="30242" xr:uid="{00000000-0005-0000-0000-000095750000}"/>
    <cellStyle name="Normal 3 2 4 2 2 2 2" xfId="30243" xr:uid="{00000000-0005-0000-0000-000096750000}"/>
    <cellStyle name="Normal 3 2 4 2 2 2 2 2" xfId="30244" xr:uid="{00000000-0005-0000-0000-000097750000}"/>
    <cellStyle name="Normal 3 2 4 2 2 2 3" xfId="30245" xr:uid="{00000000-0005-0000-0000-000098750000}"/>
    <cellStyle name="Normal 3 2 4 2 2 3" xfId="30246" xr:uid="{00000000-0005-0000-0000-000099750000}"/>
    <cellStyle name="Normal 3 2 4 2 2 3 2" xfId="30247" xr:uid="{00000000-0005-0000-0000-00009A750000}"/>
    <cellStyle name="Normal 3 2 4 2 2 3 2 2" xfId="30248" xr:uid="{00000000-0005-0000-0000-00009B750000}"/>
    <cellStyle name="Normal 3 2 4 2 2 3 3" xfId="30249" xr:uid="{00000000-0005-0000-0000-00009C750000}"/>
    <cellStyle name="Normal 3 2 4 2 2 4" xfId="30250" xr:uid="{00000000-0005-0000-0000-00009D750000}"/>
    <cellStyle name="Normal 3 2 4 2 2 4 2" xfId="30251" xr:uid="{00000000-0005-0000-0000-00009E750000}"/>
    <cellStyle name="Normal 3 2 4 2 2 5" xfId="30252" xr:uid="{00000000-0005-0000-0000-00009F750000}"/>
    <cellStyle name="Normal 3 2 4 2 3" xfId="30253" xr:uid="{00000000-0005-0000-0000-0000A0750000}"/>
    <cellStyle name="Normal 3 2 4 2 3 2" xfId="30254" xr:uid="{00000000-0005-0000-0000-0000A1750000}"/>
    <cellStyle name="Normal 3 2 4 2 3 2 2" xfId="30255" xr:uid="{00000000-0005-0000-0000-0000A2750000}"/>
    <cellStyle name="Normal 3 2 4 2 3 3" xfId="30256" xr:uid="{00000000-0005-0000-0000-0000A3750000}"/>
    <cellStyle name="Normal 3 2 4 2 4" xfId="30257" xr:uid="{00000000-0005-0000-0000-0000A4750000}"/>
    <cellStyle name="Normal 3 2 4 2 4 2" xfId="30258" xr:uid="{00000000-0005-0000-0000-0000A5750000}"/>
    <cellStyle name="Normal 3 2 4 2 4 2 2" xfId="30259" xr:uid="{00000000-0005-0000-0000-0000A6750000}"/>
    <cellStyle name="Normal 3 2 4 2 4 3" xfId="30260" xr:uid="{00000000-0005-0000-0000-0000A7750000}"/>
    <cellStyle name="Normal 3 2 4 2 5" xfId="30261" xr:uid="{00000000-0005-0000-0000-0000A8750000}"/>
    <cellStyle name="Normal 3 2 4 2 5 2" xfId="30262" xr:uid="{00000000-0005-0000-0000-0000A9750000}"/>
    <cellStyle name="Normal 3 2 4 2 6" xfId="30263" xr:uid="{00000000-0005-0000-0000-0000AA750000}"/>
    <cellStyle name="Normal 3 2 4 3" xfId="30264" xr:uid="{00000000-0005-0000-0000-0000AB750000}"/>
    <cellStyle name="Normal 3 2 4 3 2" xfId="30265" xr:uid="{00000000-0005-0000-0000-0000AC750000}"/>
    <cellStyle name="Normal 3 2 4 3 2 2" xfId="30266" xr:uid="{00000000-0005-0000-0000-0000AD750000}"/>
    <cellStyle name="Normal 3 2 4 3 2 2 2" xfId="30267" xr:uid="{00000000-0005-0000-0000-0000AE750000}"/>
    <cellStyle name="Normal 3 2 4 3 2 3" xfId="30268" xr:uid="{00000000-0005-0000-0000-0000AF750000}"/>
    <cellStyle name="Normal 3 2 4 3 3" xfId="30269" xr:uid="{00000000-0005-0000-0000-0000B0750000}"/>
    <cellStyle name="Normal 3 2 4 3 3 2" xfId="30270" xr:uid="{00000000-0005-0000-0000-0000B1750000}"/>
    <cellStyle name="Normal 3 2 4 3 3 2 2" xfId="30271" xr:uid="{00000000-0005-0000-0000-0000B2750000}"/>
    <cellStyle name="Normal 3 2 4 3 3 3" xfId="30272" xr:uid="{00000000-0005-0000-0000-0000B3750000}"/>
    <cellStyle name="Normal 3 2 4 3 4" xfId="30273" xr:uid="{00000000-0005-0000-0000-0000B4750000}"/>
    <cellStyle name="Normal 3 2 4 3 4 2" xfId="30274" xr:uid="{00000000-0005-0000-0000-0000B5750000}"/>
    <cellStyle name="Normal 3 2 4 3 5" xfId="30275" xr:uid="{00000000-0005-0000-0000-0000B6750000}"/>
    <cellStyle name="Normal 3 2 4 4" xfId="30276" xr:uid="{00000000-0005-0000-0000-0000B7750000}"/>
    <cellStyle name="Normal 3 2 4 4 2" xfId="30277" xr:uid="{00000000-0005-0000-0000-0000B8750000}"/>
    <cellStyle name="Normal 3 2 4 4 2 2" xfId="30278" xr:uid="{00000000-0005-0000-0000-0000B9750000}"/>
    <cellStyle name="Normal 3 2 4 4 3" xfId="30279" xr:uid="{00000000-0005-0000-0000-0000BA750000}"/>
    <cellStyle name="Normal 3 2 4 5" xfId="30280" xr:uid="{00000000-0005-0000-0000-0000BB750000}"/>
    <cellStyle name="Normal 3 2 4 5 2" xfId="30281" xr:uid="{00000000-0005-0000-0000-0000BC750000}"/>
    <cellStyle name="Normal 3 2 4 5 2 2" xfId="30282" xr:uid="{00000000-0005-0000-0000-0000BD750000}"/>
    <cellStyle name="Normal 3 2 4 5 3" xfId="30283" xr:uid="{00000000-0005-0000-0000-0000BE750000}"/>
    <cellStyle name="Normal 3 2 4 6" xfId="30284" xr:uid="{00000000-0005-0000-0000-0000BF750000}"/>
    <cellStyle name="Normal 3 2 4 6 2" xfId="30285" xr:uid="{00000000-0005-0000-0000-0000C0750000}"/>
    <cellStyle name="Normal 3 2 4 7" xfId="30286" xr:uid="{00000000-0005-0000-0000-0000C1750000}"/>
    <cellStyle name="Normal 3 2 5" xfId="30287" xr:uid="{00000000-0005-0000-0000-0000C2750000}"/>
    <cellStyle name="Normal 3 2 5 2" xfId="30288" xr:uid="{00000000-0005-0000-0000-0000C3750000}"/>
    <cellStyle name="Normal 3 2 5 2 2" xfId="30289" xr:uid="{00000000-0005-0000-0000-0000C4750000}"/>
    <cellStyle name="Normal 3 2 5 2 2 2" xfId="30290" xr:uid="{00000000-0005-0000-0000-0000C5750000}"/>
    <cellStyle name="Normal 3 2 5 2 2 2 2" xfId="30291" xr:uid="{00000000-0005-0000-0000-0000C6750000}"/>
    <cellStyle name="Normal 3 2 5 2 2 3" xfId="30292" xr:uid="{00000000-0005-0000-0000-0000C7750000}"/>
    <cellStyle name="Normal 3 2 5 2 3" xfId="30293" xr:uid="{00000000-0005-0000-0000-0000C8750000}"/>
    <cellStyle name="Normal 3 2 5 2 3 2" xfId="30294" xr:uid="{00000000-0005-0000-0000-0000C9750000}"/>
    <cellStyle name="Normal 3 2 5 2 3 2 2" xfId="30295" xr:uid="{00000000-0005-0000-0000-0000CA750000}"/>
    <cellStyle name="Normal 3 2 5 2 3 3" xfId="30296" xr:uid="{00000000-0005-0000-0000-0000CB750000}"/>
    <cellStyle name="Normal 3 2 5 2 4" xfId="30297" xr:uid="{00000000-0005-0000-0000-0000CC750000}"/>
    <cellStyle name="Normal 3 2 5 2 4 2" xfId="30298" xr:uid="{00000000-0005-0000-0000-0000CD750000}"/>
    <cellStyle name="Normal 3 2 5 2 5" xfId="30299" xr:uid="{00000000-0005-0000-0000-0000CE750000}"/>
    <cellStyle name="Normal 3 2 5 3" xfId="30300" xr:uid="{00000000-0005-0000-0000-0000CF750000}"/>
    <cellStyle name="Normal 3 2 5 3 2" xfId="30301" xr:uid="{00000000-0005-0000-0000-0000D0750000}"/>
    <cellStyle name="Normal 3 2 5 3 2 2" xfId="30302" xr:uid="{00000000-0005-0000-0000-0000D1750000}"/>
    <cellStyle name="Normal 3 2 5 3 3" xfId="30303" xr:uid="{00000000-0005-0000-0000-0000D2750000}"/>
    <cellStyle name="Normal 3 2 5 4" xfId="30304" xr:uid="{00000000-0005-0000-0000-0000D3750000}"/>
    <cellStyle name="Normal 3 2 5 4 2" xfId="30305" xr:uid="{00000000-0005-0000-0000-0000D4750000}"/>
    <cellStyle name="Normal 3 2 5 4 2 2" xfId="30306" xr:uid="{00000000-0005-0000-0000-0000D5750000}"/>
    <cellStyle name="Normal 3 2 5 4 3" xfId="30307" xr:uid="{00000000-0005-0000-0000-0000D6750000}"/>
    <cellStyle name="Normal 3 2 5 5" xfId="30308" xr:uid="{00000000-0005-0000-0000-0000D7750000}"/>
    <cellStyle name="Normal 3 2 5 5 2" xfId="30309" xr:uid="{00000000-0005-0000-0000-0000D8750000}"/>
    <cellStyle name="Normal 3 2 5 6" xfId="30310" xr:uid="{00000000-0005-0000-0000-0000D9750000}"/>
    <cellStyle name="Normal 3 2 6" xfId="30311" xr:uid="{00000000-0005-0000-0000-0000DA750000}"/>
    <cellStyle name="Normal 3 2 6 2" xfId="30312" xr:uid="{00000000-0005-0000-0000-0000DB750000}"/>
    <cellStyle name="Normal 3 2 6 2 2" xfId="30313" xr:uid="{00000000-0005-0000-0000-0000DC750000}"/>
    <cellStyle name="Normal 3 2 6 2 2 2" xfId="30314" xr:uid="{00000000-0005-0000-0000-0000DD750000}"/>
    <cellStyle name="Normal 3 2 6 2 3" xfId="30315" xr:uid="{00000000-0005-0000-0000-0000DE750000}"/>
    <cellStyle name="Normal 3 2 6 3" xfId="30316" xr:uid="{00000000-0005-0000-0000-0000DF750000}"/>
    <cellStyle name="Normal 3 2 6 3 2" xfId="30317" xr:uid="{00000000-0005-0000-0000-0000E0750000}"/>
    <cellStyle name="Normal 3 2 6 3 2 2" xfId="30318" xr:uid="{00000000-0005-0000-0000-0000E1750000}"/>
    <cellStyle name="Normal 3 2 6 3 3" xfId="30319" xr:uid="{00000000-0005-0000-0000-0000E2750000}"/>
    <cellStyle name="Normal 3 2 6 4" xfId="30320" xr:uid="{00000000-0005-0000-0000-0000E3750000}"/>
    <cellStyle name="Normal 3 2 6 4 2" xfId="30321" xr:uid="{00000000-0005-0000-0000-0000E4750000}"/>
    <cellStyle name="Normal 3 2 6 4 2 2" xfId="30322" xr:uid="{00000000-0005-0000-0000-0000E5750000}"/>
    <cellStyle name="Normal 3 2 6 4 3" xfId="30323" xr:uid="{00000000-0005-0000-0000-0000E6750000}"/>
    <cellStyle name="Normal 3 2 6 5" xfId="30324" xr:uid="{00000000-0005-0000-0000-0000E7750000}"/>
    <cellStyle name="Normal 3 2 6 5 2" xfId="30325" xr:uid="{00000000-0005-0000-0000-0000E8750000}"/>
    <cellStyle name="Normal 3 2 6 6" xfId="30326" xr:uid="{00000000-0005-0000-0000-0000E9750000}"/>
    <cellStyle name="Normal 3 2 7" xfId="30327" xr:uid="{00000000-0005-0000-0000-0000EA750000}"/>
    <cellStyle name="Normal 3 2 7 2" xfId="30328" xr:uid="{00000000-0005-0000-0000-0000EB750000}"/>
    <cellStyle name="Normal 3 2 7 2 2" xfId="30329" xr:uid="{00000000-0005-0000-0000-0000EC750000}"/>
    <cellStyle name="Normal 3 2 7 2 2 2" xfId="30330" xr:uid="{00000000-0005-0000-0000-0000ED750000}"/>
    <cellStyle name="Normal 3 2 7 2 3" xfId="30331" xr:uid="{00000000-0005-0000-0000-0000EE750000}"/>
    <cellStyle name="Normal 3 2 7 3" xfId="30332" xr:uid="{00000000-0005-0000-0000-0000EF750000}"/>
    <cellStyle name="Normal 3 2 7 3 2" xfId="30333" xr:uid="{00000000-0005-0000-0000-0000F0750000}"/>
    <cellStyle name="Normal 3 2 7 3 2 2" xfId="30334" xr:uid="{00000000-0005-0000-0000-0000F1750000}"/>
    <cellStyle name="Normal 3 2 7 3 3" xfId="30335" xr:uid="{00000000-0005-0000-0000-0000F2750000}"/>
    <cellStyle name="Normal 3 2 7 4" xfId="30336" xr:uid="{00000000-0005-0000-0000-0000F3750000}"/>
    <cellStyle name="Normal 3 2 7 4 2" xfId="30337" xr:uid="{00000000-0005-0000-0000-0000F4750000}"/>
    <cellStyle name="Normal 3 2 7 4 2 2" xfId="30338" xr:uid="{00000000-0005-0000-0000-0000F5750000}"/>
    <cellStyle name="Normal 3 2 7 4 3" xfId="30339" xr:uid="{00000000-0005-0000-0000-0000F6750000}"/>
    <cellStyle name="Normal 3 2 7 5" xfId="30340" xr:uid="{00000000-0005-0000-0000-0000F7750000}"/>
    <cellStyle name="Normal 3 2 7 5 2" xfId="30341" xr:uid="{00000000-0005-0000-0000-0000F8750000}"/>
    <cellStyle name="Normal 3 2 7 6" xfId="30342" xr:uid="{00000000-0005-0000-0000-0000F9750000}"/>
    <cellStyle name="Normal 3 2 8" xfId="30343" xr:uid="{00000000-0005-0000-0000-0000FA750000}"/>
    <cellStyle name="Normal 3 2 8 2" xfId="30344" xr:uid="{00000000-0005-0000-0000-0000FB750000}"/>
    <cellStyle name="Normal 3 2 8 2 2" xfId="30345" xr:uid="{00000000-0005-0000-0000-0000FC750000}"/>
    <cellStyle name="Normal 3 2 8 3" xfId="30346" xr:uid="{00000000-0005-0000-0000-0000FD750000}"/>
    <cellStyle name="Normal 3 2 9" xfId="30347" xr:uid="{00000000-0005-0000-0000-0000FE750000}"/>
    <cellStyle name="Normal 3 2 9 2" xfId="30348" xr:uid="{00000000-0005-0000-0000-0000FF750000}"/>
    <cellStyle name="Normal 3 20" xfId="331" xr:uid="{00000000-0005-0000-0000-000000760000}"/>
    <cellStyle name="Normal 3 21" xfId="332" xr:uid="{00000000-0005-0000-0000-000001760000}"/>
    <cellStyle name="Normal 3 22" xfId="333" xr:uid="{00000000-0005-0000-0000-000002760000}"/>
    <cellStyle name="Normal 3 23" xfId="334" xr:uid="{00000000-0005-0000-0000-000003760000}"/>
    <cellStyle name="Normal 3 24" xfId="335" xr:uid="{00000000-0005-0000-0000-000004760000}"/>
    <cellStyle name="Normal 3 25" xfId="336" xr:uid="{00000000-0005-0000-0000-000005760000}"/>
    <cellStyle name="Normal 3 26" xfId="337" xr:uid="{00000000-0005-0000-0000-000006760000}"/>
    <cellStyle name="Normal 3 3" xfId="338" xr:uid="{00000000-0005-0000-0000-000007760000}"/>
    <cellStyle name="Normal 3 3 10" xfId="30349" xr:uid="{00000000-0005-0000-0000-000008760000}"/>
    <cellStyle name="Normal 3 3 2" xfId="30350" xr:uid="{00000000-0005-0000-0000-000009760000}"/>
    <cellStyle name="Normal 3 3 2 2" xfId="30351" xr:uid="{00000000-0005-0000-0000-00000A760000}"/>
    <cellStyle name="Normal 3 3 2 2 2" xfId="30352" xr:uid="{00000000-0005-0000-0000-00000B760000}"/>
    <cellStyle name="Normal 3 3 2 2 2 2" xfId="30353" xr:uid="{00000000-0005-0000-0000-00000C760000}"/>
    <cellStyle name="Normal 3 3 2 2 2 2 2" xfId="30354" xr:uid="{00000000-0005-0000-0000-00000D760000}"/>
    <cellStyle name="Normal 3 3 2 2 2 2 2 2" xfId="30355" xr:uid="{00000000-0005-0000-0000-00000E760000}"/>
    <cellStyle name="Normal 3 3 2 2 2 2 2 2 2" xfId="30356" xr:uid="{00000000-0005-0000-0000-00000F760000}"/>
    <cellStyle name="Normal 3 3 2 2 2 2 2 3" xfId="30357" xr:uid="{00000000-0005-0000-0000-000010760000}"/>
    <cellStyle name="Normal 3 3 2 2 2 2 3" xfId="30358" xr:uid="{00000000-0005-0000-0000-000011760000}"/>
    <cellStyle name="Normal 3 3 2 2 2 2 3 2" xfId="30359" xr:uid="{00000000-0005-0000-0000-000012760000}"/>
    <cellStyle name="Normal 3 3 2 2 2 2 3 2 2" xfId="30360" xr:uid="{00000000-0005-0000-0000-000013760000}"/>
    <cellStyle name="Normal 3 3 2 2 2 2 3 3" xfId="30361" xr:uid="{00000000-0005-0000-0000-000014760000}"/>
    <cellStyle name="Normal 3 3 2 2 2 2 4" xfId="30362" xr:uid="{00000000-0005-0000-0000-000015760000}"/>
    <cellStyle name="Normal 3 3 2 2 2 2 4 2" xfId="30363" xr:uid="{00000000-0005-0000-0000-000016760000}"/>
    <cellStyle name="Normal 3 3 2 2 2 2 5" xfId="30364" xr:uid="{00000000-0005-0000-0000-000017760000}"/>
    <cellStyle name="Normal 3 3 2 2 2 3" xfId="30365" xr:uid="{00000000-0005-0000-0000-000018760000}"/>
    <cellStyle name="Normal 3 3 2 2 2 3 2" xfId="30366" xr:uid="{00000000-0005-0000-0000-000019760000}"/>
    <cellStyle name="Normal 3 3 2 2 2 3 2 2" xfId="30367" xr:uid="{00000000-0005-0000-0000-00001A760000}"/>
    <cellStyle name="Normal 3 3 2 2 2 3 3" xfId="30368" xr:uid="{00000000-0005-0000-0000-00001B760000}"/>
    <cellStyle name="Normal 3 3 2 2 2 4" xfId="30369" xr:uid="{00000000-0005-0000-0000-00001C760000}"/>
    <cellStyle name="Normal 3 3 2 2 2 4 2" xfId="30370" xr:uid="{00000000-0005-0000-0000-00001D760000}"/>
    <cellStyle name="Normal 3 3 2 2 2 4 2 2" xfId="30371" xr:uid="{00000000-0005-0000-0000-00001E760000}"/>
    <cellStyle name="Normal 3 3 2 2 2 4 3" xfId="30372" xr:uid="{00000000-0005-0000-0000-00001F760000}"/>
    <cellStyle name="Normal 3 3 2 2 2 5" xfId="30373" xr:uid="{00000000-0005-0000-0000-000020760000}"/>
    <cellStyle name="Normal 3 3 2 2 2 5 2" xfId="30374" xr:uid="{00000000-0005-0000-0000-000021760000}"/>
    <cellStyle name="Normal 3 3 2 2 2 6" xfId="30375" xr:uid="{00000000-0005-0000-0000-000022760000}"/>
    <cellStyle name="Normal 3 3 2 2 3" xfId="30376" xr:uid="{00000000-0005-0000-0000-000023760000}"/>
    <cellStyle name="Normal 3 3 2 2 3 2" xfId="30377" xr:uid="{00000000-0005-0000-0000-000024760000}"/>
    <cellStyle name="Normal 3 3 2 2 3 2 2" xfId="30378" xr:uid="{00000000-0005-0000-0000-000025760000}"/>
    <cellStyle name="Normal 3 3 2 2 3 2 2 2" xfId="30379" xr:uid="{00000000-0005-0000-0000-000026760000}"/>
    <cellStyle name="Normal 3 3 2 2 3 2 3" xfId="30380" xr:uid="{00000000-0005-0000-0000-000027760000}"/>
    <cellStyle name="Normal 3 3 2 2 3 3" xfId="30381" xr:uid="{00000000-0005-0000-0000-000028760000}"/>
    <cellStyle name="Normal 3 3 2 2 3 3 2" xfId="30382" xr:uid="{00000000-0005-0000-0000-000029760000}"/>
    <cellStyle name="Normal 3 3 2 2 3 3 2 2" xfId="30383" xr:uid="{00000000-0005-0000-0000-00002A760000}"/>
    <cellStyle name="Normal 3 3 2 2 3 3 3" xfId="30384" xr:uid="{00000000-0005-0000-0000-00002B760000}"/>
    <cellStyle name="Normal 3 3 2 2 3 4" xfId="30385" xr:uid="{00000000-0005-0000-0000-00002C760000}"/>
    <cellStyle name="Normal 3 3 2 2 3 4 2" xfId="30386" xr:uid="{00000000-0005-0000-0000-00002D760000}"/>
    <cellStyle name="Normal 3 3 2 2 3 5" xfId="30387" xr:uid="{00000000-0005-0000-0000-00002E760000}"/>
    <cellStyle name="Normal 3 3 2 2 4" xfId="30388" xr:uid="{00000000-0005-0000-0000-00002F760000}"/>
    <cellStyle name="Normal 3 3 2 2 4 2" xfId="30389" xr:uid="{00000000-0005-0000-0000-000030760000}"/>
    <cellStyle name="Normal 3 3 2 2 4 2 2" xfId="30390" xr:uid="{00000000-0005-0000-0000-000031760000}"/>
    <cellStyle name="Normal 3 3 2 2 4 3" xfId="30391" xr:uid="{00000000-0005-0000-0000-000032760000}"/>
    <cellStyle name="Normal 3 3 2 2 5" xfId="30392" xr:uid="{00000000-0005-0000-0000-000033760000}"/>
    <cellStyle name="Normal 3 3 2 2 5 2" xfId="30393" xr:uid="{00000000-0005-0000-0000-000034760000}"/>
    <cellStyle name="Normal 3 3 2 2 5 2 2" xfId="30394" xr:uid="{00000000-0005-0000-0000-000035760000}"/>
    <cellStyle name="Normal 3 3 2 2 5 3" xfId="30395" xr:uid="{00000000-0005-0000-0000-000036760000}"/>
    <cellStyle name="Normal 3 3 2 2 6" xfId="30396" xr:uid="{00000000-0005-0000-0000-000037760000}"/>
    <cellStyle name="Normal 3 3 2 2 6 2" xfId="30397" xr:uid="{00000000-0005-0000-0000-000038760000}"/>
    <cellStyle name="Normal 3 3 2 2 7" xfId="30398" xr:uid="{00000000-0005-0000-0000-000039760000}"/>
    <cellStyle name="Normal 3 3 2 3" xfId="30399" xr:uid="{00000000-0005-0000-0000-00003A760000}"/>
    <cellStyle name="Normal 3 3 2 3 2" xfId="30400" xr:uid="{00000000-0005-0000-0000-00003B760000}"/>
    <cellStyle name="Normal 3 3 2 3 2 2" xfId="30401" xr:uid="{00000000-0005-0000-0000-00003C760000}"/>
    <cellStyle name="Normal 3 3 2 3 2 2 2" xfId="30402" xr:uid="{00000000-0005-0000-0000-00003D760000}"/>
    <cellStyle name="Normal 3 3 2 3 2 2 2 2" xfId="30403" xr:uid="{00000000-0005-0000-0000-00003E760000}"/>
    <cellStyle name="Normal 3 3 2 3 2 2 3" xfId="30404" xr:uid="{00000000-0005-0000-0000-00003F760000}"/>
    <cellStyle name="Normal 3 3 2 3 2 3" xfId="30405" xr:uid="{00000000-0005-0000-0000-000040760000}"/>
    <cellStyle name="Normal 3 3 2 3 2 3 2" xfId="30406" xr:uid="{00000000-0005-0000-0000-000041760000}"/>
    <cellStyle name="Normal 3 3 2 3 2 3 2 2" xfId="30407" xr:uid="{00000000-0005-0000-0000-000042760000}"/>
    <cellStyle name="Normal 3 3 2 3 2 3 3" xfId="30408" xr:uid="{00000000-0005-0000-0000-000043760000}"/>
    <cellStyle name="Normal 3 3 2 3 2 4" xfId="30409" xr:uid="{00000000-0005-0000-0000-000044760000}"/>
    <cellStyle name="Normal 3 3 2 3 2 4 2" xfId="30410" xr:uid="{00000000-0005-0000-0000-000045760000}"/>
    <cellStyle name="Normal 3 3 2 3 2 5" xfId="30411" xr:uid="{00000000-0005-0000-0000-000046760000}"/>
    <cellStyle name="Normal 3 3 2 3 3" xfId="30412" xr:uid="{00000000-0005-0000-0000-000047760000}"/>
    <cellStyle name="Normal 3 3 2 3 3 2" xfId="30413" xr:uid="{00000000-0005-0000-0000-000048760000}"/>
    <cellStyle name="Normal 3 3 2 3 3 2 2" xfId="30414" xr:uid="{00000000-0005-0000-0000-000049760000}"/>
    <cellStyle name="Normal 3 3 2 3 3 3" xfId="30415" xr:uid="{00000000-0005-0000-0000-00004A760000}"/>
    <cellStyle name="Normal 3 3 2 3 4" xfId="30416" xr:uid="{00000000-0005-0000-0000-00004B760000}"/>
    <cellStyle name="Normal 3 3 2 3 4 2" xfId="30417" xr:uid="{00000000-0005-0000-0000-00004C760000}"/>
    <cellStyle name="Normal 3 3 2 3 4 2 2" xfId="30418" xr:uid="{00000000-0005-0000-0000-00004D760000}"/>
    <cellStyle name="Normal 3 3 2 3 4 3" xfId="30419" xr:uid="{00000000-0005-0000-0000-00004E760000}"/>
    <cellStyle name="Normal 3 3 2 3 5" xfId="30420" xr:uid="{00000000-0005-0000-0000-00004F760000}"/>
    <cellStyle name="Normal 3 3 2 3 5 2" xfId="30421" xr:uid="{00000000-0005-0000-0000-000050760000}"/>
    <cellStyle name="Normal 3 3 2 3 6" xfId="30422" xr:uid="{00000000-0005-0000-0000-000051760000}"/>
    <cellStyle name="Normal 3 3 2 4" xfId="30423" xr:uid="{00000000-0005-0000-0000-000052760000}"/>
    <cellStyle name="Normal 3 3 2 4 2" xfId="30424" xr:uid="{00000000-0005-0000-0000-000053760000}"/>
    <cellStyle name="Normal 3 3 2 4 2 2" xfId="30425" xr:uid="{00000000-0005-0000-0000-000054760000}"/>
    <cellStyle name="Normal 3 3 2 4 2 2 2" xfId="30426" xr:uid="{00000000-0005-0000-0000-000055760000}"/>
    <cellStyle name="Normal 3 3 2 4 2 3" xfId="30427" xr:uid="{00000000-0005-0000-0000-000056760000}"/>
    <cellStyle name="Normal 3 3 2 4 3" xfId="30428" xr:uid="{00000000-0005-0000-0000-000057760000}"/>
    <cellStyle name="Normal 3 3 2 4 3 2" xfId="30429" xr:uid="{00000000-0005-0000-0000-000058760000}"/>
    <cellStyle name="Normal 3 3 2 4 3 2 2" xfId="30430" xr:uid="{00000000-0005-0000-0000-000059760000}"/>
    <cellStyle name="Normal 3 3 2 4 3 3" xfId="30431" xr:uid="{00000000-0005-0000-0000-00005A760000}"/>
    <cellStyle name="Normal 3 3 2 4 4" xfId="30432" xr:uid="{00000000-0005-0000-0000-00005B760000}"/>
    <cellStyle name="Normal 3 3 2 4 4 2" xfId="30433" xr:uid="{00000000-0005-0000-0000-00005C760000}"/>
    <cellStyle name="Normal 3 3 2 4 5" xfId="30434" xr:uid="{00000000-0005-0000-0000-00005D760000}"/>
    <cellStyle name="Normal 3 3 2 5" xfId="30435" xr:uid="{00000000-0005-0000-0000-00005E760000}"/>
    <cellStyle name="Normal 3 3 2 5 2" xfId="30436" xr:uid="{00000000-0005-0000-0000-00005F760000}"/>
    <cellStyle name="Normal 3 3 2 5 2 2" xfId="30437" xr:uid="{00000000-0005-0000-0000-000060760000}"/>
    <cellStyle name="Normal 3 3 2 5 3" xfId="30438" xr:uid="{00000000-0005-0000-0000-000061760000}"/>
    <cellStyle name="Normal 3 3 2 6" xfId="30439" xr:uid="{00000000-0005-0000-0000-000062760000}"/>
    <cellStyle name="Normal 3 3 2 6 2" xfId="30440" xr:uid="{00000000-0005-0000-0000-000063760000}"/>
    <cellStyle name="Normal 3 3 2 6 2 2" xfId="30441" xr:uid="{00000000-0005-0000-0000-000064760000}"/>
    <cellStyle name="Normal 3 3 2 6 3" xfId="30442" xr:uid="{00000000-0005-0000-0000-000065760000}"/>
    <cellStyle name="Normal 3 3 2 7" xfId="30443" xr:uid="{00000000-0005-0000-0000-000066760000}"/>
    <cellStyle name="Normal 3 3 2 7 2" xfId="30444" xr:uid="{00000000-0005-0000-0000-000067760000}"/>
    <cellStyle name="Normal 3 3 2 8" xfId="30445" xr:uid="{00000000-0005-0000-0000-000068760000}"/>
    <cellStyle name="Normal 3 3 3" xfId="30446" xr:uid="{00000000-0005-0000-0000-000069760000}"/>
    <cellStyle name="Normal 3 3 3 2" xfId="30447" xr:uid="{00000000-0005-0000-0000-00006A760000}"/>
    <cellStyle name="Normal 3 3 3 2 2" xfId="30448" xr:uid="{00000000-0005-0000-0000-00006B760000}"/>
    <cellStyle name="Normal 3 3 3 2 2 2" xfId="30449" xr:uid="{00000000-0005-0000-0000-00006C760000}"/>
    <cellStyle name="Normal 3 3 3 2 2 2 2" xfId="30450" xr:uid="{00000000-0005-0000-0000-00006D760000}"/>
    <cellStyle name="Normal 3 3 3 2 2 2 2 2" xfId="30451" xr:uid="{00000000-0005-0000-0000-00006E760000}"/>
    <cellStyle name="Normal 3 3 3 2 2 2 3" xfId="30452" xr:uid="{00000000-0005-0000-0000-00006F760000}"/>
    <cellStyle name="Normal 3 3 3 2 2 3" xfId="30453" xr:uid="{00000000-0005-0000-0000-000070760000}"/>
    <cellStyle name="Normal 3 3 3 2 2 3 2" xfId="30454" xr:uid="{00000000-0005-0000-0000-000071760000}"/>
    <cellStyle name="Normal 3 3 3 2 2 3 2 2" xfId="30455" xr:uid="{00000000-0005-0000-0000-000072760000}"/>
    <cellStyle name="Normal 3 3 3 2 2 3 3" xfId="30456" xr:uid="{00000000-0005-0000-0000-000073760000}"/>
    <cellStyle name="Normal 3 3 3 2 2 4" xfId="30457" xr:uid="{00000000-0005-0000-0000-000074760000}"/>
    <cellStyle name="Normal 3 3 3 2 2 4 2" xfId="30458" xr:uid="{00000000-0005-0000-0000-000075760000}"/>
    <cellStyle name="Normal 3 3 3 2 2 5" xfId="30459" xr:uid="{00000000-0005-0000-0000-000076760000}"/>
    <cellStyle name="Normal 3 3 3 2 3" xfId="30460" xr:uid="{00000000-0005-0000-0000-000077760000}"/>
    <cellStyle name="Normal 3 3 3 2 3 2" xfId="30461" xr:uid="{00000000-0005-0000-0000-000078760000}"/>
    <cellStyle name="Normal 3 3 3 2 3 2 2" xfId="30462" xr:uid="{00000000-0005-0000-0000-000079760000}"/>
    <cellStyle name="Normal 3 3 3 2 3 3" xfId="30463" xr:uid="{00000000-0005-0000-0000-00007A760000}"/>
    <cellStyle name="Normal 3 3 3 2 4" xfId="30464" xr:uid="{00000000-0005-0000-0000-00007B760000}"/>
    <cellStyle name="Normal 3 3 3 2 4 2" xfId="30465" xr:uid="{00000000-0005-0000-0000-00007C760000}"/>
    <cellStyle name="Normal 3 3 3 2 4 2 2" xfId="30466" xr:uid="{00000000-0005-0000-0000-00007D760000}"/>
    <cellStyle name="Normal 3 3 3 2 4 3" xfId="30467" xr:uid="{00000000-0005-0000-0000-00007E760000}"/>
    <cellStyle name="Normal 3 3 3 2 5" xfId="30468" xr:uid="{00000000-0005-0000-0000-00007F760000}"/>
    <cellStyle name="Normal 3 3 3 2 5 2" xfId="30469" xr:uid="{00000000-0005-0000-0000-000080760000}"/>
    <cellStyle name="Normal 3 3 3 2 6" xfId="30470" xr:uid="{00000000-0005-0000-0000-000081760000}"/>
    <cellStyle name="Normal 3 3 3 3" xfId="30471" xr:uid="{00000000-0005-0000-0000-000082760000}"/>
    <cellStyle name="Normal 3 3 3 3 2" xfId="30472" xr:uid="{00000000-0005-0000-0000-000083760000}"/>
    <cellStyle name="Normal 3 3 3 3 2 2" xfId="30473" xr:uid="{00000000-0005-0000-0000-000084760000}"/>
    <cellStyle name="Normal 3 3 3 3 2 2 2" xfId="30474" xr:uid="{00000000-0005-0000-0000-000085760000}"/>
    <cellStyle name="Normal 3 3 3 3 2 3" xfId="30475" xr:uid="{00000000-0005-0000-0000-000086760000}"/>
    <cellStyle name="Normal 3 3 3 3 3" xfId="30476" xr:uid="{00000000-0005-0000-0000-000087760000}"/>
    <cellStyle name="Normal 3 3 3 3 3 2" xfId="30477" xr:uid="{00000000-0005-0000-0000-000088760000}"/>
    <cellStyle name="Normal 3 3 3 3 3 2 2" xfId="30478" xr:uid="{00000000-0005-0000-0000-000089760000}"/>
    <cellStyle name="Normal 3 3 3 3 3 3" xfId="30479" xr:uid="{00000000-0005-0000-0000-00008A760000}"/>
    <cellStyle name="Normal 3 3 3 3 4" xfId="30480" xr:uid="{00000000-0005-0000-0000-00008B760000}"/>
    <cellStyle name="Normal 3 3 3 3 4 2" xfId="30481" xr:uid="{00000000-0005-0000-0000-00008C760000}"/>
    <cellStyle name="Normal 3 3 3 3 5" xfId="30482" xr:uid="{00000000-0005-0000-0000-00008D760000}"/>
    <cellStyle name="Normal 3 3 3 4" xfId="30483" xr:uid="{00000000-0005-0000-0000-00008E760000}"/>
    <cellStyle name="Normal 3 3 3 4 2" xfId="30484" xr:uid="{00000000-0005-0000-0000-00008F760000}"/>
    <cellStyle name="Normal 3 3 3 4 2 2" xfId="30485" xr:uid="{00000000-0005-0000-0000-000090760000}"/>
    <cellStyle name="Normal 3 3 3 4 3" xfId="30486" xr:uid="{00000000-0005-0000-0000-000091760000}"/>
    <cellStyle name="Normal 3 3 3 5" xfId="30487" xr:uid="{00000000-0005-0000-0000-000092760000}"/>
    <cellStyle name="Normal 3 3 3 5 2" xfId="30488" xr:uid="{00000000-0005-0000-0000-000093760000}"/>
    <cellStyle name="Normal 3 3 3 5 2 2" xfId="30489" xr:uid="{00000000-0005-0000-0000-000094760000}"/>
    <cellStyle name="Normal 3 3 3 5 3" xfId="30490" xr:uid="{00000000-0005-0000-0000-000095760000}"/>
    <cellStyle name="Normal 3 3 3 6" xfId="30491" xr:uid="{00000000-0005-0000-0000-000096760000}"/>
    <cellStyle name="Normal 3 3 3 6 2" xfId="30492" xr:uid="{00000000-0005-0000-0000-000097760000}"/>
    <cellStyle name="Normal 3 3 3 7" xfId="30493" xr:uid="{00000000-0005-0000-0000-000098760000}"/>
    <cellStyle name="Normal 3 3 4" xfId="30494" xr:uid="{00000000-0005-0000-0000-000099760000}"/>
    <cellStyle name="Normal 3 3 4 2" xfId="30495" xr:uid="{00000000-0005-0000-0000-00009A760000}"/>
    <cellStyle name="Normal 3 3 4 2 2" xfId="30496" xr:uid="{00000000-0005-0000-0000-00009B760000}"/>
    <cellStyle name="Normal 3 3 4 2 2 2" xfId="30497" xr:uid="{00000000-0005-0000-0000-00009C760000}"/>
    <cellStyle name="Normal 3 3 4 2 2 2 2" xfId="30498" xr:uid="{00000000-0005-0000-0000-00009D760000}"/>
    <cellStyle name="Normal 3 3 4 2 2 3" xfId="30499" xr:uid="{00000000-0005-0000-0000-00009E760000}"/>
    <cellStyle name="Normal 3 3 4 2 3" xfId="30500" xr:uid="{00000000-0005-0000-0000-00009F760000}"/>
    <cellStyle name="Normal 3 3 4 2 3 2" xfId="30501" xr:uid="{00000000-0005-0000-0000-0000A0760000}"/>
    <cellStyle name="Normal 3 3 4 2 3 2 2" xfId="30502" xr:uid="{00000000-0005-0000-0000-0000A1760000}"/>
    <cellStyle name="Normal 3 3 4 2 3 3" xfId="30503" xr:uid="{00000000-0005-0000-0000-0000A2760000}"/>
    <cellStyle name="Normal 3 3 4 2 4" xfId="30504" xr:uid="{00000000-0005-0000-0000-0000A3760000}"/>
    <cellStyle name="Normal 3 3 4 2 4 2" xfId="30505" xr:uid="{00000000-0005-0000-0000-0000A4760000}"/>
    <cellStyle name="Normal 3 3 4 2 5" xfId="30506" xr:uid="{00000000-0005-0000-0000-0000A5760000}"/>
    <cellStyle name="Normal 3 3 4 3" xfId="30507" xr:uid="{00000000-0005-0000-0000-0000A6760000}"/>
    <cellStyle name="Normal 3 3 4 3 2" xfId="30508" xr:uid="{00000000-0005-0000-0000-0000A7760000}"/>
    <cellStyle name="Normal 3 3 4 3 2 2" xfId="30509" xr:uid="{00000000-0005-0000-0000-0000A8760000}"/>
    <cellStyle name="Normal 3 3 4 3 3" xfId="30510" xr:uid="{00000000-0005-0000-0000-0000A9760000}"/>
    <cellStyle name="Normal 3 3 4 4" xfId="30511" xr:uid="{00000000-0005-0000-0000-0000AA760000}"/>
    <cellStyle name="Normal 3 3 4 4 2" xfId="30512" xr:uid="{00000000-0005-0000-0000-0000AB760000}"/>
    <cellStyle name="Normal 3 3 4 4 2 2" xfId="30513" xr:uid="{00000000-0005-0000-0000-0000AC760000}"/>
    <cellStyle name="Normal 3 3 4 4 3" xfId="30514" xr:uid="{00000000-0005-0000-0000-0000AD760000}"/>
    <cellStyle name="Normal 3 3 4 5" xfId="30515" xr:uid="{00000000-0005-0000-0000-0000AE760000}"/>
    <cellStyle name="Normal 3 3 4 5 2" xfId="30516" xr:uid="{00000000-0005-0000-0000-0000AF760000}"/>
    <cellStyle name="Normal 3 3 4 6" xfId="30517" xr:uid="{00000000-0005-0000-0000-0000B0760000}"/>
    <cellStyle name="Normal 3 3 5" xfId="30518" xr:uid="{00000000-0005-0000-0000-0000B1760000}"/>
    <cellStyle name="Normal 3 3 5 2" xfId="30519" xr:uid="{00000000-0005-0000-0000-0000B2760000}"/>
    <cellStyle name="Normal 3 3 5 2 2" xfId="30520" xr:uid="{00000000-0005-0000-0000-0000B3760000}"/>
    <cellStyle name="Normal 3 3 5 2 2 2" xfId="30521" xr:uid="{00000000-0005-0000-0000-0000B4760000}"/>
    <cellStyle name="Normal 3 3 5 2 3" xfId="30522" xr:uid="{00000000-0005-0000-0000-0000B5760000}"/>
    <cellStyle name="Normal 3 3 5 3" xfId="30523" xr:uid="{00000000-0005-0000-0000-0000B6760000}"/>
    <cellStyle name="Normal 3 3 5 3 2" xfId="30524" xr:uid="{00000000-0005-0000-0000-0000B7760000}"/>
    <cellStyle name="Normal 3 3 5 3 2 2" xfId="30525" xr:uid="{00000000-0005-0000-0000-0000B8760000}"/>
    <cellStyle name="Normal 3 3 5 3 3" xfId="30526" xr:uid="{00000000-0005-0000-0000-0000B9760000}"/>
    <cellStyle name="Normal 3 3 5 4" xfId="30527" xr:uid="{00000000-0005-0000-0000-0000BA760000}"/>
    <cellStyle name="Normal 3 3 5 4 2" xfId="30528" xr:uid="{00000000-0005-0000-0000-0000BB760000}"/>
    <cellStyle name="Normal 3 3 5 5" xfId="30529" xr:uid="{00000000-0005-0000-0000-0000BC760000}"/>
    <cellStyle name="Normal 3 3 6" xfId="30530" xr:uid="{00000000-0005-0000-0000-0000BD760000}"/>
    <cellStyle name="Normal 3 3 6 2" xfId="30531" xr:uid="{00000000-0005-0000-0000-0000BE760000}"/>
    <cellStyle name="Normal 3 3 6 2 2" xfId="30532" xr:uid="{00000000-0005-0000-0000-0000BF760000}"/>
    <cellStyle name="Normal 3 3 6 3" xfId="30533" xr:uid="{00000000-0005-0000-0000-0000C0760000}"/>
    <cellStyle name="Normal 3 3 7" xfId="30534" xr:uid="{00000000-0005-0000-0000-0000C1760000}"/>
    <cellStyle name="Normal 3 3 7 2" xfId="30535" xr:uid="{00000000-0005-0000-0000-0000C2760000}"/>
    <cellStyle name="Normal 3 3 7 2 2" xfId="30536" xr:uid="{00000000-0005-0000-0000-0000C3760000}"/>
    <cellStyle name="Normal 3 3 7 3" xfId="30537" xr:uid="{00000000-0005-0000-0000-0000C4760000}"/>
    <cellStyle name="Normal 3 3 8" xfId="30538" xr:uid="{00000000-0005-0000-0000-0000C5760000}"/>
    <cellStyle name="Normal 3 3 8 2" xfId="30539" xr:uid="{00000000-0005-0000-0000-0000C6760000}"/>
    <cellStyle name="Normal 3 3 8 2 2" xfId="30540" xr:uid="{00000000-0005-0000-0000-0000C7760000}"/>
    <cellStyle name="Normal 3 3 8 2 2 2" xfId="30541" xr:uid="{00000000-0005-0000-0000-0000C8760000}"/>
    <cellStyle name="Normal 3 3 8 2 3" xfId="30542" xr:uid="{00000000-0005-0000-0000-0000C9760000}"/>
    <cellStyle name="Normal 3 3 8 3" xfId="30543" xr:uid="{00000000-0005-0000-0000-0000CA760000}"/>
    <cellStyle name="Normal 3 3 8 3 2" xfId="30544" xr:uid="{00000000-0005-0000-0000-0000CB760000}"/>
    <cellStyle name="Normal 3 3 8 4" xfId="30545" xr:uid="{00000000-0005-0000-0000-0000CC760000}"/>
    <cellStyle name="Normal 3 3 8 5" xfId="30546" xr:uid="{00000000-0005-0000-0000-0000CD760000}"/>
    <cellStyle name="Normal 3 3 8 6" xfId="30547" xr:uid="{00000000-0005-0000-0000-0000CE760000}"/>
    <cellStyle name="Normal 3 3 9" xfId="30548" xr:uid="{00000000-0005-0000-0000-0000CF760000}"/>
    <cellStyle name="Normal 3 3 9 2" xfId="30549" xr:uid="{00000000-0005-0000-0000-0000D0760000}"/>
    <cellStyle name="Normal 3 4" xfId="339" xr:uid="{00000000-0005-0000-0000-0000D1760000}"/>
    <cellStyle name="Normal 3 4 2" xfId="30550" xr:uid="{00000000-0005-0000-0000-0000D2760000}"/>
    <cellStyle name="Normal 3 4 2 2" xfId="30551" xr:uid="{00000000-0005-0000-0000-0000D3760000}"/>
    <cellStyle name="Normal 3 4 2 2 2" xfId="30552" xr:uid="{00000000-0005-0000-0000-0000D4760000}"/>
    <cellStyle name="Normal 3 4 2 2 2 2" xfId="30553" xr:uid="{00000000-0005-0000-0000-0000D5760000}"/>
    <cellStyle name="Normal 3 4 2 2 2 2 2" xfId="30554" xr:uid="{00000000-0005-0000-0000-0000D6760000}"/>
    <cellStyle name="Normal 3 4 2 2 2 3" xfId="30555" xr:uid="{00000000-0005-0000-0000-0000D7760000}"/>
    <cellStyle name="Normal 3 4 2 2 3" xfId="30556" xr:uid="{00000000-0005-0000-0000-0000D8760000}"/>
    <cellStyle name="Normal 3 4 2 2 3 2" xfId="30557" xr:uid="{00000000-0005-0000-0000-0000D9760000}"/>
    <cellStyle name="Normal 3 4 2 2 3 2 2" xfId="30558" xr:uid="{00000000-0005-0000-0000-0000DA760000}"/>
    <cellStyle name="Normal 3 4 2 2 3 3" xfId="30559" xr:uid="{00000000-0005-0000-0000-0000DB760000}"/>
    <cellStyle name="Normal 3 4 2 2 4" xfId="30560" xr:uid="{00000000-0005-0000-0000-0000DC760000}"/>
    <cellStyle name="Normal 3 4 2 2 4 2" xfId="30561" xr:uid="{00000000-0005-0000-0000-0000DD760000}"/>
    <cellStyle name="Normal 3 4 2 2 5" xfId="30562" xr:uid="{00000000-0005-0000-0000-0000DE760000}"/>
    <cellStyle name="Normal 3 4 2 3" xfId="30563" xr:uid="{00000000-0005-0000-0000-0000DF760000}"/>
    <cellStyle name="Normal 3 4 2 3 2" xfId="30564" xr:uid="{00000000-0005-0000-0000-0000E0760000}"/>
    <cellStyle name="Normal 3 4 2 3 2 2" xfId="30565" xr:uid="{00000000-0005-0000-0000-0000E1760000}"/>
    <cellStyle name="Normal 3 4 2 3 3" xfId="30566" xr:uid="{00000000-0005-0000-0000-0000E2760000}"/>
    <cellStyle name="Normal 3 4 2 4" xfId="30567" xr:uid="{00000000-0005-0000-0000-0000E3760000}"/>
    <cellStyle name="Normal 3 4 2 4 2" xfId="30568" xr:uid="{00000000-0005-0000-0000-0000E4760000}"/>
    <cellStyle name="Normal 3 4 2 4 2 2" xfId="30569" xr:uid="{00000000-0005-0000-0000-0000E5760000}"/>
    <cellStyle name="Normal 3 4 2 4 3" xfId="30570" xr:uid="{00000000-0005-0000-0000-0000E6760000}"/>
    <cellStyle name="Normal 3 4 2 5" xfId="30571" xr:uid="{00000000-0005-0000-0000-0000E7760000}"/>
    <cellStyle name="Normal 3 4 2 5 2" xfId="30572" xr:uid="{00000000-0005-0000-0000-0000E8760000}"/>
    <cellStyle name="Normal 3 4 2 6" xfId="30573" xr:uid="{00000000-0005-0000-0000-0000E9760000}"/>
    <cellStyle name="Normal 3 4 3" xfId="30574" xr:uid="{00000000-0005-0000-0000-0000EA760000}"/>
    <cellStyle name="Normal 3 4 3 2" xfId="30575" xr:uid="{00000000-0005-0000-0000-0000EB760000}"/>
    <cellStyle name="Normal 3 4 3 2 2" xfId="30576" xr:uid="{00000000-0005-0000-0000-0000EC760000}"/>
    <cellStyle name="Normal 3 4 3 2 2 2" xfId="30577" xr:uid="{00000000-0005-0000-0000-0000ED760000}"/>
    <cellStyle name="Normal 3 4 3 2 3" xfId="30578" xr:uid="{00000000-0005-0000-0000-0000EE760000}"/>
    <cellStyle name="Normal 3 4 3 3" xfId="30579" xr:uid="{00000000-0005-0000-0000-0000EF760000}"/>
    <cellStyle name="Normal 3 4 3 3 2" xfId="30580" xr:uid="{00000000-0005-0000-0000-0000F0760000}"/>
    <cellStyle name="Normal 3 4 3 3 2 2" xfId="30581" xr:uid="{00000000-0005-0000-0000-0000F1760000}"/>
    <cellStyle name="Normal 3 4 3 3 3" xfId="30582" xr:uid="{00000000-0005-0000-0000-0000F2760000}"/>
    <cellStyle name="Normal 3 4 3 4" xfId="30583" xr:uid="{00000000-0005-0000-0000-0000F3760000}"/>
    <cellStyle name="Normal 3 4 3 4 2" xfId="30584" xr:uid="{00000000-0005-0000-0000-0000F4760000}"/>
    <cellStyle name="Normal 3 4 3 5" xfId="30585" xr:uid="{00000000-0005-0000-0000-0000F5760000}"/>
    <cellStyle name="Normal 3 4 4" xfId="30586" xr:uid="{00000000-0005-0000-0000-0000F6760000}"/>
    <cellStyle name="Normal 3 4 4 2" xfId="30587" xr:uid="{00000000-0005-0000-0000-0000F7760000}"/>
    <cellStyle name="Normal 3 4 4 2 2" xfId="30588" xr:uid="{00000000-0005-0000-0000-0000F8760000}"/>
    <cellStyle name="Normal 3 4 4 3" xfId="30589" xr:uid="{00000000-0005-0000-0000-0000F9760000}"/>
    <cellStyle name="Normal 3 4 5" xfId="30590" xr:uid="{00000000-0005-0000-0000-0000FA760000}"/>
    <cellStyle name="Normal 3 4 5 2" xfId="30591" xr:uid="{00000000-0005-0000-0000-0000FB760000}"/>
    <cellStyle name="Normal 3 4 5 2 2" xfId="30592" xr:uid="{00000000-0005-0000-0000-0000FC760000}"/>
    <cellStyle name="Normal 3 4 5 3" xfId="30593" xr:uid="{00000000-0005-0000-0000-0000FD760000}"/>
    <cellStyle name="Normal 3 4 6" xfId="30594" xr:uid="{00000000-0005-0000-0000-0000FE760000}"/>
    <cellStyle name="Normal 3 4 6 2" xfId="30595" xr:uid="{00000000-0005-0000-0000-0000FF760000}"/>
    <cellStyle name="Normal 3 4 7" xfId="30596" xr:uid="{00000000-0005-0000-0000-000000770000}"/>
    <cellStyle name="Normal 3 5" xfId="340" xr:uid="{00000000-0005-0000-0000-000001770000}"/>
    <cellStyle name="Normal 3 5 2" xfId="30597" xr:uid="{00000000-0005-0000-0000-000002770000}"/>
    <cellStyle name="Normal 3 6" xfId="341" xr:uid="{00000000-0005-0000-0000-000003770000}"/>
    <cellStyle name="Normal 3 6 2" xfId="30598" xr:uid="{00000000-0005-0000-0000-000004770000}"/>
    <cellStyle name="Normal 3 7" xfId="342" xr:uid="{00000000-0005-0000-0000-000005770000}"/>
    <cellStyle name="Normal 3 8" xfId="343" xr:uid="{00000000-0005-0000-0000-000006770000}"/>
    <cellStyle name="Normal 3 9" xfId="344" xr:uid="{00000000-0005-0000-0000-000007770000}"/>
    <cellStyle name="Normal 3 9 2" xfId="30599" xr:uid="{00000000-0005-0000-0000-000008770000}"/>
    <cellStyle name="Normal 3 9 2 2" xfId="30600" xr:uid="{00000000-0005-0000-0000-000009770000}"/>
    <cellStyle name="Normal 3 9 2 2 2" xfId="30601" xr:uid="{00000000-0005-0000-0000-00000A770000}"/>
    <cellStyle name="Normal 3 9 2 3" xfId="30602" xr:uid="{00000000-0005-0000-0000-00000B770000}"/>
    <cellStyle name="Normal 3 9 3" xfId="30603" xr:uid="{00000000-0005-0000-0000-00000C770000}"/>
    <cellStyle name="Normal 3 9 3 2" xfId="30604" xr:uid="{00000000-0005-0000-0000-00000D770000}"/>
    <cellStyle name="Normal 3 9 3 2 2" xfId="30605" xr:uid="{00000000-0005-0000-0000-00000E770000}"/>
    <cellStyle name="Normal 3 9 3 3" xfId="30606" xr:uid="{00000000-0005-0000-0000-00000F770000}"/>
    <cellStyle name="Normal 3 9 4" xfId="30607" xr:uid="{00000000-0005-0000-0000-000010770000}"/>
    <cellStyle name="Normal 3 9 4 2" xfId="30608" xr:uid="{00000000-0005-0000-0000-000011770000}"/>
    <cellStyle name="Normal 3 9 5" xfId="30609" xr:uid="{00000000-0005-0000-0000-000012770000}"/>
    <cellStyle name="Normal 30" xfId="30610" xr:uid="{00000000-0005-0000-0000-000013770000}"/>
    <cellStyle name="Normal 30 2" xfId="30611" xr:uid="{00000000-0005-0000-0000-000014770000}"/>
    <cellStyle name="Normal 30 2 2" xfId="30612" xr:uid="{00000000-0005-0000-0000-000015770000}"/>
    <cellStyle name="Normal 30 2 2 2" xfId="30613" xr:uid="{00000000-0005-0000-0000-000016770000}"/>
    <cellStyle name="Normal 30 2 2 2 2" xfId="30614" xr:uid="{00000000-0005-0000-0000-000017770000}"/>
    <cellStyle name="Normal 30 2 2 2 2 2" xfId="30615" xr:uid="{00000000-0005-0000-0000-000018770000}"/>
    <cellStyle name="Normal 30 2 2 2 3" xfId="30616" xr:uid="{00000000-0005-0000-0000-000019770000}"/>
    <cellStyle name="Normal 30 2 2 3" xfId="30617" xr:uid="{00000000-0005-0000-0000-00001A770000}"/>
    <cellStyle name="Normal 30 2 2 3 2" xfId="30618" xr:uid="{00000000-0005-0000-0000-00001B770000}"/>
    <cellStyle name="Normal 30 2 2 3 2 2" xfId="30619" xr:uid="{00000000-0005-0000-0000-00001C770000}"/>
    <cellStyle name="Normal 30 2 2 3 3" xfId="30620" xr:uid="{00000000-0005-0000-0000-00001D770000}"/>
    <cellStyle name="Normal 30 2 2 4" xfId="30621" xr:uid="{00000000-0005-0000-0000-00001E770000}"/>
    <cellStyle name="Normal 30 2 2 4 2" xfId="30622" xr:uid="{00000000-0005-0000-0000-00001F770000}"/>
    <cellStyle name="Normal 30 2 2 5" xfId="30623" xr:uid="{00000000-0005-0000-0000-000020770000}"/>
    <cellStyle name="Normal 30 2 3" xfId="30624" xr:uid="{00000000-0005-0000-0000-000021770000}"/>
    <cellStyle name="Normal 30 2 3 2" xfId="30625" xr:uid="{00000000-0005-0000-0000-000022770000}"/>
    <cellStyle name="Normal 30 2 3 2 2" xfId="30626" xr:uid="{00000000-0005-0000-0000-000023770000}"/>
    <cellStyle name="Normal 30 2 3 2 2 2" xfId="30627" xr:uid="{00000000-0005-0000-0000-000024770000}"/>
    <cellStyle name="Normal 30 2 3 2 3" xfId="30628" xr:uid="{00000000-0005-0000-0000-000025770000}"/>
    <cellStyle name="Normal 30 2 3 3" xfId="30629" xr:uid="{00000000-0005-0000-0000-000026770000}"/>
    <cellStyle name="Normal 30 2 3 3 2" xfId="30630" xr:uid="{00000000-0005-0000-0000-000027770000}"/>
    <cellStyle name="Normal 30 2 3 3 2 2" xfId="30631" xr:uid="{00000000-0005-0000-0000-000028770000}"/>
    <cellStyle name="Normal 30 2 3 3 3" xfId="30632" xr:uid="{00000000-0005-0000-0000-000029770000}"/>
    <cellStyle name="Normal 30 2 3 4" xfId="30633" xr:uid="{00000000-0005-0000-0000-00002A770000}"/>
    <cellStyle name="Normal 30 2 3 4 2" xfId="30634" xr:uid="{00000000-0005-0000-0000-00002B770000}"/>
    <cellStyle name="Normal 30 2 3 5" xfId="30635" xr:uid="{00000000-0005-0000-0000-00002C770000}"/>
    <cellStyle name="Normal 30 2 3 6" xfId="30636" xr:uid="{00000000-0005-0000-0000-00002D770000}"/>
    <cellStyle name="Normal 30 2 4" xfId="30637" xr:uid="{00000000-0005-0000-0000-00002E770000}"/>
    <cellStyle name="Normal 30 2 4 2" xfId="30638" xr:uid="{00000000-0005-0000-0000-00002F770000}"/>
    <cellStyle name="Normal 30 2 4 2 2" xfId="30639" xr:uid="{00000000-0005-0000-0000-000030770000}"/>
    <cellStyle name="Normal 30 2 4 3" xfId="30640" xr:uid="{00000000-0005-0000-0000-000031770000}"/>
    <cellStyle name="Normal 30 2 5" xfId="30641" xr:uid="{00000000-0005-0000-0000-000032770000}"/>
    <cellStyle name="Normal 30 2 5 2" xfId="30642" xr:uid="{00000000-0005-0000-0000-000033770000}"/>
    <cellStyle name="Normal 30 2 5 2 2" xfId="30643" xr:uid="{00000000-0005-0000-0000-000034770000}"/>
    <cellStyle name="Normal 30 2 5 3" xfId="30644" xr:uid="{00000000-0005-0000-0000-000035770000}"/>
    <cellStyle name="Normal 30 2 6" xfId="30645" xr:uid="{00000000-0005-0000-0000-000036770000}"/>
    <cellStyle name="Normal 30 2 6 2" xfId="30646" xr:uid="{00000000-0005-0000-0000-000037770000}"/>
    <cellStyle name="Normal 30 2 7" xfId="30647" xr:uid="{00000000-0005-0000-0000-000038770000}"/>
    <cellStyle name="Normal 30 3" xfId="30648" xr:uid="{00000000-0005-0000-0000-000039770000}"/>
    <cellStyle name="Normal 30 3 2" xfId="30649" xr:uid="{00000000-0005-0000-0000-00003A770000}"/>
    <cellStyle name="Normal 30 3 2 2" xfId="30650" xr:uid="{00000000-0005-0000-0000-00003B770000}"/>
    <cellStyle name="Normal 30 3 3" xfId="30651" xr:uid="{00000000-0005-0000-0000-00003C770000}"/>
    <cellStyle name="Normal 30 4" xfId="30652" xr:uid="{00000000-0005-0000-0000-00003D770000}"/>
    <cellStyle name="Normal 30 4 2" xfId="30653" xr:uid="{00000000-0005-0000-0000-00003E770000}"/>
    <cellStyle name="Normal 30 4 2 2" xfId="30654" xr:uid="{00000000-0005-0000-0000-00003F770000}"/>
    <cellStyle name="Normal 30 4 3" xfId="30655" xr:uid="{00000000-0005-0000-0000-000040770000}"/>
    <cellStyle name="Normal 30 5" xfId="30656" xr:uid="{00000000-0005-0000-0000-000041770000}"/>
    <cellStyle name="Normal 30 5 2" xfId="30657" xr:uid="{00000000-0005-0000-0000-000042770000}"/>
    <cellStyle name="Normal 30 6" xfId="30658" xr:uid="{00000000-0005-0000-0000-000043770000}"/>
    <cellStyle name="Normal 31" xfId="30659" xr:uid="{00000000-0005-0000-0000-000044770000}"/>
    <cellStyle name="Normal 31 2" xfId="30660" xr:uid="{00000000-0005-0000-0000-000045770000}"/>
    <cellStyle name="Normal 31 2 2" xfId="30661" xr:uid="{00000000-0005-0000-0000-000046770000}"/>
    <cellStyle name="Normal 31 2 2 2" xfId="30662" xr:uid="{00000000-0005-0000-0000-000047770000}"/>
    <cellStyle name="Normal 31 2 2 2 2" xfId="30663" xr:uid="{00000000-0005-0000-0000-000048770000}"/>
    <cellStyle name="Normal 31 2 2 2 2 2" xfId="30664" xr:uid="{00000000-0005-0000-0000-000049770000}"/>
    <cellStyle name="Normal 31 2 2 2 3" xfId="30665" xr:uid="{00000000-0005-0000-0000-00004A770000}"/>
    <cellStyle name="Normal 31 2 2 3" xfId="30666" xr:uid="{00000000-0005-0000-0000-00004B770000}"/>
    <cellStyle name="Normal 31 2 2 3 2" xfId="30667" xr:uid="{00000000-0005-0000-0000-00004C770000}"/>
    <cellStyle name="Normal 31 2 2 3 2 2" xfId="30668" xr:uid="{00000000-0005-0000-0000-00004D770000}"/>
    <cellStyle name="Normal 31 2 2 3 3" xfId="30669" xr:uid="{00000000-0005-0000-0000-00004E770000}"/>
    <cellStyle name="Normal 31 2 2 4" xfId="30670" xr:uid="{00000000-0005-0000-0000-00004F770000}"/>
    <cellStyle name="Normal 31 2 2 4 2" xfId="30671" xr:uid="{00000000-0005-0000-0000-000050770000}"/>
    <cellStyle name="Normal 31 2 2 5" xfId="30672" xr:uid="{00000000-0005-0000-0000-000051770000}"/>
    <cellStyle name="Normal 31 2 3" xfId="30673" xr:uid="{00000000-0005-0000-0000-000052770000}"/>
    <cellStyle name="Normal 31 2 3 2" xfId="30674" xr:uid="{00000000-0005-0000-0000-000053770000}"/>
    <cellStyle name="Normal 31 2 3 2 2" xfId="30675" xr:uid="{00000000-0005-0000-0000-000054770000}"/>
    <cellStyle name="Normal 31 2 3 2 2 2" xfId="30676" xr:uid="{00000000-0005-0000-0000-000055770000}"/>
    <cellStyle name="Normal 31 2 3 2 3" xfId="30677" xr:uid="{00000000-0005-0000-0000-000056770000}"/>
    <cellStyle name="Normal 31 2 3 3" xfId="30678" xr:uid="{00000000-0005-0000-0000-000057770000}"/>
    <cellStyle name="Normal 31 2 3 3 2" xfId="30679" xr:uid="{00000000-0005-0000-0000-000058770000}"/>
    <cellStyle name="Normal 31 2 3 3 2 2" xfId="30680" xr:uid="{00000000-0005-0000-0000-000059770000}"/>
    <cellStyle name="Normal 31 2 3 3 3" xfId="30681" xr:uid="{00000000-0005-0000-0000-00005A770000}"/>
    <cellStyle name="Normal 31 2 3 4" xfId="30682" xr:uid="{00000000-0005-0000-0000-00005B770000}"/>
    <cellStyle name="Normal 31 2 3 4 2" xfId="30683" xr:uid="{00000000-0005-0000-0000-00005C770000}"/>
    <cellStyle name="Normal 31 2 3 5" xfId="30684" xr:uid="{00000000-0005-0000-0000-00005D770000}"/>
    <cellStyle name="Normal 31 2 3 6" xfId="30685" xr:uid="{00000000-0005-0000-0000-00005E770000}"/>
    <cellStyle name="Normal 31 2 4" xfId="30686" xr:uid="{00000000-0005-0000-0000-00005F770000}"/>
    <cellStyle name="Normal 31 2 4 2" xfId="30687" xr:uid="{00000000-0005-0000-0000-000060770000}"/>
    <cellStyle name="Normal 31 2 4 2 2" xfId="30688" xr:uid="{00000000-0005-0000-0000-000061770000}"/>
    <cellStyle name="Normal 31 2 4 3" xfId="30689" xr:uid="{00000000-0005-0000-0000-000062770000}"/>
    <cellStyle name="Normal 31 2 5" xfId="30690" xr:uid="{00000000-0005-0000-0000-000063770000}"/>
    <cellStyle name="Normal 31 2 5 2" xfId="30691" xr:uid="{00000000-0005-0000-0000-000064770000}"/>
    <cellStyle name="Normal 31 2 5 2 2" xfId="30692" xr:uid="{00000000-0005-0000-0000-000065770000}"/>
    <cellStyle name="Normal 31 2 5 3" xfId="30693" xr:uid="{00000000-0005-0000-0000-000066770000}"/>
    <cellStyle name="Normal 31 2 6" xfId="30694" xr:uid="{00000000-0005-0000-0000-000067770000}"/>
    <cellStyle name="Normal 31 2 6 2" xfId="30695" xr:uid="{00000000-0005-0000-0000-000068770000}"/>
    <cellStyle name="Normal 31 2 7" xfId="30696" xr:uid="{00000000-0005-0000-0000-000069770000}"/>
    <cellStyle name="Normal 31 3" xfId="30697" xr:uid="{00000000-0005-0000-0000-00006A770000}"/>
    <cellStyle name="Normal 31 3 2" xfId="30698" xr:uid="{00000000-0005-0000-0000-00006B770000}"/>
    <cellStyle name="Normal 31 3 2 2" xfId="30699" xr:uid="{00000000-0005-0000-0000-00006C770000}"/>
    <cellStyle name="Normal 31 3 3" xfId="30700" xr:uid="{00000000-0005-0000-0000-00006D770000}"/>
    <cellStyle name="Normal 31 4" xfId="30701" xr:uid="{00000000-0005-0000-0000-00006E770000}"/>
    <cellStyle name="Normal 31 4 2" xfId="30702" xr:uid="{00000000-0005-0000-0000-00006F770000}"/>
    <cellStyle name="Normal 31 4 2 2" xfId="30703" xr:uid="{00000000-0005-0000-0000-000070770000}"/>
    <cellStyle name="Normal 31 4 3" xfId="30704" xr:uid="{00000000-0005-0000-0000-000071770000}"/>
    <cellStyle name="Normal 31 5" xfId="30705" xr:uid="{00000000-0005-0000-0000-000072770000}"/>
    <cellStyle name="Normal 31 5 2" xfId="30706" xr:uid="{00000000-0005-0000-0000-000073770000}"/>
    <cellStyle name="Normal 31 6" xfId="30707" xr:uid="{00000000-0005-0000-0000-000074770000}"/>
    <cellStyle name="Normal 32" xfId="30708" xr:uid="{00000000-0005-0000-0000-000075770000}"/>
    <cellStyle name="Normal 32 2" xfId="30709" xr:uid="{00000000-0005-0000-0000-000076770000}"/>
    <cellStyle name="Normal 32 2 2" xfId="30710" xr:uid="{00000000-0005-0000-0000-000077770000}"/>
    <cellStyle name="Normal 32 2 2 2" xfId="30711" xr:uid="{00000000-0005-0000-0000-000078770000}"/>
    <cellStyle name="Normal 32 2 2 2 2" xfId="30712" xr:uid="{00000000-0005-0000-0000-000079770000}"/>
    <cellStyle name="Normal 32 2 2 2 2 2" xfId="30713" xr:uid="{00000000-0005-0000-0000-00007A770000}"/>
    <cellStyle name="Normal 32 2 2 2 3" xfId="30714" xr:uid="{00000000-0005-0000-0000-00007B770000}"/>
    <cellStyle name="Normal 32 2 2 3" xfId="30715" xr:uid="{00000000-0005-0000-0000-00007C770000}"/>
    <cellStyle name="Normal 32 2 2 3 2" xfId="30716" xr:uid="{00000000-0005-0000-0000-00007D770000}"/>
    <cellStyle name="Normal 32 2 2 3 2 2" xfId="30717" xr:uid="{00000000-0005-0000-0000-00007E770000}"/>
    <cellStyle name="Normal 32 2 2 3 3" xfId="30718" xr:uid="{00000000-0005-0000-0000-00007F770000}"/>
    <cellStyle name="Normal 32 2 2 4" xfId="30719" xr:uid="{00000000-0005-0000-0000-000080770000}"/>
    <cellStyle name="Normal 32 2 2 4 2" xfId="30720" xr:uid="{00000000-0005-0000-0000-000081770000}"/>
    <cellStyle name="Normal 32 2 2 5" xfId="30721" xr:uid="{00000000-0005-0000-0000-000082770000}"/>
    <cellStyle name="Normal 32 2 3" xfId="30722" xr:uid="{00000000-0005-0000-0000-000083770000}"/>
    <cellStyle name="Normal 32 2 3 2" xfId="30723" xr:uid="{00000000-0005-0000-0000-000084770000}"/>
    <cellStyle name="Normal 32 2 3 2 2" xfId="30724" xr:uid="{00000000-0005-0000-0000-000085770000}"/>
    <cellStyle name="Normal 32 2 3 2 2 2" xfId="30725" xr:uid="{00000000-0005-0000-0000-000086770000}"/>
    <cellStyle name="Normal 32 2 3 2 3" xfId="30726" xr:uid="{00000000-0005-0000-0000-000087770000}"/>
    <cellStyle name="Normal 32 2 3 3" xfId="30727" xr:uid="{00000000-0005-0000-0000-000088770000}"/>
    <cellStyle name="Normal 32 2 3 3 2" xfId="30728" xr:uid="{00000000-0005-0000-0000-000089770000}"/>
    <cellStyle name="Normal 32 2 3 3 2 2" xfId="30729" xr:uid="{00000000-0005-0000-0000-00008A770000}"/>
    <cellStyle name="Normal 32 2 3 3 3" xfId="30730" xr:uid="{00000000-0005-0000-0000-00008B770000}"/>
    <cellStyle name="Normal 32 2 3 4" xfId="30731" xr:uid="{00000000-0005-0000-0000-00008C770000}"/>
    <cellStyle name="Normal 32 2 3 4 2" xfId="30732" xr:uid="{00000000-0005-0000-0000-00008D770000}"/>
    <cellStyle name="Normal 32 2 3 5" xfId="30733" xr:uid="{00000000-0005-0000-0000-00008E770000}"/>
    <cellStyle name="Normal 32 2 3 6" xfId="30734" xr:uid="{00000000-0005-0000-0000-00008F770000}"/>
    <cellStyle name="Normal 32 2 4" xfId="30735" xr:uid="{00000000-0005-0000-0000-000090770000}"/>
    <cellStyle name="Normal 32 2 4 2" xfId="30736" xr:uid="{00000000-0005-0000-0000-000091770000}"/>
    <cellStyle name="Normal 32 2 4 2 2" xfId="30737" xr:uid="{00000000-0005-0000-0000-000092770000}"/>
    <cellStyle name="Normal 32 2 4 3" xfId="30738" xr:uid="{00000000-0005-0000-0000-000093770000}"/>
    <cellStyle name="Normal 32 2 5" xfId="30739" xr:uid="{00000000-0005-0000-0000-000094770000}"/>
    <cellStyle name="Normal 32 2 5 2" xfId="30740" xr:uid="{00000000-0005-0000-0000-000095770000}"/>
    <cellStyle name="Normal 32 2 5 2 2" xfId="30741" xr:uid="{00000000-0005-0000-0000-000096770000}"/>
    <cellStyle name="Normal 32 2 5 3" xfId="30742" xr:uid="{00000000-0005-0000-0000-000097770000}"/>
    <cellStyle name="Normal 32 2 6" xfId="30743" xr:uid="{00000000-0005-0000-0000-000098770000}"/>
    <cellStyle name="Normal 32 2 6 2" xfId="30744" xr:uid="{00000000-0005-0000-0000-000099770000}"/>
    <cellStyle name="Normal 32 2 7" xfId="30745" xr:uid="{00000000-0005-0000-0000-00009A770000}"/>
    <cellStyle name="Normal 32 3" xfId="30746" xr:uid="{00000000-0005-0000-0000-00009B770000}"/>
    <cellStyle name="Normal 32 3 2" xfId="30747" xr:uid="{00000000-0005-0000-0000-00009C770000}"/>
    <cellStyle name="Normal 32 3 2 2" xfId="30748" xr:uid="{00000000-0005-0000-0000-00009D770000}"/>
    <cellStyle name="Normal 32 3 3" xfId="30749" xr:uid="{00000000-0005-0000-0000-00009E770000}"/>
    <cellStyle name="Normal 32 4" xfId="30750" xr:uid="{00000000-0005-0000-0000-00009F770000}"/>
    <cellStyle name="Normal 32 4 2" xfId="30751" xr:uid="{00000000-0005-0000-0000-0000A0770000}"/>
    <cellStyle name="Normal 32 4 2 2" xfId="30752" xr:uid="{00000000-0005-0000-0000-0000A1770000}"/>
    <cellStyle name="Normal 32 4 3" xfId="30753" xr:uid="{00000000-0005-0000-0000-0000A2770000}"/>
    <cellStyle name="Normal 32 5" xfId="30754" xr:uid="{00000000-0005-0000-0000-0000A3770000}"/>
    <cellStyle name="Normal 32 5 2" xfId="30755" xr:uid="{00000000-0005-0000-0000-0000A4770000}"/>
    <cellStyle name="Normal 32 6" xfId="30756" xr:uid="{00000000-0005-0000-0000-0000A5770000}"/>
    <cellStyle name="Normal 33" xfId="30757" xr:uid="{00000000-0005-0000-0000-0000A6770000}"/>
    <cellStyle name="Normal 33 2" xfId="30758" xr:uid="{00000000-0005-0000-0000-0000A7770000}"/>
    <cellStyle name="Normal 33 2 2" xfId="30759" xr:uid="{00000000-0005-0000-0000-0000A8770000}"/>
    <cellStyle name="Normal 33 2 2 2" xfId="30760" xr:uid="{00000000-0005-0000-0000-0000A9770000}"/>
    <cellStyle name="Normal 33 2 2 2 2" xfId="30761" xr:uid="{00000000-0005-0000-0000-0000AA770000}"/>
    <cellStyle name="Normal 33 2 2 2 2 2" xfId="30762" xr:uid="{00000000-0005-0000-0000-0000AB770000}"/>
    <cellStyle name="Normal 33 2 2 2 3" xfId="30763" xr:uid="{00000000-0005-0000-0000-0000AC770000}"/>
    <cellStyle name="Normal 33 2 2 3" xfId="30764" xr:uid="{00000000-0005-0000-0000-0000AD770000}"/>
    <cellStyle name="Normal 33 2 2 3 2" xfId="30765" xr:uid="{00000000-0005-0000-0000-0000AE770000}"/>
    <cellStyle name="Normal 33 2 2 3 2 2" xfId="30766" xr:uid="{00000000-0005-0000-0000-0000AF770000}"/>
    <cellStyle name="Normal 33 2 2 3 3" xfId="30767" xr:uid="{00000000-0005-0000-0000-0000B0770000}"/>
    <cellStyle name="Normal 33 2 2 4" xfId="30768" xr:uid="{00000000-0005-0000-0000-0000B1770000}"/>
    <cellStyle name="Normal 33 2 2 4 2" xfId="30769" xr:uid="{00000000-0005-0000-0000-0000B2770000}"/>
    <cellStyle name="Normal 33 2 2 5" xfId="30770" xr:uid="{00000000-0005-0000-0000-0000B3770000}"/>
    <cellStyle name="Normal 33 2 3" xfId="30771" xr:uid="{00000000-0005-0000-0000-0000B4770000}"/>
    <cellStyle name="Normal 33 2 3 2" xfId="30772" xr:uid="{00000000-0005-0000-0000-0000B5770000}"/>
    <cellStyle name="Normal 33 2 3 2 2" xfId="30773" xr:uid="{00000000-0005-0000-0000-0000B6770000}"/>
    <cellStyle name="Normal 33 2 3 2 2 2" xfId="30774" xr:uid="{00000000-0005-0000-0000-0000B7770000}"/>
    <cellStyle name="Normal 33 2 3 2 3" xfId="30775" xr:uid="{00000000-0005-0000-0000-0000B8770000}"/>
    <cellStyle name="Normal 33 2 3 3" xfId="30776" xr:uid="{00000000-0005-0000-0000-0000B9770000}"/>
    <cellStyle name="Normal 33 2 3 3 2" xfId="30777" xr:uid="{00000000-0005-0000-0000-0000BA770000}"/>
    <cellStyle name="Normal 33 2 3 3 2 2" xfId="30778" xr:uid="{00000000-0005-0000-0000-0000BB770000}"/>
    <cellStyle name="Normal 33 2 3 3 3" xfId="30779" xr:uid="{00000000-0005-0000-0000-0000BC770000}"/>
    <cellStyle name="Normal 33 2 3 4" xfId="30780" xr:uid="{00000000-0005-0000-0000-0000BD770000}"/>
    <cellStyle name="Normal 33 2 3 4 2" xfId="30781" xr:uid="{00000000-0005-0000-0000-0000BE770000}"/>
    <cellStyle name="Normal 33 2 3 5" xfId="30782" xr:uid="{00000000-0005-0000-0000-0000BF770000}"/>
    <cellStyle name="Normal 33 2 3 6" xfId="30783" xr:uid="{00000000-0005-0000-0000-0000C0770000}"/>
    <cellStyle name="Normal 33 2 4" xfId="30784" xr:uid="{00000000-0005-0000-0000-0000C1770000}"/>
    <cellStyle name="Normal 33 2 4 2" xfId="30785" xr:uid="{00000000-0005-0000-0000-0000C2770000}"/>
    <cellStyle name="Normal 33 2 4 2 2" xfId="30786" xr:uid="{00000000-0005-0000-0000-0000C3770000}"/>
    <cellStyle name="Normal 33 2 4 3" xfId="30787" xr:uid="{00000000-0005-0000-0000-0000C4770000}"/>
    <cellStyle name="Normal 33 2 5" xfId="30788" xr:uid="{00000000-0005-0000-0000-0000C5770000}"/>
    <cellStyle name="Normal 33 2 5 2" xfId="30789" xr:uid="{00000000-0005-0000-0000-0000C6770000}"/>
    <cellStyle name="Normal 33 2 5 2 2" xfId="30790" xr:uid="{00000000-0005-0000-0000-0000C7770000}"/>
    <cellStyle name="Normal 33 2 5 3" xfId="30791" xr:uid="{00000000-0005-0000-0000-0000C8770000}"/>
    <cellStyle name="Normal 33 2 6" xfId="30792" xr:uid="{00000000-0005-0000-0000-0000C9770000}"/>
    <cellStyle name="Normal 33 2 6 2" xfId="30793" xr:uid="{00000000-0005-0000-0000-0000CA770000}"/>
    <cellStyle name="Normal 33 2 7" xfId="30794" xr:uid="{00000000-0005-0000-0000-0000CB770000}"/>
    <cellStyle name="Normal 33 3" xfId="30795" xr:uid="{00000000-0005-0000-0000-0000CC770000}"/>
    <cellStyle name="Normal 33 3 2" xfId="30796" xr:uid="{00000000-0005-0000-0000-0000CD770000}"/>
    <cellStyle name="Normal 33 3 2 2" xfId="30797" xr:uid="{00000000-0005-0000-0000-0000CE770000}"/>
    <cellStyle name="Normal 33 3 3" xfId="30798" xr:uid="{00000000-0005-0000-0000-0000CF770000}"/>
    <cellStyle name="Normal 33 4" xfId="30799" xr:uid="{00000000-0005-0000-0000-0000D0770000}"/>
    <cellStyle name="Normal 33 4 2" xfId="30800" xr:uid="{00000000-0005-0000-0000-0000D1770000}"/>
    <cellStyle name="Normal 33 4 2 2" xfId="30801" xr:uid="{00000000-0005-0000-0000-0000D2770000}"/>
    <cellStyle name="Normal 33 4 3" xfId="30802" xr:uid="{00000000-0005-0000-0000-0000D3770000}"/>
    <cellStyle name="Normal 33 5" xfId="30803" xr:uid="{00000000-0005-0000-0000-0000D4770000}"/>
    <cellStyle name="Normal 33 5 2" xfId="30804" xr:uid="{00000000-0005-0000-0000-0000D5770000}"/>
    <cellStyle name="Normal 33 6" xfId="30805" xr:uid="{00000000-0005-0000-0000-0000D6770000}"/>
    <cellStyle name="Normal 34" xfId="30806" xr:uid="{00000000-0005-0000-0000-0000D7770000}"/>
    <cellStyle name="Normal 34 2" xfId="30807" xr:uid="{00000000-0005-0000-0000-0000D8770000}"/>
    <cellStyle name="Normal 34 2 2" xfId="30808" xr:uid="{00000000-0005-0000-0000-0000D9770000}"/>
    <cellStyle name="Normal 34 2 2 2" xfId="30809" xr:uid="{00000000-0005-0000-0000-0000DA770000}"/>
    <cellStyle name="Normal 34 2 2 2 2" xfId="30810" xr:uid="{00000000-0005-0000-0000-0000DB770000}"/>
    <cellStyle name="Normal 34 2 2 2 2 2" xfId="30811" xr:uid="{00000000-0005-0000-0000-0000DC770000}"/>
    <cellStyle name="Normal 34 2 2 2 3" xfId="30812" xr:uid="{00000000-0005-0000-0000-0000DD770000}"/>
    <cellStyle name="Normal 34 2 2 3" xfId="30813" xr:uid="{00000000-0005-0000-0000-0000DE770000}"/>
    <cellStyle name="Normal 34 2 2 3 2" xfId="30814" xr:uid="{00000000-0005-0000-0000-0000DF770000}"/>
    <cellStyle name="Normal 34 2 2 3 2 2" xfId="30815" xr:uid="{00000000-0005-0000-0000-0000E0770000}"/>
    <cellStyle name="Normal 34 2 2 3 3" xfId="30816" xr:uid="{00000000-0005-0000-0000-0000E1770000}"/>
    <cellStyle name="Normal 34 2 2 4" xfId="30817" xr:uid="{00000000-0005-0000-0000-0000E2770000}"/>
    <cellStyle name="Normal 34 2 2 4 2" xfId="30818" xr:uid="{00000000-0005-0000-0000-0000E3770000}"/>
    <cellStyle name="Normal 34 2 2 5" xfId="30819" xr:uid="{00000000-0005-0000-0000-0000E4770000}"/>
    <cellStyle name="Normal 34 2 3" xfId="30820" xr:uid="{00000000-0005-0000-0000-0000E5770000}"/>
    <cellStyle name="Normal 34 2 3 2" xfId="30821" xr:uid="{00000000-0005-0000-0000-0000E6770000}"/>
    <cellStyle name="Normal 34 2 3 2 2" xfId="30822" xr:uid="{00000000-0005-0000-0000-0000E7770000}"/>
    <cellStyle name="Normal 34 2 3 2 2 2" xfId="30823" xr:uid="{00000000-0005-0000-0000-0000E8770000}"/>
    <cellStyle name="Normal 34 2 3 2 3" xfId="30824" xr:uid="{00000000-0005-0000-0000-0000E9770000}"/>
    <cellStyle name="Normal 34 2 3 3" xfId="30825" xr:uid="{00000000-0005-0000-0000-0000EA770000}"/>
    <cellStyle name="Normal 34 2 3 3 2" xfId="30826" xr:uid="{00000000-0005-0000-0000-0000EB770000}"/>
    <cellStyle name="Normal 34 2 3 3 2 2" xfId="30827" xr:uid="{00000000-0005-0000-0000-0000EC770000}"/>
    <cellStyle name="Normal 34 2 3 3 3" xfId="30828" xr:uid="{00000000-0005-0000-0000-0000ED770000}"/>
    <cellStyle name="Normal 34 2 3 4" xfId="30829" xr:uid="{00000000-0005-0000-0000-0000EE770000}"/>
    <cellStyle name="Normal 34 2 3 4 2" xfId="30830" xr:uid="{00000000-0005-0000-0000-0000EF770000}"/>
    <cellStyle name="Normal 34 2 3 5" xfId="30831" xr:uid="{00000000-0005-0000-0000-0000F0770000}"/>
    <cellStyle name="Normal 34 2 3 6" xfId="30832" xr:uid="{00000000-0005-0000-0000-0000F1770000}"/>
    <cellStyle name="Normal 34 2 4" xfId="30833" xr:uid="{00000000-0005-0000-0000-0000F2770000}"/>
    <cellStyle name="Normal 34 2 4 2" xfId="30834" xr:uid="{00000000-0005-0000-0000-0000F3770000}"/>
    <cellStyle name="Normal 34 2 4 2 2" xfId="30835" xr:uid="{00000000-0005-0000-0000-0000F4770000}"/>
    <cellStyle name="Normal 34 2 4 3" xfId="30836" xr:uid="{00000000-0005-0000-0000-0000F5770000}"/>
    <cellStyle name="Normal 34 2 5" xfId="30837" xr:uid="{00000000-0005-0000-0000-0000F6770000}"/>
    <cellStyle name="Normal 34 2 5 2" xfId="30838" xr:uid="{00000000-0005-0000-0000-0000F7770000}"/>
    <cellStyle name="Normal 34 2 5 2 2" xfId="30839" xr:uid="{00000000-0005-0000-0000-0000F8770000}"/>
    <cellStyle name="Normal 34 2 5 3" xfId="30840" xr:uid="{00000000-0005-0000-0000-0000F9770000}"/>
    <cellStyle name="Normal 34 2 6" xfId="30841" xr:uid="{00000000-0005-0000-0000-0000FA770000}"/>
    <cellStyle name="Normal 34 2 6 2" xfId="30842" xr:uid="{00000000-0005-0000-0000-0000FB770000}"/>
    <cellStyle name="Normal 34 2 7" xfId="30843" xr:uid="{00000000-0005-0000-0000-0000FC770000}"/>
    <cellStyle name="Normal 34 3" xfId="30844" xr:uid="{00000000-0005-0000-0000-0000FD770000}"/>
    <cellStyle name="Normal 34 3 2" xfId="30845" xr:uid="{00000000-0005-0000-0000-0000FE770000}"/>
    <cellStyle name="Normal 34 3 2 2" xfId="30846" xr:uid="{00000000-0005-0000-0000-0000FF770000}"/>
    <cellStyle name="Normal 34 3 3" xfId="30847" xr:uid="{00000000-0005-0000-0000-000000780000}"/>
    <cellStyle name="Normal 34 4" xfId="30848" xr:uid="{00000000-0005-0000-0000-000001780000}"/>
    <cellStyle name="Normal 34 4 2" xfId="30849" xr:uid="{00000000-0005-0000-0000-000002780000}"/>
    <cellStyle name="Normal 34 4 2 2" xfId="30850" xr:uid="{00000000-0005-0000-0000-000003780000}"/>
    <cellStyle name="Normal 34 4 3" xfId="30851" xr:uid="{00000000-0005-0000-0000-000004780000}"/>
    <cellStyle name="Normal 34 5" xfId="30852" xr:uid="{00000000-0005-0000-0000-000005780000}"/>
    <cellStyle name="Normal 34 5 2" xfId="30853" xr:uid="{00000000-0005-0000-0000-000006780000}"/>
    <cellStyle name="Normal 34 6" xfId="30854" xr:uid="{00000000-0005-0000-0000-000007780000}"/>
    <cellStyle name="Normal 35" xfId="30855" xr:uid="{00000000-0005-0000-0000-000008780000}"/>
    <cellStyle name="Normal 35 2" xfId="30856" xr:uid="{00000000-0005-0000-0000-000009780000}"/>
    <cellStyle name="Normal 35 2 2" xfId="30857" xr:uid="{00000000-0005-0000-0000-00000A780000}"/>
    <cellStyle name="Normal 35 2 2 2" xfId="30858" xr:uid="{00000000-0005-0000-0000-00000B780000}"/>
    <cellStyle name="Normal 35 2 2 2 2" xfId="30859" xr:uid="{00000000-0005-0000-0000-00000C780000}"/>
    <cellStyle name="Normal 35 2 2 2 2 2" xfId="30860" xr:uid="{00000000-0005-0000-0000-00000D780000}"/>
    <cellStyle name="Normal 35 2 2 2 3" xfId="30861" xr:uid="{00000000-0005-0000-0000-00000E780000}"/>
    <cellStyle name="Normal 35 2 2 3" xfId="30862" xr:uid="{00000000-0005-0000-0000-00000F780000}"/>
    <cellStyle name="Normal 35 2 2 3 2" xfId="30863" xr:uid="{00000000-0005-0000-0000-000010780000}"/>
    <cellStyle name="Normal 35 2 2 3 2 2" xfId="30864" xr:uid="{00000000-0005-0000-0000-000011780000}"/>
    <cellStyle name="Normal 35 2 2 3 3" xfId="30865" xr:uid="{00000000-0005-0000-0000-000012780000}"/>
    <cellStyle name="Normal 35 2 2 4" xfId="30866" xr:uid="{00000000-0005-0000-0000-000013780000}"/>
    <cellStyle name="Normal 35 2 2 4 2" xfId="30867" xr:uid="{00000000-0005-0000-0000-000014780000}"/>
    <cellStyle name="Normal 35 2 2 5" xfId="30868" xr:uid="{00000000-0005-0000-0000-000015780000}"/>
    <cellStyle name="Normal 35 2 3" xfId="30869" xr:uid="{00000000-0005-0000-0000-000016780000}"/>
    <cellStyle name="Normal 35 2 3 2" xfId="30870" xr:uid="{00000000-0005-0000-0000-000017780000}"/>
    <cellStyle name="Normal 35 2 3 2 2" xfId="30871" xr:uid="{00000000-0005-0000-0000-000018780000}"/>
    <cellStyle name="Normal 35 2 3 2 2 2" xfId="30872" xr:uid="{00000000-0005-0000-0000-000019780000}"/>
    <cellStyle name="Normal 35 2 3 2 3" xfId="30873" xr:uid="{00000000-0005-0000-0000-00001A780000}"/>
    <cellStyle name="Normal 35 2 3 3" xfId="30874" xr:uid="{00000000-0005-0000-0000-00001B780000}"/>
    <cellStyle name="Normal 35 2 3 3 2" xfId="30875" xr:uid="{00000000-0005-0000-0000-00001C780000}"/>
    <cellStyle name="Normal 35 2 3 3 2 2" xfId="30876" xr:uid="{00000000-0005-0000-0000-00001D780000}"/>
    <cellStyle name="Normal 35 2 3 3 3" xfId="30877" xr:uid="{00000000-0005-0000-0000-00001E780000}"/>
    <cellStyle name="Normal 35 2 3 4" xfId="30878" xr:uid="{00000000-0005-0000-0000-00001F780000}"/>
    <cellStyle name="Normal 35 2 3 4 2" xfId="30879" xr:uid="{00000000-0005-0000-0000-000020780000}"/>
    <cellStyle name="Normal 35 2 3 5" xfId="30880" xr:uid="{00000000-0005-0000-0000-000021780000}"/>
    <cellStyle name="Normal 35 2 3 6" xfId="30881" xr:uid="{00000000-0005-0000-0000-000022780000}"/>
    <cellStyle name="Normal 35 2 4" xfId="30882" xr:uid="{00000000-0005-0000-0000-000023780000}"/>
    <cellStyle name="Normal 35 2 4 2" xfId="30883" xr:uid="{00000000-0005-0000-0000-000024780000}"/>
    <cellStyle name="Normal 35 2 4 2 2" xfId="30884" xr:uid="{00000000-0005-0000-0000-000025780000}"/>
    <cellStyle name="Normal 35 2 4 3" xfId="30885" xr:uid="{00000000-0005-0000-0000-000026780000}"/>
    <cellStyle name="Normal 35 2 5" xfId="30886" xr:uid="{00000000-0005-0000-0000-000027780000}"/>
    <cellStyle name="Normal 35 2 5 2" xfId="30887" xr:uid="{00000000-0005-0000-0000-000028780000}"/>
    <cellStyle name="Normal 35 2 5 2 2" xfId="30888" xr:uid="{00000000-0005-0000-0000-000029780000}"/>
    <cellStyle name="Normal 35 2 5 3" xfId="30889" xr:uid="{00000000-0005-0000-0000-00002A780000}"/>
    <cellStyle name="Normal 35 2 6" xfId="30890" xr:uid="{00000000-0005-0000-0000-00002B780000}"/>
    <cellStyle name="Normal 35 2 6 2" xfId="30891" xr:uid="{00000000-0005-0000-0000-00002C780000}"/>
    <cellStyle name="Normal 35 2 7" xfId="30892" xr:uid="{00000000-0005-0000-0000-00002D780000}"/>
    <cellStyle name="Normal 35 3" xfId="30893" xr:uid="{00000000-0005-0000-0000-00002E780000}"/>
    <cellStyle name="Normal 35 3 2" xfId="30894" xr:uid="{00000000-0005-0000-0000-00002F780000}"/>
    <cellStyle name="Normal 35 3 2 2" xfId="30895" xr:uid="{00000000-0005-0000-0000-000030780000}"/>
    <cellStyle name="Normal 35 3 2 2 2" xfId="30896" xr:uid="{00000000-0005-0000-0000-000031780000}"/>
    <cellStyle name="Normal 35 3 2 3" xfId="30897" xr:uid="{00000000-0005-0000-0000-000032780000}"/>
    <cellStyle name="Normal 35 3 3" xfId="30898" xr:uid="{00000000-0005-0000-0000-000033780000}"/>
    <cellStyle name="Normal 35 3 3 2" xfId="30899" xr:uid="{00000000-0005-0000-0000-000034780000}"/>
    <cellStyle name="Normal 35 3 3 2 2" xfId="30900" xr:uid="{00000000-0005-0000-0000-000035780000}"/>
    <cellStyle name="Normal 35 3 3 3" xfId="30901" xr:uid="{00000000-0005-0000-0000-000036780000}"/>
    <cellStyle name="Normal 35 3 4" xfId="30902" xr:uid="{00000000-0005-0000-0000-000037780000}"/>
    <cellStyle name="Normal 35 3 4 2" xfId="30903" xr:uid="{00000000-0005-0000-0000-000038780000}"/>
    <cellStyle name="Normal 35 3 5" xfId="30904" xr:uid="{00000000-0005-0000-0000-000039780000}"/>
    <cellStyle name="Normal 35 4" xfId="30905" xr:uid="{00000000-0005-0000-0000-00003A780000}"/>
    <cellStyle name="Normal 35 4 2" xfId="30906" xr:uid="{00000000-0005-0000-0000-00003B780000}"/>
    <cellStyle name="Normal 35 4 2 2" xfId="30907" xr:uid="{00000000-0005-0000-0000-00003C780000}"/>
    <cellStyle name="Normal 35 4 3" xfId="30908" xr:uid="{00000000-0005-0000-0000-00003D780000}"/>
    <cellStyle name="Normal 35 5" xfId="30909" xr:uid="{00000000-0005-0000-0000-00003E780000}"/>
    <cellStyle name="Normal 35 5 2" xfId="30910" xr:uid="{00000000-0005-0000-0000-00003F780000}"/>
    <cellStyle name="Normal 35 5 2 2" xfId="30911" xr:uid="{00000000-0005-0000-0000-000040780000}"/>
    <cellStyle name="Normal 35 5 3" xfId="30912" xr:uid="{00000000-0005-0000-0000-000041780000}"/>
    <cellStyle name="Normal 35 6" xfId="30913" xr:uid="{00000000-0005-0000-0000-000042780000}"/>
    <cellStyle name="Normal 35 6 2" xfId="30914" xr:uid="{00000000-0005-0000-0000-000043780000}"/>
    <cellStyle name="Normal 35 7" xfId="30915" xr:uid="{00000000-0005-0000-0000-000044780000}"/>
    <cellStyle name="Normal 36" xfId="30916" xr:uid="{00000000-0005-0000-0000-000045780000}"/>
    <cellStyle name="Normal 36 2" xfId="30917" xr:uid="{00000000-0005-0000-0000-000046780000}"/>
    <cellStyle name="Normal 36 2 2" xfId="30918" xr:uid="{00000000-0005-0000-0000-000047780000}"/>
    <cellStyle name="Normal 36 2 2 2" xfId="30919" xr:uid="{00000000-0005-0000-0000-000048780000}"/>
    <cellStyle name="Normal 36 2 2 2 2" xfId="30920" xr:uid="{00000000-0005-0000-0000-000049780000}"/>
    <cellStyle name="Normal 36 2 2 2 2 2" xfId="30921" xr:uid="{00000000-0005-0000-0000-00004A780000}"/>
    <cellStyle name="Normal 36 2 2 2 3" xfId="30922" xr:uid="{00000000-0005-0000-0000-00004B780000}"/>
    <cellStyle name="Normal 36 2 2 3" xfId="30923" xr:uid="{00000000-0005-0000-0000-00004C780000}"/>
    <cellStyle name="Normal 36 2 2 3 2" xfId="30924" xr:uid="{00000000-0005-0000-0000-00004D780000}"/>
    <cellStyle name="Normal 36 2 2 3 2 2" xfId="30925" xr:uid="{00000000-0005-0000-0000-00004E780000}"/>
    <cellStyle name="Normal 36 2 2 3 3" xfId="30926" xr:uid="{00000000-0005-0000-0000-00004F780000}"/>
    <cellStyle name="Normal 36 2 2 4" xfId="30927" xr:uid="{00000000-0005-0000-0000-000050780000}"/>
    <cellStyle name="Normal 36 2 2 4 2" xfId="30928" xr:uid="{00000000-0005-0000-0000-000051780000}"/>
    <cellStyle name="Normal 36 2 2 5" xfId="30929" xr:uid="{00000000-0005-0000-0000-000052780000}"/>
    <cellStyle name="Normal 36 2 3" xfId="30930" xr:uid="{00000000-0005-0000-0000-000053780000}"/>
    <cellStyle name="Normal 36 2 3 2" xfId="30931" xr:uid="{00000000-0005-0000-0000-000054780000}"/>
    <cellStyle name="Normal 36 2 3 2 2" xfId="30932" xr:uid="{00000000-0005-0000-0000-000055780000}"/>
    <cellStyle name="Normal 36 2 3 2 2 2" xfId="30933" xr:uid="{00000000-0005-0000-0000-000056780000}"/>
    <cellStyle name="Normal 36 2 3 2 3" xfId="30934" xr:uid="{00000000-0005-0000-0000-000057780000}"/>
    <cellStyle name="Normal 36 2 3 3" xfId="30935" xr:uid="{00000000-0005-0000-0000-000058780000}"/>
    <cellStyle name="Normal 36 2 3 3 2" xfId="30936" xr:uid="{00000000-0005-0000-0000-000059780000}"/>
    <cellStyle name="Normal 36 2 3 3 2 2" xfId="30937" xr:uid="{00000000-0005-0000-0000-00005A780000}"/>
    <cellStyle name="Normal 36 2 3 3 3" xfId="30938" xr:uid="{00000000-0005-0000-0000-00005B780000}"/>
    <cellStyle name="Normal 36 2 3 4" xfId="30939" xr:uid="{00000000-0005-0000-0000-00005C780000}"/>
    <cellStyle name="Normal 36 2 3 4 2" xfId="30940" xr:uid="{00000000-0005-0000-0000-00005D780000}"/>
    <cellStyle name="Normal 36 2 3 5" xfId="30941" xr:uid="{00000000-0005-0000-0000-00005E780000}"/>
    <cellStyle name="Normal 36 2 3 6" xfId="30942" xr:uid="{00000000-0005-0000-0000-00005F780000}"/>
    <cellStyle name="Normal 36 2 4" xfId="30943" xr:uid="{00000000-0005-0000-0000-000060780000}"/>
    <cellStyle name="Normal 36 2 4 2" xfId="30944" xr:uid="{00000000-0005-0000-0000-000061780000}"/>
    <cellStyle name="Normal 36 2 4 2 2" xfId="30945" xr:uid="{00000000-0005-0000-0000-000062780000}"/>
    <cellStyle name="Normal 36 2 4 3" xfId="30946" xr:uid="{00000000-0005-0000-0000-000063780000}"/>
    <cellStyle name="Normal 36 2 5" xfId="30947" xr:uid="{00000000-0005-0000-0000-000064780000}"/>
    <cellStyle name="Normal 36 2 5 2" xfId="30948" xr:uid="{00000000-0005-0000-0000-000065780000}"/>
    <cellStyle name="Normal 36 2 5 2 2" xfId="30949" xr:uid="{00000000-0005-0000-0000-000066780000}"/>
    <cellStyle name="Normal 36 2 5 3" xfId="30950" xr:uid="{00000000-0005-0000-0000-000067780000}"/>
    <cellStyle name="Normal 36 2 6" xfId="30951" xr:uid="{00000000-0005-0000-0000-000068780000}"/>
    <cellStyle name="Normal 36 2 6 2" xfId="30952" xr:uid="{00000000-0005-0000-0000-000069780000}"/>
    <cellStyle name="Normal 36 2 7" xfId="30953" xr:uid="{00000000-0005-0000-0000-00006A780000}"/>
    <cellStyle name="Normal 36 3" xfId="30954" xr:uid="{00000000-0005-0000-0000-00006B780000}"/>
    <cellStyle name="Normal 36 3 2" xfId="30955" xr:uid="{00000000-0005-0000-0000-00006C780000}"/>
    <cellStyle name="Normal 36 3 2 2" xfId="30956" xr:uid="{00000000-0005-0000-0000-00006D780000}"/>
    <cellStyle name="Normal 36 3 2 2 2" xfId="30957" xr:uid="{00000000-0005-0000-0000-00006E780000}"/>
    <cellStyle name="Normal 36 3 2 3" xfId="30958" xr:uid="{00000000-0005-0000-0000-00006F780000}"/>
    <cellStyle name="Normal 36 3 3" xfId="30959" xr:uid="{00000000-0005-0000-0000-000070780000}"/>
    <cellStyle name="Normal 36 3 3 2" xfId="30960" xr:uid="{00000000-0005-0000-0000-000071780000}"/>
    <cellStyle name="Normal 36 3 3 2 2" xfId="30961" xr:uid="{00000000-0005-0000-0000-000072780000}"/>
    <cellStyle name="Normal 36 3 3 3" xfId="30962" xr:uid="{00000000-0005-0000-0000-000073780000}"/>
    <cellStyle name="Normal 36 3 4" xfId="30963" xr:uid="{00000000-0005-0000-0000-000074780000}"/>
    <cellStyle name="Normal 36 3 4 2" xfId="30964" xr:uid="{00000000-0005-0000-0000-000075780000}"/>
    <cellStyle name="Normal 36 3 5" xfId="30965" xr:uid="{00000000-0005-0000-0000-000076780000}"/>
    <cellStyle name="Normal 36 4" xfId="30966" xr:uid="{00000000-0005-0000-0000-000077780000}"/>
    <cellStyle name="Normal 36 4 2" xfId="30967" xr:uid="{00000000-0005-0000-0000-000078780000}"/>
    <cellStyle name="Normal 36 4 2 2" xfId="30968" xr:uid="{00000000-0005-0000-0000-000079780000}"/>
    <cellStyle name="Normal 36 4 3" xfId="30969" xr:uid="{00000000-0005-0000-0000-00007A780000}"/>
    <cellStyle name="Normal 36 5" xfId="30970" xr:uid="{00000000-0005-0000-0000-00007B780000}"/>
    <cellStyle name="Normal 36 5 2" xfId="30971" xr:uid="{00000000-0005-0000-0000-00007C780000}"/>
    <cellStyle name="Normal 36 5 2 2" xfId="30972" xr:uid="{00000000-0005-0000-0000-00007D780000}"/>
    <cellStyle name="Normal 36 5 3" xfId="30973" xr:uid="{00000000-0005-0000-0000-00007E780000}"/>
    <cellStyle name="Normal 36 6" xfId="30974" xr:uid="{00000000-0005-0000-0000-00007F780000}"/>
    <cellStyle name="Normal 36 6 2" xfId="30975" xr:uid="{00000000-0005-0000-0000-000080780000}"/>
    <cellStyle name="Normal 36 7" xfId="30976" xr:uid="{00000000-0005-0000-0000-000081780000}"/>
    <cellStyle name="Normal 37" xfId="30977" xr:uid="{00000000-0005-0000-0000-000082780000}"/>
    <cellStyle name="Normal 37 2" xfId="30978" xr:uid="{00000000-0005-0000-0000-000083780000}"/>
    <cellStyle name="Normal 37 2 2" xfId="30979" xr:uid="{00000000-0005-0000-0000-000084780000}"/>
    <cellStyle name="Normal 37 2 2 2" xfId="30980" xr:uid="{00000000-0005-0000-0000-000085780000}"/>
    <cellStyle name="Normal 37 2 2 2 2" xfId="30981" xr:uid="{00000000-0005-0000-0000-000086780000}"/>
    <cellStyle name="Normal 37 2 2 3" xfId="30982" xr:uid="{00000000-0005-0000-0000-000087780000}"/>
    <cellStyle name="Normal 37 2 3" xfId="30983" xr:uid="{00000000-0005-0000-0000-000088780000}"/>
    <cellStyle name="Normal 37 2 3 2" xfId="30984" xr:uid="{00000000-0005-0000-0000-000089780000}"/>
    <cellStyle name="Normal 37 2 3 2 2" xfId="30985" xr:uid="{00000000-0005-0000-0000-00008A780000}"/>
    <cellStyle name="Normal 37 2 3 3" xfId="30986" xr:uid="{00000000-0005-0000-0000-00008B780000}"/>
    <cellStyle name="Normal 37 2 4" xfId="30987" xr:uid="{00000000-0005-0000-0000-00008C780000}"/>
    <cellStyle name="Normal 37 2 4 2" xfId="30988" xr:uid="{00000000-0005-0000-0000-00008D780000}"/>
    <cellStyle name="Normal 37 2 5" xfId="30989" xr:uid="{00000000-0005-0000-0000-00008E780000}"/>
    <cellStyle name="Normal 37 3" xfId="30990" xr:uid="{00000000-0005-0000-0000-00008F780000}"/>
    <cellStyle name="Normal 37 3 2" xfId="30991" xr:uid="{00000000-0005-0000-0000-000090780000}"/>
    <cellStyle name="Normal 37 3 2 2" xfId="30992" xr:uid="{00000000-0005-0000-0000-000091780000}"/>
    <cellStyle name="Normal 37 3 2 2 2" xfId="30993" xr:uid="{00000000-0005-0000-0000-000092780000}"/>
    <cellStyle name="Normal 37 3 2 3" xfId="30994" xr:uid="{00000000-0005-0000-0000-000093780000}"/>
    <cellStyle name="Normal 37 3 3" xfId="30995" xr:uid="{00000000-0005-0000-0000-000094780000}"/>
    <cellStyle name="Normal 37 3 3 2" xfId="30996" xr:uid="{00000000-0005-0000-0000-000095780000}"/>
    <cellStyle name="Normal 37 3 3 2 2" xfId="30997" xr:uid="{00000000-0005-0000-0000-000096780000}"/>
    <cellStyle name="Normal 37 3 3 3" xfId="30998" xr:uid="{00000000-0005-0000-0000-000097780000}"/>
    <cellStyle name="Normal 37 3 4" xfId="30999" xr:uid="{00000000-0005-0000-0000-000098780000}"/>
    <cellStyle name="Normal 37 3 4 2" xfId="31000" xr:uid="{00000000-0005-0000-0000-000099780000}"/>
    <cellStyle name="Normal 37 3 5" xfId="31001" xr:uid="{00000000-0005-0000-0000-00009A780000}"/>
    <cellStyle name="Normal 37 3 6" xfId="31002" xr:uid="{00000000-0005-0000-0000-00009B780000}"/>
    <cellStyle name="Normal 37 4" xfId="31003" xr:uid="{00000000-0005-0000-0000-00009C780000}"/>
    <cellStyle name="Normal 37 4 2" xfId="31004" xr:uid="{00000000-0005-0000-0000-00009D780000}"/>
    <cellStyle name="Normal 37 4 2 2" xfId="31005" xr:uid="{00000000-0005-0000-0000-00009E780000}"/>
    <cellStyle name="Normal 37 4 3" xfId="31006" xr:uid="{00000000-0005-0000-0000-00009F780000}"/>
    <cellStyle name="Normal 37 5" xfId="31007" xr:uid="{00000000-0005-0000-0000-0000A0780000}"/>
    <cellStyle name="Normal 37 5 2" xfId="31008" xr:uid="{00000000-0005-0000-0000-0000A1780000}"/>
    <cellStyle name="Normal 37 5 2 2" xfId="31009" xr:uid="{00000000-0005-0000-0000-0000A2780000}"/>
    <cellStyle name="Normal 37 5 3" xfId="31010" xr:uid="{00000000-0005-0000-0000-0000A3780000}"/>
    <cellStyle name="Normal 37 6" xfId="31011" xr:uid="{00000000-0005-0000-0000-0000A4780000}"/>
    <cellStyle name="Normal 37 6 2" xfId="31012" xr:uid="{00000000-0005-0000-0000-0000A5780000}"/>
    <cellStyle name="Normal 37 7" xfId="31013" xr:uid="{00000000-0005-0000-0000-0000A6780000}"/>
    <cellStyle name="Normal 38" xfId="31014" xr:uid="{00000000-0005-0000-0000-0000A7780000}"/>
    <cellStyle name="Normal 38 2" xfId="31015" xr:uid="{00000000-0005-0000-0000-0000A8780000}"/>
    <cellStyle name="Normal 38 2 2" xfId="31016" xr:uid="{00000000-0005-0000-0000-0000A9780000}"/>
    <cellStyle name="Normal 38 2 2 2" xfId="31017" xr:uid="{00000000-0005-0000-0000-0000AA780000}"/>
    <cellStyle name="Normal 38 2 2 2 2" xfId="31018" xr:uid="{00000000-0005-0000-0000-0000AB780000}"/>
    <cellStyle name="Normal 38 2 2 2 2 2" xfId="31019" xr:uid="{00000000-0005-0000-0000-0000AC780000}"/>
    <cellStyle name="Normal 38 2 2 2 3" xfId="31020" xr:uid="{00000000-0005-0000-0000-0000AD780000}"/>
    <cellStyle name="Normal 38 2 2 3" xfId="31021" xr:uid="{00000000-0005-0000-0000-0000AE780000}"/>
    <cellStyle name="Normal 38 2 2 3 2" xfId="31022" xr:uid="{00000000-0005-0000-0000-0000AF780000}"/>
    <cellStyle name="Normal 38 2 2 3 2 2" xfId="31023" xr:uid="{00000000-0005-0000-0000-0000B0780000}"/>
    <cellStyle name="Normal 38 2 2 3 3" xfId="31024" xr:uid="{00000000-0005-0000-0000-0000B1780000}"/>
    <cellStyle name="Normal 38 2 2 4" xfId="31025" xr:uid="{00000000-0005-0000-0000-0000B2780000}"/>
    <cellStyle name="Normal 38 2 2 4 2" xfId="31026" xr:uid="{00000000-0005-0000-0000-0000B3780000}"/>
    <cellStyle name="Normal 38 2 2 5" xfId="31027" xr:uid="{00000000-0005-0000-0000-0000B4780000}"/>
    <cellStyle name="Normal 38 2 3" xfId="31028" xr:uid="{00000000-0005-0000-0000-0000B5780000}"/>
    <cellStyle name="Normal 38 2 3 2" xfId="31029" xr:uid="{00000000-0005-0000-0000-0000B6780000}"/>
    <cellStyle name="Normal 38 2 3 2 2" xfId="31030" xr:uid="{00000000-0005-0000-0000-0000B7780000}"/>
    <cellStyle name="Normal 38 2 3 2 2 2" xfId="31031" xr:uid="{00000000-0005-0000-0000-0000B8780000}"/>
    <cellStyle name="Normal 38 2 3 2 3" xfId="31032" xr:uid="{00000000-0005-0000-0000-0000B9780000}"/>
    <cellStyle name="Normal 38 2 3 3" xfId="31033" xr:uid="{00000000-0005-0000-0000-0000BA780000}"/>
    <cellStyle name="Normal 38 2 3 3 2" xfId="31034" xr:uid="{00000000-0005-0000-0000-0000BB780000}"/>
    <cellStyle name="Normal 38 2 3 3 2 2" xfId="31035" xr:uid="{00000000-0005-0000-0000-0000BC780000}"/>
    <cellStyle name="Normal 38 2 3 3 3" xfId="31036" xr:uid="{00000000-0005-0000-0000-0000BD780000}"/>
    <cellStyle name="Normal 38 2 3 4" xfId="31037" xr:uid="{00000000-0005-0000-0000-0000BE780000}"/>
    <cellStyle name="Normal 38 2 3 4 2" xfId="31038" xr:uid="{00000000-0005-0000-0000-0000BF780000}"/>
    <cellStyle name="Normal 38 2 3 5" xfId="31039" xr:uid="{00000000-0005-0000-0000-0000C0780000}"/>
    <cellStyle name="Normal 38 2 3 6" xfId="31040" xr:uid="{00000000-0005-0000-0000-0000C1780000}"/>
    <cellStyle name="Normal 38 2 4" xfId="31041" xr:uid="{00000000-0005-0000-0000-0000C2780000}"/>
    <cellStyle name="Normal 38 2 4 2" xfId="31042" xr:uid="{00000000-0005-0000-0000-0000C3780000}"/>
    <cellStyle name="Normal 38 2 4 2 2" xfId="31043" xr:uid="{00000000-0005-0000-0000-0000C4780000}"/>
    <cellStyle name="Normal 38 2 4 3" xfId="31044" xr:uid="{00000000-0005-0000-0000-0000C5780000}"/>
    <cellStyle name="Normal 38 2 5" xfId="31045" xr:uid="{00000000-0005-0000-0000-0000C6780000}"/>
    <cellStyle name="Normal 38 2 5 2" xfId="31046" xr:uid="{00000000-0005-0000-0000-0000C7780000}"/>
    <cellStyle name="Normal 38 2 5 2 2" xfId="31047" xr:uid="{00000000-0005-0000-0000-0000C8780000}"/>
    <cellStyle name="Normal 38 2 5 3" xfId="31048" xr:uid="{00000000-0005-0000-0000-0000C9780000}"/>
    <cellStyle name="Normal 38 2 6" xfId="31049" xr:uid="{00000000-0005-0000-0000-0000CA780000}"/>
    <cellStyle name="Normal 38 2 6 2" xfId="31050" xr:uid="{00000000-0005-0000-0000-0000CB780000}"/>
    <cellStyle name="Normal 38 2 7" xfId="31051" xr:uid="{00000000-0005-0000-0000-0000CC780000}"/>
    <cellStyle name="Normal 38 3" xfId="31052" xr:uid="{00000000-0005-0000-0000-0000CD780000}"/>
    <cellStyle name="Normal 38 3 2" xfId="31053" xr:uid="{00000000-0005-0000-0000-0000CE780000}"/>
    <cellStyle name="Normal 38 4" xfId="31054" xr:uid="{00000000-0005-0000-0000-0000CF780000}"/>
    <cellStyle name="Normal 38 4 2" xfId="31055" xr:uid="{00000000-0005-0000-0000-0000D0780000}"/>
    <cellStyle name="Normal 38 5" xfId="31056" xr:uid="{00000000-0005-0000-0000-0000D1780000}"/>
    <cellStyle name="Normal 38 5 2" xfId="31057" xr:uid="{00000000-0005-0000-0000-0000D2780000}"/>
    <cellStyle name="Normal 38 6" xfId="31058" xr:uid="{00000000-0005-0000-0000-0000D3780000}"/>
    <cellStyle name="Normal 38 7" xfId="31059" xr:uid="{00000000-0005-0000-0000-0000D4780000}"/>
    <cellStyle name="Normal 39" xfId="31060" xr:uid="{00000000-0005-0000-0000-0000D5780000}"/>
    <cellStyle name="Normal 39 2" xfId="31061" xr:uid="{00000000-0005-0000-0000-0000D6780000}"/>
    <cellStyle name="Normal 39 2 2" xfId="31062" xr:uid="{00000000-0005-0000-0000-0000D7780000}"/>
    <cellStyle name="Normal 39 2 2 2" xfId="31063" xr:uid="{00000000-0005-0000-0000-0000D8780000}"/>
    <cellStyle name="Normal 39 2 2 2 2" xfId="31064" xr:uid="{00000000-0005-0000-0000-0000D9780000}"/>
    <cellStyle name="Normal 39 2 2 3" xfId="31065" xr:uid="{00000000-0005-0000-0000-0000DA780000}"/>
    <cellStyle name="Normal 39 2 3" xfId="31066" xr:uid="{00000000-0005-0000-0000-0000DB780000}"/>
    <cellStyle name="Normal 39 2 3 2" xfId="31067" xr:uid="{00000000-0005-0000-0000-0000DC780000}"/>
    <cellStyle name="Normal 39 2 3 2 2" xfId="31068" xr:uid="{00000000-0005-0000-0000-0000DD780000}"/>
    <cellStyle name="Normal 39 2 3 3" xfId="31069" xr:uid="{00000000-0005-0000-0000-0000DE780000}"/>
    <cellStyle name="Normal 39 2 4" xfId="31070" xr:uid="{00000000-0005-0000-0000-0000DF780000}"/>
    <cellStyle name="Normal 39 2 4 2" xfId="31071" xr:uid="{00000000-0005-0000-0000-0000E0780000}"/>
    <cellStyle name="Normal 39 2 5" xfId="31072" xr:uid="{00000000-0005-0000-0000-0000E1780000}"/>
    <cellStyle name="Normal 39 3" xfId="31073" xr:uid="{00000000-0005-0000-0000-0000E2780000}"/>
    <cellStyle name="Normal 39 3 2" xfId="31074" xr:uid="{00000000-0005-0000-0000-0000E3780000}"/>
    <cellStyle name="Normal 39 3 2 2" xfId="31075" xr:uid="{00000000-0005-0000-0000-0000E4780000}"/>
    <cellStyle name="Normal 39 3 2 2 2" xfId="31076" xr:uid="{00000000-0005-0000-0000-0000E5780000}"/>
    <cellStyle name="Normal 39 3 2 3" xfId="31077" xr:uid="{00000000-0005-0000-0000-0000E6780000}"/>
    <cellStyle name="Normal 39 3 3" xfId="31078" xr:uid="{00000000-0005-0000-0000-0000E7780000}"/>
    <cellStyle name="Normal 39 3 3 2" xfId="31079" xr:uid="{00000000-0005-0000-0000-0000E8780000}"/>
    <cellStyle name="Normal 39 3 3 2 2" xfId="31080" xr:uid="{00000000-0005-0000-0000-0000E9780000}"/>
    <cellStyle name="Normal 39 3 3 3" xfId="31081" xr:uid="{00000000-0005-0000-0000-0000EA780000}"/>
    <cellStyle name="Normal 39 3 4" xfId="31082" xr:uid="{00000000-0005-0000-0000-0000EB780000}"/>
    <cellStyle name="Normal 39 3 4 2" xfId="31083" xr:uid="{00000000-0005-0000-0000-0000EC780000}"/>
    <cellStyle name="Normal 39 3 5" xfId="31084" xr:uid="{00000000-0005-0000-0000-0000ED780000}"/>
    <cellStyle name="Normal 39 3 6" xfId="31085" xr:uid="{00000000-0005-0000-0000-0000EE780000}"/>
    <cellStyle name="Normal 39 4" xfId="31086" xr:uid="{00000000-0005-0000-0000-0000EF780000}"/>
    <cellStyle name="Normal 39 4 2" xfId="31087" xr:uid="{00000000-0005-0000-0000-0000F0780000}"/>
    <cellStyle name="Normal 39 4 2 2" xfId="31088" xr:uid="{00000000-0005-0000-0000-0000F1780000}"/>
    <cellStyle name="Normal 39 4 3" xfId="31089" xr:uid="{00000000-0005-0000-0000-0000F2780000}"/>
    <cellStyle name="Normal 39 5" xfId="31090" xr:uid="{00000000-0005-0000-0000-0000F3780000}"/>
    <cellStyle name="Normal 39 5 2" xfId="31091" xr:uid="{00000000-0005-0000-0000-0000F4780000}"/>
    <cellStyle name="Normal 39 5 2 2" xfId="31092" xr:uid="{00000000-0005-0000-0000-0000F5780000}"/>
    <cellStyle name="Normal 39 5 3" xfId="31093" xr:uid="{00000000-0005-0000-0000-0000F6780000}"/>
    <cellStyle name="Normal 39 6" xfId="31094" xr:uid="{00000000-0005-0000-0000-0000F7780000}"/>
    <cellStyle name="Normal 39 6 2" xfId="31095" xr:uid="{00000000-0005-0000-0000-0000F8780000}"/>
    <cellStyle name="Normal 39 7" xfId="31096" xr:uid="{00000000-0005-0000-0000-0000F9780000}"/>
    <cellStyle name="Normal 4" xfId="345" xr:uid="{00000000-0005-0000-0000-0000FA780000}"/>
    <cellStyle name="Normal 4 10" xfId="346" xr:uid="{00000000-0005-0000-0000-0000FB780000}"/>
    <cellStyle name="Normal 4 10 2" xfId="31097" xr:uid="{00000000-0005-0000-0000-0000FC780000}"/>
    <cellStyle name="Normal 4 10 2 2" xfId="31098" xr:uid="{00000000-0005-0000-0000-0000FD780000}"/>
    <cellStyle name="Normal 4 10 3" xfId="31099" xr:uid="{00000000-0005-0000-0000-0000FE780000}"/>
    <cellStyle name="Normal 4 11" xfId="347" xr:uid="{00000000-0005-0000-0000-0000FF780000}"/>
    <cellStyle name="Normal 4 11 2" xfId="31100" xr:uid="{00000000-0005-0000-0000-000000790000}"/>
    <cellStyle name="Normal 4 11 2 2" xfId="31101" xr:uid="{00000000-0005-0000-0000-000001790000}"/>
    <cellStyle name="Normal 4 11 3" xfId="31102" xr:uid="{00000000-0005-0000-0000-000002790000}"/>
    <cellStyle name="Normal 4 12" xfId="348" xr:uid="{00000000-0005-0000-0000-000003790000}"/>
    <cellStyle name="Normal 4 12 2" xfId="31103" xr:uid="{00000000-0005-0000-0000-000004790000}"/>
    <cellStyle name="Normal 4 12 2 2" xfId="31104" xr:uid="{00000000-0005-0000-0000-000005790000}"/>
    <cellStyle name="Normal 4 12 3" xfId="31105" xr:uid="{00000000-0005-0000-0000-000006790000}"/>
    <cellStyle name="Normal 4 13" xfId="349" xr:uid="{00000000-0005-0000-0000-000007790000}"/>
    <cellStyle name="Normal 4 13 2" xfId="31106" xr:uid="{00000000-0005-0000-0000-000008790000}"/>
    <cellStyle name="Normal 4 13 2 2" xfId="31107" xr:uid="{00000000-0005-0000-0000-000009790000}"/>
    <cellStyle name="Normal 4 13 3" xfId="31108" xr:uid="{00000000-0005-0000-0000-00000A790000}"/>
    <cellStyle name="Normal 4 14" xfId="350" xr:uid="{00000000-0005-0000-0000-00000B790000}"/>
    <cellStyle name="Normal 4 14 2" xfId="31109" xr:uid="{00000000-0005-0000-0000-00000C790000}"/>
    <cellStyle name="Normal 4 14 2 2" xfId="31110" xr:uid="{00000000-0005-0000-0000-00000D790000}"/>
    <cellStyle name="Normal 4 14 3" xfId="31111" xr:uid="{00000000-0005-0000-0000-00000E790000}"/>
    <cellStyle name="Normal 4 15" xfId="351" xr:uid="{00000000-0005-0000-0000-00000F790000}"/>
    <cellStyle name="Normal 4 16" xfId="352" xr:uid="{00000000-0005-0000-0000-000010790000}"/>
    <cellStyle name="Normal 4 17" xfId="353" xr:uid="{00000000-0005-0000-0000-000011790000}"/>
    <cellStyle name="Normal 4 18" xfId="354" xr:uid="{00000000-0005-0000-0000-000012790000}"/>
    <cellStyle name="Normal 4 19" xfId="355" xr:uid="{00000000-0005-0000-0000-000013790000}"/>
    <cellStyle name="Normal 4 2" xfId="356" xr:uid="{00000000-0005-0000-0000-000014790000}"/>
    <cellStyle name="Normal 4 2 10" xfId="31112" xr:uid="{00000000-0005-0000-0000-000015790000}"/>
    <cellStyle name="Normal 4 2 11" xfId="31113" xr:uid="{00000000-0005-0000-0000-000016790000}"/>
    <cellStyle name="Normal 4 2 12" xfId="31114" xr:uid="{00000000-0005-0000-0000-000017790000}"/>
    <cellStyle name="Normal 4 2 2" xfId="31115" xr:uid="{00000000-0005-0000-0000-000018790000}"/>
    <cellStyle name="Normal 4 2 3" xfId="31116" xr:uid="{00000000-0005-0000-0000-000019790000}"/>
    <cellStyle name="Normal 4 2 4" xfId="31117" xr:uid="{00000000-0005-0000-0000-00001A790000}"/>
    <cellStyle name="Normal 4 2 5" xfId="31118" xr:uid="{00000000-0005-0000-0000-00001B790000}"/>
    <cellStyle name="Normal 4 2 5 2" xfId="31119" xr:uid="{00000000-0005-0000-0000-00001C790000}"/>
    <cellStyle name="Normal 4 2 5 2 2" xfId="31120" xr:uid="{00000000-0005-0000-0000-00001D790000}"/>
    <cellStyle name="Normal 4 2 5 3" xfId="31121" xr:uid="{00000000-0005-0000-0000-00001E790000}"/>
    <cellStyle name="Normal 4 2 6" xfId="31122" xr:uid="{00000000-0005-0000-0000-00001F790000}"/>
    <cellStyle name="Normal 4 2 6 2" xfId="31123" xr:uid="{00000000-0005-0000-0000-000020790000}"/>
    <cellStyle name="Normal 4 2 6 2 2" xfId="31124" xr:uid="{00000000-0005-0000-0000-000021790000}"/>
    <cellStyle name="Normal 4 2 6 3" xfId="31125" xr:uid="{00000000-0005-0000-0000-000022790000}"/>
    <cellStyle name="Normal 4 2 7" xfId="31126" xr:uid="{00000000-0005-0000-0000-000023790000}"/>
    <cellStyle name="Normal 4 2 7 2" xfId="31127" xr:uid="{00000000-0005-0000-0000-000024790000}"/>
    <cellStyle name="Normal 4 2 7 2 2" xfId="31128" xr:uid="{00000000-0005-0000-0000-000025790000}"/>
    <cellStyle name="Normal 4 2 7 3" xfId="31129" xr:uid="{00000000-0005-0000-0000-000026790000}"/>
    <cellStyle name="Normal 4 2 8" xfId="31130" xr:uid="{00000000-0005-0000-0000-000027790000}"/>
    <cellStyle name="Normal 4 2 9" xfId="31131" xr:uid="{00000000-0005-0000-0000-000028790000}"/>
    <cellStyle name="Normal 4 20" xfId="357" xr:uid="{00000000-0005-0000-0000-000029790000}"/>
    <cellStyle name="Normal 4 21" xfId="358" xr:uid="{00000000-0005-0000-0000-00002A790000}"/>
    <cellStyle name="Normal 4 22" xfId="359" xr:uid="{00000000-0005-0000-0000-00002B790000}"/>
    <cellStyle name="Normal 4 23" xfId="360" xr:uid="{00000000-0005-0000-0000-00002C790000}"/>
    <cellStyle name="Normal 4 24" xfId="361" xr:uid="{00000000-0005-0000-0000-00002D790000}"/>
    <cellStyle name="Normal 4 25" xfId="362" xr:uid="{00000000-0005-0000-0000-00002E790000}"/>
    <cellStyle name="Normal 4 26" xfId="363" xr:uid="{00000000-0005-0000-0000-00002F790000}"/>
    <cellStyle name="Normal 4 3" xfId="364" xr:uid="{00000000-0005-0000-0000-000030790000}"/>
    <cellStyle name="Normal 4 3 2" xfId="31132" xr:uid="{00000000-0005-0000-0000-000031790000}"/>
    <cellStyle name="Normal 4 4" xfId="365" xr:uid="{00000000-0005-0000-0000-000032790000}"/>
    <cellStyle name="Normal 4 4 2" xfId="31133" xr:uid="{00000000-0005-0000-0000-000033790000}"/>
    <cellStyle name="Normal 4 5" xfId="366" xr:uid="{00000000-0005-0000-0000-000034790000}"/>
    <cellStyle name="Normal 4 5 2" xfId="31134" xr:uid="{00000000-0005-0000-0000-000035790000}"/>
    <cellStyle name="Normal 4 6" xfId="367" xr:uid="{00000000-0005-0000-0000-000036790000}"/>
    <cellStyle name="Normal 4 6 2" xfId="31135" xr:uid="{00000000-0005-0000-0000-000037790000}"/>
    <cellStyle name="Normal 4 7" xfId="368" xr:uid="{00000000-0005-0000-0000-000038790000}"/>
    <cellStyle name="Normal 4 7 2" xfId="31136" xr:uid="{00000000-0005-0000-0000-000039790000}"/>
    <cellStyle name="Normal 4 7 2 2" xfId="31137" xr:uid="{00000000-0005-0000-0000-00003A790000}"/>
    <cellStyle name="Normal 4 7 2 2 2" xfId="31138" xr:uid="{00000000-0005-0000-0000-00003B790000}"/>
    <cellStyle name="Normal 4 7 2 2 2 2" xfId="31139" xr:uid="{00000000-0005-0000-0000-00003C790000}"/>
    <cellStyle name="Normal 4 7 2 2 3" xfId="31140" xr:uid="{00000000-0005-0000-0000-00003D790000}"/>
    <cellStyle name="Normal 4 7 3" xfId="31141" xr:uid="{00000000-0005-0000-0000-00003E790000}"/>
    <cellStyle name="Normal 4 7 3 2" xfId="31142" xr:uid="{00000000-0005-0000-0000-00003F790000}"/>
    <cellStyle name="Normal 4 7 3 2 2" xfId="31143" xr:uid="{00000000-0005-0000-0000-000040790000}"/>
    <cellStyle name="Normal 4 7 3 3" xfId="31144" xr:uid="{00000000-0005-0000-0000-000041790000}"/>
    <cellStyle name="Normal 4 7 4" xfId="31145" xr:uid="{00000000-0005-0000-0000-000042790000}"/>
    <cellStyle name="Normal 4 7 4 2" xfId="31146" xr:uid="{00000000-0005-0000-0000-000043790000}"/>
    <cellStyle name="Normal 4 7 4 2 2" xfId="31147" xr:uid="{00000000-0005-0000-0000-000044790000}"/>
    <cellStyle name="Normal 4 7 4 3" xfId="31148" xr:uid="{00000000-0005-0000-0000-000045790000}"/>
    <cellStyle name="Normal 4 7 5" xfId="31149" xr:uid="{00000000-0005-0000-0000-000046790000}"/>
    <cellStyle name="Normal 4 7 5 2" xfId="31150" xr:uid="{00000000-0005-0000-0000-000047790000}"/>
    <cellStyle name="Normal 4 7 6" xfId="31151" xr:uid="{00000000-0005-0000-0000-000048790000}"/>
    <cellStyle name="Normal 4 8" xfId="369" xr:uid="{00000000-0005-0000-0000-000049790000}"/>
    <cellStyle name="Normal 4 8 2" xfId="31152" xr:uid="{00000000-0005-0000-0000-00004A790000}"/>
    <cellStyle name="Normal 4 8 2 2" xfId="31153" xr:uid="{00000000-0005-0000-0000-00004B790000}"/>
    <cellStyle name="Normal 4 8 2 2 2" xfId="31154" xr:uid="{00000000-0005-0000-0000-00004C790000}"/>
    <cellStyle name="Normal 4 8 2 3" xfId="31155" xr:uid="{00000000-0005-0000-0000-00004D790000}"/>
    <cellStyle name="Normal 4 8 3" xfId="31156" xr:uid="{00000000-0005-0000-0000-00004E790000}"/>
    <cellStyle name="Normal 4 8 3 2" xfId="31157" xr:uid="{00000000-0005-0000-0000-00004F790000}"/>
    <cellStyle name="Normal 4 8 3 2 2" xfId="31158" xr:uid="{00000000-0005-0000-0000-000050790000}"/>
    <cellStyle name="Normal 4 8 3 3" xfId="31159" xr:uid="{00000000-0005-0000-0000-000051790000}"/>
    <cellStyle name="Normal 4 8 4" xfId="31160" xr:uid="{00000000-0005-0000-0000-000052790000}"/>
    <cellStyle name="Normal 4 8 4 2" xfId="31161" xr:uid="{00000000-0005-0000-0000-000053790000}"/>
    <cellStyle name="Normal 4 8 4 2 2" xfId="31162" xr:uid="{00000000-0005-0000-0000-000054790000}"/>
    <cellStyle name="Normal 4 8 4 3" xfId="31163" xr:uid="{00000000-0005-0000-0000-000055790000}"/>
    <cellStyle name="Normal 4 8 5" xfId="31164" xr:uid="{00000000-0005-0000-0000-000056790000}"/>
    <cellStyle name="Normal 4 8 5 2" xfId="31165" xr:uid="{00000000-0005-0000-0000-000057790000}"/>
    <cellStyle name="Normal 4 8 6" xfId="31166" xr:uid="{00000000-0005-0000-0000-000058790000}"/>
    <cellStyle name="Normal 4 9" xfId="370" xr:uid="{00000000-0005-0000-0000-000059790000}"/>
    <cellStyle name="Normal 4 9 2" xfId="31167" xr:uid="{00000000-0005-0000-0000-00005A790000}"/>
    <cellStyle name="Normal 4 9 2 2" xfId="31168" xr:uid="{00000000-0005-0000-0000-00005B790000}"/>
    <cellStyle name="Normal 4 9 3" xfId="31169" xr:uid="{00000000-0005-0000-0000-00005C790000}"/>
    <cellStyle name="Normal 40" xfId="31170" xr:uid="{00000000-0005-0000-0000-00005D790000}"/>
    <cellStyle name="Normal 40 2" xfId="31171" xr:uid="{00000000-0005-0000-0000-00005E790000}"/>
    <cellStyle name="Normal 40 2 2" xfId="31172" xr:uid="{00000000-0005-0000-0000-00005F790000}"/>
    <cellStyle name="Normal 40 2 2 2" xfId="31173" xr:uid="{00000000-0005-0000-0000-000060790000}"/>
    <cellStyle name="Normal 40 2 2 2 2" xfId="31174" xr:uid="{00000000-0005-0000-0000-000061790000}"/>
    <cellStyle name="Normal 40 2 2 3" xfId="31175" xr:uid="{00000000-0005-0000-0000-000062790000}"/>
    <cellStyle name="Normal 40 2 3" xfId="31176" xr:uid="{00000000-0005-0000-0000-000063790000}"/>
    <cellStyle name="Normal 40 2 3 2" xfId="31177" xr:uid="{00000000-0005-0000-0000-000064790000}"/>
    <cellStyle name="Normal 40 2 3 2 2" xfId="31178" xr:uid="{00000000-0005-0000-0000-000065790000}"/>
    <cellStyle name="Normal 40 2 3 3" xfId="31179" xr:uid="{00000000-0005-0000-0000-000066790000}"/>
    <cellStyle name="Normal 40 2 4" xfId="31180" xr:uid="{00000000-0005-0000-0000-000067790000}"/>
    <cellStyle name="Normal 40 2 4 2" xfId="31181" xr:uid="{00000000-0005-0000-0000-000068790000}"/>
    <cellStyle name="Normal 40 2 5" xfId="31182" xr:uid="{00000000-0005-0000-0000-000069790000}"/>
    <cellStyle name="Normal 40 3" xfId="31183" xr:uid="{00000000-0005-0000-0000-00006A790000}"/>
    <cellStyle name="Normal 40 3 2" xfId="31184" xr:uid="{00000000-0005-0000-0000-00006B790000}"/>
    <cellStyle name="Normal 40 3 2 2" xfId="31185" xr:uid="{00000000-0005-0000-0000-00006C790000}"/>
    <cellStyle name="Normal 40 3 2 2 2" xfId="31186" xr:uid="{00000000-0005-0000-0000-00006D790000}"/>
    <cellStyle name="Normal 40 3 2 3" xfId="31187" xr:uid="{00000000-0005-0000-0000-00006E790000}"/>
    <cellStyle name="Normal 40 3 3" xfId="31188" xr:uid="{00000000-0005-0000-0000-00006F790000}"/>
    <cellStyle name="Normal 40 3 3 2" xfId="31189" xr:uid="{00000000-0005-0000-0000-000070790000}"/>
    <cellStyle name="Normal 40 3 3 2 2" xfId="31190" xr:uid="{00000000-0005-0000-0000-000071790000}"/>
    <cellStyle name="Normal 40 3 3 3" xfId="31191" xr:uid="{00000000-0005-0000-0000-000072790000}"/>
    <cellStyle name="Normal 40 3 4" xfId="31192" xr:uid="{00000000-0005-0000-0000-000073790000}"/>
    <cellStyle name="Normal 40 3 4 2" xfId="31193" xr:uid="{00000000-0005-0000-0000-000074790000}"/>
    <cellStyle name="Normal 40 3 5" xfId="31194" xr:uid="{00000000-0005-0000-0000-000075790000}"/>
    <cellStyle name="Normal 40 3 6" xfId="31195" xr:uid="{00000000-0005-0000-0000-000076790000}"/>
    <cellStyle name="Normal 40 4" xfId="31196" xr:uid="{00000000-0005-0000-0000-000077790000}"/>
    <cellStyle name="Normal 40 4 2" xfId="31197" xr:uid="{00000000-0005-0000-0000-000078790000}"/>
    <cellStyle name="Normal 40 4 2 2" xfId="31198" xr:uid="{00000000-0005-0000-0000-000079790000}"/>
    <cellStyle name="Normal 40 4 3" xfId="31199" xr:uid="{00000000-0005-0000-0000-00007A790000}"/>
    <cellStyle name="Normal 40 5" xfId="31200" xr:uid="{00000000-0005-0000-0000-00007B790000}"/>
    <cellStyle name="Normal 40 5 2" xfId="31201" xr:uid="{00000000-0005-0000-0000-00007C790000}"/>
    <cellStyle name="Normal 40 5 2 2" xfId="31202" xr:uid="{00000000-0005-0000-0000-00007D790000}"/>
    <cellStyle name="Normal 40 5 3" xfId="31203" xr:uid="{00000000-0005-0000-0000-00007E790000}"/>
    <cellStyle name="Normal 40 6" xfId="31204" xr:uid="{00000000-0005-0000-0000-00007F790000}"/>
    <cellStyle name="Normal 40 6 2" xfId="31205" xr:uid="{00000000-0005-0000-0000-000080790000}"/>
    <cellStyle name="Normal 40 7" xfId="31206" xr:uid="{00000000-0005-0000-0000-000081790000}"/>
    <cellStyle name="Normal 41" xfId="31207" xr:uid="{00000000-0005-0000-0000-000082790000}"/>
    <cellStyle name="Normal 41 2" xfId="31208" xr:uid="{00000000-0005-0000-0000-000083790000}"/>
    <cellStyle name="Normal 41 2 2" xfId="31209" xr:uid="{00000000-0005-0000-0000-000084790000}"/>
    <cellStyle name="Normal 41 2 2 2" xfId="31210" xr:uid="{00000000-0005-0000-0000-000085790000}"/>
    <cellStyle name="Normal 41 2 2 2 2" xfId="31211" xr:uid="{00000000-0005-0000-0000-000086790000}"/>
    <cellStyle name="Normal 41 2 2 3" xfId="31212" xr:uid="{00000000-0005-0000-0000-000087790000}"/>
    <cellStyle name="Normal 41 2 3" xfId="31213" xr:uid="{00000000-0005-0000-0000-000088790000}"/>
    <cellStyle name="Normal 41 2 3 2" xfId="31214" xr:uid="{00000000-0005-0000-0000-000089790000}"/>
    <cellStyle name="Normal 41 2 3 2 2" xfId="31215" xr:uid="{00000000-0005-0000-0000-00008A790000}"/>
    <cellStyle name="Normal 41 2 3 3" xfId="31216" xr:uid="{00000000-0005-0000-0000-00008B790000}"/>
    <cellStyle name="Normal 41 2 4" xfId="31217" xr:uid="{00000000-0005-0000-0000-00008C790000}"/>
    <cellStyle name="Normal 41 2 4 2" xfId="31218" xr:uid="{00000000-0005-0000-0000-00008D790000}"/>
    <cellStyle name="Normal 41 2 5" xfId="31219" xr:uid="{00000000-0005-0000-0000-00008E790000}"/>
    <cellStyle name="Normal 41 3" xfId="31220" xr:uid="{00000000-0005-0000-0000-00008F790000}"/>
    <cellStyle name="Normal 41 3 2" xfId="31221" xr:uid="{00000000-0005-0000-0000-000090790000}"/>
    <cellStyle name="Normal 41 3 2 2" xfId="31222" xr:uid="{00000000-0005-0000-0000-000091790000}"/>
    <cellStyle name="Normal 41 3 2 2 2" xfId="31223" xr:uid="{00000000-0005-0000-0000-000092790000}"/>
    <cellStyle name="Normal 41 3 2 3" xfId="31224" xr:uid="{00000000-0005-0000-0000-000093790000}"/>
    <cellStyle name="Normal 41 3 3" xfId="31225" xr:uid="{00000000-0005-0000-0000-000094790000}"/>
    <cellStyle name="Normal 41 3 3 2" xfId="31226" xr:uid="{00000000-0005-0000-0000-000095790000}"/>
    <cellStyle name="Normal 41 3 3 2 2" xfId="31227" xr:uid="{00000000-0005-0000-0000-000096790000}"/>
    <cellStyle name="Normal 41 3 3 3" xfId="31228" xr:uid="{00000000-0005-0000-0000-000097790000}"/>
    <cellStyle name="Normal 41 3 4" xfId="31229" xr:uid="{00000000-0005-0000-0000-000098790000}"/>
    <cellStyle name="Normal 41 3 4 2" xfId="31230" xr:uid="{00000000-0005-0000-0000-000099790000}"/>
    <cellStyle name="Normal 41 3 5" xfId="31231" xr:uid="{00000000-0005-0000-0000-00009A790000}"/>
    <cellStyle name="Normal 41 3 6" xfId="31232" xr:uid="{00000000-0005-0000-0000-00009B790000}"/>
    <cellStyle name="Normal 41 4" xfId="31233" xr:uid="{00000000-0005-0000-0000-00009C790000}"/>
    <cellStyle name="Normal 41 4 2" xfId="31234" xr:uid="{00000000-0005-0000-0000-00009D790000}"/>
    <cellStyle name="Normal 41 4 2 2" xfId="31235" xr:uid="{00000000-0005-0000-0000-00009E790000}"/>
    <cellStyle name="Normal 41 4 3" xfId="31236" xr:uid="{00000000-0005-0000-0000-00009F790000}"/>
    <cellStyle name="Normal 41 5" xfId="31237" xr:uid="{00000000-0005-0000-0000-0000A0790000}"/>
    <cellStyle name="Normal 41 5 2" xfId="31238" xr:uid="{00000000-0005-0000-0000-0000A1790000}"/>
    <cellStyle name="Normal 41 5 2 2" xfId="31239" xr:uid="{00000000-0005-0000-0000-0000A2790000}"/>
    <cellStyle name="Normal 41 5 3" xfId="31240" xr:uid="{00000000-0005-0000-0000-0000A3790000}"/>
    <cellStyle name="Normal 41 6" xfId="31241" xr:uid="{00000000-0005-0000-0000-0000A4790000}"/>
    <cellStyle name="Normal 41 6 2" xfId="31242" xr:uid="{00000000-0005-0000-0000-0000A5790000}"/>
    <cellStyle name="Normal 41 7" xfId="31243" xr:uid="{00000000-0005-0000-0000-0000A6790000}"/>
    <cellStyle name="Normal 42" xfId="31244" xr:uid="{00000000-0005-0000-0000-0000A7790000}"/>
    <cellStyle name="Normal 42 2" xfId="31245" xr:uid="{00000000-0005-0000-0000-0000A8790000}"/>
    <cellStyle name="Normal 42 2 2" xfId="31246" xr:uid="{00000000-0005-0000-0000-0000A9790000}"/>
    <cellStyle name="Normal 42 2 2 2" xfId="31247" xr:uid="{00000000-0005-0000-0000-0000AA790000}"/>
    <cellStyle name="Normal 42 2 2 3" xfId="31248" xr:uid="{00000000-0005-0000-0000-0000AB790000}"/>
    <cellStyle name="Normal 42 2 2 3 2" xfId="31249" xr:uid="{00000000-0005-0000-0000-0000AC790000}"/>
    <cellStyle name="Normal 42 2 2 4" xfId="31250" xr:uid="{00000000-0005-0000-0000-0000AD790000}"/>
    <cellStyle name="Normal 42 2 3" xfId="31251" xr:uid="{00000000-0005-0000-0000-0000AE790000}"/>
    <cellStyle name="Normal 42 2 3 2" xfId="31252" xr:uid="{00000000-0005-0000-0000-0000AF790000}"/>
    <cellStyle name="Normal 42 2 3 2 2" xfId="31253" xr:uid="{00000000-0005-0000-0000-0000B0790000}"/>
    <cellStyle name="Normal 42 2 3 3" xfId="31254" xr:uid="{00000000-0005-0000-0000-0000B1790000}"/>
    <cellStyle name="Normal 42 2 4" xfId="31255" xr:uid="{00000000-0005-0000-0000-0000B2790000}"/>
    <cellStyle name="Normal 42 2 4 2" xfId="31256" xr:uid="{00000000-0005-0000-0000-0000B3790000}"/>
    <cellStyle name="Normal 42 2 5" xfId="31257" xr:uid="{00000000-0005-0000-0000-0000B4790000}"/>
    <cellStyle name="Normal 42 3" xfId="31258" xr:uid="{00000000-0005-0000-0000-0000B5790000}"/>
    <cellStyle name="Normal 42 3 2" xfId="31259" xr:uid="{00000000-0005-0000-0000-0000B6790000}"/>
    <cellStyle name="Normal 42 3 2 2" xfId="31260" xr:uid="{00000000-0005-0000-0000-0000B7790000}"/>
    <cellStyle name="Normal 42 3 2 2 2" xfId="31261" xr:uid="{00000000-0005-0000-0000-0000B8790000}"/>
    <cellStyle name="Normal 42 3 2 3" xfId="31262" xr:uid="{00000000-0005-0000-0000-0000B9790000}"/>
    <cellStyle name="Normal 42 3 3" xfId="31263" xr:uid="{00000000-0005-0000-0000-0000BA790000}"/>
    <cellStyle name="Normal 42 3 3 2" xfId="31264" xr:uid="{00000000-0005-0000-0000-0000BB790000}"/>
    <cellStyle name="Normal 42 3 3 2 2" xfId="31265" xr:uid="{00000000-0005-0000-0000-0000BC790000}"/>
    <cellStyle name="Normal 42 3 3 3" xfId="31266" xr:uid="{00000000-0005-0000-0000-0000BD790000}"/>
    <cellStyle name="Normal 42 3 4" xfId="31267" xr:uid="{00000000-0005-0000-0000-0000BE790000}"/>
    <cellStyle name="Normal 42 3 4 2" xfId="31268" xr:uid="{00000000-0005-0000-0000-0000BF790000}"/>
    <cellStyle name="Normal 42 3 5" xfId="31269" xr:uid="{00000000-0005-0000-0000-0000C0790000}"/>
    <cellStyle name="Normal 42 3 6" xfId="31270" xr:uid="{00000000-0005-0000-0000-0000C1790000}"/>
    <cellStyle name="Normal 42 4" xfId="31271" xr:uid="{00000000-0005-0000-0000-0000C2790000}"/>
    <cellStyle name="Normal 42 4 2" xfId="31272" xr:uid="{00000000-0005-0000-0000-0000C3790000}"/>
    <cellStyle name="Normal 42 4 2 2" xfId="31273" xr:uid="{00000000-0005-0000-0000-0000C4790000}"/>
    <cellStyle name="Normal 42 4 3" xfId="31274" xr:uid="{00000000-0005-0000-0000-0000C5790000}"/>
    <cellStyle name="Normal 42 5" xfId="31275" xr:uid="{00000000-0005-0000-0000-0000C6790000}"/>
    <cellStyle name="Normal 42 5 2" xfId="31276" xr:uid="{00000000-0005-0000-0000-0000C7790000}"/>
    <cellStyle name="Normal 42 5 2 2" xfId="31277" xr:uid="{00000000-0005-0000-0000-0000C8790000}"/>
    <cellStyle name="Normal 42 5 3" xfId="31278" xr:uid="{00000000-0005-0000-0000-0000C9790000}"/>
    <cellStyle name="Normal 42 6" xfId="31279" xr:uid="{00000000-0005-0000-0000-0000CA790000}"/>
    <cellStyle name="Normal 42 6 2" xfId="31280" xr:uid="{00000000-0005-0000-0000-0000CB790000}"/>
    <cellStyle name="Normal 42 7" xfId="31281" xr:uid="{00000000-0005-0000-0000-0000CC790000}"/>
    <cellStyle name="Normal 43" xfId="31282" xr:uid="{00000000-0005-0000-0000-0000CD790000}"/>
    <cellStyle name="Normal 43 2" xfId="31283" xr:uid="{00000000-0005-0000-0000-0000CE790000}"/>
    <cellStyle name="Normal 43 2 2" xfId="31284" xr:uid="{00000000-0005-0000-0000-0000CF790000}"/>
    <cellStyle name="Normal 43 2 2 2" xfId="31285" xr:uid="{00000000-0005-0000-0000-0000D0790000}"/>
    <cellStyle name="Normal 43 2 2 2 2" xfId="31286" xr:uid="{00000000-0005-0000-0000-0000D1790000}"/>
    <cellStyle name="Normal 43 2 2 3" xfId="31287" xr:uid="{00000000-0005-0000-0000-0000D2790000}"/>
    <cellStyle name="Normal 43 2 3" xfId="31288" xr:uid="{00000000-0005-0000-0000-0000D3790000}"/>
    <cellStyle name="Normal 43 2 3 2" xfId="31289" xr:uid="{00000000-0005-0000-0000-0000D4790000}"/>
    <cellStyle name="Normal 43 2 3 2 2" xfId="31290" xr:uid="{00000000-0005-0000-0000-0000D5790000}"/>
    <cellStyle name="Normal 43 2 3 3" xfId="31291" xr:uid="{00000000-0005-0000-0000-0000D6790000}"/>
    <cellStyle name="Normal 43 2 4" xfId="31292" xr:uid="{00000000-0005-0000-0000-0000D7790000}"/>
    <cellStyle name="Normal 43 2 4 2" xfId="31293" xr:uid="{00000000-0005-0000-0000-0000D8790000}"/>
    <cellStyle name="Normal 43 2 5" xfId="31294" xr:uid="{00000000-0005-0000-0000-0000D9790000}"/>
    <cellStyle name="Normal 43 3" xfId="31295" xr:uid="{00000000-0005-0000-0000-0000DA790000}"/>
    <cellStyle name="Normal 43 3 2" xfId="31296" xr:uid="{00000000-0005-0000-0000-0000DB790000}"/>
    <cellStyle name="Normal 43 3 2 2" xfId="31297" xr:uid="{00000000-0005-0000-0000-0000DC790000}"/>
    <cellStyle name="Normal 43 3 2 2 2" xfId="31298" xr:uid="{00000000-0005-0000-0000-0000DD790000}"/>
    <cellStyle name="Normal 43 3 2 3" xfId="31299" xr:uid="{00000000-0005-0000-0000-0000DE790000}"/>
    <cellStyle name="Normal 43 3 3" xfId="31300" xr:uid="{00000000-0005-0000-0000-0000DF790000}"/>
    <cellStyle name="Normal 43 3 3 2" xfId="31301" xr:uid="{00000000-0005-0000-0000-0000E0790000}"/>
    <cellStyle name="Normal 43 3 3 2 2" xfId="31302" xr:uid="{00000000-0005-0000-0000-0000E1790000}"/>
    <cellStyle name="Normal 43 3 3 3" xfId="31303" xr:uid="{00000000-0005-0000-0000-0000E2790000}"/>
    <cellStyle name="Normal 43 3 4" xfId="31304" xr:uid="{00000000-0005-0000-0000-0000E3790000}"/>
    <cellStyle name="Normal 43 3 4 2" xfId="31305" xr:uid="{00000000-0005-0000-0000-0000E4790000}"/>
    <cellStyle name="Normal 43 3 5" xfId="31306" xr:uid="{00000000-0005-0000-0000-0000E5790000}"/>
    <cellStyle name="Normal 43 3 6" xfId="31307" xr:uid="{00000000-0005-0000-0000-0000E6790000}"/>
    <cellStyle name="Normal 43 4" xfId="31308" xr:uid="{00000000-0005-0000-0000-0000E7790000}"/>
    <cellStyle name="Normal 43 4 2" xfId="31309" xr:uid="{00000000-0005-0000-0000-0000E8790000}"/>
    <cellStyle name="Normal 43 4 2 2" xfId="31310" xr:uid="{00000000-0005-0000-0000-0000E9790000}"/>
    <cellStyle name="Normal 43 4 3" xfId="31311" xr:uid="{00000000-0005-0000-0000-0000EA790000}"/>
    <cellStyle name="Normal 43 5" xfId="31312" xr:uid="{00000000-0005-0000-0000-0000EB790000}"/>
    <cellStyle name="Normal 43 5 2" xfId="31313" xr:uid="{00000000-0005-0000-0000-0000EC790000}"/>
    <cellStyle name="Normal 43 5 2 2" xfId="31314" xr:uid="{00000000-0005-0000-0000-0000ED790000}"/>
    <cellStyle name="Normal 43 5 3" xfId="31315" xr:uid="{00000000-0005-0000-0000-0000EE790000}"/>
    <cellStyle name="Normal 43 6" xfId="31316" xr:uid="{00000000-0005-0000-0000-0000EF790000}"/>
    <cellStyle name="Normal 43 6 2" xfId="31317" xr:uid="{00000000-0005-0000-0000-0000F0790000}"/>
    <cellStyle name="Normal 43 7" xfId="31318" xr:uid="{00000000-0005-0000-0000-0000F1790000}"/>
    <cellStyle name="Normal 44" xfId="31319" xr:uid="{00000000-0005-0000-0000-0000F2790000}"/>
    <cellStyle name="Normal 44 2" xfId="31320" xr:uid="{00000000-0005-0000-0000-0000F3790000}"/>
    <cellStyle name="Normal 44 2 2" xfId="31321" xr:uid="{00000000-0005-0000-0000-0000F4790000}"/>
    <cellStyle name="Normal 44 2 2 2" xfId="31322" xr:uid="{00000000-0005-0000-0000-0000F5790000}"/>
    <cellStyle name="Normal 44 2 2 2 2" xfId="31323" xr:uid="{00000000-0005-0000-0000-0000F6790000}"/>
    <cellStyle name="Normal 44 2 2 3" xfId="31324" xr:uid="{00000000-0005-0000-0000-0000F7790000}"/>
    <cellStyle name="Normal 44 2 3" xfId="31325" xr:uid="{00000000-0005-0000-0000-0000F8790000}"/>
    <cellStyle name="Normal 44 2 3 2" xfId="31326" xr:uid="{00000000-0005-0000-0000-0000F9790000}"/>
    <cellStyle name="Normal 44 2 3 2 2" xfId="31327" xr:uid="{00000000-0005-0000-0000-0000FA790000}"/>
    <cellStyle name="Normal 44 2 3 3" xfId="31328" xr:uid="{00000000-0005-0000-0000-0000FB790000}"/>
    <cellStyle name="Normal 44 2 4" xfId="31329" xr:uid="{00000000-0005-0000-0000-0000FC790000}"/>
    <cellStyle name="Normal 44 2 4 2" xfId="31330" xr:uid="{00000000-0005-0000-0000-0000FD790000}"/>
    <cellStyle name="Normal 44 2 5" xfId="31331" xr:uid="{00000000-0005-0000-0000-0000FE790000}"/>
    <cellStyle name="Normal 44 3" xfId="31332" xr:uid="{00000000-0005-0000-0000-0000FF790000}"/>
    <cellStyle name="Normal 44 3 2" xfId="31333" xr:uid="{00000000-0005-0000-0000-0000007A0000}"/>
    <cellStyle name="Normal 44 3 2 2" xfId="31334" xr:uid="{00000000-0005-0000-0000-0000017A0000}"/>
    <cellStyle name="Normal 44 3 2 2 2" xfId="31335" xr:uid="{00000000-0005-0000-0000-0000027A0000}"/>
    <cellStyle name="Normal 44 3 2 3" xfId="31336" xr:uid="{00000000-0005-0000-0000-0000037A0000}"/>
    <cellStyle name="Normal 44 3 3" xfId="31337" xr:uid="{00000000-0005-0000-0000-0000047A0000}"/>
    <cellStyle name="Normal 44 3 3 2" xfId="31338" xr:uid="{00000000-0005-0000-0000-0000057A0000}"/>
    <cellStyle name="Normal 44 3 3 2 2" xfId="31339" xr:uid="{00000000-0005-0000-0000-0000067A0000}"/>
    <cellStyle name="Normal 44 3 3 3" xfId="31340" xr:uid="{00000000-0005-0000-0000-0000077A0000}"/>
    <cellStyle name="Normal 44 3 4" xfId="31341" xr:uid="{00000000-0005-0000-0000-0000087A0000}"/>
    <cellStyle name="Normal 44 3 4 2" xfId="31342" xr:uid="{00000000-0005-0000-0000-0000097A0000}"/>
    <cellStyle name="Normal 44 3 5" xfId="31343" xr:uid="{00000000-0005-0000-0000-00000A7A0000}"/>
    <cellStyle name="Normal 44 3 6" xfId="31344" xr:uid="{00000000-0005-0000-0000-00000B7A0000}"/>
    <cellStyle name="Normal 44 4" xfId="31345" xr:uid="{00000000-0005-0000-0000-00000C7A0000}"/>
    <cellStyle name="Normal 44 4 2" xfId="31346" xr:uid="{00000000-0005-0000-0000-00000D7A0000}"/>
    <cellStyle name="Normal 44 4 2 2" xfId="31347" xr:uid="{00000000-0005-0000-0000-00000E7A0000}"/>
    <cellStyle name="Normal 44 4 3" xfId="31348" xr:uid="{00000000-0005-0000-0000-00000F7A0000}"/>
    <cellStyle name="Normal 44 5" xfId="31349" xr:uid="{00000000-0005-0000-0000-0000107A0000}"/>
    <cellStyle name="Normal 44 5 2" xfId="31350" xr:uid="{00000000-0005-0000-0000-0000117A0000}"/>
    <cellStyle name="Normal 44 5 2 2" xfId="31351" xr:uid="{00000000-0005-0000-0000-0000127A0000}"/>
    <cellStyle name="Normal 44 5 3" xfId="31352" xr:uid="{00000000-0005-0000-0000-0000137A0000}"/>
    <cellStyle name="Normal 44 6" xfId="31353" xr:uid="{00000000-0005-0000-0000-0000147A0000}"/>
    <cellStyle name="Normal 44 6 2" xfId="31354" xr:uid="{00000000-0005-0000-0000-0000157A0000}"/>
    <cellStyle name="Normal 44 7" xfId="31355" xr:uid="{00000000-0005-0000-0000-0000167A0000}"/>
    <cellStyle name="Normal 45" xfId="31356" xr:uid="{00000000-0005-0000-0000-0000177A0000}"/>
    <cellStyle name="Normal 45 2" xfId="31357" xr:uid="{00000000-0005-0000-0000-0000187A0000}"/>
    <cellStyle name="Normal 45 2 2" xfId="31358" xr:uid="{00000000-0005-0000-0000-0000197A0000}"/>
    <cellStyle name="Normal 45 2 2 2" xfId="31359" xr:uid="{00000000-0005-0000-0000-00001A7A0000}"/>
    <cellStyle name="Normal 45 2 2 2 2" xfId="31360" xr:uid="{00000000-0005-0000-0000-00001B7A0000}"/>
    <cellStyle name="Normal 45 2 2 3" xfId="31361" xr:uid="{00000000-0005-0000-0000-00001C7A0000}"/>
    <cellStyle name="Normal 45 2 3" xfId="31362" xr:uid="{00000000-0005-0000-0000-00001D7A0000}"/>
    <cellStyle name="Normal 45 2 3 2" xfId="31363" xr:uid="{00000000-0005-0000-0000-00001E7A0000}"/>
    <cellStyle name="Normal 45 2 3 2 2" xfId="31364" xr:uid="{00000000-0005-0000-0000-00001F7A0000}"/>
    <cellStyle name="Normal 45 2 3 3" xfId="31365" xr:uid="{00000000-0005-0000-0000-0000207A0000}"/>
    <cellStyle name="Normal 45 2 4" xfId="31366" xr:uid="{00000000-0005-0000-0000-0000217A0000}"/>
    <cellStyle name="Normal 45 2 4 2" xfId="31367" xr:uid="{00000000-0005-0000-0000-0000227A0000}"/>
    <cellStyle name="Normal 45 2 5" xfId="31368" xr:uid="{00000000-0005-0000-0000-0000237A0000}"/>
    <cellStyle name="Normal 45 3" xfId="31369" xr:uid="{00000000-0005-0000-0000-0000247A0000}"/>
    <cellStyle name="Normal 45 3 2" xfId="31370" xr:uid="{00000000-0005-0000-0000-0000257A0000}"/>
    <cellStyle name="Normal 45 3 2 2" xfId="31371" xr:uid="{00000000-0005-0000-0000-0000267A0000}"/>
    <cellStyle name="Normal 45 3 2 2 2" xfId="31372" xr:uid="{00000000-0005-0000-0000-0000277A0000}"/>
    <cellStyle name="Normal 45 3 2 3" xfId="31373" xr:uid="{00000000-0005-0000-0000-0000287A0000}"/>
    <cellStyle name="Normal 45 3 3" xfId="31374" xr:uid="{00000000-0005-0000-0000-0000297A0000}"/>
    <cellStyle name="Normal 45 3 3 2" xfId="31375" xr:uid="{00000000-0005-0000-0000-00002A7A0000}"/>
    <cellStyle name="Normal 45 3 3 2 2" xfId="31376" xr:uid="{00000000-0005-0000-0000-00002B7A0000}"/>
    <cellStyle name="Normal 45 3 3 3" xfId="31377" xr:uid="{00000000-0005-0000-0000-00002C7A0000}"/>
    <cellStyle name="Normal 45 3 4" xfId="31378" xr:uid="{00000000-0005-0000-0000-00002D7A0000}"/>
    <cellStyle name="Normal 45 3 4 2" xfId="31379" xr:uid="{00000000-0005-0000-0000-00002E7A0000}"/>
    <cellStyle name="Normal 45 3 5" xfId="31380" xr:uid="{00000000-0005-0000-0000-00002F7A0000}"/>
    <cellStyle name="Normal 45 3 6" xfId="31381" xr:uid="{00000000-0005-0000-0000-0000307A0000}"/>
    <cellStyle name="Normal 45 4" xfId="31382" xr:uid="{00000000-0005-0000-0000-0000317A0000}"/>
    <cellStyle name="Normal 45 4 2" xfId="31383" xr:uid="{00000000-0005-0000-0000-0000327A0000}"/>
    <cellStyle name="Normal 45 4 2 2" xfId="31384" xr:uid="{00000000-0005-0000-0000-0000337A0000}"/>
    <cellStyle name="Normal 45 4 3" xfId="31385" xr:uid="{00000000-0005-0000-0000-0000347A0000}"/>
    <cellStyle name="Normal 45 5" xfId="31386" xr:uid="{00000000-0005-0000-0000-0000357A0000}"/>
    <cellStyle name="Normal 45 5 2" xfId="31387" xr:uid="{00000000-0005-0000-0000-0000367A0000}"/>
    <cellStyle name="Normal 45 5 2 2" xfId="31388" xr:uid="{00000000-0005-0000-0000-0000377A0000}"/>
    <cellStyle name="Normal 45 5 3" xfId="31389" xr:uid="{00000000-0005-0000-0000-0000387A0000}"/>
    <cellStyle name="Normal 45 6" xfId="31390" xr:uid="{00000000-0005-0000-0000-0000397A0000}"/>
    <cellStyle name="Normal 45 6 2" xfId="31391" xr:uid="{00000000-0005-0000-0000-00003A7A0000}"/>
    <cellStyle name="Normal 45 7" xfId="31392" xr:uid="{00000000-0005-0000-0000-00003B7A0000}"/>
    <cellStyle name="Normal 46" xfId="31393" xr:uid="{00000000-0005-0000-0000-00003C7A0000}"/>
    <cellStyle name="Normal 46 2" xfId="31394" xr:uid="{00000000-0005-0000-0000-00003D7A0000}"/>
    <cellStyle name="Normal 46 2 2" xfId="31395" xr:uid="{00000000-0005-0000-0000-00003E7A0000}"/>
    <cellStyle name="Normal 46 2 2 2" xfId="31396" xr:uid="{00000000-0005-0000-0000-00003F7A0000}"/>
    <cellStyle name="Normal 46 2 2 2 2" xfId="31397" xr:uid="{00000000-0005-0000-0000-0000407A0000}"/>
    <cellStyle name="Normal 46 2 2 3" xfId="31398" xr:uid="{00000000-0005-0000-0000-0000417A0000}"/>
    <cellStyle name="Normal 46 2 3" xfId="31399" xr:uid="{00000000-0005-0000-0000-0000427A0000}"/>
    <cellStyle name="Normal 46 2 3 2" xfId="31400" xr:uid="{00000000-0005-0000-0000-0000437A0000}"/>
    <cellStyle name="Normal 46 2 3 2 2" xfId="31401" xr:uid="{00000000-0005-0000-0000-0000447A0000}"/>
    <cellStyle name="Normal 46 2 3 3" xfId="31402" xr:uid="{00000000-0005-0000-0000-0000457A0000}"/>
    <cellStyle name="Normal 46 2 4" xfId="31403" xr:uid="{00000000-0005-0000-0000-0000467A0000}"/>
    <cellStyle name="Normal 46 2 4 2" xfId="31404" xr:uid="{00000000-0005-0000-0000-0000477A0000}"/>
    <cellStyle name="Normal 46 2 5" xfId="31405" xr:uid="{00000000-0005-0000-0000-0000487A0000}"/>
    <cellStyle name="Normal 46 3" xfId="31406" xr:uid="{00000000-0005-0000-0000-0000497A0000}"/>
    <cellStyle name="Normal 46 3 2" xfId="31407" xr:uid="{00000000-0005-0000-0000-00004A7A0000}"/>
    <cellStyle name="Normal 46 3 2 2" xfId="31408" xr:uid="{00000000-0005-0000-0000-00004B7A0000}"/>
    <cellStyle name="Normal 46 3 2 2 2" xfId="31409" xr:uid="{00000000-0005-0000-0000-00004C7A0000}"/>
    <cellStyle name="Normal 46 3 2 3" xfId="31410" xr:uid="{00000000-0005-0000-0000-00004D7A0000}"/>
    <cellStyle name="Normal 46 3 3" xfId="31411" xr:uid="{00000000-0005-0000-0000-00004E7A0000}"/>
    <cellStyle name="Normal 46 3 3 2" xfId="31412" xr:uid="{00000000-0005-0000-0000-00004F7A0000}"/>
    <cellStyle name="Normal 46 3 3 2 2" xfId="31413" xr:uid="{00000000-0005-0000-0000-0000507A0000}"/>
    <cellStyle name="Normal 46 3 3 3" xfId="31414" xr:uid="{00000000-0005-0000-0000-0000517A0000}"/>
    <cellStyle name="Normal 46 3 4" xfId="31415" xr:uid="{00000000-0005-0000-0000-0000527A0000}"/>
    <cellStyle name="Normal 46 3 4 2" xfId="31416" xr:uid="{00000000-0005-0000-0000-0000537A0000}"/>
    <cellStyle name="Normal 46 3 5" xfId="31417" xr:uid="{00000000-0005-0000-0000-0000547A0000}"/>
    <cellStyle name="Normal 46 3 6" xfId="31418" xr:uid="{00000000-0005-0000-0000-0000557A0000}"/>
    <cellStyle name="Normal 46 4" xfId="31419" xr:uid="{00000000-0005-0000-0000-0000567A0000}"/>
    <cellStyle name="Normal 46 4 2" xfId="31420" xr:uid="{00000000-0005-0000-0000-0000577A0000}"/>
    <cellStyle name="Normal 46 4 2 2" xfId="31421" xr:uid="{00000000-0005-0000-0000-0000587A0000}"/>
    <cellStyle name="Normal 46 4 3" xfId="31422" xr:uid="{00000000-0005-0000-0000-0000597A0000}"/>
    <cellStyle name="Normal 46 5" xfId="31423" xr:uid="{00000000-0005-0000-0000-00005A7A0000}"/>
    <cellStyle name="Normal 46 5 2" xfId="31424" xr:uid="{00000000-0005-0000-0000-00005B7A0000}"/>
    <cellStyle name="Normal 46 5 2 2" xfId="31425" xr:uid="{00000000-0005-0000-0000-00005C7A0000}"/>
    <cellStyle name="Normal 46 5 3" xfId="31426" xr:uid="{00000000-0005-0000-0000-00005D7A0000}"/>
    <cellStyle name="Normal 46 6" xfId="31427" xr:uid="{00000000-0005-0000-0000-00005E7A0000}"/>
    <cellStyle name="Normal 46 6 2" xfId="31428" xr:uid="{00000000-0005-0000-0000-00005F7A0000}"/>
    <cellStyle name="Normal 46 7" xfId="31429" xr:uid="{00000000-0005-0000-0000-0000607A0000}"/>
    <cellStyle name="Normal 47" xfId="31430" xr:uid="{00000000-0005-0000-0000-0000617A0000}"/>
    <cellStyle name="Normal 47 2" xfId="31431" xr:uid="{00000000-0005-0000-0000-0000627A0000}"/>
    <cellStyle name="Normal 47 2 2" xfId="31432" xr:uid="{00000000-0005-0000-0000-0000637A0000}"/>
    <cellStyle name="Normal 47 2 2 2" xfId="31433" xr:uid="{00000000-0005-0000-0000-0000647A0000}"/>
    <cellStyle name="Normal 47 2 2 2 2" xfId="31434" xr:uid="{00000000-0005-0000-0000-0000657A0000}"/>
    <cellStyle name="Normal 47 2 2 3" xfId="31435" xr:uid="{00000000-0005-0000-0000-0000667A0000}"/>
    <cellStyle name="Normal 47 2 3" xfId="31436" xr:uid="{00000000-0005-0000-0000-0000677A0000}"/>
    <cellStyle name="Normal 47 2 3 2" xfId="31437" xr:uid="{00000000-0005-0000-0000-0000687A0000}"/>
    <cellStyle name="Normal 47 2 3 2 2" xfId="31438" xr:uid="{00000000-0005-0000-0000-0000697A0000}"/>
    <cellStyle name="Normal 47 2 3 3" xfId="31439" xr:uid="{00000000-0005-0000-0000-00006A7A0000}"/>
    <cellStyle name="Normal 47 2 4" xfId="31440" xr:uid="{00000000-0005-0000-0000-00006B7A0000}"/>
    <cellStyle name="Normal 47 2 4 2" xfId="31441" xr:uid="{00000000-0005-0000-0000-00006C7A0000}"/>
    <cellStyle name="Normal 47 2 5" xfId="31442" xr:uid="{00000000-0005-0000-0000-00006D7A0000}"/>
    <cellStyle name="Normal 47 3" xfId="31443" xr:uid="{00000000-0005-0000-0000-00006E7A0000}"/>
    <cellStyle name="Normal 47 3 2" xfId="31444" xr:uid="{00000000-0005-0000-0000-00006F7A0000}"/>
    <cellStyle name="Normal 47 3 2 2" xfId="31445" xr:uid="{00000000-0005-0000-0000-0000707A0000}"/>
    <cellStyle name="Normal 47 3 2 2 2" xfId="31446" xr:uid="{00000000-0005-0000-0000-0000717A0000}"/>
    <cellStyle name="Normal 47 3 2 3" xfId="31447" xr:uid="{00000000-0005-0000-0000-0000727A0000}"/>
    <cellStyle name="Normal 47 3 3" xfId="31448" xr:uid="{00000000-0005-0000-0000-0000737A0000}"/>
    <cellStyle name="Normal 47 3 3 2" xfId="31449" xr:uid="{00000000-0005-0000-0000-0000747A0000}"/>
    <cellStyle name="Normal 47 3 3 2 2" xfId="31450" xr:uid="{00000000-0005-0000-0000-0000757A0000}"/>
    <cellStyle name="Normal 47 3 3 3" xfId="31451" xr:uid="{00000000-0005-0000-0000-0000767A0000}"/>
    <cellStyle name="Normal 47 3 4" xfId="31452" xr:uid="{00000000-0005-0000-0000-0000777A0000}"/>
    <cellStyle name="Normal 47 3 4 2" xfId="31453" xr:uid="{00000000-0005-0000-0000-0000787A0000}"/>
    <cellStyle name="Normal 47 3 5" xfId="31454" xr:uid="{00000000-0005-0000-0000-0000797A0000}"/>
    <cellStyle name="Normal 47 3 6" xfId="31455" xr:uid="{00000000-0005-0000-0000-00007A7A0000}"/>
    <cellStyle name="Normal 47 4" xfId="31456" xr:uid="{00000000-0005-0000-0000-00007B7A0000}"/>
    <cellStyle name="Normal 47 4 2" xfId="31457" xr:uid="{00000000-0005-0000-0000-00007C7A0000}"/>
    <cellStyle name="Normal 47 4 2 2" xfId="31458" xr:uid="{00000000-0005-0000-0000-00007D7A0000}"/>
    <cellStyle name="Normal 47 4 3" xfId="31459" xr:uid="{00000000-0005-0000-0000-00007E7A0000}"/>
    <cellStyle name="Normal 47 5" xfId="31460" xr:uid="{00000000-0005-0000-0000-00007F7A0000}"/>
    <cellStyle name="Normal 47 5 2" xfId="31461" xr:uid="{00000000-0005-0000-0000-0000807A0000}"/>
    <cellStyle name="Normal 47 5 2 2" xfId="31462" xr:uid="{00000000-0005-0000-0000-0000817A0000}"/>
    <cellStyle name="Normal 47 5 3" xfId="31463" xr:uid="{00000000-0005-0000-0000-0000827A0000}"/>
    <cellStyle name="Normal 47 6" xfId="31464" xr:uid="{00000000-0005-0000-0000-0000837A0000}"/>
    <cellStyle name="Normal 47 6 2" xfId="31465" xr:uid="{00000000-0005-0000-0000-0000847A0000}"/>
    <cellStyle name="Normal 47 7" xfId="31466" xr:uid="{00000000-0005-0000-0000-0000857A0000}"/>
    <cellStyle name="Normal 48" xfId="31467" xr:uid="{00000000-0005-0000-0000-0000867A0000}"/>
    <cellStyle name="Normal 48 2" xfId="31468" xr:uid="{00000000-0005-0000-0000-0000877A0000}"/>
    <cellStyle name="Normal 48 2 2" xfId="31469" xr:uid="{00000000-0005-0000-0000-0000887A0000}"/>
    <cellStyle name="Normal 48 2 2 2" xfId="31470" xr:uid="{00000000-0005-0000-0000-0000897A0000}"/>
    <cellStyle name="Normal 48 2 2 2 2" xfId="31471" xr:uid="{00000000-0005-0000-0000-00008A7A0000}"/>
    <cellStyle name="Normal 48 2 2 3" xfId="31472" xr:uid="{00000000-0005-0000-0000-00008B7A0000}"/>
    <cellStyle name="Normal 48 2 3" xfId="31473" xr:uid="{00000000-0005-0000-0000-00008C7A0000}"/>
    <cellStyle name="Normal 48 2 3 2" xfId="31474" xr:uid="{00000000-0005-0000-0000-00008D7A0000}"/>
    <cellStyle name="Normal 48 2 3 2 2" xfId="31475" xr:uid="{00000000-0005-0000-0000-00008E7A0000}"/>
    <cellStyle name="Normal 48 2 3 3" xfId="31476" xr:uid="{00000000-0005-0000-0000-00008F7A0000}"/>
    <cellStyle name="Normal 48 2 4" xfId="31477" xr:uid="{00000000-0005-0000-0000-0000907A0000}"/>
    <cellStyle name="Normal 48 2 4 2" xfId="31478" xr:uid="{00000000-0005-0000-0000-0000917A0000}"/>
    <cellStyle name="Normal 48 2 5" xfId="31479" xr:uid="{00000000-0005-0000-0000-0000927A0000}"/>
    <cellStyle name="Normal 48 3" xfId="31480" xr:uid="{00000000-0005-0000-0000-0000937A0000}"/>
    <cellStyle name="Normal 48 3 2" xfId="31481" xr:uid="{00000000-0005-0000-0000-0000947A0000}"/>
    <cellStyle name="Normal 48 3 2 2" xfId="31482" xr:uid="{00000000-0005-0000-0000-0000957A0000}"/>
    <cellStyle name="Normal 48 3 2 2 2" xfId="31483" xr:uid="{00000000-0005-0000-0000-0000967A0000}"/>
    <cellStyle name="Normal 48 3 2 3" xfId="31484" xr:uid="{00000000-0005-0000-0000-0000977A0000}"/>
    <cellStyle name="Normal 48 3 3" xfId="31485" xr:uid="{00000000-0005-0000-0000-0000987A0000}"/>
    <cellStyle name="Normal 48 3 3 2" xfId="31486" xr:uid="{00000000-0005-0000-0000-0000997A0000}"/>
    <cellStyle name="Normal 48 3 3 2 2" xfId="31487" xr:uid="{00000000-0005-0000-0000-00009A7A0000}"/>
    <cellStyle name="Normal 48 3 3 3" xfId="31488" xr:uid="{00000000-0005-0000-0000-00009B7A0000}"/>
    <cellStyle name="Normal 48 3 4" xfId="31489" xr:uid="{00000000-0005-0000-0000-00009C7A0000}"/>
    <cellStyle name="Normal 48 3 4 2" xfId="31490" xr:uid="{00000000-0005-0000-0000-00009D7A0000}"/>
    <cellStyle name="Normal 48 3 5" xfId="31491" xr:uid="{00000000-0005-0000-0000-00009E7A0000}"/>
    <cellStyle name="Normal 48 3 6" xfId="31492" xr:uid="{00000000-0005-0000-0000-00009F7A0000}"/>
    <cellStyle name="Normal 48 4" xfId="31493" xr:uid="{00000000-0005-0000-0000-0000A07A0000}"/>
    <cellStyle name="Normal 48 4 2" xfId="31494" xr:uid="{00000000-0005-0000-0000-0000A17A0000}"/>
    <cellStyle name="Normal 48 4 2 2" xfId="31495" xr:uid="{00000000-0005-0000-0000-0000A27A0000}"/>
    <cellStyle name="Normal 48 4 3" xfId="31496" xr:uid="{00000000-0005-0000-0000-0000A37A0000}"/>
    <cellStyle name="Normal 48 5" xfId="31497" xr:uid="{00000000-0005-0000-0000-0000A47A0000}"/>
    <cellStyle name="Normal 48 5 2" xfId="31498" xr:uid="{00000000-0005-0000-0000-0000A57A0000}"/>
    <cellStyle name="Normal 48 5 2 2" xfId="31499" xr:uid="{00000000-0005-0000-0000-0000A67A0000}"/>
    <cellStyle name="Normal 48 5 3" xfId="31500" xr:uid="{00000000-0005-0000-0000-0000A77A0000}"/>
    <cellStyle name="Normal 48 6" xfId="31501" xr:uid="{00000000-0005-0000-0000-0000A87A0000}"/>
    <cellStyle name="Normal 48 6 2" xfId="31502" xr:uid="{00000000-0005-0000-0000-0000A97A0000}"/>
    <cellStyle name="Normal 48 7" xfId="31503" xr:uid="{00000000-0005-0000-0000-0000AA7A0000}"/>
    <cellStyle name="Normal 49" xfId="31504" xr:uid="{00000000-0005-0000-0000-0000AB7A0000}"/>
    <cellStyle name="Normal 49 2" xfId="31505" xr:uid="{00000000-0005-0000-0000-0000AC7A0000}"/>
    <cellStyle name="Normal 49 2 2" xfId="31506" xr:uid="{00000000-0005-0000-0000-0000AD7A0000}"/>
    <cellStyle name="Normal 49 2 2 2" xfId="31507" xr:uid="{00000000-0005-0000-0000-0000AE7A0000}"/>
    <cellStyle name="Normal 49 2 2 2 2" xfId="31508" xr:uid="{00000000-0005-0000-0000-0000AF7A0000}"/>
    <cellStyle name="Normal 49 2 2 3" xfId="31509" xr:uid="{00000000-0005-0000-0000-0000B07A0000}"/>
    <cellStyle name="Normal 49 2 3" xfId="31510" xr:uid="{00000000-0005-0000-0000-0000B17A0000}"/>
    <cellStyle name="Normal 49 2 3 2" xfId="31511" xr:uid="{00000000-0005-0000-0000-0000B27A0000}"/>
    <cellStyle name="Normal 49 2 3 2 2" xfId="31512" xr:uid="{00000000-0005-0000-0000-0000B37A0000}"/>
    <cellStyle name="Normal 49 2 3 3" xfId="31513" xr:uid="{00000000-0005-0000-0000-0000B47A0000}"/>
    <cellStyle name="Normal 49 2 4" xfId="31514" xr:uid="{00000000-0005-0000-0000-0000B57A0000}"/>
    <cellStyle name="Normal 49 2 4 2" xfId="31515" xr:uid="{00000000-0005-0000-0000-0000B67A0000}"/>
    <cellStyle name="Normal 49 2 5" xfId="31516" xr:uid="{00000000-0005-0000-0000-0000B77A0000}"/>
    <cellStyle name="Normal 49 3" xfId="31517" xr:uid="{00000000-0005-0000-0000-0000B87A0000}"/>
    <cellStyle name="Normal 49 3 2" xfId="31518" xr:uid="{00000000-0005-0000-0000-0000B97A0000}"/>
    <cellStyle name="Normal 49 3 2 2" xfId="31519" xr:uid="{00000000-0005-0000-0000-0000BA7A0000}"/>
    <cellStyle name="Normal 49 3 3" xfId="31520" xr:uid="{00000000-0005-0000-0000-0000BB7A0000}"/>
    <cellStyle name="Normal 49 4" xfId="31521" xr:uid="{00000000-0005-0000-0000-0000BC7A0000}"/>
    <cellStyle name="Normal 49 4 2" xfId="31522" xr:uid="{00000000-0005-0000-0000-0000BD7A0000}"/>
    <cellStyle name="Normal 49 4 2 2" xfId="31523" xr:uid="{00000000-0005-0000-0000-0000BE7A0000}"/>
    <cellStyle name="Normal 49 4 3" xfId="31524" xr:uid="{00000000-0005-0000-0000-0000BF7A0000}"/>
    <cellStyle name="Normal 49 5" xfId="31525" xr:uid="{00000000-0005-0000-0000-0000C07A0000}"/>
    <cellStyle name="Normal 49 5 2" xfId="31526" xr:uid="{00000000-0005-0000-0000-0000C17A0000}"/>
    <cellStyle name="Normal 49 6" xfId="31527" xr:uid="{00000000-0005-0000-0000-0000C27A0000}"/>
    <cellStyle name="Normal 5" xfId="371" xr:uid="{00000000-0005-0000-0000-0000C37A0000}"/>
    <cellStyle name="Normal 5 10" xfId="372" xr:uid="{00000000-0005-0000-0000-0000C47A0000}"/>
    <cellStyle name="Normal 5 10 2" xfId="31528" xr:uid="{00000000-0005-0000-0000-0000C57A0000}"/>
    <cellStyle name="Normal 5 11" xfId="373" xr:uid="{00000000-0005-0000-0000-0000C67A0000}"/>
    <cellStyle name="Normal 5 12" xfId="374" xr:uid="{00000000-0005-0000-0000-0000C77A0000}"/>
    <cellStyle name="Normal 5 13" xfId="375" xr:uid="{00000000-0005-0000-0000-0000C87A0000}"/>
    <cellStyle name="Normal 5 14" xfId="376" xr:uid="{00000000-0005-0000-0000-0000C97A0000}"/>
    <cellStyle name="Normal 5 15" xfId="377" xr:uid="{00000000-0005-0000-0000-0000CA7A0000}"/>
    <cellStyle name="Normal 5 16" xfId="378" xr:uid="{00000000-0005-0000-0000-0000CB7A0000}"/>
    <cellStyle name="Normal 5 17" xfId="379" xr:uid="{00000000-0005-0000-0000-0000CC7A0000}"/>
    <cellStyle name="Normal 5 18" xfId="380" xr:uid="{00000000-0005-0000-0000-0000CD7A0000}"/>
    <cellStyle name="Normal 5 19" xfId="381" xr:uid="{00000000-0005-0000-0000-0000CE7A0000}"/>
    <cellStyle name="Normal 5 2" xfId="382" xr:uid="{00000000-0005-0000-0000-0000CF7A0000}"/>
    <cellStyle name="Normal 5 2 2" xfId="31529" xr:uid="{00000000-0005-0000-0000-0000D07A0000}"/>
    <cellStyle name="Normal 5 2 2 2" xfId="31530" xr:uid="{00000000-0005-0000-0000-0000D17A0000}"/>
    <cellStyle name="Normal 5 2 2 2 2" xfId="31531" xr:uid="{00000000-0005-0000-0000-0000D27A0000}"/>
    <cellStyle name="Normal 5 2 2 3" xfId="31532" xr:uid="{00000000-0005-0000-0000-0000D37A0000}"/>
    <cellStyle name="Normal 5 2 2 3 2" xfId="31533" xr:uid="{00000000-0005-0000-0000-0000D47A0000}"/>
    <cellStyle name="Normal 5 2 2 4" xfId="31534" xr:uid="{00000000-0005-0000-0000-0000D57A0000}"/>
    <cellStyle name="Normal 5 2 2 4 2" xfId="31535" xr:uid="{00000000-0005-0000-0000-0000D67A0000}"/>
    <cellStyle name="Normal 5 2 2 5" xfId="31536" xr:uid="{00000000-0005-0000-0000-0000D77A0000}"/>
    <cellStyle name="Normal 5 2 2 5 2" xfId="31537" xr:uid="{00000000-0005-0000-0000-0000D87A0000}"/>
    <cellStyle name="Normal 5 2 2 6" xfId="31538" xr:uid="{00000000-0005-0000-0000-0000D97A0000}"/>
    <cellStyle name="Normal 5 2 3" xfId="31539" xr:uid="{00000000-0005-0000-0000-0000DA7A0000}"/>
    <cellStyle name="Normal 5 2 3 2" xfId="31540" xr:uid="{00000000-0005-0000-0000-0000DB7A0000}"/>
    <cellStyle name="Normal 5 2 3 2 2" xfId="31541" xr:uid="{00000000-0005-0000-0000-0000DC7A0000}"/>
    <cellStyle name="Normal 5 2 3 3" xfId="31542" xr:uid="{00000000-0005-0000-0000-0000DD7A0000}"/>
    <cellStyle name="Normal 5 2 4" xfId="31543" xr:uid="{00000000-0005-0000-0000-0000DE7A0000}"/>
    <cellStyle name="Normal 5 2 4 2" xfId="31544" xr:uid="{00000000-0005-0000-0000-0000DF7A0000}"/>
    <cellStyle name="Normal 5 2 4 2 2" xfId="31545" xr:uid="{00000000-0005-0000-0000-0000E07A0000}"/>
    <cellStyle name="Normal 5 2 4 3" xfId="31546" xr:uid="{00000000-0005-0000-0000-0000E17A0000}"/>
    <cellStyle name="Normal 5 2 5" xfId="31547" xr:uid="{00000000-0005-0000-0000-0000E27A0000}"/>
    <cellStyle name="Normal 5 2 6" xfId="31548" xr:uid="{00000000-0005-0000-0000-0000E37A0000}"/>
    <cellStyle name="Normal 5 20" xfId="383" xr:uid="{00000000-0005-0000-0000-0000E47A0000}"/>
    <cellStyle name="Normal 5 21" xfId="384" xr:uid="{00000000-0005-0000-0000-0000E57A0000}"/>
    <cellStyle name="Normal 5 22" xfId="385" xr:uid="{00000000-0005-0000-0000-0000E67A0000}"/>
    <cellStyle name="Normal 5 23" xfId="386" xr:uid="{00000000-0005-0000-0000-0000E77A0000}"/>
    <cellStyle name="Normal 5 24" xfId="387" xr:uid="{00000000-0005-0000-0000-0000E87A0000}"/>
    <cellStyle name="Normal 5 25" xfId="388" xr:uid="{00000000-0005-0000-0000-0000E97A0000}"/>
    <cellStyle name="Normal 5 26" xfId="389" xr:uid="{00000000-0005-0000-0000-0000EA7A0000}"/>
    <cellStyle name="Normal 5 3" xfId="390" xr:uid="{00000000-0005-0000-0000-0000EB7A0000}"/>
    <cellStyle name="Normal 5 3 2" xfId="31549" xr:uid="{00000000-0005-0000-0000-0000EC7A0000}"/>
    <cellStyle name="Normal 5 3 2 2" xfId="31550" xr:uid="{00000000-0005-0000-0000-0000ED7A0000}"/>
    <cellStyle name="Normal 5 3 2 2 2" xfId="31551" xr:uid="{00000000-0005-0000-0000-0000EE7A0000}"/>
    <cellStyle name="Normal 5 3 2 3" xfId="31552" xr:uid="{00000000-0005-0000-0000-0000EF7A0000}"/>
    <cellStyle name="Normal 5 3 3" xfId="31553" xr:uid="{00000000-0005-0000-0000-0000F07A0000}"/>
    <cellStyle name="Normal 5 3 3 2" xfId="31554" xr:uid="{00000000-0005-0000-0000-0000F17A0000}"/>
    <cellStyle name="Normal 5 3 3 2 2" xfId="31555" xr:uid="{00000000-0005-0000-0000-0000F27A0000}"/>
    <cellStyle name="Normal 5 3 3 3" xfId="31556" xr:uid="{00000000-0005-0000-0000-0000F37A0000}"/>
    <cellStyle name="Normal 5 3 4" xfId="31557" xr:uid="{00000000-0005-0000-0000-0000F47A0000}"/>
    <cellStyle name="Normal 5 3 4 2" xfId="31558" xr:uid="{00000000-0005-0000-0000-0000F57A0000}"/>
    <cellStyle name="Normal 5 3 4 2 2" xfId="31559" xr:uid="{00000000-0005-0000-0000-0000F67A0000}"/>
    <cellStyle name="Normal 5 3 4 3" xfId="31560" xr:uid="{00000000-0005-0000-0000-0000F77A0000}"/>
    <cellStyle name="Normal 5 3 5" xfId="31561" xr:uid="{00000000-0005-0000-0000-0000F87A0000}"/>
    <cellStyle name="Normal 5 4" xfId="391" xr:uid="{00000000-0005-0000-0000-0000F97A0000}"/>
    <cellStyle name="Normal 5 4 2" xfId="31562" xr:uid="{00000000-0005-0000-0000-0000FA7A0000}"/>
    <cellStyle name="Normal 5 4 2 2" xfId="31563" xr:uid="{00000000-0005-0000-0000-0000FB7A0000}"/>
    <cellStyle name="Normal 5 4 2 2 2" xfId="31564" xr:uid="{00000000-0005-0000-0000-0000FC7A0000}"/>
    <cellStyle name="Normal 5 4 2 3" xfId="31565" xr:uid="{00000000-0005-0000-0000-0000FD7A0000}"/>
    <cellStyle name="Normal 5 4 3" xfId="31566" xr:uid="{00000000-0005-0000-0000-0000FE7A0000}"/>
    <cellStyle name="Normal 5 4 3 2" xfId="31567" xr:uid="{00000000-0005-0000-0000-0000FF7A0000}"/>
    <cellStyle name="Normal 5 4 3 2 2" xfId="31568" xr:uid="{00000000-0005-0000-0000-0000007B0000}"/>
    <cellStyle name="Normal 5 4 3 3" xfId="31569" xr:uid="{00000000-0005-0000-0000-0000017B0000}"/>
    <cellStyle name="Normal 5 4 4" xfId="31570" xr:uid="{00000000-0005-0000-0000-0000027B0000}"/>
    <cellStyle name="Normal 5 4 4 2" xfId="31571" xr:uid="{00000000-0005-0000-0000-0000037B0000}"/>
    <cellStyle name="Normal 5 4 4 2 2" xfId="31572" xr:uid="{00000000-0005-0000-0000-0000047B0000}"/>
    <cellStyle name="Normal 5 4 4 3" xfId="31573" xr:uid="{00000000-0005-0000-0000-0000057B0000}"/>
    <cellStyle name="Normal 5 4 5" xfId="31574" xr:uid="{00000000-0005-0000-0000-0000067B0000}"/>
    <cellStyle name="Normal 5 4 5 2" xfId="31575" xr:uid="{00000000-0005-0000-0000-0000077B0000}"/>
    <cellStyle name="Normal 5 4 6" xfId="31576" xr:uid="{00000000-0005-0000-0000-0000087B0000}"/>
    <cellStyle name="Normal 5 5" xfId="392" xr:uid="{00000000-0005-0000-0000-0000097B0000}"/>
    <cellStyle name="Normal 5 5 2" xfId="31577" xr:uid="{00000000-0005-0000-0000-00000A7B0000}"/>
    <cellStyle name="Normal 5 5 2 2" xfId="31578" xr:uid="{00000000-0005-0000-0000-00000B7B0000}"/>
    <cellStyle name="Normal 5 5 2 2 2" xfId="31579" xr:uid="{00000000-0005-0000-0000-00000C7B0000}"/>
    <cellStyle name="Normal 5 5 2 3" xfId="31580" xr:uid="{00000000-0005-0000-0000-00000D7B0000}"/>
    <cellStyle name="Normal 5 5 3" xfId="31581" xr:uid="{00000000-0005-0000-0000-00000E7B0000}"/>
    <cellStyle name="Normal 5 5 3 2" xfId="31582" xr:uid="{00000000-0005-0000-0000-00000F7B0000}"/>
    <cellStyle name="Normal 5 5 3 2 2" xfId="31583" xr:uid="{00000000-0005-0000-0000-0000107B0000}"/>
    <cellStyle name="Normal 5 5 3 3" xfId="31584" xr:uid="{00000000-0005-0000-0000-0000117B0000}"/>
    <cellStyle name="Normal 5 5 4" xfId="31585" xr:uid="{00000000-0005-0000-0000-0000127B0000}"/>
    <cellStyle name="Normal 5 5 4 2" xfId="31586" xr:uid="{00000000-0005-0000-0000-0000137B0000}"/>
    <cellStyle name="Normal 5 5 4 2 2" xfId="31587" xr:uid="{00000000-0005-0000-0000-0000147B0000}"/>
    <cellStyle name="Normal 5 5 4 3" xfId="31588" xr:uid="{00000000-0005-0000-0000-0000157B0000}"/>
    <cellStyle name="Normal 5 5 5" xfId="31589" xr:uid="{00000000-0005-0000-0000-0000167B0000}"/>
    <cellStyle name="Normal 5 5 5 2" xfId="31590" xr:uid="{00000000-0005-0000-0000-0000177B0000}"/>
    <cellStyle name="Normal 5 5 6" xfId="31591" xr:uid="{00000000-0005-0000-0000-0000187B0000}"/>
    <cellStyle name="Normal 5 6" xfId="393" xr:uid="{00000000-0005-0000-0000-0000197B0000}"/>
    <cellStyle name="Normal 5 6 2" xfId="31592" xr:uid="{00000000-0005-0000-0000-00001A7B0000}"/>
    <cellStyle name="Normal 5 6 2 2" xfId="31593" xr:uid="{00000000-0005-0000-0000-00001B7B0000}"/>
    <cellStyle name="Normal 5 6 2 2 2" xfId="31594" xr:uid="{00000000-0005-0000-0000-00001C7B0000}"/>
    <cellStyle name="Normal 5 6 2 3" xfId="31595" xr:uid="{00000000-0005-0000-0000-00001D7B0000}"/>
    <cellStyle name="Normal 5 6 3" xfId="31596" xr:uid="{00000000-0005-0000-0000-00001E7B0000}"/>
    <cellStyle name="Normal 5 6 3 2" xfId="31597" xr:uid="{00000000-0005-0000-0000-00001F7B0000}"/>
    <cellStyle name="Normal 5 6 3 2 2" xfId="31598" xr:uid="{00000000-0005-0000-0000-0000207B0000}"/>
    <cellStyle name="Normal 5 6 3 3" xfId="31599" xr:uid="{00000000-0005-0000-0000-0000217B0000}"/>
    <cellStyle name="Normal 5 6 4" xfId="31600" xr:uid="{00000000-0005-0000-0000-0000227B0000}"/>
    <cellStyle name="Normal 5 6 4 2" xfId="31601" xr:uid="{00000000-0005-0000-0000-0000237B0000}"/>
    <cellStyle name="Normal 5 6 4 2 2" xfId="31602" xr:uid="{00000000-0005-0000-0000-0000247B0000}"/>
    <cellStyle name="Normal 5 6 4 3" xfId="31603" xr:uid="{00000000-0005-0000-0000-0000257B0000}"/>
    <cellStyle name="Normal 5 6 5" xfId="31604" xr:uid="{00000000-0005-0000-0000-0000267B0000}"/>
    <cellStyle name="Normal 5 6 5 2" xfId="31605" xr:uid="{00000000-0005-0000-0000-0000277B0000}"/>
    <cellStyle name="Normal 5 6 6" xfId="31606" xr:uid="{00000000-0005-0000-0000-0000287B0000}"/>
    <cellStyle name="Normal 5 7" xfId="394" xr:uid="{00000000-0005-0000-0000-0000297B0000}"/>
    <cellStyle name="Normal 5 8" xfId="395" xr:uid="{00000000-0005-0000-0000-00002A7B0000}"/>
    <cellStyle name="Normal 5 8 2" xfId="31607" xr:uid="{00000000-0005-0000-0000-00002B7B0000}"/>
    <cellStyle name="Normal 5 9" xfId="396" xr:uid="{00000000-0005-0000-0000-00002C7B0000}"/>
    <cellStyle name="Normal 5 9 2" xfId="31608" xr:uid="{00000000-0005-0000-0000-00002D7B0000}"/>
    <cellStyle name="Normal 50" xfId="31609" xr:uid="{00000000-0005-0000-0000-00002E7B0000}"/>
    <cellStyle name="Normal 50 2" xfId="31610" xr:uid="{00000000-0005-0000-0000-00002F7B0000}"/>
    <cellStyle name="Normal 50 2 2" xfId="31611" xr:uid="{00000000-0005-0000-0000-0000307B0000}"/>
    <cellStyle name="Normal 50 2 2 2" xfId="31612" xr:uid="{00000000-0005-0000-0000-0000317B0000}"/>
    <cellStyle name="Normal 50 2 2 2 2" xfId="31613" xr:uid="{00000000-0005-0000-0000-0000327B0000}"/>
    <cellStyle name="Normal 50 2 2 2 2 2" xfId="31614" xr:uid="{00000000-0005-0000-0000-0000337B0000}"/>
    <cellStyle name="Normal 50 2 2 2 2 2 2" xfId="31615" xr:uid="{00000000-0005-0000-0000-0000347B0000}"/>
    <cellStyle name="Normal 50 2 2 2 2 2 2 2" xfId="31616" xr:uid="{00000000-0005-0000-0000-0000357B0000}"/>
    <cellStyle name="Normal 50 2 2 2 2 2 3" xfId="31617" xr:uid="{00000000-0005-0000-0000-0000367B0000}"/>
    <cellStyle name="Normal 50 2 2 2 2 3" xfId="31618" xr:uid="{00000000-0005-0000-0000-0000377B0000}"/>
    <cellStyle name="Normal 50 2 2 2 3" xfId="31619" xr:uid="{00000000-0005-0000-0000-0000387B0000}"/>
    <cellStyle name="Normal 50 2 2 3" xfId="31620" xr:uid="{00000000-0005-0000-0000-0000397B0000}"/>
    <cellStyle name="Normal 50 2 3" xfId="31621" xr:uid="{00000000-0005-0000-0000-00003A7B0000}"/>
    <cellStyle name="Normal 50 2 3 2" xfId="31622" xr:uid="{00000000-0005-0000-0000-00003B7B0000}"/>
    <cellStyle name="Normal 50 2 3 2 2" xfId="31623" xr:uid="{00000000-0005-0000-0000-00003C7B0000}"/>
    <cellStyle name="Normal 50 2 3 3" xfId="31624" xr:uid="{00000000-0005-0000-0000-00003D7B0000}"/>
    <cellStyle name="Normal 50 2 4" xfId="31625" xr:uid="{00000000-0005-0000-0000-00003E7B0000}"/>
    <cellStyle name="Normal 50 2 4 2" xfId="31626" xr:uid="{00000000-0005-0000-0000-00003F7B0000}"/>
    <cellStyle name="Normal 50 2 5" xfId="31627" xr:uid="{00000000-0005-0000-0000-0000407B0000}"/>
    <cellStyle name="Normal 50 3" xfId="31628" xr:uid="{00000000-0005-0000-0000-0000417B0000}"/>
    <cellStyle name="Normal 50 3 2" xfId="31629" xr:uid="{00000000-0005-0000-0000-0000427B0000}"/>
    <cellStyle name="Normal 50 3 2 2" xfId="31630" xr:uid="{00000000-0005-0000-0000-0000437B0000}"/>
    <cellStyle name="Normal 50 3 3" xfId="31631" xr:uid="{00000000-0005-0000-0000-0000447B0000}"/>
    <cellStyle name="Normal 50 4" xfId="31632" xr:uid="{00000000-0005-0000-0000-0000457B0000}"/>
    <cellStyle name="Normal 50 4 2" xfId="31633" xr:uid="{00000000-0005-0000-0000-0000467B0000}"/>
    <cellStyle name="Normal 50 4 2 2" xfId="31634" xr:uid="{00000000-0005-0000-0000-0000477B0000}"/>
    <cellStyle name="Normal 50 4 3" xfId="31635" xr:uid="{00000000-0005-0000-0000-0000487B0000}"/>
    <cellStyle name="Normal 50 5" xfId="31636" xr:uid="{00000000-0005-0000-0000-0000497B0000}"/>
    <cellStyle name="Normal 50 5 2" xfId="31637" xr:uid="{00000000-0005-0000-0000-00004A7B0000}"/>
    <cellStyle name="Normal 50 6" xfId="31638" xr:uid="{00000000-0005-0000-0000-00004B7B0000}"/>
    <cellStyle name="Normal 51" xfId="31639" xr:uid="{00000000-0005-0000-0000-00004C7B0000}"/>
    <cellStyle name="Normal 51 2" xfId="31640" xr:uid="{00000000-0005-0000-0000-00004D7B0000}"/>
    <cellStyle name="Normal 51 2 2" xfId="31641" xr:uid="{00000000-0005-0000-0000-00004E7B0000}"/>
    <cellStyle name="Normal 51 2 2 2" xfId="31642" xr:uid="{00000000-0005-0000-0000-00004F7B0000}"/>
    <cellStyle name="Normal 51 2 2 2 2" xfId="31643" xr:uid="{00000000-0005-0000-0000-0000507B0000}"/>
    <cellStyle name="Normal 51 2 2 3" xfId="31644" xr:uid="{00000000-0005-0000-0000-0000517B0000}"/>
    <cellStyle name="Normal 51 2 3" xfId="31645" xr:uid="{00000000-0005-0000-0000-0000527B0000}"/>
    <cellStyle name="Normal 51 2 3 2" xfId="31646" xr:uid="{00000000-0005-0000-0000-0000537B0000}"/>
    <cellStyle name="Normal 51 2 3 2 2" xfId="31647" xr:uid="{00000000-0005-0000-0000-0000547B0000}"/>
    <cellStyle name="Normal 51 2 3 3" xfId="31648" xr:uid="{00000000-0005-0000-0000-0000557B0000}"/>
    <cellStyle name="Normal 51 2 4" xfId="31649" xr:uid="{00000000-0005-0000-0000-0000567B0000}"/>
    <cellStyle name="Normal 51 2 4 2" xfId="31650" xr:uid="{00000000-0005-0000-0000-0000577B0000}"/>
    <cellStyle name="Normal 51 2 5" xfId="31651" xr:uid="{00000000-0005-0000-0000-0000587B0000}"/>
    <cellStyle name="Normal 51 3" xfId="31652" xr:uid="{00000000-0005-0000-0000-0000597B0000}"/>
    <cellStyle name="Normal 51 3 2" xfId="31653" xr:uid="{00000000-0005-0000-0000-00005A7B0000}"/>
    <cellStyle name="Normal 51 3 2 2" xfId="31654" xr:uid="{00000000-0005-0000-0000-00005B7B0000}"/>
    <cellStyle name="Normal 51 3 3" xfId="31655" xr:uid="{00000000-0005-0000-0000-00005C7B0000}"/>
    <cellStyle name="Normal 51 4" xfId="31656" xr:uid="{00000000-0005-0000-0000-00005D7B0000}"/>
    <cellStyle name="Normal 51 4 2" xfId="31657" xr:uid="{00000000-0005-0000-0000-00005E7B0000}"/>
    <cellStyle name="Normal 51 4 2 2" xfId="31658" xr:uid="{00000000-0005-0000-0000-00005F7B0000}"/>
    <cellStyle name="Normal 51 4 3" xfId="31659" xr:uid="{00000000-0005-0000-0000-0000607B0000}"/>
    <cellStyle name="Normal 51 5" xfId="31660" xr:uid="{00000000-0005-0000-0000-0000617B0000}"/>
    <cellStyle name="Normal 51 5 2" xfId="31661" xr:uid="{00000000-0005-0000-0000-0000627B0000}"/>
    <cellStyle name="Normal 51 6" xfId="31662" xr:uid="{00000000-0005-0000-0000-0000637B0000}"/>
    <cellStyle name="Normal 52" xfId="31663" xr:uid="{00000000-0005-0000-0000-0000647B0000}"/>
    <cellStyle name="Normal 52 2" xfId="31664" xr:uid="{00000000-0005-0000-0000-0000657B0000}"/>
    <cellStyle name="Normal 52 2 2" xfId="31665" xr:uid="{00000000-0005-0000-0000-0000667B0000}"/>
    <cellStyle name="Normal 52 2 2 2" xfId="31666" xr:uid="{00000000-0005-0000-0000-0000677B0000}"/>
    <cellStyle name="Normal 52 2 2 2 2" xfId="31667" xr:uid="{00000000-0005-0000-0000-0000687B0000}"/>
    <cellStyle name="Normal 52 2 2 3" xfId="31668" xr:uid="{00000000-0005-0000-0000-0000697B0000}"/>
    <cellStyle name="Normal 52 2 3" xfId="31669" xr:uid="{00000000-0005-0000-0000-00006A7B0000}"/>
    <cellStyle name="Normal 52 2 3 2" xfId="31670" xr:uid="{00000000-0005-0000-0000-00006B7B0000}"/>
    <cellStyle name="Normal 52 2 3 2 2" xfId="31671" xr:uid="{00000000-0005-0000-0000-00006C7B0000}"/>
    <cellStyle name="Normal 52 2 3 3" xfId="31672" xr:uid="{00000000-0005-0000-0000-00006D7B0000}"/>
    <cellStyle name="Normal 52 2 4" xfId="31673" xr:uid="{00000000-0005-0000-0000-00006E7B0000}"/>
    <cellStyle name="Normal 52 2 4 2" xfId="31674" xr:uid="{00000000-0005-0000-0000-00006F7B0000}"/>
    <cellStyle name="Normal 52 2 5" xfId="31675" xr:uid="{00000000-0005-0000-0000-0000707B0000}"/>
    <cellStyle name="Normal 52 3" xfId="31676" xr:uid="{00000000-0005-0000-0000-0000717B0000}"/>
    <cellStyle name="Normal 52 3 2" xfId="31677" xr:uid="{00000000-0005-0000-0000-0000727B0000}"/>
    <cellStyle name="Normal 52 3 2 2" xfId="31678" xr:uid="{00000000-0005-0000-0000-0000737B0000}"/>
    <cellStyle name="Normal 52 3 3" xfId="31679" xr:uid="{00000000-0005-0000-0000-0000747B0000}"/>
    <cellStyle name="Normal 52 4" xfId="31680" xr:uid="{00000000-0005-0000-0000-0000757B0000}"/>
    <cellStyle name="Normal 52 4 2" xfId="31681" xr:uid="{00000000-0005-0000-0000-0000767B0000}"/>
    <cellStyle name="Normal 52 4 2 2" xfId="31682" xr:uid="{00000000-0005-0000-0000-0000777B0000}"/>
    <cellStyle name="Normal 52 4 3" xfId="31683" xr:uid="{00000000-0005-0000-0000-0000787B0000}"/>
    <cellStyle name="Normal 52 5" xfId="31684" xr:uid="{00000000-0005-0000-0000-0000797B0000}"/>
    <cellStyle name="Normal 52 5 2" xfId="31685" xr:uid="{00000000-0005-0000-0000-00007A7B0000}"/>
    <cellStyle name="Normal 52 6" xfId="31686" xr:uid="{00000000-0005-0000-0000-00007B7B0000}"/>
    <cellStyle name="Normal 53" xfId="31687" xr:uid="{00000000-0005-0000-0000-00007C7B0000}"/>
    <cellStyle name="Normal 53 2" xfId="31688" xr:uid="{00000000-0005-0000-0000-00007D7B0000}"/>
    <cellStyle name="Normal 53 2 2" xfId="31689" xr:uid="{00000000-0005-0000-0000-00007E7B0000}"/>
    <cellStyle name="Normal 53 2 2 2" xfId="31690" xr:uid="{00000000-0005-0000-0000-00007F7B0000}"/>
    <cellStyle name="Normal 53 2 2 2 2" xfId="31691" xr:uid="{00000000-0005-0000-0000-0000807B0000}"/>
    <cellStyle name="Normal 53 2 2 3" xfId="31692" xr:uid="{00000000-0005-0000-0000-0000817B0000}"/>
    <cellStyle name="Normal 53 2 3" xfId="31693" xr:uid="{00000000-0005-0000-0000-0000827B0000}"/>
    <cellStyle name="Normal 53 2 3 2" xfId="31694" xr:uid="{00000000-0005-0000-0000-0000837B0000}"/>
    <cellStyle name="Normal 53 2 3 2 2" xfId="31695" xr:uid="{00000000-0005-0000-0000-0000847B0000}"/>
    <cellStyle name="Normal 53 2 3 3" xfId="31696" xr:uid="{00000000-0005-0000-0000-0000857B0000}"/>
    <cellStyle name="Normal 53 2 4" xfId="31697" xr:uid="{00000000-0005-0000-0000-0000867B0000}"/>
    <cellStyle name="Normal 53 2 4 2" xfId="31698" xr:uid="{00000000-0005-0000-0000-0000877B0000}"/>
    <cellStyle name="Normal 53 2 4 2 2" xfId="31699" xr:uid="{00000000-0005-0000-0000-0000887B0000}"/>
    <cellStyle name="Normal 53 2 4 3" xfId="31700" xr:uid="{00000000-0005-0000-0000-0000897B0000}"/>
    <cellStyle name="Normal 53 2 5" xfId="31701" xr:uid="{00000000-0005-0000-0000-00008A7B0000}"/>
    <cellStyle name="Normal 53 2 5 2" xfId="31702" xr:uid="{00000000-0005-0000-0000-00008B7B0000}"/>
    <cellStyle name="Normal 53 2 6" xfId="31703" xr:uid="{00000000-0005-0000-0000-00008C7B0000}"/>
    <cellStyle name="Normal 53 3" xfId="31704" xr:uid="{00000000-0005-0000-0000-00008D7B0000}"/>
    <cellStyle name="Normal 53 3 2" xfId="31705" xr:uid="{00000000-0005-0000-0000-00008E7B0000}"/>
    <cellStyle name="Normal 53 3 2 2" xfId="31706" xr:uid="{00000000-0005-0000-0000-00008F7B0000}"/>
    <cellStyle name="Normal 53 3 3" xfId="31707" xr:uid="{00000000-0005-0000-0000-0000907B0000}"/>
    <cellStyle name="Normal 53 4" xfId="31708" xr:uid="{00000000-0005-0000-0000-0000917B0000}"/>
    <cellStyle name="Normal 53 4 2" xfId="31709" xr:uid="{00000000-0005-0000-0000-0000927B0000}"/>
    <cellStyle name="Normal 53 4 2 2" xfId="31710" xr:uid="{00000000-0005-0000-0000-0000937B0000}"/>
    <cellStyle name="Normal 53 4 3" xfId="31711" xr:uid="{00000000-0005-0000-0000-0000947B0000}"/>
    <cellStyle name="Normal 53 5" xfId="31712" xr:uid="{00000000-0005-0000-0000-0000957B0000}"/>
    <cellStyle name="Normal 53 5 2" xfId="31713" xr:uid="{00000000-0005-0000-0000-0000967B0000}"/>
    <cellStyle name="Normal 53 6" xfId="31714" xr:uid="{00000000-0005-0000-0000-0000977B0000}"/>
    <cellStyle name="Normal 54" xfId="31715" xr:uid="{00000000-0005-0000-0000-0000987B0000}"/>
    <cellStyle name="Normal 55" xfId="31716" xr:uid="{00000000-0005-0000-0000-0000997B0000}"/>
    <cellStyle name="Normal 55 2" xfId="31717" xr:uid="{00000000-0005-0000-0000-00009A7B0000}"/>
    <cellStyle name="Normal 55 2 2" xfId="31718" xr:uid="{00000000-0005-0000-0000-00009B7B0000}"/>
    <cellStyle name="Normal 55 2 2 2" xfId="31719" xr:uid="{00000000-0005-0000-0000-00009C7B0000}"/>
    <cellStyle name="Normal 55 2 3" xfId="31720" xr:uid="{00000000-0005-0000-0000-00009D7B0000}"/>
    <cellStyle name="Normal 55 3" xfId="31721" xr:uid="{00000000-0005-0000-0000-00009E7B0000}"/>
    <cellStyle name="Normal 55 3 2" xfId="31722" xr:uid="{00000000-0005-0000-0000-00009F7B0000}"/>
    <cellStyle name="Normal 55 3 2 2" xfId="31723" xr:uid="{00000000-0005-0000-0000-0000A07B0000}"/>
    <cellStyle name="Normal 55 3 3" xfId="31724" xr:uid="{00000000-0005-0000-0000-0000A17B0000}"/>
    <cellStyle name="Normal 55 4" xfId="31725" xr:uid="{00000000-0005-0000-0000-0000A27B0000}"/>
    <cellStyle name="Normal 55 4 2" xfId="31726" xr:uid="{00000000-0005-0000-0000-0000A37B0000}"/>
    <cellStyle name="Normal 55 5" xfId="31727" xr:uid="{00000000-0005-0000-0000-0000A47B0000}"/>
    <cellStyle name="Normal 56" xfId="31728" xr:uid="{00000000-0005-0000-0000-0000A57B0000}"/>
    <cellStyle name="Normal 57" xfId="31729" xr:uid="{00000000-0005-0000-0000-0000A67B0000}"/>
    <cellStyle name="Normal 57 2" xfId="31730" xr:uid="{00000000-0005-0000-0000-0000A77B0000}"/>
    <cellStyle name="Normal 57 2 2" xfId="31731" xr:uid="{00000000-0005-0000-0000-0000A87B0000}"/>
    <cellStyle name="Normal 57 2 2 2" xfId="31732" xr:uid="{00000000-0005-0000-0000-0000A97B0000}"/>
    <cellStyle name="Normal 57 2 3" xfId="31733" xr:uid="{00000000-0005-0000-0000-0000AA7B0000}"/>
    <cellStyle name="Normal 57 3" xfId="31734" xr:uid="{00000000-0005-0000-0000-0000AB7B0000}"/>
    <cellStyle name="Normal 57 3 2" xfId="31735" xr:uid="{00000000-0005-0000-0000-0000AC7B0000}"/>
    <cellStyle name="Normal 57 3 2 2" xfId="31736" xr:uid="{00000000-0005-0000-0000-0000AD7B0000}"/>
    <cellStyle name="Normal 57 3 3" xfId="31737" xr:uid="{00000000-0005-0000-0000-0000AE7B0000}"/>
    <cellStyle name="Normal 57 4" xfId="31738" xr:uid="{00000000-0005-0000-0000-0000AF7B0000}"/>
    <cellStyle name="Normal 57 4 2" xfId="31739" xr:uid="{00000000-0005-0000-0000-0000B07B0000}"/>
    <cellStyle name="Normal 57 5" xfId="31740" xr:uid="{00000000-0005-0000-0000-0000B17B0000}"/>
    <cellStyle name="Normal 58" xfId="31741" xr:uid="{00000000-0005-0000-0000-0000B27B0000}"/>
    <cellStyle name="Normal 58 2" xfId="31742" xr:uid="{00000000-0005-0000-0000-0000B37B0000}"/>
    <cellStyle name="Normal 58 2 2" xfId="31743" xr:uid="{00000000-0005-0000-0000-0000B47B0000}"/>
    <cellStyle name="Normal 58 2 2 2" xfId="31744" xr:uid="{00000000-0005-0000-0000-0000B57B0000}"/>
    <cellStyle name="Normal 58 2 3" xfId="31745" xr:uid="{00000000-0005-0000-0000-0000B67B0000}"/>
    <cellStyle name="Normal 58 3" xfId="31746" xr:uid="{00000000-0005-0000-0000-0000B77B0000}"/>
    <cellStyle name="Normal 58 3 2" xfId="31747" xr:uid="{00000000-0005-0000-0000-0000B87B0000}"/>
    <cellStyle name="Normal 58 3 2 2" xfId="31748" xr:uid="{00000000-0005-0000-0000-0000B97B0000}"/>
    <cellStyle name="Normal 58 3 3" xfId="31749" xr:uid="{00000000-0005-0000-0000-0000BA7B0000}"/>
    <cellStyle name="Normal 58 4" xfId="31750" xr:uid="{00000000-0005-0000-0000-0000BB7B0000}"/>
    <cellStyle name="Normal 58 4 2" xfId="31751" xr:uid="{00000000-0005-0000-0000-0000BC7B0000}"/>
    <cellStyle name="Normal 58 5" xfId="31752" xr:uid="{00000000-0005-0000-0000-0000BD7B0000}"/>
    <cellStyle name="Normal 59" xfId="31753" xr:uid="{00000000-0005-0000-0000-0000BE7B0000}"/>
    <cellStyle name="Normal 6" xfId="397" xr:uid="{00000000-0005-0000-0000-0000BF7B0000}"/>
    <cellStyle name="Normal 6 2" xfId="398" xr:uid="{00000000-0005-0000-0000-0000C07B0000}"/>
    <cellStyle name="Normal 6 2 2" xfId="31754" xr:uid="{00000000-0005-0000-0000-0000C17B0000}"/>
    <cellStyle name="Normal 6 2 2 2" xfId="31755" xr:uid="{00000000-0005-0000-0000-0000C27B0000}"/>
    <cellStyle name="Normal 6 2 2 2 2" xfId="31756" xr:uid="{00000000-0005-0000-0000-0000C37B0000}"/>
    <cellStyle name="Normal 6 2 2 2 2 2" xfId="31757" xr:uid="{00000000-0005-0000-0000-0000C47B0000}"/>
    <cellStyle name="Normal 6 2 2 2 3" xfId="31758" xr:uid="{00000000-0005-0000-0000-0000C57B0000}"/>
    <cellStyle name="Normal 6 2 2 3" xfId="31759" xr:uid="{00000000-0005-0000-0000-0000C67B0000}"/>
    <cellStyle name="Normal 6 2 2 3 2" xfId="31760" xr:uid="{00000000-0005-0000-0000-0000C77B0000}"/>
    <cellStyle name="Normal 6 2 2 3 2 2" xfId="31761" xr:uid="{00000000-0005-0000-0000-0000C87B0000}"/>
    <cellStyle name="Normal 6 2 2 3 3" xfId="31762" xr:uid="{00000000-0005-0000-0000-0000C97B0000}"/>
    <cellStyle name="Normal 6 2 2 4" xfId="31763" xr:uid="{00000000-0005-0000-0000-0000CA7B0000}"/>
    <cellStyle name="Normal 6 2 2 4 2" xfId="31764" xr:uid="{00000000-0005-0000-0000-0000CB7B0000}"/>
    <cellStyle name="Normal 6 2 2 4 2 2" xfId="31765" xr:uid="{00000000-0005-0000-0000-0000CC7B0000}"/>
    <cellStyle name="Normal 6 2 2 4 3" xfId="31766" xr:uid="{00000000-0005-0000-0000-0000CD7B0000}"/>
    <cellStyle name="Normal 6 2 2 5" xfId="31767" xr:uid="{00000000-0005-0000-0000-0000CE7B0000}"/>
    <cellStyle name="Normal 6 2 2 5 2" xfId="31768" xr:uid="{00000000-0005-0000-0000-0000CF7B0000}"/>
    <cellStyle name="Normal 6 2 2 6" xfId="31769" xr:uid="{00000000-0005-0000-0000-0000D07B0000}"/>
    <cellStyle name="Normal 6 2 3" xfId="31770" xr:uid="{00000000-0005-0000-0000-0000D17B0000}"/>
    <cellStyle name="Normal 6 2 3 2" xfId="31771" xr:uid="{00000000-0005-0000-0000-0000D27B0000}"/>
    <cellStyle name="Normal 6 2 3 2 2" xfId="31772" xr:uid="{00000000-0005-0000-0000-0000D37B0000}"/>
    <cellStyle name="Normal 6 2 3 2 2 2" xfId="31773" xr:uid="{00000000-0005-0000-0000-0000D47B0000}"/>
    <cellStyle name="Normal 6 2 3 2 3" xfId="31774" xr:uid="{00000000-0005-0000-0000-0000D57B0000}"/>
    <cellStyle name="Normal 6 2 3 3" xfId="31775" xr:uid="{00000000-0005-0000-0000-0000D67B0000}"/>
    <cellStyle name="Normal 6 2 3 3 2" xfId="31776" xr:uid="{00000000-0005-0000-0000-0000D77B0000}"/>
    <cellStyle name="Normal 6 2 3 3 2 2" xfId="31777" xr:uid="{00000000-0005-0000-0000-0000D87B0000}"/>
    <cellStyle name="Normal 6 2 3 3 3" xfId="31778" xr:uid="{00000000-0005-0000-0000-0000D97B0000}"/>
    <cellStyle name="Normal 6 2 3 4" xfId="31779" xr:uid="{00000000-0005-0000-0000-0000DA7B0000}"/>
    <cellStyle name="Normal 6 2 3 4 2" xfId="31780" xr:uid="{00000000-0005-0000-0000-0000DB7B0000}"/>
    <cellStyle name="Normal 6 2 3 4 2 2" xfId="31781" xr:uid="{00000000-0005-0000-0000-0000DC7B0000}"/>
    <cellStyle name="Normal 6 2 3 4 3" xfId="31782" xr:uid="{00000000-0005-0000-0000-0000DD7B0000}"/>
    <cellStyle name="Normal 6 2 3 5" xfId="31783" xr:uid="{00000000-0005-0000-0000-0000DE7B0000}"/>
    <cellStyle name="Normal 6 2 3 5 2" xfId="31784" xr:uid="{00000000-0005-0000-0000-0000DF7B0000}"/>
    <cellStyle name="Normal 6 2 3 6" xfId="31785" xr:uid="{00000000-0005-0000-0000-0000E07B0000}"/>
    <cellStyle name="Normal 6 2 4" xfId="31786" xr:uid="{00000000-0005-0000-0000-0000E17B0000}"/>
    <cellStyle name="Normal 6 2 5" xfId="31787" xr:uid="{00000000-0005-0000-0000-0000E27B0000}"/>
    <cellStyle name="Normal 6 3" xfId="31788" xr:uid="{00000000-0005-0000-0000-0000E37B0000}"/>
    <cellStyle name="Normal 6 4" xfId="31789" xr:uid="{00000000-0005-0000-0000-0000E47B0000}"/>
    <cellStyle name="Normal 6 4 2" xfId="31790" xr:uid="{00000000-0005-0000-0000-0000E57B0000}"/>
    <cellStyle name="Normal 6 5" xfId="31791" xr:uid="{00000000-0005-0000-0000-0000E67B0000}"/>
    <cellStyle name="Normal 6 5 2" xfId="31792" xr:uid="{00000000-0005-0000-0000-0000E77B0000}"/>
    <cellStyle name="Normal 6 6" xfId="31793" xr:uid="{00000000-0005-0000-0000-0000E87B0000}"/>
    <cellStyle name="Normal 6 7" xfId="31794" xr:uid="{00000000-0005-0000-0000-0000E97B0000}"/>
    <cellStyle name="Normal 6 8" xfId="31795" xr:uid="{00000000-0005-0000-0000-0000EA7B0000}"/>
    <cellStyle name="Normal 6 9" xfId="31796" xr:uid="{00000000-0005-0000-0000-0000EB7B0000}"/>
    <cellStyle name="Normal 60" xfId="31797" xr:uid="{00000000-0005-0000-0000-0000EC7B0000}"/>
    <cellStyle name="Normal 60 2" xfId="31798" xr:uid="{00000000-0005-0000-0000-0000ED7B0000}"/>
    <cellStyle name="Normal 61" xfId="31799" xr:uid="{00000000-0005-0000-0000-0000EE7B0000}"/>
    <cellStyle name="Normal 61 2" xfId="31800" xr:uid="{00000000-0005-0000-0000-0000EF7B0000}"/>
    <cellStyle name="Normal 62" xfId="31801" xr:uid="{00000000-0005-0000-0000-0000F07B0000}"/>
    <cellStyle name="Normal 62 2" xfId="31802" xr:uid="{00000000-0005-0000-0000-0000F17B0000}"/>
    <cellStyle name="Normal 63" xfId="31803" xr:uid="{00000000-0005-0000-0000-0000F27B0000}"/>
    <cellStyle name="Normal 64" xfId="31804" xr:uid="{00000000-0005-0000-0000-0000F37B0000}"/>
    <cellStyle name="Normal 65" xfId="31805" xr:uid="{00000000-0005-0000-0000-0000F47B0000}"/>
    <cellStyle name="Normal 65 2" xfId="31806" xr:uid="{00000000-0005-0000-0000-0000F57B0000}"/>
    <cellStyle name="Normal 65 2 2" xfId="31807" xr:uid="{00000000-0005-0000-0000-0000F67B0000}"/>
    <cellStyle name="Normal 65 2 3" xfId="31808" xr:uid="{00000000-0005-0000-0000-0000F77B0000}"/>
    <cellStyle name="Normal 65 3" xfId="31809" xr:uid="{00000000-0005-0000-0000-0000F87B0000}"/>
    <cellStyle name="Normal 65 3 2" xfId="31810" xr:uid="{00000000-0005-0000-0000-0000F97B0000}"/>
    <cellStyle name="Normal 65 3 3" xfId="31811" xr:uid="{00000000-0005-0000-0000-0000FA7B0000}"/>
    <cellStyle name="Normal 65 4" xfId="31812" xr:uid="{00000000-0005-0000-0000-0000FB7B0000}"/>
    <cellStyle name="Normal 65 4 2" xfId="31813" xr:uid="{00000000-0005-0000-0000-0000FC7B0000}"/>
    <cellStyle name="Normal 65 5" xfId="31814" xr:uid="{00000000-0005-0000-0000-0000FD7B0000}"/>
    <cellStyle name="Normal 66" xfId="31815" xr:uid="{00000000-0005-0000-0000-0000FE7B0000}"/>
    <cellStyle name="Normal 67" xfId="31816" xr:uid="{00000000-0005-0000-0000-0000FF7B0000}"/>
    <cellStyle name="Normal 67 2" xfId="31817" xr:uid="{00000000-0005-0000-0000-0000007C0000}"/>
    <cellStyle name="Normal 67 3" xfId="31818" xr:uid="{00000000-0005-0000-0000-0000017C0000}"/>
    <cellStyle name="Normal 68" xfId="31819" xr:uid="{00000000-0005-0000-0000-0000027C0000}"/>
    <cellStyle name="Normal 68 2" xfId="31820" xr:uid="{00000000-0005-0000-0000-0000037C0000}"/>
    <cellStyle name="Normal 68 3" xfId="31821" xr:uid="{00000000-0005-0000-0000-0000047C0000}"/>
    <cellStyle name="Normal 69" xfId="31822" xr:uid="{00000000-0005-0000-0000-0000057C0000}"/>
    <cellStyle name="Normal 69 2" xfId="31823" xr:uid="{00000000-0005-0000-0000-0000067C0000}"/>
    <cellStyle name="Normal 69 3" xfId="31824" xr:uid="{00000000-0005-0000-0000-0000077C0000}"/>
    <cellStyle name="Normal 7" xfId="399" xr:uid="{00000000-0005-0000-0000-0000087C0000}"/>
    <cellStyle name="Normal 7 10" xfId="400" xr:uid="{00000000-0005-0000-0000-0000097C0000}"/>
    <cellStyle name="Normal 7 11" xfId="401" xr:uid="{00000000-0005-0000-0000-00000A7C0000}"/>
    <cellStyle name="Normal 7 12" xfId="402" xr:uid="{00000000-0005-0000-0000-00000B7C0000}"/>
    <cellStyle name="Normal 7 13" xfId="403" xr:uid="{00000000-0005-0000-0000-00000C7C0000}"/>
    <cellStyle name="Normal 7 14" xfId="404" xr:uid="{00000000-0005-0000-0000-00000D7C0000}"/>
    <cellStyle name="Normal 7 15" xfId="405" xr:uid="{00000000-0005-0000-0000-00000E7C0000}"/>
    <cellStyle name="Normal 7 16" xfId="406" xr:uid="{00000000-0005-0000-0000-00000F7C0000}"/>
    <cellStyle name="Normal 7 17" xfId="407" xr:uid="{00000000-0005-0000-0000-0000107C0000}"/>
    <cellStyle name="Normal 7 18" xfId="408" xr:uid="{00000000-0005-0000-0000-0000117C0000}"/>
    <cellStyle name="Normal 7 19" xfId="409" xr:uid="{00000000-0005-0000-0000-0000127C0000}"/>
    <cellStyle name="Normal 7 2" xfId="410" xr:uid="{00000000-0005-0000-0000-0000137C0000}"/>
    <cellStyle name="Normal 7 2 2" xfId="31825" xr:uid="{00000000-0005-0000-0000-0000147C0000}"/>
    <cellStyle name="Normal 7 2 3" xfId="31826" xr:uid="{00000000-0005-0000-0000-0000157C0000}"/>
    <cellStyle name="Normal 7 2 4" xfId="31827" xr:uid="{00000000-0005-0000-0000-0000167C0000}"/>
    <cellStyle name="Normal 7 2 5" xfId="31828" xr:uid="{00000000-0005-0000-0000-0000177C0000}"/>
    <cellStyle name="Normal 7 20" xfId="411" xr:uid="{00000000-0005-0000-0000-0000187C0000}"/>
    <cellStyle name="Normal 7 21" xfId="412" xr:uid="{00000000-0005-0000-0000-0000197C0000}"/>
    <cellStyle name="Normal 7 22" xfId="413" xr:uid="{00000000-0005-0000-0000-00001A7C0000}"/>
    <cellStyle name="Normal 7 23" xfId="414" xr:uid="{00000000-0005-0000-0000-00001B7C0000}"/>
    <cellStyle name="Normal 7 24" xfId="415" xr:uid="{00000000-0005-0000-0000-00001C7C0000}"/>
    <cellStyle name="Normal 7 25" xfId="416" xr:uid="{00000000-0005-0000-0000-00001D7C0000}"/>
    <cellStyle name="Normal 7 26" xfId="417" xr:uid="{00000000-0005-0000-0000-00001E7C0000}"/>
    <cellStyle name="Normal 7 3" xfId="418" xr:uid="{00000000-0005-0000-0000-00001F7C0000}"/>
    <cellStyle name="Normal 7 4" xfId="419" xr:uid="{00000000-0005-0000-0000-0000207C0000}"/>
    <cellStyle name="Normal 7 4 2" xfId="31829" xr:uid="{00000000-0005-0000-0000-0000217C0000}"/>
    <cellStyle name="Normal 7 5" xfId="420" xr:uid="{00000000-0005-0000-0000-0000227C0000}"/>
    <cellStyle name="Normal 7 5 2" xfId="31830" xr:uid="{00000000-0005-0000-0000-0000237C0000}"/>
    <cellStyle name="Normal 7 6" xfId="421" xr:uid="{00000000-0005-0000-0000-0000247C0000}"/>
    <cellStyle name="Normal 7 7" xfId="422" xr:uid="{00000000-0005-0000-0000-0000257C0000}"/>
    <cellStyle name="Normal 7 8" xfId="423" xr:uid="{00000000-0005-0000-0000-0000267C0000}"/>
    <cellStyle name="Normal 7 9" xfId="424" xr:uid="{00000000-0005-0000-0000-0000277C0000}"/>
    <cellStyle name="Normal 70" xfId="31831" xr:uid="{00000000-0005-0000-0000-0000287C0000}"/>
    <cellStyle name="Normal 70 2" xfId="31832" xr:uid="{00000000-0005-0000-0000-0000297C0000}"/>
    <cellStyle name="Normal 70 3" xfId="31833" xr:uid="{00000000-0005-0000-0000-00002A7C0000}"/>
    <cellStyle name="Normal 71" xfId="31834" xr:uid="{00000000-0005-0000-0000-00002B7C0000}"/>
    <cellStyle name="Normal 71 2" xfId="31835" xr:uid="{00000000-0005-0000-0000-00002C7C0000}"/>
    <cellStyle name="Normal 71 3" xfId="31836" xr:uid="{00000000-0005-0000-0000-00002D7C0000}"/>
    <cellStyle name="Normal 72" xfId="31837" xr:uid="{00000000-0005-0000-0000-00002E7C0000}"/>
    <cellStyle name="Normal 72 2" xfId="31838" xr:uid="{00000000-0005-0000-0000-00002F7C0000}"/>
    <cellStyle name="Normal 72 3" xfId="31839" xr:uid="{00000000-0005-0000-0000-0000307C0000}"/>
    <cellStyle name="Normal 73" xfId="31840" xr:uid="{00000000-0005-0000-0000-0000317C0000}"/>
    <cellStyle name="Normal 73 2" xfId="31841" xr:uid="{00000000-0005-0000-0000-0000327C0000}"/>
    <cellStyle name="Normal 73 3" xfId="31842" xr:uid="{00000000-0005-0000-0000-0000337C0000}"/>
    <cellStyle name="Normal 74" xfId="31843" xr:uid="{00000000-0005-0000-0000-0000347C0000}"/>
    <cellStyle name="Normal 74 2" xfId="31844" xr:uid="{00000000-0005-0000-0000-0000357C0000}"/>
    <cellStyle name="Normal 74 3" xfId="31845" xr:uid="{00000000-0005-0000-0000-0000367C0000}"/>
    <cellStyle name="Normal 75" xfId="31846" xr:uid="{00000000-0005-0000-0000-0000377C0000}"/>
    <cellStyle name="Normal 75 2" xfId="31847" xr:uid="{00000000-0005-0000-0000-0000387C0000}"/>
    <cellStyle name="Normal 75 3" xfId="31848" xr:uid="{00000000-0005-0000-0000-0000397C0000}"/>
    <cellStyle name="Normal 76" xfId="31849" xr:uid="{00000000-0005-0000-0000-00003A7C0000}"/>
    <cellStyle name="Normal 76 2" xfId="31850" xr:uid="{00000000-0005-0000-0000-00003B7C0000}"/>
    <cellStyle name="Normal 76 3" xfId="31851" xr:uid="{00000000-0005-0000-0000-00003C7C0000}"/>
    <cellStyle name="Normal 77" xfId="31852" xr:uid="{00000000-0005-0000-0000-00003D7C0000}"/>
    <cellStyle name="Normal 77 2" xfId="31853" xr:uid="{00000000-0005-0000-0000-00003E7C0000}"/>
    <cellStyle name="Normal 77 3" xfId="31854" xr:uid="{00000000-0005-0000-0000-00003F7C0000}"/>
    <cellStyle name="Normal 78" xfId="31855" xr:uid="{00000000-0005-0000-0000-0000407C0000}"/>
    <cellStyle name="Normal 78 2" xfId="31856" xr:uid="{00000000-0005-0000-0000-0000417C0000}"/>
    <cellStyle name="Normal 78 3" xfId="31857" xr:uid="{00000000-0005-0000-0000-0000427C0000}"/>
    <cellStyle name="Normal 79" xfId="31858" xr:uid="{00000000-0005-0000-0000-0000437C0000}"/>
    <cellStyle name="Normal 79 2" xfId="31859" xr:uid="{00000000-0005-0000-0000-0000447C0000}"/>
    <cellStyle name="Normal 79 3" xfId="31860" xr:uid="{00000000-0005-0000-0000-0000457C0000}"/>
    <cellStyle name="Normal 8" xfId="425" xr:uid="{00000000-0005-0000-0000-0000467C0000}"/>
    <cellStyle name="Normal 8 10" xfId="426" xr:uid="{00000000-0005-0000-0000-0000477C0000}"/>
    <cellStyle name="Normal 8 11" xfId="427" xr:uid="{00000000-0005-0000-0000-0000487C0000}"/>
    <cellStyle name="Normal 8 12" xfId="428" xr:uid="{00000000-0005-0000-0000-0000497C0000}"/>
    <cellStyle name="Normal 8 13" xfId="429" xr:uid="{00000000-0005-0000-0000-00004A7C0000}"/>
    <cellStyle name="Normal 8 14" xfId="430" xr:uid="{00000000-0005-0000-0000-00004B7C0000}"/>
    <cellStyle name="Normal 8 15" xfId="431" xr:uid="{00000000-0005-0000-0000-00004C7C0000}"/>
    <cellStyle name="Normal 8 16" xfId="432" xr:uid="{00000000-0005-0000-0000-00004D7C0000}"/>
    <cellStyle name="Normal 8 17" xfId="433" xr:uid="{00000000-0005-0000-0000-00004E7C0000}"/>
    <cellStyle name="Normal 8 18" xfId="434" xr:uid="{00000000-0005-0000-0000-00004F7C0000}"/>
    <cellStyle name="Normal 8 19" xfId="435" xr:uid="{00000000-0005-0000-0000-0000507C0000}"/>
    <cellStyle name="Normal 8 2" xfId="436" xr:uid="{00000000-0005-0000-0000-0000517C0000}"/>
    <cellStyle name="Normal 8 2 2" xfId="31861" xr:uid="{00000000-0005-0000-0000-0000527C0000}"/>
    <cellStyle name="Normal 8 2 2 2" xfId="31862" xr:uid="{00000000-0005-0000-0000-0000537C0000}"/>
    <cellStyle name="Normal 8 2 2 2 2" xfId="31863" xr:uid="{00000000-0005-0000-0000-0000547C0000}"/>
    <cellStyle name="Normal 8 2 2 2 2 2" xfId="31864" xr:uid="{00000000-0005-0000-0000-0000557C0000}"/>
    <cellStyle name="Normal 8 2 2 2 3" xfId="31865" xr:uid="{00000000-0005-0000-0000-0000567C0000}"/>
    <cellStyle name="Normal 8 2 2 3" xfId="31866" xr:uid="{00000000-0005-0000-0000-0000577C0000}"/>
    <cellStyle name="Normal 8 2 2 3 2" xfId="31867" xr:uid="{00000000-0005-0000-0000-0000587C0000}"/>
    <cellStyle name="Normal 8 2 2 3 2 2" xfId="31868" xr:uid="{00000000-0005-0000-0000-0000597C0000}"/>
    <cellStyle name="Normal 8 2 2 3 3" xfId="31869" xr:uid="{00000000-0005-0000-0000-00005A7C0000}"/>
    <cellStyle name="Normal 8 2 2 4" xfId="31870" xr:uid="{00000000-0005-0000-0000-00005B7C0000}"/>
    <cellStyle name="Normal 8 2 2 4 2" xfId="31871" xr:uid="{00000000-0005-0000-0000-00005C7C0000}"/>
    <cellStyle name="Normal 8 2 2 5" xfId="31872" xr:uid="{00000000-0005-0000-0000-00005D7C0000}"/>
    <cellStyle name="Normal 8 2 2 6" xfId="31873" xr:uid="{00000000-0005-0000-0000-00005E7C0000}"/>
    <cellStyle name="Normal 8 2 3" xfId="31874" xr:uid="{00000000-0005-0000-0000-00005F7C0000}"/>
    <cellStyle name="Normal 8 2 3 2" xfId="31875" xr:uid="{00000000-0005-0000-0000-0000607C0000}"/>
    <cellStyle name="Normal 8 2 3 2 2" xfId="31876" xr:uid="{00000000-0005-0000-0000-0000617C0000}"/>
    <cellStyle name="Normal 8 2 3 3" xfId="31877" xr:uid="{00000000-0005-0000-0000-0000627C0000}"/>
    <cellStyle name="Normal 8 2 4" xfId="31878" xr:uid="{00000000-0005-0000-0000-0000637C0000}"/>
    <cellStyle name="Normal 8 2 4 2" xfId="31879" xr:uid="{00000000-0005-0000-0000-0000647C0000}"/>
    <cellStyle name="Normal 8 2 4 2 2" xfId="31880" xr:uid="{00000000-0005-0000-0000-0000657C0000}"/>
    <cellStyle name="Normal 8 2 4 3" xfId="31881" xr:uid="{00000000-0005-0000-0000-0000667C0000}"/>
    <cellStyle name="Normal 8 2 5" xfId="31882" xr:uid="{00000000-0005-0000-0000-0000677C0000}"/>
    <cellStyle name="Normal 8 2 5 2" xfId="31883" xr:uid="{00000000-0005-0000-0000-0000687C0000}"/>
    <cellStyle name="Normal 8 2 6" xfId="31884" xr:uid="{00000000-0005-0000-0000-0000697C0000}"/>
    <cellStyle name="Normal 8 20" xfId="437" xr:uid="{00000000-0005-0000-0000-00006A7C0000}"/>
    <cellStyle name="Normal 8 21" xfId="438" xr:uid="{00000000-0005-0000-0000-00006B7C0000}"/>
    <cellStyle name="Normal 8 22" xfId="439" xr:uid="{00000000-0005-0000-0000-00006C7C0000}"/>
    <cellStyle name="Normal 8 23" xfId="440" xr:uid="{00000000-0005-0000-0000-00006D7C0000}"/>
    <cellStyle name="Normal 8 24" xfId="441" xr:uid="{00000000-0005-0000-0000-00006E7C0000}"/>
    <cellStyle name="Normal 8 25" xfId="442" xr:uid="{00000000-0005-0000-0000-00006F7C0000}"/>
    <cellStyle name="Normal 8 26" xfId="443" xr:uid="{00000000-0005-0000-0000-0000707C0000}"/>
    <cellStyle name="Normal 8 3" xfId="444" xr:uid="{00000000-0005-0000-0000-0000717C0000}"/>
    <cellStyle name="Normal 8 3 2" xfId="31885" xr:uid="{00000000-0005-0000-0000-0000727C0000}"/>
    <cellStyle name="Normal 8 4" xfId="445" xr:uid="{00000000-0005-0000-0000-0000737C0000}"/>
    <cellStyle name="Normal 8 4 2" xfId="31886" xr:uid="{00000000-0005-0000-0000-0000747C0000}"/>
    <cellStyle name="Normal 8 5" xfId="446" xr:uid="{00000000-0005-0000-0000-0000757C0000}"/>
    <cellStyle name="Normal 8 5 2" xfId="31887" xr:uid="{00000000-0005-0000-0000-0000767C0000}"/>
    <cellStyle name="Normal 8 6" xfId="447" xr:uid="{00000000-0005-0000-0000-0000777C0000}"/>
    <cellStyle name="Normal 8 7" xfId="448" xr:uid="{00000000-0005-0000-0000-0000787C0000}"/>
    <cellStyle name="Normal 8 8" xfId="449" xr:uid="{00000000-0005-0000-0000-0000797C0000}"/>
    <cellStyle name="Normal 8 9" xfId="450" xr:uid="{00000000-0005-0000-0000-00007A7C0000}"/>
    <cellStyle name="Normal 80" xfId="31888" xr:uid="{00000000-0005-0000-0000-00007B7C0000}"/>
    <cellStyle name="Normal 80 2" xfId="31889" xr:uid="{00000000-0005-0000-0000-00007C7C0000}"/>
    <cellStyle name="Normal 80 2 2" xfId="31890" xr:uid="{00000000-0005-0000-0000-00007D7C0000}"/>
    <cellStyle name="Normal 80 3" xfId="31891" xr:uid="{00000000-0005-0000-0000-00007E7C0000}"/>
    <cellStyle name="Normal 81" xfId="31892" xr:uid="{00000000-0005-0000-0000-00007F7C0000}"/>
    <cellStyle name="Normal 82" xfId="31893" xr:uid="{00000000-0005-0000-0000-0000807C0000}"/>
    <cellStyle name="Normal 82 2" xfId="31894" xr:uid="{00000000-0005-0000-0000-0000817C0000}"/>
    <cellStyle name="Normal 82 3" xfId="31895" xr:uid="{00000000-0005-0000-0000-0000827C0000}"/>
    <cellStyle name="Normal 83" xfId="31896" xr:uid="{00000000-0005-0000-0000-0000837C0000}"/>
    <cellStyle name="Normal 83 2" xfId="31897" xr:uid="{00000000-0005-0000-0000-0000847C0000}"/>
    <cellStyle name="Normal 83 3" xfId="31898" xr:uid="{00000000-0005-0000-0000-0000857C0000}"/>
    <cellStyle name="Normal 83 4" xfId="31899" xr:uid="{00000000-0005-0000-0000-0000867C0000}"/>
    <cellStyle name="Normal 84" xfId="31900" xr:uid="{00000000-0005-0000-0000-0000877C0000}"/>
    <cellStyle name="Normal 84 2" xfId="31901" xr:uid="{00000000-0005-0000-0000-0000887C0000}"/>
    <cellStyle name="Normal 84 2 2" xfId="31902" xr:uid="{00000000-0005-0000-0000-0000897C0000}"/>
    <cellStyle name="Normal 84 3" xfId="31903" xr:uid="{00000000-0005-0000-0000-00008A7C0000}"/>
    <cellStyle name="Normal 85" xfId="31904" xr:uid="{00000000-0005-0000-0000-00008B7C0000}"/>
    <cellStyle name="Normal 85 2" xfId="31905" xr:uid="{00000000-0005-0000-0000-00008C7C0000}"/>
    <cellStyle name="Normal 85 2 2" xfId="31906" xr:uid="{00000000-0005-0000-0000-00008D7C0000}"/>
    <cellStyle name="Normal 85 3" xfId="31907" xr:uid="{00000000-0005-0000-0000-00008E7C0000}"/>
    <cellStyle name="Normal 86" xfId="31908" xr:uid="{00000000-0005-0000-0000-00008F7C0000}"/>
    <cellStyle name="Normal 86 2" xfId="31909" xr:uid="{00000000-0005-0000-0000-0000907C0000}"/>
    <cellStyle name="Normal 86 3" xfId="31910" xr:uid="{00000000-0005-0000-0000-0000917C0000}"/>
    <cellStyle name="Normal 87" xfId="31911" xr:uid="{00000000-0005-0000-0000-0000927C0000}"/>
    <cellStyle name="Normal 87 2" xfId="31912" xr:uid="{00000000-0005-0000-0000-0000937C0000}"/>
    <cellStyle name="Normal 87 2 2" xfId="31913" xr:uid="{00000000-0005-0000-0000-0000947C0000}"/>
    <cellStyle name="Normal 87 2 2 2" xfId="31914" xr:uid="{00000000-0005-0000-0000-0000957C0000}"/>
    <cellStyle name="Normal 87 2 3" xfId="31915" xr:uid="{00000000-0005-0000-0000-0000967C0000}"/>
    <cellStyle name="Normal 87 3" xfId="31916" xr:uid="{00000000-0005-0000-0000-0000977C0000}"/>
    <cellStyle name="Normal 87 3 2" xfId="31917" xr:uid="{00000000-0005-0000-0000-0000987C0000}"/>
    <cellStyle name="Normal 87 4" xfId="31918" xr:uid="{00000000-0005-0000-0000-0000997C0000}"/>
    <cellStyle name="Normal 88" xfId="31919" xr:uid="{00000000-0005-0000-0000-00009A7C0000}"/>
    <cellStyle name="Normal 88 2" xfId="31920" xr:uid="{00000000-0005-0000-0000-00009B7C0000}"/>
    <cellStyle name="Normal 88 3" xfId="31921" xr:uid="{00000000-0005-0000-0000-00009C7C0000}"/>
    <cellStyle name="Normal 88 4" xfId="31922" xr:uid="{00000000-0005-0000-0000-00009D7C0000}"/>
    <cellStyle name="Normal 89" xfId="31923" xr:uid="{00000000-0005-0000-0000-00009E7C0000}"/>
    <cellStyle name="Normal 89 2" xfId="31924" xr:uid="{00000000-0005-0000-0000-00009F7C0000}"/>
    <cellStyle name="Normal 89 2 2" xfId="31925" xr:uid="{00000000-0005-0000-0000-0000A07C0000}"/>
    <cellStyle name="Normal 89 3" xfId="31926" xr:uid="{00000000-0005-0000-0000-0000A17C0000}"/>
    <cellStyle name="Normal 9" xfId="451" xr:uid="{00000000-0005-0000-0000-0000A27C0000}"/>
    <cellStyle name="Normal 9 10" xfId="31927" xr:uid="{00000000-0005-0000-0000-0000A37C0000}"/>
    <cellStyle name="Normal 9 2" xfId="452" xr:uid="{00000000-0005-0000-0000-0000A47C0000}"/>
    <cellStyle name="Normal 9 2 2" xfId="31928" xr:uid="{00000000-0005-0000-0000-0000A57C0000}"/>
    <cellStyle name="Normal 9 2 2 2" xfId="31929" xr:uid="{00000000-0005-0000-0000-0000A67C0000}"/>
    <cellStyle name="Normal 9 2 2 2 2" xfId="31930" xr:uid="{00000000-0005-0000-0000-0000A77C0000}"/>
    <cellStyle name="Normal 9 2 2 2 2 2" xfId="31931" xr:uid="{00000000-0005-0000-0000-0000A87C0000}"/>
    <cellStyle name="Normal 9 2 2 2 2 2 2" xfId="31932" xr:uid="{00000000-0005-0000-0000-0000A97C0000}"/>
    <cellStyle name="Normal 9 2 2 2 2 3" xfId="31933" xr:uid="{00000000-0005-0000-0000-0000AA7C0000}"/>
    <cellStyle name="Normal 9 2 2 2 3" xfId="31934" xr:uid="{00000000-0005-0000-0000-0000AB7C0000}"/>
    <cellStyle name="Normal 9 2 2 2 3 2" xfId="31935" xr:uid="{00000000-0005-0000-0000-0000AC7C0000}"/>
    <cellStyle name="Normal 9 2 2 2 3 2 2" xfId="31936" xr:uid="{00000000-0005-0000-0000-0000AD7C0000}"/>
    <cellStyle name="Normal 9 2 2 2 3 3" xfId="31937" xr:uid="{00000000-0005-0000-0000-0000AE7C0000}"/>
    <cellStyle name="Normal 9 2 2 2 4" xfId="31938" xr:uid="{00000000-0005-0000-0000-0000AF7C0000}"/>
    <cellStyle name="Normal 9 2 2 2 4 2" xfId="31939" xr:uid="{00000000-0005-0000-0000-0000B07C0000}"/>
    <cellStyle name="Normal 9 2 2 2 5" xfId="31940" xr:uid="{00000000-0005-0000-0000-0000B17C0000}"/>
    <cellStyle name="Normal 9 2 2 3" xfId="31941" xr:uid="{00000000-0005-0000-0000-0000B27C0000}"/>
    <cellStyle name="Normal 9 2 2 3 2" xfId="31942" xr:uid="{00000000-0005-0000-0000-0000B37C0000}"/>
    <cellStyle name="Normal 9 2 2 3 2 2" xfId="31943" xr:uid="{00000000-0005-0000-0000-0000B47C0000}"/>
    <cellStyle name="Normal 9 2 2 3 3" xfId="31944" xr:uid="{00000000-0005-0000-0000-0000B57C0000}"/>
    <cellStyle name="Normal 9 2 2 4" xfId="31945" xr:uid="{00000000-0005-0000-0000-0000B67C0000}"/>
    <cellStyle name="Normal 9 2 2 4 2" xfId="31946" xr:uid="{00000000-0005-0000-0000-0000B77C0000}"/>
    <cellStyle name="Normal 9 2 2 4 2 2" xfId="31947" xr:uid="{00000000-0005-0000-0000-0000B87C0000}"/>
    <cellStyle name="Normal 9 2 2 4 3" xfId="31948" xr:uid="{00000000-0005-0000-0000-0000B97C0000}"/>
    <cellStyle name="Normal 9 2 2 5" xfId="31949" xr:uid="{00000000-0005-0000-0000-0000BA7C0000}"/>
    <cellStyle name="Normal 9 2 2 5 2" xfId="31950" xr:uid="{00000000-0005-0000-0000-0000BB7C0000}"/>
    <cellStyle name="Normal 9 2 2 6" xfId="31951" xr:uid="{00000000-0005-0000-0000-0000BC7C0000}"/>
    <cellStyle name="Normal 9 2 3" xfId="31952" xr:uid="{00000000-0005-0000-0000-0000BD7C0000}"/>
    <cellStyle name="Normal 9 2 3 2" xfId="31953" xr:uid="{00000000-0005-0000-0000-0000BE7C0000}"/>
    <cellStyle name="Normal 9 2 3 2 2" xfId="31954" xr:uid="{00000000-0005-0000-0000-0000BF7C0000}"/>
    <cellStyle name="Normal 9 2 3 2 2 2" xfId="31955" xr:uid="{00000000-0005-0000-0000-0000C07C0000}"/>
    <cellStyle name="Normal 9 2 3 2 3" xfId="31956" xr:uid="{00000000-0005-0000-0000-0000C17C0000}"/>
    <cellStyle name="Normal 9 2 3 3" xfId="31957" xr:uid="{00000000-0005-0000-0000-0000C27C0000}"/>
    <cellStyle name="Normal 9 2 3 3 2" xfId="31958" xr:uid="{00000000-0005-0000-0000-0000C37C0000}"/>
    <cellStyle name="Normal 9 2 3 3 2 2" xfId="31959" xr:uid="{00000000-0005-0000-0000-0000C47C0000}"/>
    <cellStyle name="Normal 9 2 3 3 3" xfId="31960" xr:uid="{00000000-0005-0000-0000-0000C57C0000}"/>
    <cellStyle name="Normal 9 2 3 4" xfId="31961" xr:uid="{00000000-0005-0000-0000-0000C67C0000}"/>
    <cellStyle name="Normal 9 2 3 4 2" xfId="31962" xr:uid="{00000000-0005-0000-0000-0000C77C0000}"/>
    <cellStyle name="Normal 9 2 3 5" xfId="31963" xr:uid="{00000000-0005-0000-0000-0000C87C0000}"/>
    <cellStyle name="Normal 9 2 4" xfId="31964" xr:uid="{00000000-0005-0000-0000-0000C97C0000}"/>
    <cellStyle name="Normal 9 2 4 2" xfId="31965" xr:uid="{00000000-0005-0000-0000-0000CA7C0000}"/>
    <cellStyle name="Normal 9 2 4 2 2" xfId="31966" xr:uid="{00000000-0005-0000-0000-0000CB7C0000}"/>
    <cellStyle name="Normal 9 2 4 3" xfId="31967" xr:uid="{00000000-0005-0000-0000-0000CC7C0000}"/>
    <cellStyle name="Normal 9 2 5" xfId="31968" xr:uid="{00000000-0005-0000-0000-0000CD7C0000}"/>
    <cellStyle name="Normal 9 2 5 2" xfId="31969" xr:uid="{00000000-0005-0000-0000-0000CE7C0000}"/>
    <cellStyle name="Normal 9 2 5 2 2" xfId="31970" xr:uid="{00000000-0005-0000-0000-0000CF7C0000}"/>
    <cellStyle name="Normal 9 2 5 3" xfId="31971" xr:uid="{00000000-0005-0000-0000-0000D07C0000}"/>
    <cellStyle name="Normal 9 2 6" xfId="31972" xr:uid="{00000000-0005-0000-0000-0000D17C0000}"/>
    <cellStyle name="Normal 9 2 6 2" xfId="31973" xr:uid="{00000000-0005-0000-0000-0000D27C0000}"/>
    <cellStyle name="Normal 9 2 7" xfId="31974" xr:uid="{00000000-0005-0000-0000-0000D37C0000}"/>
    <cellStyle name="Normal 9 3" xfId="31975" xr:uid="{00000000-0005-0000-0000-0000D47C0000}"/>
    <cellStyle name="Normal 9 3 2" xfId="31976" xr:uid="{00000000-0005-0000-0000-0000D57C0000}"/>
    <cellStyle name="Normal 9 3 2 2" xfId="31977" xr:uid="{00000000-0005-0000-0000-0000D67C0000}"/>
    <cellStyle name="Normal 9 3 2 2 2" xfId="31978" xr:uid="{00000000-0005-0000-0000-0000D77C0000}"/>
    <cellStyle name="Normal 9 3 2 2 2 2" xfId="31979" xr:uid="{00000000-0005-0000-0000-0000D87C0000}"/>
    <cellStyle name="Normal 9 3 2 2 3" xfId="31980" xr:uid="{00000000-0005-0000-0000-0000D97C0000}"/>
    <cellStyle name="Normal 9 3 2 3" xfId="31981" xr:uid="{00000000-0005-0000-0000-0000DA7C0000}"/>
    <cellStyle name="Normal 9 3 2 3 2" xfId="31982" xr:uid="{00000000-0005-0000-0000-0000DB7C0000}"/>
    <cellStyle name="Normal 9 3 2 3 2 2" xfId="31983" xr:uid="{00000000-0005-0000-0000-0000DC7C0000}"/>
    <cellStyle name="Normal 9 3 2 3 3" xfId="31984" xr:uid="{00000000-0005-0000-0000-0000DD7C0000}"/>
    <cellStyle name="Normal 9 3 2 4" xfId="31985" xr:uid="{00000000-0005-0000-0000-0000DE7C0000}"/>
    <cellStyle name="Normal 9 3 2 4 2" xfId="31986" xr:uid="{00000000-0005-0000-0000-0000DF7C0000}"/>
    <cellStyle name="Normal 9 3 2 5" xfId="31987" xr:uid="{00000000-0005-0000-0000-0000E07C0000}"/>
    <cellStyle name="Normal 9 3 3" xfId="31988" xr:uid="{00000000-0005-0000-0000-0000E17C0000}"/>
    <cellStyle name="Normal 9 3 3 2" xfId="31989" xr:uid="{00000000-0005-0000-0000-0000E27C0000}"/>
    <cellStyle name="Normal 9 3 3 2 2" xfId="31990" xr:uid="{00000000-0005-0000-0000-0000E37C0000}"/>
    <cellStyle name="Normal 9 3 3 3" xfId="31991" xr:uid="{00000000-0005-0000-0000-0000E47C0000}"/>
    <cellStyle name="Normal 9 3 4" xfId="31992" xr:uid="{00000000-0005-0000-0000-0000E57C0000}"/>
    <cellStyle name="Normal 9 3 4 2" xfId="31993" xr:uid="{00000000-0005-0000-0000-0000E67C0000}"/>
    <cellStyle name="Normal 9 3 4 2 2" xfId="31994" xr:uid="{00000000-0005-0000-0000-0000E77C0000}"/>
    <cellStyle name="Normal 9 3 4 3" xfId="31995" xr:uid="{00000000-0005-0000-0000-0000E87C0000}"/>
    <cellStyle name="Normal 9 3 5" xfId="31996" xr:uid="{00000000-0005-0000-0000-0000E97C0000}"/>
    <cellStyle name="Normal 9 3 5 2" xfId="31997" xr:uid="{00000000-0005-0000-0000-0000EA7C0000}"/>
    <cellStyle name="Normal 9 3 6" xfId="31998" xr:uid="{00000000-0005-0000-0000-0000EB7C0000}"/>
    <cellStyle name="Normal 9 4" xfId="31999" xr:uid="{00000000-0005-0000-0000-0000EC7C0000}"/>
    <cellStyle name="Normal 9 4 2" xfId="32000" xr:uid="{00000000-0005-0000-0000-0000ED7C0000}"/>
    <cellStyle name="Normal 9 4 2 2" xfId="32001" xr:uid="{00000000-0005-0000-0000-0000EE7C0000}"/>
    <cellStyle name="Normal 9 4 2 2 2" xfId="32002" xr:uid="{00000000-0005-0000-0000-0000EF7C0000}"/>
    <cellStyle name="Normal 9 4 2 3" xfId="32003" xr:uid="{00000000-0005-0000-0000-0000F07C0000}"/>
    <cellStyle name="Normal 9 4 3" xfId="32004" xr:uid="{00000000-0005-0000-0000-0000F17C0000}"/>
    <cellStyle name="Normal 9 4 3 2" xfId="32005" xr:uid="{00000000-0005-0000-0000-0000F27C0000}"/>
    <cellStyle name="Normal 9 4 3 2 2" xfId="32006" xr:uid="{00000000-0005-0000-0000-0000F37C0000}"/>
    <cellStyle name="Normal 9 4 3 3" xfId="32007" xr:uid="{00000000-0005-0000-0000-0000F47C0000}"/>
    <cellStyle name="Normal 9 4 4" xfId="32008" xr:uid="{00000000-0005-0000-0000-0000F57C0000}"/>
    <cellStyle name="Normal 9 4 4 2" xfId="32009" xr:uid="{00000000-0005-0000-0000-0000F67C0000}"/>
    <cellStyle name="Normal 9 4 5" xfId="32010" xr:uid="{00000000-0005-0000-0000-0000F77C0000}"/>
    <cellStyle name="Normal 9 5" xfId="32011" xr:uid="{00000000-0005-0000-0000-0000F87C0000}"/>
    <cellStyle name="Normal 9 5 2" xfId="32012" xr:uid="{00000000-0005-0000-0000-0000F97C0000}"/>
    <cellStyle name="Normal 9 5 2 2" xfId="32013" xr:uid="{00000000-0005-0000-0000-0000FA7C0000}"/>
    <cellStyle name="Normal 9 5 3" xfId="32014" xr:uid="{00000000-0005-0000-0000-0000FB7C0000}"/>
    <cellStyle name="Normal 9 6" xfId="32015" xr:uid="{00000000-0005-0000-0000-0000FC7C0000}"/>
    <cellStyle name="Normal 9 6 2" xfId="32016" xr:uid="{00000000-0005-0000-0000-0000FD7C0000}"/>
    <cellStyle name="Normal 9 6 2 2" xfId="32017" xr:uid="{00000000-0005-0000-0000-0000FE7C0000}"/>
    <cellStyle name="Normal 9 6 3" xfId="32018" xr:uid="{00000000-0005-0000-0000-0000FF7C0000}"/>
    <cellStyle name="Normal 9 7" xfId="32019" xr:uid="{00000000-0005-0000-0000-0000007D0000}"/>
    <cellStyle name="Normal 9 7 2" xfId="32020" xr:uid="{00000000-0005-0000-0000-0000017D0000}"/>
    <cellStyle name="Normal 9 8" xfId="32021" xr:uid="{00000000-0005-0000-0000-0000027D0000}"/>
    <cellStyle name="Normal 9 9" xfId="32022" xr:uid="{00000000-0005-0000-0000-0000037D0000}"/>
    <cellStyle name="Normal 90" xfId="32023" xr:uid="{00000000-0005-0000-0000-0000047D0000}"/>
    <cellStyle name="Normal 91" xfId="32024" xr:uid="{00000000-0005-0000-0000-0000057D0000}"/>
    <cellStyle name="Normal 91 2" xfId="32025" xr:uid="{00000000-0005-0000-0000-0000067D0000}"/>
    <cellStyle name="Normal 91 2 2" xfId="32026" xr:uid="{00000000-0005-0000-0000-0000077D0000}"/>
    <cellStyle name="Normal 91 3" xfId="32027" xr:uid="{00000000-0005-0000-0000-0000087D0000}"/>
    <cellStyle name="Normal 91 4" xfId="32028" xr:uid="{00000000-0005-0000-0000-0000097D0000}"/>
    <cellStyle name="Normal 92" xfId="32029" xr:uid="{00000000-0005-0000-0000-00000A7D0000}"/>
    <cellStyle name="Normal 92 2" xfId="32030" xr:uid="{00000000-0005-0000-0000-00000B7D0000}"/>
    <cellStyle name="Normal 92 3" xfId="32031" xr:uid="{00000000-0005-0000-0000-00000C7D0000}"/>
    <cellStyle name="Normal 93" xfId="32032" xr:uid="{00000000-0005-0000-0000-00000D7D0000}"/>
    <cellStyle name="Normal 93 2" xfId="32033" xr:uid="{00000000-0005-0000-0000-00000E7D0000}"/>
    <cellStyle name="Normal 93 2 2" xfId="32034" xr:uid="{00000000-0005-0000-0000-00000F7D0000}"/>
    <cellStyle name="Normal 93 3" xfId="32035" xr:uid="{00000000-0005-0000-0000-0000107D0000}"/>
    <cellStyle name="Normal 94" xfId="32036" xr:uid="{00000000-0005-0000-0000-0000117D0000}"/>
    <cellStyle name="Normal 95" xfId="32037" xr:uid="{00000000-0005-0000-0000-0000127D0000}"/>
    <cellStyle name="Normal 95 2" xfId="32038" xr:uid="{00000000-0005-0000-0000-0000137D0000}"/>
    <cellStyle name="Normal 95 2 2" xfId="32039" xr:uid="{00000000-0005-0000-0000-0000147D0000}"/>
    <cellStyle name="Normal 95 3" xfId="32040" xr:uid="{00000000-0005-0000-0000-0000157D0000}"/>
    <cellStyle name="Normal 95 4" xfId="32041" xr:uid="{00000000-0005-0000-0000-0000167D0000}"/>
    <cellStyle name="Normal 96" xfId="32042" xr:uid="{00000000-0005-0000-0000-0000177D0000}"/>
    <cellStyle name="Normal 96 2" xfId="32043" xr:uid="{00000000-0005-0000-0000-0000187D0000}"/>
    <cellStyle name="Normal 96 3" xfId="32044" xr:uid="{00000000-0005-0000-0000-0000197D0000}"/>
    <cellStyle name="Normal 97" xfId="32045" xr:uid="{00000000-0005-0000-0000-00001A7D0000}"/>
    <cellStyle name="Normal 97 2" xfId="32046" xr:uid="{00000000-0005-0000-0000-00001B7D0000}"/>
    <cellStyle name="Normal 97 2 2" xfId="32047" xr:uid="{00000000-0005-0000-0000-00001C7D0000}"/>
    <cellStyle name="Normal 97 3" xfId="32048" xr:uid="{00000000-0005-0000-0000-00001D7D0000}"/>
    <cellStyle name="Normal 97 4" xfId="32049" xr:uid="{00000000-0005-0000-0000-00001E7D0000}"/>
    <cellStyle name="Normal 97 4 2" xfId="32050" xr:uid="{00000000-0005-0000-0000-00001F7D0000}"/>
    <cellStyle name="Normal 98" xfId="32051" xr:uid="{00000000-0005-0000-0000-0000207D0000}"/>
    <cellStyle name="Normal 98 2" xfId="32052" xr:uid="{00000000-0005-0000-0000-0000217D0000}"/>
    <cellStyle name="Normal 98 2 2" xfId="32053" xr:uid="{00000000-0005-0000-0000-0000227D0000}"/>
    <cellStyle name="Normal 98 3" xfId="32054" xr:uid="{00000000-0005-0000-0000-0000237D0000}"/>
    <cellStyle name="Normal 99" xfId="32055" xr:uid="{00000000-0005-0000-0000-0000247D0000}"/>
    <cellStyle name="Normal_ANEXOS Rev" xfId="34891" xr:uid="{00000000-0005-0000-0000-0000257D0000}"/>
    <cellStyle name="Normal_bce general_06" xfId="5" xr:uid="{00000000-0005-0000-0000-0000267D0000}"/>
    <cellStyle name="Normal_IVA 2" xfId="34890" xr:uid="{00000000-0005-0000-0000-0000277D0000}"/>
    <cellStyle name="Normale_Foglio1" xfId="32056" xr:uid="{00000000-0005-0000-0000-0000287D0000}"/>
    <cellStyle name="Notas 10" xfId="32057" xr:uid="{00000000-0005-0000-0000-0000297D0000}"/>
    <cellStyle name="Notas 10 2" xfId="32058" xr:uid="{00000000-0005-0000-0000-00002A7D0000}"/>
    <cellStyle name="Notas 10 2 2" xfId="32059" xr:uid="{00000000-0005-0000-0000-00002B7D0000}"/>
    <cellStyle name="Notas 10 2 2 2" xfId="32060" xr:uid="{00000000-0005-0000-0000-00002C7D0000}"/>
    <cellStyle name="Notas 10 2 2 2 2" xfId="32061" xr:uid="{00000000-0005-0000-0000-00002D7D0000}"/>
    <cellStyle name="Notas 10 2 2 2 2 2" xfId="32062" xr:uid="{00000000-0005-0000-0000-00002E7D0000}"/>
    <cellStyle name="Notas 10 2 2 2 3" xfId="32063" xr:uid="{00000000-0005-0000-0000-00002F7D0000}"/>
    <cellStyle name="Notas 10 2 2 3" xfId="32064" xr:uid="{00000000-0005-0000-0000-0000307D0000}"/>
    <cellStyle name="Notas 10 2 2 3 2" xfId="32065" xr:uid="{00000000-0005-0000-0000-0000317D0000}"/>
    <cellStyle name="Notas 10 2 2 3 2 2" xfId="32066" xr:uid="{00000000-0005-0000-0000-0000327D0000}"/>
    <cellStyle name="Notas 10 2 2 3 3" xfId="32067" xr:uid="{00000000-0005-0000-0000-0000337D0000}"/>
    <cellStyle name="Notas 10 2 2 4" xfId="32068" xr:uid="{00000000-0005-0000-0000-0000347D0000}"/>
    <cellStyle name="Notas 10 2 2 4 2" xfId="32069" xr:uid="{00000000-0005-0000-0000-0000357D0000}"/>
    <cellStyle name="Notas 10 2 2 5" xfId="32070" xr:uid="{00000000-0005-0000-0000-0000367D0000}"/>
    <cellStyle name="Notas 10 2 3" xfId="32071" xr:uid="{00000000-0005-0000-0000-0000377D0000}"/>
    <cellStyle name="Notas 10 2 3 2" xfId="32072" xr:uid="{00000000-0005-0000-0000-0000387D0000}"/>
    <cellStyle name="Notas 10 2 3 2 2" xfId="32073" xr:uid="{00000000-0005-0000-0000-0000397D0000}"/>
    <cellStyle name="Notas 10 2 3 3" xfId="32074" xr:uid="{00000000-0005-0000-0000-00003A7D0000}"/>
    <cellStyle name="Notas 10 2 4" xfId="32075" xr:uid="{00000000-0005-0000-0000-00003B7D0000}"/>
    <cellStyle name="Notas 10 2 4 2" xfId="32076" xr:uid="{00000000-0005-0000-0000-00003C7D0000}"/>
    <cellStyle name="Notas 10 2 4 2 2" xfId="32077" xr:uid="{00000000-0005-0000-0000-00003D7D0000}"/>
    <cellStyle name="Notas 10 2 4 3" xfId="32078" xr:uid="{00000000-0005-0000-0000-00003E7D0000}"/>
    <cellStyle name="Notas 10 2 5" xfId="32079" xr:uid="{00000000-0005-0000-0000-00003F7D0000}"/>
    <cellStyle name="Notas 10 2 5 2" xfId="32080" xr:uid="{00000000-0005-0000-0000-0000407D0000}"/>
    <cellStyle name="Notas 10 2 6" xfId="32081" xr:uid="{00000000-0005-0000-0000-0000417D0000}"/>
    <cellStyle name="Notas 10 3" xfId="32082" xr:uid="{00000000-0005-0000-0000-0000427D0000}"/>
    <cellStyle name="Notas 10 3 2" xfId="32083" xr:uid="{00000000-0005-0000-0000-0000437D0000}"/>
    <cellStyle name="Notas 10 3 2 2" xfId="32084" xr:uid="{00000000-0005-0000-0000-0000447D0000}"/>
    <cellStyle name="Notas 10 3 2 2 2" xfId="32085" xr:uid="{00000000-0005-0000-0000-0000457D0000}"/>
    <cellStyle name="Notas 10 3 2 3" xfId="32086" xr:uid="{00000000-0005-0000-0000-0000467D0000}"/>
    <cellStyle name="Notas 10 3 3" xfId="32087" xr:uid="{00000000-0005-0000-0000-0000477D0000}"/>
    <cellStyle name="Notas 10 3 3 2" xfId="32088" xr:uid="{00000000-0005-0000-0000-0000487D0000}"/>
    <cellStyle name="Notas 10 3 3 2 2" xfId="32089" xr:uid="{00000000-0005-0000-0000-0000497D0000}"/>
    <cellStyle name="Notas 10 3 3 3" xfId="32090" xr:uid="{00000000-0005-0000-0000-00004A7D0000}"/>
    <cellStyle name="Notas 10 3 4" xfId="32091" xr:uid="{00000000-0005-0000-0000-00004B7D0000}"/>
    <cellStyle name="Notas 10 3 4 2" xfId="32092" xr:uid="{00000000-0005-0000-0000-00004C7D0000}"/>
    <cellStyle name="Notas 10 3 5" xfId="32093" xr:uid="{00000000-0005-0000-0000-00004D7D0000}"/>
    <cellStyle name="Notas 10 4" xfId="32094" xr:uid="{00000000-0005-0000-0000-00004E7D0000}"/>
    <cellStyle name="Notas 10 4 2" xfId="32095" xr:uid="{00000000-0005-0000-0000-00004F7D0000}"/>
    <cellStyle name="Notas 10 4 2 2" xfId="32096" xr:uid="{00000000-0005-0000-0000-0000507D0000}"/>
    <cellStyle name="Notas 10 4 3" xfId="32097" xr:uid="{00000000-0005-0000-0000-0000517D0000}"/>
    <cellStyle name="Notas 10 5" xfId="32098" xr:uid="{00000000-0005-0000-0000-0000527D0000}"/>
    <cellStyle name="Notas 10 5 2" xfId="32099" xr:uid="{00000000-0005-0000-0000-0000537D0000}"/>
    <cellStyle name="Notas 10 5 2 2" xfId="32100" xr:uid="{00000000-0005-0000-0000-0000547D0000}"/>
    <cellStyle name="Notas 10 5 3" xfId="32101" xr:uid="{00000000-0005-0000-0000-0000557D0000}"/>
    <cellStyle name="Notas 10 6" xfId="32102" xr:uid="{00000000-0005-0000-0000-0000567D0000}"/>
    <cellStyle name="Notas 10 6 2" xfId="32103" xr:uid="{00000000-0005-0000-0000-0000577D0000}"/>
    <cellStyle name="Notas 10 7" xfId="32104" xr:uid="{00000000-0005-0000-0000-0000587D0000}"/>
    <cellStyle name="Notas 11" xfId="32105" xr:uid="{00000000-0005-0000-0000-0000597D0000}"/>
    <cellStyle name="Notas 11 2" xfId="32106" xr:uid="{00000000-0005-0000-0000-00005A7D0000}"/>
    <cellStyle name="Notas 11 2 2" xfId="32107" xr:uid="{00000000-0005-0000-0000-00005B7D0000}"/>
    <cellStyle name="Notas 11 2 2 2" xfId="32108" xr:uid="{00000000-0005-0000-0000-00005C7D0000}"/>
    <cellStyle name="Notas 11 2 2 2 2" xfId="32109" xr:uid="{00000000-0005-0000-0000-00005D7D0000}"/>
    <cellStyle name="Notas 11 2 2 2 2 2" xfId="32110" xr:uid="{00000000-0005-0000-0000-00005E7D0000}"/>
    <cellStyle name="Notas 11 2 2 2 3" xfId="32111" xr:uid="{00000000-0005-0000-0000-00005F7D0000}"/>
    <cellStyle name="Notas 11 2 2 3" xfId="32112" xr:uid="{00000000-0005-0000-0000-0000607D0000}"/>
    <cellStyle name="Notas 11 2 2 3 2" xfId="32113" xr:uid="{00000000-0005-0000-0000-0000617D0000}"/>
    <cellStyle name="Notas 11 2 2 3 2 2" xfId="32114" xr:uid="{00000000-0005-0000-0000-0000627D0000}"/>
    <cellStyle name="Notas 11 2 2 3 3" xfId="32115" xr:uid="{00000000-0005-0000-0000-0000637D0000}"/>
    <cellStyle name="Notas 11 2 2 4" xfId="32116" xr:uid="{00000000-0005-0000-0000-0000647D0000}"/>
    <cellStyle name="Notas 11 2 2 4 2" xfId="32117" xr:uid="{00000000-0005-0000-0000-0000657D0000}"/>
    <cellStyle name="Notas 11 2 2 5" xfId="32118" xr:uid="{00000000-0005-0000-0000-0000667D0000}"/>
    <cellStyle name="Notas 11 2 3" xfId="32119" xr:uid="{00000000-0005-0000-0000-0000677D0000}"/>
    <cellStyle name="Notas 11 2 3 2" xfId="32120" xr:uid="{00000000-0005-0000-0000-0000687D0000}"/>
    <cellStyle name="Notas 11 2 3 2 2" xfId="32121" xr:uid="{00000000-0005-0000-0000-0000697D0000}"/>
    <cellStyle name="Notas 11 2 3 3" xfId="32122" xr:uid="{00000000-0005-0000-0000-00006A7D0000}"/>
    <cellStyle name="Notas 11 2 4" xfId="32123" xr:uid="{00000000-0005-0000-0000-00006B7D0000}"/>
    <cellStyle name="Notas 11 2 4 2" xfId="32124" xr:uid="{00000000-0005-0000-0000-00006C7D0000}"/>
    <cellStyle name="Notas 11 2 4 2 2" xfId="32125" xr:uid="{00000000-0005-0000-0000-00006D7D0000}"/>
    <cellStyle name="Notas 11 2 4 3" xfId="32126" xr:uid="{00000000-0005-0000-0000-00006E7D0000}"/>
    <cellStyle name="Notas 11 2 5" xfId="32127" xr:uid="{00000000-0005-0000-0000-00006F7D0000}"/>
    <cellStyle name="Notas 11 2 5 2" xfId="32128" xr:uid="{00000000-0005-0000-0000-0000707D0000}"/>
    <cellStyle name="Notas 11 2 6" xfId="32129" xr:uid="{00000000-0005-0000-0000-0000717D0000}"/>
    <cellStyle name="Notas 11 3" xfId="32130" xr:uid="{00000000-0005-0000-0000-0000727D0000}"/>
    <cellStyle name="Notas 11 3 2" xfId="32131" xr:uid="{00000000-0005-0000-0000-0000737D0000}"/>
    <cellStyle name="Notas 11 3 2 2" xfId="32132" xr:uid="{00000000-0005-0000-0000-0000747D0000}"/>
    <cellStyle name="Notas 11 3 2 2 2" xfId="32133" xr:uid="{00000000-0005-0000-0000-0000757D0000}"/>
    <cellStyle name="Notas 11 3 2 3" xfId="32134" xr:uid="{00000000-0005-0000-0000-0000767D0000}"/>
    <cellStyle name="Notas 11 3 3" xfId="32135" xr:uid="{00000000-0005-0000-0000-0000777D0000}"/>
    <cellStyle name="Notas 11 3 3 2" xfId="32136" xr:uid="{00000000-0005-0000-0000-0000787D0000}"/>
    <cellStyle name="Notas 11 3 3 2 2" xfId="32137" xr:uid="{00000000-0005-0000-0000-0000797D0000}"/>
    <cellStyle name="Notas 11 3 3 3" xfId="32138" xr:uid="{00000000-0005-0000-0000-00007A7D0000}"/>
    <cellStyle name="Notas 11 3 4" xfId="32139" xr:uid="{00000000-0005-0000-0000-00007B7D0000}"/>
    <cellStyle name="Notas 11 3 4 2" xfId="32140" xr:uid="{00000000-0005-0000-0000-00007C7D0000}"/>
    <cellStyle name="Notas 11 3 5" xfId="32141" xr:uid="{00000000-0005-0000-0000-00007D7D0000}"/>
    <cellStyle name="Notas 11 4" xfId="32142" xr:uid="{00000000-0005-0000-0000-00007E7D0000}"/>
    <cellStyle name="Notas 11 4 2" xfId="32143" xr:uid="{00000000-0005-0000-0000-00007F7D0000}"/>
    <cellStyle name="Notas 11 4 2 2" xfId="32144" xr:uid="{00000000-0005-0000-0000-0000807D0000}"/>
    <cellStyle name="Notas 11 4 3" xfId="32145" xr:uid="{00000000-0005-0000-0000-0000817D0000}"/>
    <cellStyle name="Notas 11 5" xfId="32146" xr:uid="{00000000-0005-0000-0000-0000827D0000}"/>
    <cellStyle name="Notas 11 5 2" xfId="32147" xr:uid="{00000000-0005-0000-0000-0000837D0000}"/>
    <cellStyle name="Notas 11 5 2 2" xfId="32148" xr:uid="{00000000-0005-0000-0000-0000847D0000}"/>
    <cellStyle name="Notas 11 5 3" xfId="32149" xr:uid="{00000000-0005-0000-0000-0000857D0000}"/>
    <cellStyle name="Notas 11 6" xfId="32150" xr:uid="{00000000-0005-0000-0000-0000867D0000}"/>
    <cellStyle name="Notas 11 6 2" xfId="32151" xr:uid="{00000000-0005-0000-0000-0000877D0000}"/>
    <cellStyle name="Notas 11 7" xfId="32152" xr:uid="{00000000-0005-0000-0000-0000887D0000}"/>
    <cellStyle name="Notas 12" xfId="32153" xr:uid="{00000000-0005-0000-0000-0000897D0000}"/>
    <cellStyle name="Notas 12 2" xfId="32154" xr:uid="{00000000-0005-0000-0000-00008A7D0000}"/>
    <cellStyle name="Notas 12 2 2" xfId="32155" xr:uid="{00000000-0005-0000-0000-00008B7D0000}"/>
    <cellStyle name="Notas 12 2 2 2" xfId="32156" xr:uid="{00000000-0005-0000-0000-00008C7D0000}"/>
    <cellStyle name="Notas 12 2 2 2 2" xfId="32157" xr:uid="{00000000-0005-0000-0000-00008D7D0000}"/>
    <cellStyle name="Notas 12 2 2 2 2 2" xfId="32158" xr:uid="{00000000-0005-0000-0000-00008E7D0000}"/>
    <cellStyle name="Notas 12 2 2 2 3" xfId="32159" xr:uid="{00000000-0005-0000-0000-00008F7D0000}"/>
    <cellStyle name="Notas 12 2 2 3" xfId="32160" xr:uid="{00000000-0005-0000-0000-0000907D0000}"/>
    <cellStyle name="Notas 12 2 2 3 2" xfId="32161" xr:uid="{00000000-0005-0000-0000-0000917D0000}"/>
    <cellStyle name="Notas 12 2 2 3 2 2" xfId="32162" xr:uid="{00000000-0005-0000-0000-0000927D0000}"/>
    <cellStyle name="Notas 12 2 2 3 3" xfId="32163" xr:uid="{00000000-0005-0000-0000-0000937D0000}"/>
    <cellStyle name="Notas 12 2 2 4" xfId="32164" xr:uid="{00000000-0005-0000-0000-0000947D0000}"/>
    <cellStyle name="Notas 12 2 2 4 2" xfId="32165" xr:uid="{00000000-0005-0000-0000-0000957D0000}"/>
    <cellStyle name="Notas 12 2 2 5" xfId="32166" xr:uid="{00000000-0005-0000-0000-0000967D0000}"/>
    <cellStyle name="Notas 12 2 3" xfId="32167" xr:uid="{00000000-0005-0000-0000-0000977D0000}"/>
    <cellStyle name="Notas 12 2 3 2" xfId="32168" xr:uid="{00000000-0005-0000-0000-0000987D0000}"/>
    <cellStyle name="Notas 12 2 3 2 2" xfId="32169" xr:uid="{00000000-0005-0000-0000-0000997D0000}"/>
    <cellStyle name="Notas 12 2 3 3" xfId="32170" xr:uid="{00000000-0005-0000-0000-00009A7D0000}"/>
    <cellStyle name="Notas 12 2 4" xfId="32171" xr:uid="{00000000-0005-0000-0000-00009B7D0000}"/>
    <cellStyle name="Notas 12 2 4 2" xfId="32172" xr:uid="{00000000-0005-0000-0000-00009C7D0000}"/>
    <cellStyle name="Notas 12 2 4 2 2" xfId="32173" xr:uid="{00000000-0005-0000-0000-00009D7D0000}"/>
    <cellStyle name="Notas 12 2 4 3" xfId="32174" xr:uid="{00000000-0005-0000-0000-00009E7D0000}"/>
    <cellStyle name="Notas 12 2 5" xfId="32175" xr:uid="{00000000-0005-0000-0000-00009F7D0000}"/>
    <cellStyle name="Notas 12 2 5 2" xfId="32176" xr:uid="{00000000-0005-0000-0000-0000A07D0000}"/>
    <cellStyle name="Notas 12 2 6" xfId="32177" xr:uid="{00000000-0005-0000-0000-0000A17D0000}"/>
    <cellStyle name="Notas 12 3" xfId="32178" xr:uid="{00000000-0005-0000-0000-0000A27D0000}"/>
    <cellStyle name="Notas 12 3 2" xfId="32179" xr:uid="{00000000-0005-0000-0000-0000A37D0000}"/>
    <cellStyle name="Notas 12 3 2 2" xfId="32180" xr:uid="{00000000-0005-0000-0000-0000A47D0000}"/>
    <cellStyle name="Notas 12 3 2 2 2" xfId="32181" xr:uid="{00000000-0005-0000-0000-0000A57D0000}"/>
    <cellStyle name="Notas 12 3 2 3" xfId="32182" xr:uid="{00000000-0005-0000-0000-0000A67D0000}"/>
    <cellStyle name="Notas 12 3 3" xfId="32183" xr:uid="{00000000-0005-0000-0000-0000A77D0000}"/>
    <cellStyle name="Notas 12 3 3 2" xfId="32184" xr:uid="{00000000-0005-0000-0000-0000A87D0000}"/>
    <cellStyle name="Notas 12 3 3 2 2" xfId="32185" xr:uid="{00000000-0005-0000-0000-0000A97D0000}"/>
    <cellStyle name="Notas 12 3 3 3" xfId="32186" xr:uid="{00000000-0005-0000-0000-0000AA7D0000}"/>
    <cellStyle name="Notas 12 3 4" xfId="32187" xr:uid="{00000000-0005-0000-0000-0000AB7D0000}"/>
    <cellStyle name="Notas 12 3 4 2" xfId="32188" xr:uid="{00000000-0005-0000-0000-0000AC7D0000}"/>
    <cellStyle name="Notas 12 3 5" xfId="32189" xr:uid="{00000000-0005-0000-0000-0000AD7D0000}"/>
    <cellStyle name="Notas 12 4" xfId="32190" xr:uid="{00000000-0005-0000-0000-0000AE7D0000}"/>
    <cellStyle name="Notas 12 4 2" xfId="32191" xr:uid="{00000000-0005-0000-0000-0000AF7D0000}"/>
    <cellStyle name="Notas 12 4 2 2" xfId="32192" xr:uid="{00000000-0005-0000-0000-0000B07D0000}"/>
    <cellStyle name="Notas 12 4 3" xfId="32193" xr:uid="{00000000-0005-0000-0000-0000B17D0000}"/>
    <cellStyle name="Notas 12 5" xfId="32194" xr:uid="{00000000-0005-0000-0000-0000B27D0000}"/>
    <cellStyle name="Notas 12 5 2" xfId="32195" xr:uid="{00000000-0005-0000-0000-0000B37D0000}"/>
    <cellStyle name="Notas 12 5 2 2" xfId="32196" xr:uid="{00000000-0005-0000-0000-0000B47D0000}"/>
    <cellStyle name="Notas 12 5 3" xfId="32197" xr:uid="{00000000-0005-0000-0000-0000B57D0000}"/>
    <cellStyle name="Notas 12 6" xfId="32198" xr:uid="{00000000-0005-0000-0000-0000B67D0000}"/>
    <cellStyle name="Notas 12 6 2" xfId="32199" xr:uid="{00000000-0005-0000-0000-0000B77D0000}"/>
    <cellStyle name="Notas 12 7" xfId="32200" xr:uid="{00000000-0005-0000-0000-0000B87D0000}"/>
    <cellStyle name="Notas 13" xfId="32201" xr:uid="{00000000-0005-0000-0000-0000B97D0000}"/>
    <cellStyle name="Notas 13 2" xfId="32202" xr:uid="{00000000-0005-0000-0000-0000BA7D0000}"/>
    <cellStyle name="Notas 13 2 2" xfId="32203" xr:uid="{00000000-0005-0000-0000-0000BB7D0000}"/>
    <cellStyle name="Notas 13 2 2 2" xfId="32204" xr:uid="{00000000-0005-0000-0000-0000BC7D0000}"/>
    <cellStyle name="Notas 13 2 2 2 2" xfId="32205" xr:uid="{00000000-0005-0000-0000-0000BD7D0000}"/>
    <cellStyle name="Notas 13 2 2 2 2 2" xfId="32206" xr:uid="{00000000-0005-0000-0000-0000BE7D0000}"/>
    <cellStyle name="Notas 13 2 2 2 3" xfId="32207" xr:uid="{00000000-0005-0000-0000-0000BF7D0000}"/>
    <cellStyle name="Notas 13 2 2 3" xfId="32208" xr:uid="{00000000-0005-0000-0000-0000C07D0000}"/>
    <cellStyle name="Notas 13 2 2 3 2" xfId="32209" xr:uid="{00000000-0005-0000-0000-0000C17D0000}"/>
    <cellStyle name="Notas 13 2 2 3 2 2" xfId="32210" xr:uid="{00000000-0005-0000-0000-0000C27D0000}"/>
    <cellStyle name="Notas 13 2 2 3 3" xfId="32211" xr:uid="{00000000-0005-0000-0000-0000C37D0000}"/>
    <cellStyle name="Notas 13 2 2 4" xfId="32212" xr:uid="{00000000-0005-0000-0000-0000C47D0000}"/>
    <cellStyle name="Notas 13 2 2 4 2" xfId="32213" xr:uid="{00000000-0005-0000-0000-0000C57D0000}"/>
    <cellStyle name="Notas 13 2 2 5" xfId="32214" xr:uid="{00000000-0005-0000-0000-0000C67D0000}"/>
    <cellStyle name="Notas 13 2 3" xfId="32215" xr:uid="{00000000-0005-0000-0000-0000C77D0000}"/>
    <cellStyle name="Notas 13 2 3 2" xfId="32216" xr:uid="{00000000-0005-0000-0000-0000C87D0000}"/>
    <cellStyle name="Notas 13 2 3 2 2" xfId="32217" xr:uid="{00000000-0005-0000-0000-0000C97D0000}"/>
    <cellStyle name="Notas 13 2 3 3" xfId="32218" xr:uid="{00000000-0005-0000-0000-0000CA7D0000}"/>
    <cellStyle name="Notas 13 2 4" xfId="32219" xr:uid="{00000000-0005-0000-0000-0000CB7D0000}"/>
    <cellStyle name="Notas 13 2 4 2" xfId="32220" xr:uid="{00000000-0005-0000-0000-0000CC7D0000}"/>
    <cellStyle name="Notas 13 2 4 2 2" xfId="32221" xr:uid="{00000000-0005-0000-0000-0000CD7D0000}"/>
    <cellStyle name="Notas 13 2 4 3" xfId="32222" xr:uid="{00000000-0005-0000-0000-0000CE7D0000}"/>
    <cellStyle name="Notas 13 2 5" xfId="32223" xr:uid="{00000000-0005-0000-0000-0000CF7D0000}"/>
    <cellStyle name="Notas 13 2 5 2" xfId="32224" xr:uid="{00000000-0005-0000-0000-0000D07D0000}"/>
    <cellStyle name="Notas 13 2 6" xfId="32225" xr:uid="{00000000-0005-0000-0000-0000D17D0000}"/>
    <cellStyle name="Notas 13 3" xfId="32226" xr:uid="{00000000-0005-0000-0000-0000D27D0000}"/>
    <cellStyle name="Notas 13 3 2" xfId="32227" xr:uid="{00000000-0005-0000-0000-0000D37D0000}"/>
    <cellStyle name="Notas 13 3 2 2" xfId="32228" xr:uid="{00000000-0005-0000-0000-0000D47D0000}"/>
    <cellStyle name="Notas 13 3 2 2 2" xfId="32229" xr:uid="{00000000-0005-0000-0000-0000D57D0000}"/>
    <cellStyle name="Notas 13 3 2 3" xfId="32230" xr:uid="{00000000-0005-0000-0000-0000D67D0000}"/>
    <cellStyle name="Notas 13 3 3" xfId="32231" xr:uid="{00000000-0005-0000-0000-0000D77D0000}"/>
    <cellStyle name="Notas 13 3 3 2" xfId="32232" xr:uid="{00000000-0005-0000-0000-0000D87D0000}"/>
    <cellStyle name="Notas 13 3 3 2 2" xfId="32233" xr:uid="{00000000-0005-0000-0000-0000D97D0000}"/>
    <cellStyle name="Notas 13 3 3 3" xfId="32234" xr:uid="{00000000-0005-0000-0000-0000DA7D0000}"/>
    <cellStyle name="Notas 13 3 4" xfId="32235" xr:uid="{00000000-0005-0000-0000-0000DB7D0000}"/>
    <cellStyle name="Notas 13 3 4 2" xfId="32236" xr:uid="{00000000-0005-0000-0000-0000DC7D0000}"/>
    <cellStyle name="Notas 13 3 5" xfId="32237" xr:uid="{00000000-0005-0000-0000-0000DD7D0000}"/>
    <cellStyle name="Notas 13 4" xfId="32238" xr:uid="{00000000-0005-0000-0000-0000DE7D0000}"/>
    <cellStyle name="Notas 13 4 2" xfId="32239" xr:uid="{00000000-0005-0000-0000-0000DF7D0000}"/>
    <cellStyle name="Notas 13 4 2 2" xfId="32240" xr:uid="{00000000-0005-0000-0000-0000E07D0000}"/>
    <cellStyle name="Notas 13 4 3" xfId="32241" xr:uid="{00000000-0005-0000-0000-0000E17D0000}"/>
    <cellStyle name="Notas 13 5" xfId="32242" xr:uid="{00000000-0005-0000-0000-0000E27D0000}"/>
    <cellStyle name="Notas 13 5 2" xfId="32243" xr:uid="{00000000-0005-0000-0000-0000E37D0000}"/>
    <cellStyle name="Notas 13 5 2 2" xfId="32244" xr:uid="{00000000-0005-0000-0000-0000E47D0000}"/>
    <cellStyle name="Notas 13 5 3" xfId="32245" xr:uid="{00000000-0005-0000-0000-0000E57D0000}"/>
    <cellStyle name="Notas 13 6" xfId="32246" xr:uid="{00000000-0005-0000-0000-0000E67D0000}"/>
    <cellStyle name="Notas 13 6 2" xfId="32247" xr:uid="{00000000-0005-0000-0000-0000E77D0000}"/>
    <cellStyle name="Notas 13 7" xfId="32248" xr:uid="{00000000-0005-0000-0000-0000E87D0000}"/>
    <cellStyle name="Notas 14" xfId="32249" xr:uid="{00000000-0005-0000-0000-0000E97D0000}"/>
    <cellStyle name="Notas 14 2" xfId="32250" xr:uid="{00000000-0005-0000-0000-0000EA7D0000}"/>
    <cellStyle name="Notas 14 2 2" xfId="32251" xr:uid="{00000000-0005-0000-0000-0000EB7D0000}"/>
    <cellStyle name="Notas 14 2 2 2" xfId="32252" xr:uid="{00000000-0005-0000-0000-0000EC7D0000}"/>
    <cellStyle name="Notas 14 2 2 2 2" xfId="32253" xr:uid="{00000000-0005-0000-0000-0000ED7D0000}"/>
    <cellStyle name="Notas 14 2 2 3" xfId="32254" xr:uid="{00000000-0005-0000-0000-0000EE7D0000}"/>
    <cellStyle name="Notas 14 2 3" xfId="32255" xr:uid="{00000000-0005-0000-0000-0000EF7D0000}"/>
    <cellStyle name="Notas 14 2 3 2" xfId="32256" xr:uid="{00000000-0005-0000-0000-0000F07D0000}"/>
    <cellStyle name="Notas 14 2 3 2 2" xfId="32257" xr:uid="{00000000-0005-0000-0000-0000F17D0000}"/>
    <cellStyle name="Notas 14 2 3 3" xfId="32258" xr:uid="{00000000-0005-0000-0000-0000F27D0000}"/>
    <cellStyle name="Notas 14 2 4" xfId="32259" xr:uid="{00000000-0005-0000-0000-0000F37D0000}"/>
    <cellStyle name="Notas 14 2 4 2" xfId="32260" xr:uid="{00000000-0005-0000-0000-0000F47D0000}"/>
    <cellStyle name="Notas 14 2 5" xfId="32261" xr:uid="{00000000-0005-0000-0000-0000F57D0000}"/>
    <cellStyle name="Notas 14 3" xfId="32262" xr:uid="{00000000-0005-0000-0000-0000F67D0000}"/>
    <cellStyle name="Notas 14 3 2" xfId="32263" xr:uid="{00000000-0005-0000-0000-0000F77D0000}"/>
    <cellStyle name="Notas 14 3 2 2" xfId="32264" xr:uid="{00000000-0005-0000-0000-0000F87D0000}"/>
    <cellStyle name="Notas 14 3 3" xfId="32265" xr:uid="{00000000-0005-0000-0000-0000F97D0000}"/>
    <cellStyle name="Notas 14 4" xfId="32266" xr:uid="{00000000-0005-0000-0000-0000FA7D0000}"/>
    <cellStyle name="Notas 14 4 2" xfId="32267" xr:uid="{00000000-0005-0000-0000-0000FB7D0000}"/>
    <cellStyle name="Notas 14 4 2 2" xfId="32268" xr:uid="{00000000-0005-0000-0000-0000FC7D0000}"/>
    <cellStyle name="Notas 14 4 3" xfId="32269" xr:uid="{00000000-0005-0000-0000-0000FD7D0000}"/>
    <cellStyle name="Notas 14 5" xfId="32270" xr:uid="{00000000-0005-0000-0000-0000FE7D0000}"/>
    <cellStyle name="Notas 14 5 2" xfId="32271" xr:uid="{00000000-0005-0000-0000-0000FF7D0000}"/>
    <cellStyle name="Notas 14 6" xfId="32272" xr:uid="{00000000-0005-0000-0000-0000007E0000}"/>
    <cellStyle name="Notas 15" xfId="32273" xr:uid="{00000000-0005-0000-0000-0000017E0000}"/>
    <cellStyle name="Notas 15 2" xfId="32274" xr:uid="{00000000-0005-0000-0000-0000027E0000}"/>
    <cellStyle name="Notas 15 2 2" xfId="32275" xr:uid="{00000000-0005-0000-0000-0000037E0000}"/>
    <cellStyle name="Notas 15 2 2 2" xfId="32276" xr:uid="{00000000-0005-0000-0000-0000047E0000}"/>
    <cellStyle name="Notas 15 2 2 2 2" xfId="32277" xr:uid="{00000000-0005-0000-0000-0000057E0000}"/>
    <cellStyle name="Notas 15 2 2 3" xfId="32278" xr:uid="{00000000-0005-0000-0000-0000067E0000}"/>
    <cellStyle name="Notas 15 2 3" xfId="32279" xr:uid="{00000000-0005-0000-0000-0000077E0000}"/>
    <cellStyle name="Notas 15 2 3 2" xfId="32280" xr:uid="{00000000-0005-0000-0000-0000087E0000}"/>
    <cellStyle name="Notas 15 2 3 2 2" xfId="32281" xr:uid="{00000000-0005-0000-0000-0000097E0000}"/>
    <cellStyle name="Notas 15 2 3 3" xfId="32282" xr:uid="{00000000-0005-0000-0000-00000A7E0000}"/>
    <cellStyle name="Notas 15 2 4" xfId="32283" xr:uid="{00000000-0005-0000-0000-00000B7E0000}"/>
    <cellStyle name="Notas 15 2 4 2" xfId="32284" xr:uid="{00000000-0005-0000-0000-00000C7E0000}"/>
    <cellStyle name="Notas 15 2 5" xfId="32285" xr:uid="{00000000-0005-0000-0000-00000D7E0000}"/>
    <cellStyle name="Notas 15 3" xfId="32286" xr:uid="{00000000-0005-0000-0000-00000E7E0000}"/>
    <cellStyle name="Notas 15 3 2" xfId="32287" xr:uid="{00000000-0005-0000-0000-00000F7E0000}"/>
    <cellStyle name="Notas 15 3 2 2" xfId="32288" xr:uid="{00000000-0005-0000-0000-0000107E0000}"/>
    <cellStyle name="Notas 15 3 3" xfId="32289" xr:uid="{00000000-0005-0000-0000-0000117E0000}"/>
    <cellStyle name="Notas 15 4" xfId="32290" xr:uid="{00000000-0005-0000-0000-0000127E0000}"/>
    <cellStyle name="Notas 15 4 2" xfId="32291" xr:uid="{00000000-0005-0000-0000-0000137E0000}"/>
    <cellStyle name="Notas 15 4 2 2" xfId="32292" xr:uid="{00000000-0005-0000-0000-0000147E0000}"/>
    <cellStyle name="Notas 15 4 3" xfId="32293" xr:uid="{00000000-0005-0000-0000-0000157E0000}"/>
    <cellStyle name="Notas 15 5" xfId="32294" xr:uid="{00000000-0005-0000-0000-0000167E0000}"/>
    <cellStyle name="Notas 15 5 2" xfId="32295" xr:uid="{00000000-0005-0000-0000-0000177E0000}"/>
    <cellStyle name="Notas 15 6" xfId="32296" xr:uid="{00000000-0005-0000-0000-0000187E0000}"/>
    <cellStyle name="Notas 16" xfId="32297" xr:uid="{00000000-0005-0000-0000-0000197E0000}"/>
    <cellStyle name="Notas 16 2" xfId="32298" xr:uid="{00000000-0005-0000-0000-00001A7E0000}"/>
    <cellStyle name="Notas 16 2 2" xfId="32299" xr:uid="{00000000-0005-0000-0000-00001B7E0000}"/>
    <cellStyle name="Notas 16 2 2 2" xfId="32300" xr:uid="{00000000-0005-0000-0000-00001C7E0000}"/>
    <cellStyle name="Notas 16 2 2 2 2" xfId="32301" xr:uid="{00000000-0005-0000-0000-00001D7E0000}"/>
    <cellStyle name="Notas 16 2 2 3" xfId="32302" xr:uid="{00000000-0005-0000-0000-00001E7E0000}"/>
    <cellStyle name="Notas 16 2 3" xfId="32303" xr:uid="{00000000-0005-0000-0000-00001F7E0000}"/>
    <cellStyle name="Notas 16 2 3 2" xfId="32304" xr:uid="{00000000-0005-0000-0000-0000207E0000}"/>
    <cellStyle name="Notas 16 2 3 2 2" xfId="32305" xr:uid="{00000000-0005-0000-0000-0000217E0000}"/>
    <cellStyle name="Notas 16 2 3 3" xfId="32306" xr:uid="{00000000-0005-0000-0000-0000227E0000}"/>
    <cellStyle name="Notas 16 2 4" xfId="32307" xr:uid="{00000000-0005-0000-0000-0000237E0000}"/>
    <cellStyle name="Notas 16 2 4 2" xfId="32308" xr:uid="{00000000-0005-0000-0000-0000247E0000}"/>
    <cellStyle name="Notas 16 2 5" xfId="32309" xr:uid="{00000000-0005-0000-0000-0000257E0000}"/>
    <cellStyle name="Notas 16 3" xfId="32310" xr:uid="{00000000-0005-0000-0000-0000267E0000}"/>
    <cellStyle name="Notas 16 3 2" xfId="32311" xr:uid="{00000000-0005-0000-0000-0000277E0000}"/>
    <cellStyle name="Notas 16 3 2 2" xfId="32312" xr:uid="{00000000-0005-0000-0000-0000287E0000}"/>
    <cellStyle name="Notas 16 3 3" xfId="32313" xr:uid="{00000000-0005-0000-0000-0000297E0000}"/>
    <cellStyle name="Notas 16 4" xfId="32314" xr:uid="{00000000-0005-0000-0000-00002A7E0000}"/>
    <cellStyle name="Notas 16 4 2" xfId="32315" xr:uid="{00000000-0005-0000-0000-00002B7E0000}"/>
    <cellStyle name="Notas 16 4 2 2" xfId="32316" xr:uid="{00000000-0005-0000-0000-00002C7E0000}"/>
    <cellStyle name="Notas 16 4 3" xfId="32317" xr:uid="{00000000-0005-0000-0000-00002D7E0000}"/>
    <cellStyle name="Notas 16 5" xfId="32318" xr:uid="{00000000-0005-0000-0000-00002E7E0000}"/>
    <cellStyle name="Notas 16 5 2" xfId="32319" xr:uid="{00000000-0005-0000-0000-00002F7E0000}"/>
    <cellStyle name="Notas 16 6" xfId="32320" xr:uid="{00000000-0005-0000-0000-0000307E0000}"/>
    <cellStyle name="Notas 17" xfId="32321" xr:uid="{00000000-0005-0000-0000-0000317E0000}"/>
    <cellStyle name="Notas 17 2" xfId="32322" xr:uid="{00000000-0005-0000-0000-0000327E0000}"/>
    <cellStyle name="Notas 17 2 2" xfId="32323" xr:uid="{00000000-0005-0000-0000-0000337E0000}"/>
    <cellStyle name="Notas 17 2 2 2" xfId="32324" xr:uid="{00000000-0005-0000-0000-0000347E0000}"/>
    <cellStyle name="Notas 17 2 2 2 2" xfId="32325" xr:uid="{00000000-0005-0000-0000-0000357E0000}"/>
    <cellStyle name="Notas 17 2 2 3" xfId="32326" xr:uid="{00000000-0005-0000-0000-0000367E0000}"/>
    <cellStyle name="Notas 17 2 3" xfId="32327" xr:uid="{00000000-0005-0000-0000-0000377E0000}"/>
    <cellStyle name="Notas 17 2 3 2" xfId="32328" xr:uid="{00000000-0005-0000-0000-0000387E0000}"/>
    <cellStyle name="Notas 17 2 3 2 2" xfId="32329" xr:uid="{00000000-0005-0000-0000-0000397E0000}"/>
    <cellStyle name="Notas 17 2 3 3" xfId="32330" xr:uid="{00000000-0005-0000-0000-00003A7E0000}"/>
    <cellStyle name="Notas 17 2 4" xfId="32331" xr:uid="{00000000-0005-0000-0000-00003B7E0000}"/>
    <cellStyle name="Notas 17 2 4 2" xfId="32332" xr:uid="{00000000-0005-0000-0000-00003C7E0000}"/>
    <cellStyle name="Notas 17 2 5" xfId="32333" xr:uid="{00000000-0005-0000-0000-00003D7E0000}"/>
    <cellStyle name="Notas 17 3" xfId="32334" xr:uid="{00000000-0005-0000-0000-00003E7E0000}"/>
    <cellStyle name="Notas 17 3 2" xfId="32335" xr:uid="{00000000-0005-0000-0000-00003F7E0000}"/>
    <cellStyle name="Notas 17 3 2 2" xfId="32336" xr:uid="{00000000-0005-0000-0000-0000407E0000}"/>
    <cellStyle name="Notas 17 3 3" xfId="32337" xr:uid="{00000000-0005-0000-0000-0000417E0000}"/>
    <cellStyle name="Notas 17 4" xfId="32338" xr:uid="{00000000-0005-0000-0000-0000427E0000}"/>
    <cellStyle name="Notas 17 4 2" xfId="32339" xr:uid="{00000000-0005-0000-0000-0000437E0000}"/>
    <cellStyle name="Notas 17 4 2 2" xfId="32340" xr:uid="{00000000-0005-0000-0000-0000447E0000}"/>
    <cellStyle name="Notas 17 4 3" xfId="32341" xr:uid="{00000000-0005-0000-0000-0000457E0000}"/>
    <cellStyle name="Notas 17 5" xfId="32342" xr:uid="{00000000-0005-0000-0000-0000467E0000}"/>
    <cellStyle name="Notas 17 5 2" xfId="32343" xr:uid="{00000000-0005-0000-0000-0000477E0000}"/>
    <cellStyle name="Notas 17 6" xfId="32344" xr:uid="{00000000-0005-0000-0000-0000487E0000}"/>
    <cellStyle name="Notas 18" xfId="32345" xr:uid="{00000000-0005-0000-0000-0000497E0000}"/>
    <cellStyle name="Notas 18 2" xfId="32346" xr:uid="{00000000-0005-0000-0000-00004A7E0000}"/>
    <cellStyle name="Notas 18 2 2" xfId="32347" xr:uid="{00000000-0005-0000-0000-00004B7E0000}"/>
    <cellStyle name="Notas 18 2 2 2" xfId="32348" xr:uid="{00000000-0005-0000-0000-00004C7E0000}"/>
    <cellStyle name="Notas 18 2 2 2 2" xfId="32349" xr:uid="{00000000-0005-0000-0000-00004D7E0000}"/>
    <cellStyle name="Notas 18 2 2 3" xfId="32350" xr:uid="{00000000-0005-0000-0000-00004E7E0000}"/>
    <cellStyle name="Notas 18 2 3" xfId="32351" xr:uid="{00000000-0005-0000-0000-00004F7E0000}"/>
    <cellStyle name="Notas 18 2 3 2" xfId="32352" xr:uid="{00000000-0005-0000-0000-0000507E0000}"/>
    <cellStyle name="Notas 18 2 3 2 2" xfId="32353" xr:uid="{00000000-0005-0000-0000-0000517E0000}"/>
    <cellStyle name="Notas 18 2 3 3" xfId="32354" xr:uid="{00000000-0005-0000-0000-0000527E0000}"/>
    <cellStyle name="Notas 18 2 4" xfId="32355" xr:uid="{00000000-0005-0000-0000-0000537E0000}"/>
    <cellStyle name="Notas 18 2 4 2" xfId="32356" xr:uid="{00000000-0005-0000-0000-0000547E0000}"/>
    <cellStyle name="Notas 18 2 5" xfId="32357" xr:uid="{00000000-0005-0000-0000-0000557E0000}"/>
    <cellStyle name="Notas 18 3" xfId="32358" xr:uid="{00000000-0005-0000-0000-0000567E0000}"/>
    <cellStyle name="Notas 18 3 2" xfId="32359" xr:uid="{00000000-0005-0000-0000-0000577E0000}"/>
    <cellStyle name="Notas 18 3 2 2" xfId="32360" xr:uid="{00000000-0005-0000-0000-0000587E0000}"/>
    <cellStyle name="Notas 18 3 3" xfId="32361" xr:uid="{00000000-0005-0000-0000-0000597E0000}"/>
    <cellStyle name="Notas 18 4" xfId="32362" xr:uid="{00000000-0005-0000-0000-00005A7E0000}"/>
    <cellStyle name="Notas 18 4 2" xfId="32363" xr:uid="{00000000-0005-0000-0000-00005B7E0000}"/>
    <cellStyle name="Notas 18 4 2 2" xfId="32364" xr:uid="{00000000-0005-0000-0000-00005C7E0000}"/>
    <cellStyle name="Notas 18 4 3" xfId="32365" xr:uid="{00000000-0005-0000-0000-00005D7E0000}"/>
    <cellStyle name="Notas 18 5" xfId="32366" xr:uid="{00000000-0005-0000-0000-00005E7E0000}"/>
    <cellStyle name="Notas 18 5 2" xfId="32367" xr:uid="{00000000-0005-0000-0000-00005F7E0000}"/>
    <cellStyle name="Notas 18 6" xfId="32368" xr:uid="{00000000-0005-0000-0000-0000607E0000}"/>
    <cellStyle name="Notas 19" xfId="32369" xr:uid="{00000000-0005-0000-0000-0000617E0000}"/>
    <cellStyle name="Notas 19 2" xfId="32370" xr:uid="{00000000-0005-0000-0000-0000627E0000}"/>
    <cellStyle name="Notas 19 2 2" xfId="32371" xr:uid="{00000000-0005-0000-0000-0000637E0000}"/>
    <cellStyle name="Notas 19 2 2 2" xfId="32372" xr:uid="{00000000-0005-0000-0000-0000647E0000}"/>
    <cellStyle name="Notas 19 2 2 2 2" xfId="32373" xr:uid="{00000000-0005-0000-0000-0000657E0000}"/>
    <cellStyle name="Notas 19 2 2 3" xfId="32374" xr:uid="{00000000-0005-0000-0000-0000667E0000}"/>
    <cellStyle name="Notas 19 2 3" xfId="32375" xr:uid="{00000000-0005-0000-0000-0000677E0000}"/>
    <cellStyle name="Notas 19 2 3 2" xfId="32376" xr:uid="{00000000-0005-0000-0000-0000687E0000}"/>
    <cellStyle name="Notas 19 2 3 2 2" xfId="32377" xr:uid="{00000000-0005-0000-0000-0000697E0000}"/>
    <cellStyle name="Notas 19 2 3 3" xfId="32378" xr:uid="{00000000-0005-0000-0000-00006A7E0000}"/>
    <cellStyle name="Notas 19 2 4" xfId="32379" xr:uid="{00000000-0005-0000-0000-00006B7E0000}"/>
    <cellStyle name="Notas 19 2 4 2" xfId="32380" xr:uid="{00000000-0005-0000-0000-00006C7E0000}"/>
    <cellStyle name="Notas 19 2 5" xfId="32381" xr:uid="{00000000-0005-0000-0000-00006D7E0000}"/>
    <cellStyle name="Notas 19 3" xfId="32382" xr:uid="{00000000-0005-0000-0000-00006E7E0000}"/>
    <cellStyle name="Notas 19 3 2" xfId="32383" xr:uid="{00000000-0005-0000-0000-00006F7E0000}"/>
    <cellStyle name="Notas 19 3 2 2" xfId="32384" xr:uid="{00000000-0005-0000-0000-0000707E0000}"/>
    <cellStyle name="Notas 19 3 3" xfId="32385" xr:uid="{00000000-0005-0000-0000-0000717E0000}"/>
    <cellStyle name="Notas 19 4" xfId="32386" xr:uid="{00000000-0005-0000-0000-0000727E0000}"/>
    <cellStyle name="Notas 19 4 2" xfId="32387" xr:uid="{00000000-0005-0000-0000-0000737E0000}"/>
    <cellStyle name="Notas 19 4 2 2" xfId="32388" xr:uid="{00000000-0005-0000-0000-0000747E0000}"/>
    <cellStyle name="Notas 19 4 3" xfId="32389" xr:uid="{00000000-0005-0000-0000-0000757E0000}"/>
    <cellStyle name="Notas 19 5" xfId="32390" xr:uid="{00000000-0005-0000-0000-0000767E0000}"/>
    <cellStyle name="Notas 19 5 2" xfId="32391" xr:uid="{00000000-0005-0000-0000-0000777E0000}"/>
    <cellStyle name="Notas 19 6" xfId="32392" xr:uid="{00000000-0005-0000-0000-0000787E0000}"/>
    <cellStyle name="Notas 2" xfId="453" xr:uid="{00000000-0005-0000-0000-0000797E0000}"/>
    <cellStyle name="Notas 2 10" xfId="32393" xr:uid="{00000000-0005-0000-0000-00007A7E0000}"/>
    <cellStyle name="Notas 2 10 2" xfId="32394" xr:uid="{00000000-0005-0000-0000-00007B7E0000}"/>
    <cellStyle name="Notas 2 10 2 2" xfId="32395" xr:uid="{00000000-0005-0000-0000-00007C7E0000}"/>
    <cellStyle name="Notas 2 10 2 2 2" xfId="32396" xr:uid="{00000000-0005-0000-0000-00007D7E0000}"/>
    <cellStyle name="Notas 2 10 2 3" xfId="32397" xr:uid="{00000000-0005-0000-0000-00007E7E0000}"/>
    <cellStyle name="Notas 2 10 3" xfId="32398" xr:uid="{00000000-0005-0000-0000-00007F7E0000}"/>
    <cellStyle name="Notas 2 10 3 2" xfId="32399" xr:uid="{00000000-0005-0000-0000-0000807E0000}"/>
    <cellStyle name="Notas 2 10 3 2 2" xfId="32400" xr:uid="{00000000-0005-0000-0000-0000817E0000}"/>
    <cellStyle name="Notas 2 10 3 3" xfId="32401" xr:uid="{00000000-0005-0000-0000-0000827E0000}"/>
    <cellStyle name="Notas 2 10 4" xfId="32402" xr:uid="{00000000-0005-0000-0000-0000837E0000}"/>
    <cellStyle name="Notas 2 10 4 2" xfId="32403" xr:uid="{00000000-0005-0000-0000-0000847E0000}"/>
    <cellStyle name="Notas 2 10 4 2 2" xfId="32404" xr:uid="{00000000-0005-0000-0000-0000857E0000}"/>
    <cellStyle name="Notas 2 10 4 3" xfId="32405" xr:uid="{00000000-0005-0000-0000-0000867E0000}"/>
    <cellStyle name="Notas 2 10 5" xfId="32406" xr:uid="{00000000-0005-0000-0000-0000877E0000}"/>
    <cellStyle name="Notas 2 10 5 2" xfId="32407" xr:uid="{00000000-0005-0000-0000-0000887E0000}"/>
    <cellStyle name="Notas 2 10 6" xfId="32408" xr:uid="{00000000-0005-0000-0000-0000897E0000}"/>
    <cellStyle name="Notas 2 11" xfId="32409" xr:uid="{00000000-0005-0000-0000-00008A7E0000}"/>
    <cellStyle name="Notas 2 11 2" xfId="32410" xr:uid="{00000000-0005-0000-0000-00008B7E0000}"/>
    <cellStyle name="Notas 2 11 2 2" xfId="32411" xr:uid="{00000000-0005-0000-0000-00008C7E0000}"/>
    <cellStyle name="Notas 2 11 2 2 2" xfId="32412" xr:uid="{00000000-0005-0000-0000-00008D7E0000}"/>
    <cellStyle name="Notas 2 11 2 3" xfId="32413" xr:uid="{00000000-0005-0000-0000-00008E7E0000}"/>
    <cellStyle name="Notas 2 11 3" xfId="32414" xr:uid="{00000000-0005-0000-0000-00008F7E0000}"/>
    <cellStyle name="Notas 2 11 3 2" xfId="32415" xr:uid="{00000000-0005-0000-0000-0000907E0000}"/>
    <cellStyle name="Notas 2 11 3 2 2" xfId="32416" xr:uid="{00000000-0005-0000-0000-0000917E0000}"/>
    <cellStyle name="Notas 2 11 3 3" xfId="32417" xr:uid="{00000000-0005-0000-0000-0000927E0000}"/>
    <cellStyle name="Notas 2 11 4" xfId="32418" xr:uid="{00000000-0005-0000-0000-0000937E0000}"/>
    <cellStyle name="Notas 2 11 4 2" xfId="32419" xr:uid="{00000000-0005-0000-0000-0000947E0000}"/>
    <cellStyle name="Notas 2 11 4 2 2" xfId="32420" xr:uid="{00000000-0005-0000-0000-0000957E0000}"/>
    <cellStyle name="Notas 2 11 4 3" xfId="32421" xr:uid="{00000000-0005-0000-0000-0000967E0000}"/>
    <cellStyle name="Notas 2 11 5" xfId="32422" xr:uid="{00000000-0005-0000-0000-0000977E0000}"/>
    <cellStyle name="Notas 2 11 5 2" xfId="32423" xr:uid="{00000000-0005-0000-0000-0000987E0000}"/>
    <cellStyle name="Notas 2 11 6" xfId="32424" xr:uid="{00000000-0005-0000-0000-0000997E0000}"/>
    <cellStyle name="Notas 2 12" xfId="32425" xr:uid="{00000000-0005-0000-0000-00009A7E0000}"/>
    <cellStyle name="Notas 2 12 2" xfId="32426" xr:uid="{00000000-0005-0000-0000-00009B7E0000}"/>
    <cellStyle name="Notas 2 12 2 2" xfId="32427" xr:uid="{00000000-0005-0000-0000-00009C7E0000}"/>
    <cellStyle name="Notas 2 12 2 2 2" xfId="32428" xr:uid="{00000000-0005-0000-0000-00009D7E0000}"/>
    <cellStyle name="Notas 2 12 2 3" xfId="32429" xr:uid="{00000000-0005-0000-0000-00009E7E0000}"/>
    <cellStyle name="Notas 2 12 3" xfId="32430" xr:uid="{00000000-0005-0000-0000-00009F7E0000}"/>
    <cellStyle name="Notas 2 12 3 2" xfId="32431" xr:uid="{00000000-0005-0000-0000-0000A07E0000}"/>
    <cellStyle name="Notas 2 12 3 2 2" xfId="32432" xr:uid="{00000000-0005-0000-0000-0000A17E0000}"/>
    <cellStyle name="Notas 2 12 3 3" xfId="32433" xr:uid="{00000000-0005-0000-0000-0000A27E0000}"/>
    <cellStyle name="Notas 2 12 4" xfId="32434" xr:uid="{00000000-0005-0000-0000-0000A37E0000}"/>
    <cellStyle name="Notas 2 12 4 2" xfId="32435" xr:uid="{00000000-0005-0000-0000-0000A47E0000}"/>
    <cellStyle name="Notas 2 12 4 2 2" xfId="32436" xr:uid="{00000000-0005-0000-0000-0000A57E0000}"/>
    <cellStyle name="Notas 2 12 4 3" xfId="32437" xr:uid="{00000000-0005-0000-0000-0000A67E0000}"/>
    <cellStyle name="Notas 2 12 5" xfId="32438" xr:uid="{00000000-0005-0000-0000-0000A77E0000}"/>
    <cellStyle name="Notas 2 12 5 2" xfId="32439" xr:uid="{00000000-0005-0000-0000-0000A87E0000}"/>
    <cellStyle name="Notas 2 12 6" xfId="32440" xr:uid="{00000000-0005-0000-0000-0000A97E0000}"/>
    <cellStyle name="Notas 2 13" xfId="32441" xr:uid="{00000000-0005-0000-0000-0000AA7E0000}"/>
    <cellStyle name="Notas 2 13 2" xfId="32442" xr:uid="{00000000-0005-0000-0000-0000AB7E0000}"/>
    <cellStyle name="Notas 2 13 2 2" xfId="32443" xr:uid="{00000000-0005-0000-0000-0000AC7E0000}"/>
    <cellStyle name="Notas 2 13 2 2 2" xfId="32444" xr:uid="{00000000-0005-0000-0000-0000AD7E0000}"/>
    <cellStyle name="Notas 2 13 2 3" xfId="32445" xr:uid="{00000000-0005-0000-0000-0000AE7E0000}"/>
    <cellStyle name="Notas 2 13 3" xfId="32446" xr:uid="{00000000-0005-0000-0000-0000AF7E0000}"/>
    <cellStyle name="Notas 2 13 3 2" xfId="32447" xr:uid="{00000000-0005-0000-0000-0000B07E0000}"/>
    <cellStyle name="Notas 2 13 3 2 2" xfId="32448" xr:uid="{00000000-0005-0000-0000-0000B17E0000}"/>
    <cellStyle name="Notas 2 13 3 3" xfId="32449" xr:uid="{00000000-0005-0000-0000-0000B27E0000}"/>
    <cellStyle name="Notas 2 13 4" xfId="32450" xr:uid="{00000000-0005-0000-0000-0000B37E0000}"/>
    <cellStyle name="Notas 2 13 4 2" xfId="32451" xr:uid="{00000000-0005-0000-0000-0000B47E0000}"/>
    <cellStyle name="Notas 2 13 4 2 2" xfId="32452" xr:uid="{00000000-0005-0000-0000-0000B57E0000}"/>
    <cellStyle name="Notas 2 13 4 3" xfId="32453" xr:uid="{00000000-0005-0000-0000-0000B67E0000}"/>
    <cellStyle name="Notas 2 13 5" xfId="32454" xr:uid="{00000000-0005-0000-0000-0000B77E0000}"/>
    <cellStyle name="Notas 2 13 5 2" xfId="32455" xr:uid="{00000000-0005-0000-0000-0000B87E0000}"/>
    <cellStyle name="Notas 2 13 6" xfId="32456" xr:uid="{00000000-0005-0000-0000-0000B97E0000}"/>
    <cellStyle name="Notas 2 14" xfId="32457" xr:uid="{00000000-0005-0000-0000-0000BA7E0000}"/>
    <cellStyle name="Notas 2 14 2" xfId="32458" xr:uid="{00000000-0005-0000-0000-0000BB7E0000}"/>
    <cellStyle name="Notas 2 14 2 2" xfId="32459" xr:uid="{00000000-0005-0000-0000-0000BC7E0000}"/>
    <cellStyle name="Notas 2 14 2 2 2" xfId="32460" xr:uid="{00000000-0005-0000-0000-0000BD7E0000}"/>
    <cellStyle name="Notas 2 14 2 3" xfId="32461" xr:uid="{00000000-0005-0000-0000-0000BE7E0000}"/>
    <cellStyle name="Notas 2 14 3" xfId="32462" xr:uid="{00000000-0005-0000-0000-0000BF7E0000}"/>
    <cellStyle name="Notas 2 14 3 2" xfId="32463" xr:uid="{00000000-0005-0000-0000-0000C07E0000}"/>
    <cellStyle name="Notas 2 14 3 2 2" xfId="32464" xr:uid="{00000000-0005-0000-0000-0000C17E0000}"/>
    <cellStyle name="Notas 2 14 3 3" xfId="32465" xr:uid="{00000000-0005-0000-0000-0000C27E0000}"/>
    <cellStyle name="Notas 2 14 4" xfId="32466" xr:uid="{00000000-0005-0000-0000-0000C37E0000}"/>
    <cellStyle name="Notas 2 14 4 2" xfId="32467" xr:uid="{00000000-0005-0000-0000-0000C47E0000}"/>
    <cellStyle name="Notas 2 14 4 2 2" xfId="32468" xr:uid="{00000000-0005-0000-0000-0000C57E0000}"/>
    <cellStyle name="Notas 2 14 4 3" xfId="32469" xr:uid="{00000000-0005-0000-0000-0000C67E0000}"/>
    <cellStyle name="Notas 2 14 5" xfId="32470" xr:uid="{00000000-0005-0000-0000-0000C77E0000}"/>
    <cellStyle name="Notas 2 14 5 2" xfId="32471" xr:uid="{00000000-0005-0000-0000-0000C87E0000}"/>
    <cellStyle name="Notas 2 14 6" xfId="32472" xr:uid="{00000000-0005-0000-0000-0000C97E0000}"/>
    <cellStyle name="Notas 2 15" xfId="32473" xr:uid="{00000000-0005-0000-0000-0000CA7E0000}"/>
    <cellStyle name="Notas 2 15 2" xfId="32474" xr:uid="{00000000-0005-0000-0000-0000CB7E0000}"/>
    <cellStyle name="Notas 2 15 2 2" xfId="32475" xr:uid="{00000000-0005-0000-0000-0000CC7E0000}"/>
    <cellStyle name="Notas 2 15 2 2 2" xfId="32476" xr:uid="{00000000-0005-0000-0000-0000CD7E0000}"/>
    <cellStyle name="Notas 2 15 2 3" xfId="32477" xr:uid="{00000000-0005-0000-0000-0000CE7E0000}"/>
    <cellStyle name="Notas 2 15 3" xfId="32478" xr:uid="{00000000-0005-0000-0000-0000CF7E0000}"/>
    <cellStyle name="Notas 2 15 3 2" xfId="32479" xr:uid="{00000000-0005-0000-0000-0000D07E0000}"/>
    <cellStyle name="Notas 2 15 3 2 2" xfId="32480" xr:uid="{00000000-0005-0000-0000-0000D17E0000}"/>
    <cellStyle name="Notas 2 15 3 3" xfId="32481" xr:uid="{00000000-0005-0000-0000-0000D27E0000}"/>
    <cellStyle name="Notas 2 15 4" xfId="32482" xr:uid="{00000000-0005-0000-0000-0000D37E0000}"/>
    <cellStyle name="Notas 2 15 4 2" xfId="32483" xr:uid="{00000000-0005-0000-0000-0000D47E0000}"/>
    <cellStyle name="Notas 2 15 4 2 2" xfId="32484" xr:uid="{00000000-0005-0000-0000-0000D57E0000}"/>
    <cellStyle name="Notas 2 15 4 3" xfId="32485" xr:uid="{00000000-0005-0000-0000-0000D67E0000}"/>
    <cellStyle name="Notas 2 15 5" xfId="32486" xr:uid="{00000000-0005-0000-0000-0000D77E0000}"/>
    <cellStyle name="Notas 2 15 5 2" xfId="32487" xr:uid="{00000000-0005-0000-0000-0000D87E0000}"/>
    <cellStyle name="Notas 2 15 6" xfId="32488" xr:uid="{00000000-0005-0000-0000-0000D97E0000}"/>
    <cellStyle name="Notas 2 16" xfId="32489" xr:uid="{00000000-0005-0000-0000-0000DA7E0000}"/>
    <cellStyle name="Notas 2 16 2" xfId="32490" xr:uid="{00000000-0005-0000-0000-0000DB7E0000}"/>
    <cellStyle name="Notas 2 16 2 2" xfId="32491" xr:uid="{00000000-0005-0000-0000-0000DC7E0000}"/>
    <cellStyle name="Notas 2 16 3" xfId="32492" xr:uid="{00000000-0005-0000-0000-0000DD7E0000}"/>
    <cellStyle name="Notas 2 17" xfId="32493" xr:uid="{00000000-0005-0000-0000-0000DE7E0000}"/>
    <cellStyle name="Notas 2 17 2" xfId="32494" xr:uid="{00000000-0005-0000-0000-0000DF7E0000}"/>
    <cellStyle name="Notas 2 17 2 2" xfId="32495" xr:uid="{00000000-0005-0000-0000-0000E07E0000}"/>
    <cellStyle name="Notas 2 17 3" xfId="32496" xr:uid="{00000000-0005-0000-0000-0000E17E0000}"/>
    <cellStyle name="Notas 2 18" xfId="32497" xr:uid="{00000000-0005-0000-0000-0000E27E0000}"/>
    <cellStyle name="Notas 2 18 2" xfId="32498" xr:uid="{00000000-0005-0000-0000-0000E37E0000}"/>
    <cellStyle name="Notas 2 18 2 2" xfId="32499" xr:uid="{00000000-0005-0000-0000-0000E47E0000}"/>
    <cellStyle name="Notas 2 18 3" xfId="32500" xr:uid="{00000000-0005-0000-0000-0000E57E0000}"/>
    <cellStyle name="Notas 2 19" xfId="32501" xr:uid="{00000000-0005-0000-0000-0000E67E0000}"/>
    <cellStyle name="Notas 2 19 2" xfId="32502" xr:uid="{00000000-0005-0000-0000-0000E77E0000}"/>
    <cellStyle name="Notas 2 2" xfId="454" xr:uid="{00000000-0005-0000-0000-0000E87E0000}"/>
    <cellStyle name="Notas 2 2 2" xfId="32503" xr:uid="{00000000-0005-0000-0000-0000E97E0000}"/>
    <cellStyle name="Notas 2 2 2 2" xfId="32504" xr:uid="{00000000-0005-0000-0000-0000EA7E0000}"/>
    <cellStyle name="Notas 2 2 2 2 2" xfId="32505" xr:uid="{00000000-0005-0000-0000-0000EB7E0000}"/>
    <cellStyle name="Notas 2 2 2 2 2 2" xfId="32506" xr:uid="{00000000-0005-0000-0000-0000EC7E0000}"/>
    <cellStyle name="Notas 2 2 2 2 2 2 2" xfId="32507" xr:uid="{00000000-0005-0000-0000-0000ED7E0000}"/>
    <cellStyle name="Notas 2 2 2 2 2 2 2 2" xfId="32508" xr:uid="{00000000-0005-0000-0000-0000EE7E0000}"/>
    <cellStyle name="Notas 2 2 2 2 2 2 3" xfId="32509" xr:uid="{00000000-0005-0000-0000-0000EF7E0000}"/>
    <cellStyle name="Notas 2 2 2 2 2 3" xfId="32510" xr:uid="{00000000-0005-0000-0000-0000F07E0000}"/>
    <cellStyle name="Notas 2 2 2 2 2 3 2" xfId="32511" xr:uid="{00000000-0005-0000-0000-0000F17E0000}"/>
    <cellStyle name="Notas 2 2 2 2 2 3 2 2" xfId="32512" xr:uid="{00000000-0005-0000-0000-0000F27E0000}"/>
    <cellStyle name="Notas 2 2 2 2 2 3 3" xfId="32513" xr:uid="{00000000-0005-0000-0000-0000F37E0000}"/>
    <cellStyle name="Notas 2 2 2 2 2 4" xfId="32514" xr:uid="{00000000-0005-0000-0000-0000F47E0000}"/>
    <cellStyle name="Notas 2 2 2 2 2 4 2" xfId="32515" xr:uid="{00000000-0005-0000-0000-0000F57E0000}"/>
    <cellStyle name="Notas 2 2 2 2 2 5" xfId="32516" xr:uid="{00000000-0005-0000-0000-0000F67E0000}"/>
    <cellStyle name="Notas 2 2 2 2 3" xfId="32517" xr:uid="{00000000-0005-0000-0000-0000F77E0000}"/>
    <cellStyle name="Notas 2 2 2 2 3 2" xfId="32518" xr:uid="{00000000-0005-0000-0000-0000F87E0000}"/>
    <cellStyle name="Notas 2 2 2 2 3 2 2" xfId="32519" xr:uid="{00000000-0005-0000-0000-0000F97E0000}"/>
    <cellStyle name="Notas 2 2 2 2 3 3" xfId="32520" xr:uid="{00000000-0005-0000-0000-0000FA7E0000}"/>
    <cellStyle name="Notas 2 2 2 2 4" xfId="32521" xr:uid="{00000000-0005-0000-0000-0000FB7E0000}"/>
    <cellStyle name="Notas 2 2 2 2 4 2" xfId="32522" xr:uid="{00000000-0005-0000-0000-0000FC7E0000}"/>
    <cellStyle name="Notas 2 2 2 2 4 2 2" xfId="32523" xr:uid="{00000000-0005-0000-0000-0000FD7E0000}"/>
    <cellStyle name="Notas 2 2 2 2 4 3" xfId="32524" xr:uid="{00000000-0005-0000-0000-0000FE7E0000}"/>
    <cellStyle name="Notas 2 2 2 2 5" xfId="32525" xr:uid="{00000000-0005-0000-0000-0000FF7E0000}"/>
    <cellStyle name="Notas 2 2 2 2 5 2" xfId="32526" xr:uid="{00000000-0005-0000-0000-0000007F0000}"/>
    <cellStyle name="Notas 2 2 2 2 6" xfId="32527" xr:uid="{00000000-0005-0000-0000-0000017F0000}"/>
    <cellStyle name="Notas 2 2 2 3" xfId="32528" xr:uid="{00000000-0005-0000-0000-0000027F0000}"/>
    <cellStyle name="Notas 2 2 2 3 2" xfId="32529" xr:uid="{00000000-0005-0000-0000-0000037F0000}"/>
    <cellStyle name="Notas 2 2 2 3 2 2" xfId="32530" xr:uid="{00000000-0005-0000-0000-0000047F0000}"/>
    <cellStyle name="Notas 2 2 2 3 2 2 2" xfId="32531" xr:uid="{00000000-0005-0000-0000-0000057F0000}"/>
    <cellStyle name="Notas 2 2 2 3 2 3" xfId="32532" xr:uid="{00000000-0005-0000-0000-0000067F0000}"/>
    <cellStyle name="Notas 2 2 2 3 3" xfId="32533" xr:uid="{00000000-0005-0000-0000-0000077F0000}"/>
    <cellStyle name="Notas 2 2 2 3 3 2" xfId="32534" xr:uid="{00000000-0005-0000-0000-0000087F0000}"/>
    <cellStyle name="Notas 2 2 2 3 3 2 2" xfId="32535" xr:uid="{00000000-0005-0000-0000-0000097F0000}"/>
    <cellStyle name="Notas 2 2 2 3 3 3" xfId="32536" xr:uid="{00000000-0005-0000-0000-00000A7F0000}"/>
    <cellStyle name="Notas 2 2 2 3 4" xfId="32537" xr:uid="{00000000-0005-0000-0000-00000B7F0000}"/>
    <cellStyle name="Notas 2 2 2 3 4 2" xfId="32538" xr:uid="{00000000-0005-0000-0000-00000C7F0000}"/>
    <cellStyle name="Notas 2 2 2 3 5" xfId="32539" xr:uid="{00000000-0005-0000-0000-00000D7F0000}"/>
    <cellStyle name="Notas 2 2 2 4" xfId="32540" xr:uid="{00000000-0005-0000-0000-00000E7F0000}"/>
    <cellStyle name="Notas 2 2 2 4 2" xfId="32541" xr:uid="{00000000-0005-0000-0000-00000F7F0000}"/>
    <cellStyle name="Notas 2 2 2 4 2 2" xfId="32542" xr:uid="{00000000-0005-0000-0000-0000107F0000}"/>
    <cellStyle name="Notas 2 2 2 4 3" xfId="32543" xr:uid="{00000000-0005-0000-0000-0000117F0000}"/>
    <cellStyle name="Notas 2 2 2 5" xfId="32544" xr:uid="{00000000-0005-0000-0000-0000127F0000}"/>
    <cellStyle name="Notas 2 2 2 5 2" xfId="32545" xr:uid="{00000000-0005-0000-0000-0000137F0000}"/>
    <cellStyle name="Notas 2 2 2 5 2 2" xfId="32546" xr:uid="{00000000-0005-0000-0000-0000147F0000}"/>
    <cellStyle name="Notas 2 2 2 5 3" xfId="32547" xr:uid="{00000000-0005-0000-0000-0000157F0000}"/>
    <cellStyle name="Notas 2 2 2 6" xfId="32548" xr:uid="{00000000-0005-0000-0000-0000167F0000}"/>
    <cellStyle name="Notas 2 2 2 6 2" xfId="32549" xr:uid="{00000000-0005-0000-0000-0000177F0000}"/>
    <cellStyle name="Notas 2 2 2 7" xfId="32550" xr:uid="{00000000-0005-0000-0000-0000187F0000}"/>
    <cellStyle name="Notas 2 2 3" xfId="32551" xr:uid="{00000000-0005-0000-0000-0000197F0000}"/>
    <cellStyle name="Notas 2 2 3 2" xfId="32552" xr:uid="{00000000-0005-0000-0000-00001A7F0000}"/>
    <cellStyle name="Notas 2 2 3 2 2" xfId="32553" xr:uid="{00000000-0005-0000-0000-00001B7F0000}"/>
    <cellStyle name="Notas 2 2 3 2 2 2" xfId="32554" xr:uid="{00000000-0005-0000-0000-00001C7F0000}"/>
    <cellStyle name="Notas 2 2 3 2 2 2 2" xfId="32555" xr:uid="{00000000-0005-0000-0000-00001D7F0000}"/>
    <cellStyle name="Notas 2 2 3 2 2 3" xfId="32556" xr:uid="{00000000-0005-0000-0000-00001E7F0000}"/>
    <cellStyle name="Notas 2 2 3 2 3" xfId="32557" xr:uid="{00000000-0005-0000-0000-00001F7F0000}"/>
    <cellStyle name="Notas 2 2 3 2 3 2" xfId="32558" xr:uid="{00000000-0005-0000-0000-0000207F0000}"/>
    <cellStyle name="Notas 2 2 3 2 3 2 2" xfId="32559" xr:uid="{00000000-0005-0000-0000-0000217F0000}"/>
    <cellStyle name="Notas 2 2 3 2 3 3" xfId="32560" xr:uid="{00000000-0005-0000-0000-0000227F0000}"/>
    <cellStyle name="Notas 2 2 3 2 4" xfId="32561" xr:uid="{00000000-0005-0000-0000-0000237F0000}"/>
    <cellStyle name="Notas 2 2 3 2 4 2" xfId="32562" xr:uid="{00000000-0005-0000-0000-0000247F0000}"/>
    <cellStyle name="Notas 2 2 3 2 5" xfId="32563" xr:uid="{00000000-0005-0000-0000-0000257F0000}"/>
    <cellStyle name="Notas 2 2 3 3" xfId="32564" xr:uid="{00000000-0005-0000-0000-0000267F0000}"/>
    <cellStyle name="Notas 2 2 3 3 2" xfId="32565" xr:uid="{00000000-0005-0000-0000-0000277F0000}"/>
    <cellStyle name="Notas 2 2 3 3 2 2" xfId="32566" xr:uid="{00000000-0005-0000-0000-0000287F0000}"/>
    <cellStyle name="Notas 2 2 3 3 3" xfId="32567" xr:uid="{00000000-0005-0000-0000-0000297F0000}"/>
    <cellStyle name="Notas 2 2 3 4" xfId="32568" xr:uid="{00000000-0005-0000-0000-00002A7F0000}"/>
    <cellStyle name="Notas 2 2 3 4 2" xfId="32569" xr:uid="{00000000-0005-0000-0000-00002B7F0000}"/>
    <cellStyle name="Notas 2 2 3 4 2 2" xfId="32570" xr:uid="{00000000-0005-0000-0000-00002C7F0000}"/>
    <cellStyle name="Notas 2 2 3 4 3" xfId="32571" xr:uid="{00000000-0005-0000-0000-00002D7F0000}"/>
    <cellStyle name="Notas 2 2 3 5" xfId="32572" xr:uid="{00000000-0005-0000-0000-00002E7F0000}"/>
    <cellStyle name="Notas 2 2 3 5 2" xfId="32573" xr:uid="{00000000-0005-0000-0000-00002F7F0000}"/>
    <cellStyle name="Notas 2 2 3 6" xfId="32574" xr:uid="{00000000-0005-0000-0000-0000307F0000}"/>
    <cellStyle name="Notas 2 2 4" xfId="32575" xr:uid="{00000000-0005-0000-0000-0000317F0000}"/>
    <cellStyle name="Notas 2 2 4 2" xfId="32576" xr:uid="{00000000-0005-0000-0000-0000327F0000}"/>
    <cellStyle name="Notas 2 2 4 2 2" xfId="32577" xr:uid="{00000000-0005-0000-0000-0000337F0000}"/>
    <cellStyle name="Notas 2 2 4 2 2 2" xfId="32578" xr:uid="{00000000-0005-0000-0000-0000347F0000}"/>
    <cellStyle name="Notas 2 2 4 2 3" xfId="32579" xr:uid="{00000000-0005-0000-0000-0000357F0000}"/>
    <cellStyle name="Notas 2 2 4 3" xfId="32580" xr:uid="{00000000-0005-0000-0000-0000367F0000}"/>
    <cellStyle name="Notas 2 2 4 3 2" xfId="32581" xr:uid="{00000000-0005-0000-0000-0000377F0000}"/>
    <cellStyle name="Notas 2 2 4 3 2 2" xfId="32582" xr:uid="{00000000-0005-0000-0000-0000387F0000}"/>
    <cellStyle name="Notas 2 2 4 3 3" xfId="32583" xr:uid="{00000000-0005-0000-0000-0000397F0000}"/>
    <cellStyle name="Notas 2 2 4 4" xfId="32584" xr:uid="{00000000-0005-0000-0000-00003A7F0000}"/>
    <cellStyle name="Notas 2 2 4 4 2" xfId="32585" xr:uid="{00000000-0005-0000-0000-00003B7F0000}"/>
    <cellStyle name="Notas 2 2 4 5" xfId="32586" xr:uid="{00000000-0005-0000-0000-00003C7F0000}"/>
    <cellStyle name="Notas 2 2 5" xfId="32587" xr:uid="{00000000-0005-0000-0000-00003D7F0000}"/>
    <cellStyle name="Notas 2 2 5 2" xfId="32588" xr:uid="{00000000-0005-0000-0000-00003E7F0000}"/>
    <cellStyle name="Notas 2 2 5 2 2" xfId="32589" xr:uid="{00000000-0005-0000-0000-00003F7F0000}"/>
    <cellStyle name="Notas 2 2 5 3" xfId="32590" xr:uid="{00000000-0005-0000-0000-0000407F0000}"/>
    <cellStyle name="Notas 2 2 6" xfId="32591" xr:uid="{00000000-0005-0000-0000-0000417F0000}"/>
    <cellStyle name="Notas 2 2 6 2" xfId="32592" xr:uid="{00000000-0005-0000-0000-0000427F0000}"/>
    <cellStyle name="Notas 2 2 6 2 2" xfId="32593" xr:uid="{00000000-0005-0000-0000-0000437F0000}"/>
    <cellStyle name="Notas 2 2 6 3" xfId="32594" xr:uid="{00000000-0005-0000-0000-0000447F0000}"/>
    <cellStyle name="Notas 2 2 7" xfId="32595" xr:uid="{00000000-0005-0000-0000-0000457F0000}"/>
    <cellStyle name="Notas 2 2 7 2" xfId="32596" xr:uid="{00000000-0005-0000-0000-0000467F0000}"/>
    <cellStyle name="Notas 2 2 8" xfId="32597" xr:uid="{00000000-0005-0000-0000-0000477F0000}"/>
    <cellStyle name="Notas 2 20" xfId="32598" xr:uid="{00000000-0005-0000-0000-0000487F0000}"/>
    <cellStyle name="Notas 2 21" xfId="32599" xr:uid="{00000000-0005-0000-0000-0000497F0000}"/>
    <cellStyle name="Notas 2 3" xfId="32600" xr:uid="{00000000-0005-0000-0000-00004A7F0000}"/>
    <cellStyle name="Notas 2 3 2" xfId="32601" xr:uid="{00000000-0005-0000-0000-00004B7F0000}"/>
    <cellStyle name="Notas 2 3 2 2" xfId="32602" xr:uid="{00000000-0005-0000-0000-00004C7F0000}"/>
    <cellStyle name="Notas 2 3 2 2 2" xfId="32603" xr:uid="{00000000-0005-0000-0000-00004D7F0000}"/>
    <cellStyle name="Notas 2 3 2 2 2 2" xfId="32604" xr:uid="{00000000-0005-0000-0000-00004E7F0000}"/>
    <cellStyle name="Notas 2 3 2 2 2 2 2" xfId="32605" xr:uid="{00000000-0005-0000-0000-00004F7F0000}"/>
    <cellStyle name="Notas 2 3 2 2 2 3" xfId="32606" xr:uid="{00000000-0005-0000-0000-0000507F0000}"/>
    <cellStyle name="Notas 2 3 2 2 3" xfId="32607" xr:uid="{00000000-0005-0000-0000-0000517F0000}"/>
    <cellStyle name="Notas 2 3 2 2 3 2" xfId="32608" xr:uid="{00000000-0005-0000-0000-0000527F0000}"/>
    <cellStyle name="Notas 2 3 2 2 3 2 2" xfId="32609" xr:uid="{00000000-0005-0000-0000-0000537F0000}"/>
    <cellStyle name="Notas 2 3 2 2 3 3" xfId="32610" xr:uid="{00000000-0005-0000-0000-0000547F0000}"/>
    <cellStyle name="Notas 2 3 2 2 4" xfId="32611" xr:uid="{00000000-0005-0000-0000-0000557F0000}"/>
    <cellStyle name="Notas 2 3 2 2 4 2" xfId="32612" xr:uid="{00000000-0005-0000-0000-0000567F0000}"/>
    <cellStyle name="Notas 2 3 2 2 5" xfId="32613" xr:uid="{00000000-0005-0000-0000-0000577F0000}"/>
    <cellStyle name="Notas 2 3 2 3" xfId="32614" xr:uid="{00000000-0005-0000-0000-0000587F0000}"/>
    <cellStyle name="Notas 2 3 2 3 2" xfId="32615" xr:uid="{00000000-0005-0000-0000-0000597F0000}"/>
    <cellStyle name="Notas 2 3 2 3 2 2" xfId="32616" xr:uid="{00000000-0005-0000-0000-00005A7F0000}"/>
    <cellStyle name="Notas 2 3 2 3 3" xfId="32617" xr:uid="{00000000-0005-0000-0000-00005B7F0000}"/>
    <cellStyle name="Notas 2 3 2 4" xfId="32618" xr:uid="{00000000-0005-0000-0000-00005C7F0000}"/>
    <cellStyle name="Notas 2 3 2 4 2" xfId="32619" xr:uid="{00000000-0005-0000-0000-00005D7F0000}"/>
    <cellStyle name="Notas 2 3 2 4 2 2" xfId="32620" xr:uid="{00000000-0005-0000-0000-00005E7F0000}"/>
    <cellStyle name="Notas 2 3 2 4 3" xfId="32621" xr:uid="{00000000-0005-0000-0000-00005F7F0000}"/>
    <cellStyle name="Notas 2 3 2 5" xfId="32622" xr:uid="{00000000-0005-0000-0000-0000607F0000}"/>
    <cellStyle name="Notas 2 3 2 5 2" xfId="32623" xr:uid="{00000000-0005-0000-0000-0000617F0000}"/>
    <cellStyle name="Notas 2 3 2 6" xfId="32624" xr:uid="{00000000-0005-0000-0000-0000627F0000}"/>
    <cellStyle name="Notas 2 3 3" xfId="32625" xr:uid="{00000000-0005-0000-0000-0000637F0000}"/>
    <cellStyle name="Notas 2 3 3 2" xfId="32626" xr:uid="{00000000-0005-0000-0000-0000647F0000}"/>
    <cellStyle name="Notas 2 3 3 2 2" xfId="32627" xr:uid="{00000000-0005-0000-0000-0000657F0000}"/>
    <cellStyle name="Notas 2 3 3 2 2 2" xfId="32628" xr:uid="{00000000-0005-0000-0000-0000667F0000}"/>
    <cellStyle name="Notas 2 3 3 2 3" xfId="32629" xr:uid="{00000000-0005-0000-0000-0000677F0000}"/>
    <cellStyle name="Notas 2 3 3 3" xfId="32630" xr:uid="{00000000-0005-0000-0000-0000687F0000}"/>
    <cellStyle name="Notas 2 3 3 3 2" xfId="32631" xr:uid="{00000000-0005-0000-0000-0000697F0000}"/>
    <cellStyle name="Notas 2 3 3 3 2 2" xfId="32632" xr:uid="{00000000-0005-0000-0000-00006A7F0000}"/>
    <cellStyle name="Notas 2 3 3 3 3" xfId="32633" xr:uid="{00000000-0005-0000-0000-00006B7F0000}"/>
    <cellStyle name="Notas 2 3 3 4" xfId="32634" xr:uid="{00000000-0005-0000-0000-00006C7F0000}"/>
    <cellStyle name="Notas 2 3 3 4 2" xfId="32635" xr:uid="{00000000-0005-0000-0000-00006D7F0000}"/>
    <cellStyle name="Notas 2 3 3 5" xfId="32636" xr:uid="{00000000-0005-0000-0000-00006E7F0000}"/>
    <cellStyle name="Notas 2 3 4" xfId="32637" xr:uid="{00000000-0005-0000-0000-00006F7F0000}"/>
    <cellStyle name="Notas 2 3 4 2" xfId="32638" xr:uid="{00000000-0005-0000-0000-0000707F0000}"/>
    <cellStyle name="Notas 2 3 4 2 2" xfId="32639" xr:uid="{00000000-0005-0000-0000-0000717F0000}"/>
    <cellStyle name="Notas 2 3 4 3" xfId="32640" xr:uid="{00000000-0005-0000-0000-0000727F0000}"/>
    <cellStyle name="Notas 2 3 5" xfId="32641" xr:uid="{00000000-0005-0000-0000-0000737F0000}"/>
    <cellStyle name="Notas 2 3 5 2" xfId="32642" xr:uid="{00000000-0005-0000-0000-0000747F0000}"/>
    <cellStyle name="Notas 2 3 5 2 2" xfId="32643" xr:uid="{00000000-0005-0000-0000-0000757F0000}"/>
    <cellStyle name="Notas 2 3 5 3" xfId="32644" xr:uid="{00000000-0005-0000-0000-0000767F0000}"/>
    <cellStyle name="Notas 2 3 6" xfId="32645" xr:uid="{00000000-0005-0000-0000-0000777F0000}"/>
    <cellStyle name="Notas 2 3 6 2" xfId="32646" xr:uid="{00000000-0005-0000-0000-0000787F0000}"/>
    <cellStyle name="Notas 2 3 7" xfId="32647" xr:uid="{00000000-0005-0000-0000-0000797F0000}"/>
    <cellStyle name="Notas 2 4" xfId="32648" xr:uid="{00000000-0005-0000-0000-00007A7F0000}"/>
    <cellStyle name="Notas 2 4 2" xfId="32649" xr:uid="{00000000-0005-0000-0000-00007B7F0000}"/>
    <cellStyle name="Notas 2 4 2 2" xfId="32650" xr:uid="{00000000-0005-0000-0000-00007C7F0000}"/>
    <cellStyle name="Notas 2 4 2 2 2" xfId="32651" xr:uid="{00000000-0005-0000-0000-00007D7F0000}"/>
    <cellStyle name="Notas 2 4 2 2 2 2" xfId="32652" xr:uid="{00000000-0005-0000-0000-00007E7F0000}"/>
    <cellStyle name="Notas 2 4 2 2 3" xfId="32653" xr:uid="{00000000-0005-0000-0000-00007F7F0000}"/>
    <cellStyle name="Notas 2 4 2 3" xfId="32654" xr:uid="{00000000-0005-0000-0000-0000807F0000}"/>
    <cellStyle name="Notas 2 4 2 3 2" xfId="32655" xr:uid="{00000000-0005-0000-0000-0000817F0000}"/>
    <cellStyle name="Notas 2 4 2 3 2 2" xfId="32656" xr:uid="{00000000-0005-0000-0000-0000827F0000}"/>
    <cellStyle name="Notas 2 4 2 3 3" xfId="32657" xr:uid="{00000000-0005-0000-0000-0000837F0000}"/>
    <cellStyle name="Notas 2 4 2 4" xfId="32658" xr:uid="{00000000-0005-0000-0000-0000847F0000}"/>
    <cellStyle name="Notas 2 4 2 4 2" xfId="32659" xr:uid="{00000000-0005-0000-0000-0000857F0000}"/>
    <cellStyle name="Notas 2 4 2 5" xfId="32660" xr:uid="{00000000-0005-0000-0000-0000867F0000}"/>
    <cellStyle name="Notas 2 4 3" xfId="32661" xr:uid="{00000000-0005-0000-0000-0000877F0000}"/>
    <cellStyle name="Notas 2 4 3 2" xfId="32662" xr:uid="{00000000-0005-0000-0000-0000887F0000}"/>
    <cellStyle name="Notas 2 4 3 2 2" xfId="32663" xr:uid="{00000000-0005-0000-0000-0000897F0000}"/>
    <cellStyle name="Notas 2 4 3 3" xfId="32664" xr:uid="{00000000-0005-0000-0000-00008A7F0000}"/>
    <cellStyle name="Notas 2 4 4" xfId="32665" xr:uid="{00000000-0005-0000-0000-00008B7F0000}"/>
    <cellStyle name="Notas 2 4 4 2" xfId="32666" xr:uid="{00000000-0005-0000-0000-00008C7F0000}"/>
    <cellStyle name="Notas 2 4 4 2 2" xfId="32667" xr:uid="{00000000-0005-0000-0000-00008D7F0000}"/>
    <cellStyle name="Notas 2 4 4 3" xfId="32668" xr:uid="{00000000-0005-0000-0000-00008E7F0000}"/>
    <cellStyle name="Notas 2 4 5" xfId="32669" xr:uid="{00000000-0005-0000-0000-00008F7F0000}"/>
    <cellStyle name="Notas 2 4 5 2" xfId="32670" xr:uid="{00000000-0005-0000-0000-0000907F0000}"/>
    <cellStyle name="Notas 2 4 6" xfId="32671" xr:uid="{00000000-0005-0000-0000-0000917F0000}"/>
    <cellStyle name="Notas 2 5" xfId="32672" xr:uid="{00000000-0005-0000-0000-0000927F0000}"/>
    <cellStyle name="Notas 2 5 2" xfId="32673" xr:uid="{00000000-0005-0000-0000-0000937F0000}"/>
    <cellStyle name="Notas 2 5 2 2" xfId="32674" xr:uid="{00000000-0005-0000-0000-0000947F0000}"/>
    <cellStyle name="Notas 2 5 2 2 2" xfId="32675" xr:uid="{00000000-0005-0000-0000-0000957F0000}"/>
    <cellStyle name="Notas 2 5 2 2 2 2" xfId="32676" xr:uid="{00000000-0005-0000-0000-0000967F0000}"/>
    <cellStyle name="Notas 2 5 2 2 3" xfId="32677" xr:uid="{00000000-0005-0000-0000-0000977F0000}"/>
    <cellStyle name="Notas 2 5 2 3" xfId="32678" xr:uid="{00000000-0005-0000-0000-0000987F0000}"/>
    <cellStyle name="Notas 2 5 2 3 2" xfId="32679" xr:uid="{00000000-0005-0000-0000-0000997F0000}"/>
    <cellStyle name="Notas 2 5 2 3 2 2" xfId="32680" xr:uid="{00000000-0005-0000-0000-00009A7F0000}"/>
    <cellStyle name="Notas 2 5 2 3 3" xfId="32681" xr:uid="{00000000-0005-0000-0000-00009B7F0000}"/>
    <cellStyle name="Notas 2 5 2 4" xfId="32682" xr:uid="{00000000-0005-0000-0000-00009C7F0000}"/>
    <cellStyle name="Notas 2 5 2 4 2" xfId="32683" xr:uid="{00000000-0005-0000-0000-00009D7F0000}"/>
    <cellStyle name="Notas 2 5 2 5" xfId="32684" xr:uid="{00000000-0005-0000-0000-00009E7F0000}"/>
    <cellStyle name="Notas 2 5 3" xfId="32685" xr:uid="{00000000-0005-0000-0000-00009F7F0000}"/>
    <cellStyle name="Notas 2 5 3 2" xfId="32686" xr:uid="{00000000-0005-0000-0000-0000A07F0000}"/>
    <cellStyle name="Notas 2 5 3 2 2" xfId="32687" xr:uid="{00000000-0005-0000-0000-0000A17F0000}"/>
    <cellStyle name="Notas 2 5 3 3" xfId="32688" xr:uid="{00000000-0005-0000-0000-0000A27F0000}"/>
    <cellStyle name="Notas 2 5 4" xfId="32689" xr:uid="{00000000-0005-0000-0000-0000A37F0000}"/>
    <cellStyle name="Notas 2 5 4 2" xfId="32690" xr:uid="{00000000-0005-0000-0000-0000A47F0000}"/>
    <cellStyle name="Notas 2 5 4 2 2" xfId="32691" xr:uid="{00000000-0005-0000-0000-0000A57F0000}"/>
    <cellStyle name="Notas 2 5 4 3" xfId="32692" xr:uid="{00000000-0005-0000-0000-0000A67F0000}"/>
    <cellStyle name="Notas 2 5 5" xfId="32693" xr:uid="{00000000-0005-0000-0000-0000A77F0000}"/>
    <cellStyle name="Notas 2 5 5 2" xfId="32694" xr:uid="{00000000-0005-0000-0000-0000A87F0000}"/>
    <cellStyle name="Notas 2 5 6" xfId="32695" xr:uid="{00000000-0005-0000-0000-0000A97F0000}"/>
    <cellStyle name="Notas 2 6" xfId="32696" xr:uid="{00000000-0005-0000-0000-0000AA7F0000}"/>
    <cellStyle name="Notas 2 6 2" xfId="32697" xr:uid="{00000000-0005-0000-0000-0000AB7F0000}"/>
    <cellStyle name="Notas 2 6 2 2" xfId="32698" xr:uid="{00000000-0005-0000-0000-0000AC7F0000}"/>
    <cellStyle name="Notas 2 6 2 2 2" xfId="32699" xr:uid="{00000000-0005-0000-0000-0000AD7F0000}"/>
    <cellStyle name="Notas 2 6 2 2 2 2" xfId="32700" xr:uid="{00000000-0005-0000-0000-0000AE7F0000}"/>
    <cellStyle name="Notas 2 6 2 2 3" xfId="32701" xr:uid="{00000000-0005-0000-0000-0000AF7F0000}"/>
    <cellStyle name="Notas 2 6 2 3" xfId="32702" xr:uid="{00000000-0005-0000-0000-0000B07F0000}"/>
    <cellStyle name="Notas 2 6 2 3 2" xfId="32703" xr:uid="{00000000-0005-0000-0000-0000B17F0000}"/>
    <cellStyle name="Notas 2 6 2 3 2 2" xfId="32704" xr:uid="{00000000-0005-0000-0000-0000B27F0000}"/>
    <cellStyle name="Notas 2 6 2 3 3" xfId="32705" xr:uid="{00000000-0005-0000-0000-0000B37F0000}"/>
    <cellStyle name="Notas 2 6 2 4" xfId="32706" xr:uid="{00000000-0005-0000-0000-0000B47F0000}"/>
    <cellStyle name="Notas 2 6 2 4 2" xfId="32707" xr:uid="{00000000-0005-0000-0000-0000B57F0000}"/>
    <cellStyle name="Notas 2 6 2 5" xfId="32708" xr:uid="{00000000-0005-0000-0000-0000B67F0000}"/>
    <cellStyle name="Notas 2 6 3" xfId="32709" xr:uid="{00000000-0005-0000-0000-0000B77F0000}"/>
    <cellStyle name="Notas 2 6 3 2" xfId="32710" xr:uid="{00000000-0005-0000-0000-0000B87F0000}"/>
    <cellStyle name="Notas 2 6 3 2 2" xfId="32711" xr:uid="{00000000-0005-0000-0000-0000B97F0000}"/>
    <cellStyle name="Notas 2 6 3 3" xfId="32712" xr:uid="{00000000-0005-0000-0000-0000BA7F0000}"/>
    <cellStyle name="Notas 2 6 4" xfId="32713" xr:uid="{00000000-0005-0000-0000-0000BB7F0000}"/>
    <cellStyle name="Notas 2 6 4 2" xfId="32714" xr:uid="{00000000-0005-0000-0000-0000BC7F0000}"/>
    <cellStyle name="Notas 2 6 4 2 2" xfId="32715" xr:uid="{00000000-0005-0000-0000-0000BD7F0000}"/>
    <cellStyle name="Notas 2 6 4 3" xfId="32716" xr:uid="{00000000-0005-0000-0000-0000BE7F0000}"/>
    <cellStyle name="Notas 2 6 5" xfId="32717" xr:uid="{00000000-0005-0000-0000-0000BF7F0000}"/>
    <cellStyle name="Notas 2 6 5 2" xfId="32718" xr:uid="{00000000-0005-0000-0000-0000C07F0000}"/>
    <cellStyle name="Notas 2 6 6" xfId="32719" xr:uid="{00000000-0005-0000-0000-0000C17F0000}"/>
    <cellStyle name="Notas 2 7" xfId="32720" xr:uid="{00000000-0005-0000-0000-0000C27F0000}"/>
    <cellStyle name="Notas 2 7 2" xfId="32721" xr:uid="{00000000-0005-0000-0000-0000C37F0000}"/>
    <cellStyle name="Notas 2 7 2 2" xfId="32722" xr:uid="{00000000-0005-0000-0000-0000C47F0000}"/>
    <cellStyle name="Notas 2 7 2 2 2" xfId="32723" xr:uid="{00000000-0005-0000-0000-0000C57F0000}"/>
    <cellStyle name="Notas 2 7 2 3" xfId="32724" xr:uid="{00000000-0005-0000-0000-0000C67F0000}"/>
    <cellStyle name="Notas 2 7 3" xfId="32725" xr:uid="{00000000-0005-0000-0000-0000C77F0000}"/>
    <cellStyle name="Notas 2 7 3 2" xfId="32726" xr:uid="{00000000-0005-0000-0000-0000C87F0000}"/>
    <cellStyle name="Notas 2 7 3 2 2" xfId="32727" xr:uid="{00000000-0005-0000-0000-0000C97F0000}"/>
    <cellStyle name="Notas 2 7 3 3" xfId="32728" xr:uid="{00000000-0005-0000-0000-0000CA7F0000}"/>
    <cellStyle name="Notas 2 7 4" xfId="32729" xr:uid="{00000000-0005-0000-0000-0000CB7F0000}"/>
    <cellStyle name="Notas 2 7 4 2" xfId="32730" xr:uid="{00000000-0005-0000-0000-0000CC7F0000}"/>
    <cellStyle name="Notas 2 7 4 2 2" xfId="32731" xr:uid="{00000000-0005-0000-0000-0000CD7F0000}"/>
    <cellStyle name="Notas 2 7 4 3" xfId="32732" xr:uid="{00000000-0005-0000-0000-0000CE7F0000}"/>
    <cellStyle name="Notas 2 7 5" xfId="32733" xr:uid="{00000000-0005-0000-0000-0000CF7F0000}"/>
    <cellStyle name="Notas 2 7 5 2" xfId="32734" xr:uid="{00000000-0005-0000-0000-0000D07F0000}"/>
    <cellStyle name="Notas 2 7 6" xfId="32735" xr:uid="{00000000-0005-0000-0000-0000D17F0000}"/>
    <cellStyle name="Notas 2 8" xfId="32736" xr:uid="{00000000-0005-0000-0000-0000D27F0000}"/>
    <cellStyle name="Notas 2 8 2" xfId="32737" xr:uid="{00000000-0005-0000-0000-0000D37F0000}"/>
    <cellStyle name="Notas 2 8 2 2" xfId="32738" xr:uid="{00000000-0005-0000-0000-0000D47F0000}"/>
    <cellStyle name="Notas 2 8 2 2 2" xfId="32739" xr:uid="{00000000-0005-0000-0000-0000D57F0000}"/>
    <cellStyle name="Notas 2 8 2 3" xfId="32740" xr:uid="{00000000-0005-0000-0000-0000D67F0000}"/>
    <cellStyle name="Notas 2 8 3" xfId="32741" xr:uid="{00000000-0005-0000-0000-0000D77F0000}"/>
    <cellStyle name="Notas 2 8 3 2" xfId="32742" xr:uid="{00000000-0005-0000-0000-0000D87F0000}"/>
    <cellStyle name="Notas 2 8 3 2 2" xfId="32743" xr:uid="{00000000-0005-0000-0000-0000D97F0000}"/>
    <cellStyle name="Notas 2 8 3 3" xfId="32744" xr:uid="{00000000-0005-0000-0000-0000DA7F0000}"/>
    <cellStyle name="Notas 2 8 4" xfId="32745" xr:uid="{00000000-0005-0000-0000-0000DB7F0000}"/>
    <cellStyle name="Notas 2 8 4 2" xfId="32746" xr:uid="{00000000-0005-0000-0000-0000DC7F0000}"/>
    <cellStyle name="Notas 2 8 4 2 2" xfId="32747" xr:uid="{00000000-0005-0000-0000-0000DD7F0000}"/>
    <cellStyle name="Notas 2 8 4 3" xfId="32748" xr:uid="{00000000-0005-0000-0000-0000DE7F0000}"/>
    <cellStyle name="Notas 2 8 5" xfId="32749" xr:uid="{00000000-0005-0000-0000-0000DF7F0000}"/>
    <cellStyle name="Notas 2 8 5 2" xfId="32750" xr:uid="{00000000-0005-0000-0000-0000E07F0000}"/>
    <cellStyle name="Notas 2 8 6" xfId="32751" xr:uid="{00000000-0005-0000-0000-0000E17F0000}"/>
    <cellStyle name="Notas 2 9" xfId="32752" xr:uid="{00000000-0005-0000-0000-0000E27F0000}"/>
    <cellStyle name="Notas 2 9 2" xfId="32753" xr:uid="{00000000-0005-0000-0000-0000E37F0000}"/>
    <cellStyle name="Notas 2 9 2 2" xfId="32754" xr:uid="{00000000-0005-0000-0000-0000E47F0000}"/>
    <cellStyle name="Notas 2 9 2 2 2" xfId="32755" xr:uid="{00000000-0005-0000-0000-0000E57F0000}"/>
    <cellStyle name="Notas 2 9 2 3" xfId="32756" xr:uid="{00000000-0005-0000-0000-0000E67F0000}"/>
    <cellStyle name="Notas 2 9 3" xfId="32757" xr:uid="{00000000-0005-0000-0000-0000E77F0000}"/>
    <cellStyle name="Notas 2 9 3 2" xfId="32758" xr:uid="{00000000-0005-0000-0000-0000E87F0000}"/>
    <cellStyle name="Notas 2 9 3 2 2" xfId="32759" xr:uid="{00000000-0005-0000-0000-0000E97F0000}"/>
    <cellStyle name="Notas 2 9 3 3" xfId="32760" xr:uid="{00000000-0005-0000-0000-0000EA7F0000}"/>
    <cellStyle name="Notas 2 9 4" xfId="32761" xr:uid="{00000000-0005-0000-0000-0000EB7F0000}"/>
    <cellStyle name="Notas 2 9 4 2" xfId="32762" xr:uid="{00000000-0005-0000-0000-0000EC7F0000}"/>
    <cellStyle name="Notas 2 9 4 2 2" xfId="32763" xr:uid="{00000000-0005-0000-0000-0000ED7F0000}"/>
    <cellStyle name="Notas 2 9 4 3" xfId="32764" xr:uid="{00000000-0005-0000-0000-0000EE7F0000}"/>
    <cellStyle name="Notas 2 9 5" xfId="32765" xr:uid="{00000000-0005-0000-0000-0000EF7F0000}"/>
    <cellStyle name="Notas 2 9 5 2" xfId="32766" xr:uid="{00000000-0005-0000-0000-0000F07F0000}"/>
    <cellStyle name="Notas 2 9 6" xfId="32767" xr:uid="{00000000-0005-0000-0000-0000F17F0000}"/>
    <cellStyle name="Notas 20" xfId="32768" xr:uid="{00000000-0005-0000-0000-0000F27F0000}"/>
    <cellStyle name="Notas 20 2" xfId="32769" xr:uid="{00000000-0005-0000-0000-0000F37F0000}"/>
    <cellStyle name="Notas 20 2 2" xfId="32770" xr:uid="{00000000-0005-0000-0000-0000F47F0000}"/>
    <cellStyle name="Notas 20 2 2 2" xfId="32771" xr:uid="{00000000-0005-0000-0000-0000F57F0000}"/>
    <cellStyle name="Notas 20 2 2 2 2" xfId="32772" xr:uid="{00000000-0005-0000-0000-0000F67F0000}"/>
    <cellStyle name="Notas 20 2 2 3" xfId="32773" xr:uid="{00000000-0005-0000-0000-0000F77F0000}"/>
    <cellStyle name="Notas 20 2 3" xfId="32774" xr:uid="{00000000-0005-0000-0000-0000F87F0000}"/>
    <cellStyle name="Notas 20 2 3 2" xfId="32775" xr:uid="{00000000-0005-0000-0000-0000F97F0000}"/>
    <cellStyle name="Notas 20 2 3 2 2" xfId="32776" xr:uid="{00000000-0005-0000-0000-0000FA7F0000}"/>
    <cellStyle name="Notas 20 2 3 3" xfId="32777" xr:uid="{00000000-0005-0000-0000-0000FB7F0000}"/>
    <cellStyle name="Notas 20 2 4" xfId="32778" xr:uid="{00000000-0005-0000-0000-0000FC7F0000}"/>
    <cellStyle name="Notas 20 2 4 2" xfId="32779" xr:uid="{00000000-0005-0000-0000-0000FD7F0000}"/>
    <cellStyle name="Notas 20 2 5" xfId="32780" xr:uid="{00000000-0005-0000-0000-0000FE7F0000}"/>
    <cellStyle name="Notas 20 3" xfId="32781" xr:uid="{00000000-0005-0000-0000-0000FF7F0000}"/>
    <cellStyle name="Notas 20 3 2" xfId="32782" xr:uid="{00000000-0005-0000-0000-000000800000}"/>
    <cellStyle name="Notas 20 3 2 2" xfId="32783" xr:uid="{00000000-0005-0000-0000-000001800000}"/>
    <cellStyle name="Notas 20 3 3" xfId="32784" xr:uid="{00000000-0005-0000-0000-000002800000}"/>
    <cellStyle name="Notas 20 4" xfId="32785" xr:uid="{00000000-0005-0000-0000-000003800000}"/>
    <cellStyle name="Notas 20 4 2" xfId="32786" xr:uid="{00000000-0005-0000-0000-000004800000}"/>
    <cellStyle name="Notas 20 4 2 2" xfId="32787" xr:uid="{00000000-0005-0000-0000-000005800000}"/>
    <cellStyle name="Notas 20 4 3" xfId="32788" xr:uid="{00000000-0005-0000-0000-000006800000}"/>
    <cellStyle name="Notas 20 5" xfId="32789" xr:uid="{00000000-0005-0000-0000-000007800000}"/>
    <cellStyle name="Notas 20 5 2" xfId="32790" xr:uid="{00000000-0005-0000-0000-000008800000}"/>
    <cellStyle name="Notas 20 6" xfId="32791" xr:uid="{00000000-0005-0000-0000-000009800000}"/>
    <cellStyle name="Notas 21" xfId="32792" xr:uid="{00000000-0005-0000-0000-00000A800000}"/>
    <cellStyle name="Notas 21 2" xfId="32793" xr:uid="{00000000-0005-0000-0000-00000B800000}"/>
    <cellStyle name="Notas 21 2 2" xfId="32794" xr:uid="{00000000-0005-0000-0000-00000C800000}"/>
    <cellStyle name="Notas 21 2 2 2" xfId="32795" xr:uid="{00000000-0005-0000-0000-00000D800000}"/>
    <cellStyle name="Notas 21 2 2 2 2" xfId="32796" xr:uid="{00000000-0005-0000-0000-00000E800000}"/>
    <cellStyle name="Notas 21 2 2 3" xfId="32797" xr:uid="{00000000-0005-0000-0000-00000F800000}"/>
    <cellStyle name="Notas 21 2 3" xfId="32798" xr:uid="{00000000-0005-0000-0000-000010800000}"/>
    <cellStyle name="Notas 21 2 3 2" xfId="32799" xr:uid="{00000000-0005-0000-0000-000011800000}"/>
    <cellStyle name="Notas 21 2 3 2 2" xfId="32800" xr:uid="{00000000-0005-0000-0000-000012800000}"/>
    <cellStyle name="Notas 21 2 3 3" xfId="32801" xr:uid="{00000000-0005-0000-0000-000013800000}"/>
    <cellStyle name="Notas 21 2 4" xfId="32802" xr:uid="{00000000-0005-0000-0000-000014800000}"/>
    <cellStyle name="Notas 21 2 4 2" xfId="32803" xr:uid="{00000000-0005-0000-0000-000015800000}"/>
    <cellStyle name="Notas 21 2 5" xfId="32804" xr:uid="{00000000-0005-0000-0000-000016800000}"/>
    <cellStyle name="Notas 21 3" xfId="32805" xr:uid="{00000000-0005-0000-0000-000017800000}"/>
    <cellStyle name="Notas 21 3 2" xfId="32806" xr:uid="{00000000-0005-0000-0000-000018800000}"/>
    <cellStyle name="Notas 21 3 2 2" xfId="32807" xr:uid="{00000000-0005-0000-0000-000019800000}"/>
    <cellStyle name="Notas 21 3 3" xfId="32808" xr:uid="{00000000-0005-0000-0000-00001A800000}"/>
    <cellStyle name="Notas 21 4" xfId="32809" xr:uid="{00000000-0005-0000-0000-00001B800000}"/>
    <cellStyle name="Notas 21 4 2" xfId="32810" xr:uid="{00000000-0005-0000-0000-00001C800000}"/>
    <cellStyle name="Notas 21 4 2 2" xfId="32811" xr:uid="{00000000-0005-0000-0000-00001D800000}"/>
    <cellStyle name="Notas 21 4 3" xfId="32812" xr:uid="{00000000-0005-0000-0000-00001E800000}"/>
    <cellStyle name="Notas 21 5" xfId="32813" xr:uid="{00000000-0005-0000-0000-00001F800000}"/>
    <cellStyle name="Notas 21 5 2" xfId="32814" xr:uid="{00000000-0005-0000-0000-000020800000}"/>
    <cellStyle name="Notas 21 6" xfId="32815" xr:uid="{00000000-0005-0000-0000-000021800000}"/>
    <cellStyle name="Notas 22" xfId="32816" xr:uid="{00000000-0005-0000-0000-000022800000}"/>
    <cellStyle name="Notas 22 2" xfId="32817" xr:uid="{00000000-0005-0000-0000-000023800000}"/>
    <cellStyle name="Notas 22 2 2" xfId="32818" xr:uid="{00000000-0005-0000-0000-000024800000}"/>
    <cellStyle name="Notas 22 2 2 2" xfId="32819" xr:uid="{00000000-0005-0000-0000-000025800000}"/>
    <cellStyle name="Notas 22 2 2 2 2" xfId="32820" xr:uid="{00000000-0005-0000-0000-000026800000}"/>
    <cellStyle name="Notas 22 2 2 3" xfId="32821" xr:uid="{00000000-0005-0000-0000-000027800000}"/>
    <cellStyle name="Notas 22 2 3" xfId="32822" xr:uid="{00000000-0005-0000-0000-000028800000}"/>
    <cellStyle name="Notas 22 2 3 2" xfId="32823" xr:uid="{00000000-0005-0000-0000-000029800000}"/>
    <cellStyle name="Notas 22 2 3 2 2" xfId="32824" xr:uid="{00000000-0005-0000-0000-00002A800000}"/>
    <cellStyle name="Notas 22 2 3 3" xfId="32825" xr:uid="{00000000-0005-0000-0000-00002B800000}"/>
    <cellStyle name="Notas 22 2 4" xfId="32826" xr:uid="{00000000-0005-0000-0000-00002C800000}"/>
    <cellStyle name="Notas 22 2 4 2" xfId="32827" xr:uid="{00000000-0005-0000-0000-00002D800000}"/>
    <cellStyle name="Notas 22 2 5" xfId="32828" xr:uid="{00000000-0005-0000-0000-00002E800000}"/>
    <cellStyle name="Notas 22 3" xfId="32829" xr:uid="{00000000-0005-0000-0000-00002F800000}"/>
    <cellStyle name="Notas 22 3 2" xfId="32830" xr:uid="{00000000-0005-0000-0000-000030800000}"/>
    <cellStyle name="Notas 22 3 2 2" xfId="32831" xr:uid="{00000000-0005-0000-0000-000031800000}"/>
    <cellStyle name="Notas 22 3 3" xfId="32832" xr:uid="{00000000-0005-0000-0000-000032800000}"/>
    <cellStyle name="Notas 22 4" xfId="32833" xr:uid="{00000000-0005-0000-0000-000033800000}"/>
    <cellStyle name="Notas 22 4 2" xfId="32834" xr:uid="{00000000-0005-0000-0000-000034800000}"/>
    <cellStyle name="Notas 22 4 2 2" xfId="32835" xr:uid="{00000000-0005-0000-0000-000035800000}"/>
    <cellStyle name="Notas 22 4 3" xfId="32836" xr:uid="{00000000-0005-0000-0000-000036800000}"/>
    <cellStyle name="Notas 22 5" xfId="32837" xr:uid="{00000000-0005-0000-0000-000037800000}"/>
    <cellStyle name="Notas 22 5 2" xfId="32838" xr:uid="{00000000-0005-0000-0000-000038800000}"/>
    <cellStyle name="Notas 22 6" xfId="32839" xr:uid="{00000000-0005-0000-0000-000039800000}"/>
    <cellStyle name="Notas 23" xfId="32840" xr:uid="{00000000-0005-0000-0000-00003A800000}"/>
    <cellStyle name="Notas 23 2" xfId="32841" xr:uid="{00000000-0005-0000-0000-00003B800000}"/>
    <cellStyle name="Notas 23 2 2" xfId="32842" xr:uid="{00000000-0005-0000-0000-00003C800000}"/>
    <cellStyle name="Notas 23 2 2 2" xfId="32843" xr:uid="{00000000-0005-0000-0000-00003D800000}"/>
    <cellStyle name="Notas 23 2 2 2 2" xfId="32844" xr:uid="{00000000-0005-0000-0000-00003E800000}"/>
    <cellStyle name="Notas 23 2 2 3" xfId="32845" xr:uid="{00000000-0005-0000-0000-00003F800000}"/>
    <cellStyle name="Notas 23 2 3" xfId="32846" xr:uid="{00000000-0005-0000-0000-000040800000}"/>
    <cellStyle name="Notas 23 2 3 2" xfId="32847" xr:uid="{00000000-0005-0000-0000-000041800000}"/>
    <cellStyle name="Notas 23 2 3 2 2" xfId="32848" xr:uid="{00000000-0005-0000-0000-000042800000}"/>
    <cellStyle name="Notas 23 2 3 3" xfId="32849" xr:uid="{00000000-0005-0000-0000-000043800000}"/>
    <cellStyle name="Notas 23 2 4" xfId="32850" xr:uid="{00000000-0005-0000-0000-000044800000}"/>
    <cellStyle name="Notas 23 2 4 2" xfId="32851" xr:uid="{00000000-0005-0000-0000-000045800000}"/>
    <cellStyle name="Notas 23 2 5" xfId="32852" xr:uid="{00000000-0005-0000-0000-000046800000}"/>
    <cellStyle name="Notas 23 3" xfId="32853" xr:uid="{00000000-0005-0000-0000-000047800000}"/>
    <cellStyle name="Notas 23 3 2" xfId="32854" xr:uid="{00000000-0005-0000-0000-000048800000}"/>
    <cellStyle name="Notas 23 3 2 2" xfId="32855" xr:uid="{00000000-0005-0000-0000-000049800000}"/>
    <cellStyle name="Notas 23 3 3" xfId="32856" xr:uid="{00000000-0005-0000-0000-00004A800000}"/>
    <cellStyle name="Notas 23 4" xfId="32857" xr:uid="{00000000-0005-0000-0000-00004B800000}"/>
    <cellStyle name="Notas 23 4 2" xfId="32858" xr:uid="{00000000-0005-0000-0000-00004C800000}"/>
    <cellStyle name="Notas 23 4 2 2" xfId="32859" xr:uid="{00000000-0005-0000-0000-00004D800000}"/>
    <cellStyle name="Notas 23 4 3" xfId="32860" xr:uid="{00000000-0005-0000-0000-00004E800000}"/>
    <cellStyle name="Notas 23 5" xfId="32861" xr:uid="{00000000-0005-0000-0000-00004F800000}"/>
    <cellStyle name="Notas 23 5 2" xfId="32862" xr:uid="{00000000-0005-0000-0000-000050800000}"/>
    <cellStyle name="Notas 23 6" xfId="32863" xr:uid="{00000000-0005-0000-0000-000051800000}"/>
    <cellStyle name="Notas 24" xfId="32864" xr:uid="{00000000-0005-0000-0000-000052800000}"/>
    <cellStyle name="Notas 24 2" xfId="32865" xr:uid="{00000000-0005-0000-0000-000053800000}"/>
    <cellStyle name="Notas 24 2 2" xfId="32866" xr:uid="{00000000-0005-0000-0000-000054800000}"/>
    <cellStyle name="Notas 24 2 2 2" xfId="32867" xr:uid="{00000000-0005-0000-0000-000055800000}"/>
    <cellStyle name="Notas 24 2 2 2 2" xfId="32868" xr:uid="{00000000-0005-0000-0000-000056800000}"/>
    <cellStyle name="Notas 24 2 2 3" xfId="32869" xr:uid="{00000000-0005-0000-0000-000057800000}"/>
    <cellStyle name="Notas 24 2 3" xfId="32870" xr:uid="{00000000-0005-0000-0000-000058800000}"/>
    <cellStyle name="Notas 24 2 3 2" xfId="32871" xr:uid="{00000000-0005-0000-0000-000059800000}"/>
    <cellStyle name="Notas 24 2 3 2 2" xfId="32872" xr:uid="{00000000-0005-0000-0000-00005A800000}"/>
    <cellStyle name="Notas 24 2 3 3" xfId="32873" xr:uid="{00000000-0005-0000-0000-00005B800000}"/>
    <cellStyle name="Notas 24 2 4" xfId="32874" xr:uid="{00000000-0005-0000-0000-00005C800000}"/>
    <cellStyle name="Notas 24 2 4 2" xfId="32875" xr:uid="{00000000-0005-0000-0000-00005D800000}"/>
    <cellStyle name="Notas 24 2 5" xfId="32876" xr:uid="{00000000-0005-0000-0000-00005E800000}"/>
    <cellStyle name="Notas 24 3" xfId="32877" xr:uid="{00000000-0005-0000-0000-00005F800000}"/>
    <cellStyle name="Notas 24 3 2" xfId="32878" xr:uid="{00000000-0005-0000-0000-000060800000}"/>
    <cellStyle name="Notas 24 3 2 2" xfId="32879" xr:uid="{00000000-0005-0000-0000-000061800000}"/>
    <cellStyle name="Notas 24 3 3" xfId="32880" xr:uid="{00000000-0005-0000-0000-000062800000}"/>
    <cellStyle name="Notas 24 4" xfId="32881" xr:uid="{00000000-0005-0000-0000-000063800000}"/>
    <cellStyle name="Notas 24 4 2" xfId="32882" xr:uid="{00000000-0005-0000-0000-000064800000}"/>
    <cellStyle name="Notas 24 4 2 2" xfId="32883" xr:uid="{00000000-0005-0000-0000-000065800000}"/>
    <cellStyle name="Notas 24 4 3" xfId="32884" xr:uid="{00000000-0005-0000-0000-000066800000}"/>
    <cellStyle name="Notas 24 5" xfId="32885" xr:uid="{00000000-0005-0000-0000-000067800000}"/>
    <cellStyle name="Notas 24 5 2" xfId="32886" xr:uid="{00000000-0005-0000-0000-000068800000}"/>
    <cellStyle name="Notas 24 6" xfId="32887" xr:uid="{00000000-0005-0000-0000-000069800000}"/>
    <cellStyle name="Notas 25" xfId="32888" xr:uid="{00000000-0005-0000-0000-00006A800000}"/>
    <cellStyle name="Notas 25 2" xfId="32889" xr:uid="{00000000-0005-0000-0000-00006B800000}"/>
    <cellStyle name="Notas 25 2 2" xfId="32890" xr:uid="{00000000-0005-0000-0000-00006C800000}"/>
    <cellStyle name="Notas 25 2 2 2" xfId="32891" xr:uid="{00000000-0005-0000-0000-00006D800000}"/>
    <cellStyle name="Notas 25 2 2 2 2" xfId="32892" xr:uid="{00000000-0005-0000-0000-00006E800000}"/>
    <cellStyle name="Notas 25 2 2 3" xfId="32893" xr:uid="{00000000-0005-0000-0000-00006F800000}"/>
    <cellStyle name="Notas 25 2 3" xfId="32894" xr:uid="{00000000-0005-0000-0000-000070800000}"/>
    <cellStyle name="Notas 25 2 3 2" xfId="32895" xr:uid="{00000000-0005-0000-0000-000071800000}"/>
    <cellStyle name="Notas 25 2 3 2 2" xfId="32896" xr:uid="{00000000-0005-0000-0000-000072800000}"/>
    <cellStyle name="Notas 25 2 3 3" xfId="32897" xr:uid="{00000000-0005-0000-0000-000073800000}"/>
    <cellStyle name="Notas 25 2 4" xfId="32898" xr:uid="{00000000-0005-0000-0000-000074800000}"/>
    <cellStyle name="Notas 25 2 4 2" xfId="32899" xr:uid="{00000000-0005-0000-0000-000075800000}"/>
    <cellStyle name="Notas 25 2 5" xfId="32900" xr:uid="{00000000-0005-0000-0000-000076800000}"/>
    <cellStyle name="Notas 25 3" xfId="32901" xr:uid="{00000000-0005-0000-0000-000077800000}"/>
    <cellStyle name="Notas 25 3 2" xfId="32902" xr:uid="{00000000-0005-0000-0000-000078800000}"/>
    <cellStyle name="Notas 25 3 2 2" xfId="32903" xr:uid="{00000000-0005-0000-0000-000079800000}"/>
    <cellStyle name="Notas 25 3 3" xfId="32904" xr:uid="{00000000-0005-0000-0000-00007A800000}"/>
    <cellStyle name="Notas 25 4" xfId="32905" xr:uid="{00000000-0005-0000-0000-00007B800000}"/>
    <cellStyle name="Notas 25 4 2" xfId="32906" xr:uid="{00000000-0005-0000-0000-00007C800000}"/>
    <cellStyle name="Notas 25 4 2 2" xfId="32907" xr:uid="{00000000-0005-0000-0000-00007D800000}"/>
    <cellStyle name="Notas 25 4 3" xfId="32908" xr:uid="{00000000-0005-0000-0000-00007E800000}"/>
    <cellStyle name="Notas 25 5" xfId="32909" xr:uid="{00000000-0005-0000-0000-00007F800000}"/>
    <cellStyle name="Notas 25 5 2" xfId="32910" xr:uid="{00000000-0005-0000-0000-000080800000}"/>
    <cellStyle name="Notas 25 6" xfId="32911" xr:uid="{00000000-0005-0000-0000-000081800000}"/>
    <cellStyle name="Notas 26" xfId="32912" xr:uid="{00000000-0005-0000-0000-000082800000}"/>
    <cellStyle name="Notas 26 2" xfId="32913" xr:uid="{00000000-0005-0000-0000-000083800000}"/>
    <cellStyle name="Notas 26 2 2" xfId="32914" xr:uid="{00000000-0005-0000-0000-000084800000}"/>
    <cellStyle name="Notas 26 2 2 2" xfId="32915" xr:uid="{00000000-0005-0000-0000-000085800000}"/>
    <cellStyle name="Notas 26 2 2 2 2" xfId="32916" xr:uid="{00000000-0005-0000-0000-000086800000}"/>
    <cellStyle name="Notas 26 2 2 3" xfId="32917" xr:uid="{00000000-0005-0000-0000-000087800000}"/>
    <cellStyle name="Notas 26 2 3" xfId="32918" xr:uid="{00000000-0005-0000-0000-000088800000}"/>
    <cellStyle name="Notas 26 2 3 2" xfId="32919" xr:uid="{00000000-0005-0000-0000-000089800000}"/>
    <cellStyle name="Notas 26 2 3 2 2" xfId="32920" xr:uid="{00000000-0005-0000-0000-00008A800000}"/>
    <cellStyle name="Notas 26 2 3 3" xfId="32921" xr:uid="{00000000-0005-0000-0000-00008B800000}"/>
    <cellStyle name="Notas 26 2 4" xfId="32922" xr:uid="{00000000-0005-0000-0000-00008C800000}"/>
    <cellStyle name="Notas 26 2 4 2" xfId="32923" xr:uid="{00000000-0005-0000-0000-00008D800000}"/>
    <cellStyle name="Notas 26 2 5" xfId="32924" xr:uid="{00000000-0005-0000-0000-00008E800000}"/>
    <cellStyle name="Notas 26 3" xfId="32925" xr:uid="{00000000-0005-0000-0000-00008F800000}"/>
    <cellStyle name="Notas 26 3 2" xfId="32926" xr:uid="{00000000-0005-0000-0000-000090800000}"/>
    <cellStyle name="Notas 26 3 2 2" xfId="32927" xr:uid="{00000000-0005-0000-0000-000091800000}"/>
    <cellStyle name="Notas 26 3 3" xfId="32928" xr:uid="{00000000-0005-0000-0000-000092800000}"/>
    <cellStyle name="Notas 26 4" xfId="32929" xr:uid="{00000000-0005-0000-0000-000093800000}"/>
    <cellStyle name="Notas 26 4 2" xfId="32930" xr:uid="{00000000-0005-0000-0000-000094800000}"/>
    <cellStyle name="Notas 26 4 2 2" xfId="32931" xr:uid="{00000000-0005-0000-0000-000095800000}"/>
    <cellStyle name="Notas 26 4 3" xfId="32932" xr:uid="{00000000-0005-0000-0000-000096800000}"/>
    <cellStyle name="Notas 26 5" xfId="32933" xr:uid="{00000000-0005-0000-0000-000097800000}"/>
    <cellStyle name="Notas 26 5 2" xfId="32934" xr:uid="{00000000-0005-0000-0000-000098800000}"/>
    <cellStyle name="Notas 26 6" xfId="32935" xr:uid="{00000000-0005-0000-0000-000099800000}"/>
    <cellStyle name="Notas 27" xfId="32936" xr:uid="{00000000-0005-0000-0000-00009A800000}"/>
    <cellStyle name="Notas 27 2" xfId="32937" xr:uid="{00000000-0005-0000-0000-00009B800000}"/>
    <cellStyle name="Notas 27 2 2" xfId="32938" xr:uid="{00000000-0005-0000-0000-00009C800000}"/>
    <cellStyle name="Notas 27 2 2 2" xfId="32939" xr:uid="{00000000-0005-0000-0000-00009D800000}"/>
    <cellStyle name="Notas 27 2 2 2 2" xfId="32940" xr:uid="{00000000-0005-0000-0000-00009E800000}"/>
    <cellStyle name="Notas 27 2 2 3" xfId="32941" xr:uid="{00000000-0005-0000-0000-00009F800000}"/>
    <cellStyle name="Notas 27 2 3" xfId="32942" xr:uid="{00000000-0005-0000-0000-0000A0800000}"/>
    <cellStyle name="Notas 27 2 3 2" xfId="32943" xr:uid="{00000000-0005-0000-0000-0000A1800000}"/>
    <cellStyle name="Notas 27 2 3 2 2" xfId="32944" xr:uid="{00000000-0005-0000-0000-0000A2800000}"/>
    <cellStyle name="Notas 27 2 3 3" xfId="32945" xr:uid="{00000000-0005-0000-0000-0000A3800000}"/>
    <cellStyle name="Notas 27 2 4" xfId="32946" xr:uid="{00000000-0005-0000-0000-0000A4800000}"/>
    <cellStyle name="Notas 27 2 4 2" xfId="32947" xr:uid="{00000000-0005-0000-0000-0000A5800000}"/>
    <cellStyle name="Notas 27 2 5" xfId="32948" xr:uid="{00000000-0005-0000-0000-0000A6800000}"/>
    <cellStyle name="Notas 27 3" xfId="32949" xr:uid="{00000000-0005-0000-0000-0000A7800000}"/>
    <cellStyle name="Notas 27 3 2" xfId="32950" xr:uid="{00000000-0005-0000-0000-0000A8800000}"/>
    <cellStyle name="Notas 27 3 2 2" xfId="32951" xr:uid="{00000000-0005-0000-0000-0000A9800000}"/>
    <cellStyle name="Notas 27 3 3" xfId="32952" xr:uid="{00000000-0005-0000-0000-0000AA800000}"/>
    <cellStyle name="Notas 27 4" xfId="32953" xr:uid="{00000000-0005-0000-0000-0000AB800000}"/>
    <cellStyle name="Notas 27 4 2" xfId="32954" xr:uid="{00000000-0005-0000-0000-0000AC800000}"/>
    <cellStyle name="Notas 27 4 2 2" xfId="32955" xr:uid="{00000000-0005-0000-0000-0000AD800000}"/>
    <cellStyle name="Notas 27 4 3" xfId="32956" xr:uid="{00000000-0005-0000-0000-0000AE800000}"/>
    <cellStyle name="Notas 27 5" xfId="32957" xr:uid="{00000000-0005-0000-0000-0000AF800000}"/>
    <cellStyle name="Notas 27 5 2" xfId="32958" xr:uid="{00000000-0005-0000-0000-0000B0800000}"/>
    <cellStyle name="Notas 27 6" xfId="32959" xr:uid="{00000000-0005-0000-0000-0000B1800000}"/>
    <cellStyle name="Notas 28" xfId="32960" xr:uid="{00000000-0005-0000-0000-0000B2800000}"/>
    <cellStyle name="Notas 28 2" xfId="32961" xr:uid="{00000000-0005-0000-0000-0000B3800000}"/>
    <cellStyle name="Notas 28 2 2" xfId="32962" xr:uid="{00000000-0005-0000-0000-0000B4800000}"/>
    <cellStyle name="Notas 28 2 2 2" xfId="32963" xr:uid="{00000000-0005-0000-0000-0000B5800000}"/>
    <cellStyle name="Notas 28 2 2 2 2" xfId="32964" xr:uid="{00000000-0005-0000-0000-0000B6800000}"/>
    <cellStyle name="Notas 28 2 2 3" xfId="32965" xr:uid="{00000000-0005-0000-0000-0000B7800000}"/>
    <cellStyle name="Notas 28 2 3" xfId="32966" xr:uid="{00000000-0005-0000-0000-0000B8800000}"/>
    <cellStyle name="Notas 28 2 3 2" xfId="32967" xr:uid="{00000000-0005-0000-0000-0000B9800000}"/>
    <cellStyle name="Notas 28 2 3 2 2" xfId="32968" xr:uid="{00000000-0005-0000-0000-0000BA800000}"/>
    <cellStyle name="Notas 28 2 3 3" xfId="32969" xr:uid="{00000000-0005-0000-0000-0000BB800000}"/>
    <cellStyle name="Notas 28 2 4" xfId="32970" xr:uid="{00000000-0005-0000-0000-0000BC800000}"/>
    <cellStyle name="Notas 28 2 4 2" xfId="32971" xr:uid="{00000000-0005-0000-0000-0000BD800000}"/>
    <cellStyle name="Notas 28 2 5" xfId="32972" xr:uid="{00000000-0005-0000-0000-0000BE800000}"/>
    <cellStyle name="Notas 28 3" xfId="32973" xr:uid="{00000000-0005-0000-0000-0000BF800000}"/>
    <cellStyle name="Notas 28 3 2" xfId="32974" xr:uid="{00000000-0005-0000-0000-0000C0800000}"/>
    <cellStyle name="Notas 28 3 2 2" xfId="32975" xr:uid="{00000000-0005-0000-0000-0000C1800000}"/>
    <cellStyle name="Notas 28 3 3" xfId="32976" xr:uid="{00000000-0005-0000-0000-0000C2800000}"/>
    <cellStyle name="Notas 28 4" xfId="32977" xr:uid="{00000000-0005-0000-0000-0000C3800000}"/>
    <cellStyle name="Notas 28 4 2" xfId="32978" xr:uid="{00000000-0005-0000-0000-0000C4800000}"/>
    <cellStyle name="Notas 28 4 2 2" xfId="32979" xr:uid="{00000000-0005-0000-0000-0000C5800000}"/>
    <cellStyle name="Notas 28 4 3" xfId="32980" xr:uid="{00000000-0005-0000-0000-0000C6800000}"/>
    <cellStyle name="Notas 28 5" xfId="32981" xr:uid="{00000000-0005-0000-0000-0000C7800000}"/>
    <cellStyle name="Notas 28 5 2" xfId="32982" xr:uid="{00000000-0005-0000-0000-0000C8800000}"/>
    <cellStyle name="Notas 28 6" xfId="32983" xr:uid="{00000000-0005-0000-0000-0000C9800000}"/>
    <cellStyle name="Notas 29" xfId="32984" xr:uid="{00000000-0005-0000-0000-0000CA800000}"/>
    <cellStyle name="Notas 29 2" xfId="32985" xr:uid="{00000000-0005-0000-0000-0000CB800000}"/>
    <cellStyle name="Notas 29 2 2" xfId="32986" xr:uid="{00000000-0005-0000-0000-0000CC800000}"/>
    <cellStyle name="Notas 29 2 2 2" xfId="32987" xr:uid="{00000000-0005-0000-0000-0000CD800000}"/>
    <cellStyle name="Notas 29 2 2 2 2" xfId="32988" xr:uid="{00000000-0005-0000-0000-0000CE800000}"/>
    <cellStyle name="Notas 29 2 2 3" xfId="32989" xr:uid="{00000000-0005-0000-0000-0000CF800000}"/>
    <cellStyle name="Notas 29 2 3" xfId="32990" xr:uid="{00000000-0005-0000-0000-0000D0800000}"/>
    <cellStyle name="Notas 29 2 3 2" xfId="32991" xr:uid="{00000000-0005-0000-0000-0000D1800000}"/>
    <cellStyle name="Notas 29 2 3 2 2" xfId="32992" xr:uid="{00000000-0005-0000-0000-0000D2800000}"/>
    <cellStyle name="Notas 29 2 3 3" xfId="32993" xr:uid="{00000000-0005-0000-0000-0000D3800000}"/>
    <cellStyle name="Notas 29 2 4" xfId="32994" xr:uid="{00000000-0005-0000-0000-0000D4800000}"/>
    <cellStyle name="Notas 29 2 4 2" xfId="32995" xr:uid="{00000000-0005-0000-0000-0000D5800000}"/>
    <cellStyle name="Notas 29 2 5" xfId="32996" xr:uid="{00000000-0005-0000-0000-0000D6800000}"/>
    <cellStyle name="Notas 29 3" xfId="32997" xr:uid="{00000000-0005-0000-0000-0000D7800000}"/>
    <cellStyle name="Notas 29 3 2" xfId="32998" xr:uid="{00000000-0005-0000-0000-0000D8800000}"/>
    <cellStyle name="Notas 29 3 2 2" xfId="32999" xr:uid="{00000000-0005-0000-0000-0000D9800000}"/>
    <cellStyle name="Notas 29 3 3" xfId="33000" xr:uid="{00000000-0005-0000-0000-0000DA800000}"/>
    <cellStyle name="Notas 29 4" xfId="33001" xr:uid="{00000000-0005-0000-0000-0000DB800000}"/>
    <cellStyle name="Notas 29 4 2" xfId="33002" xr:uid="{00000000-0005-0000-0000-0000DC800000}"/>
    <cellStyle name="Notas 29 4 2 2" xfId="33003" xr:uid="{00000000-0005-0000-0000-0000DD800000}"/>
    <cellStyle name="Notas 29 4 3" xfId="33004" xr:uid="{00000000-0005-0000-0000-0000DE800000}"/>
    <cellStyle name="Notas 29 5" xfId="33005" xr:uid="{00000000-0005-0000-0000-0000DF800000}"/>
    <cellStyle name="Notas 29 5 2" xfId="33006" xr:uid="{00000000-0005-0000-0000-0000E0800000}"/>
    <cellStyle name="Notas 29 6" xfId="33007" xr:uid="{00000000-0005-0000-0000-0000E1800000}"/>
    <cellStyle name="Notas 3" xfId="455" xr:uid="{00000000-0005-0000-0000-0000E2800000}"/>
    <cellStyle name="Notas 3 10" xfId="33008" xr:uid="{00000000-0005-0000-0000-0000E3800000}"/>
    <cellStyle name="Notas 3 10 2" xfId="33009" xr:uid="{00000000-0005-0000-0000-0000E4800000}"/>
    <cellStyle name="Notas 3 10 2 2" xfId="33010" xr:uid="{00000000-0005-0000-0000-0000E5800000}"/>
    <cellStyle name="Notas 3 10 2 2 2" xfId="33011" xr:uid="{00000000-0005-0000-0000-0000E6800000}"/>
    <cellStyle name="Notas 3 10 2 3" xfId="33012" xr:uid="{00000000-0005-0000-0000-0000E7800000}"/>
    <cellStyle name="Notas 3 10 3" xfId="33013" xr:uid="{00000000-0005-0000-0000-0000E8800000}"/>
    <cellStyle name="Notas 3 10 3 2" xfId="33014" xr:uid="{00000000-0005-0000-0000-0000E9800000}"/>
    <cellStyle name="Notas 3 10 3 2 2" xfId="33015" xr:uid="{00000000-0005-0000-0000-0000EA800000}"/>
    <cellStyle name="Notas 3 10 3 3" xfId="33016" xr:uid="{00000000-0005-0000-0000-0000EB800000}"/>
    <cellStyle name="Notas 3 10 4" xfId="33017" xr:uid="{00000000-0005-0000-0000-0000EC800000}"/>
    <cellStyle name="Notas 3 10 4 2" xfId="33018" xr:uid="{00000000-0005-0000-0000-0000ED800000}"/>
    <cellStyle name="Notas 3 10 4 2 2" xfId="33019" xr:uid="{00000000-0005-0000-0000-0000EE800000}"/>
    <cellStyle name="Notas 3 10 4 3" xfId="33020" xr:uid="{00000000-0005-0000-0000-0000EF800000}"/>
    <cellStyle name="Notas 3 10 5" xfId="33021" xr:uid="{00000000-0005-0000-0000-0000F0800000}"/>
    <cellStyle name="Notas 3 10 5 2" xfId="33022" xr:uid="{00000000-0005-0000-0000-0000F1800000}"/>
    <cellStyle name="Notas 3 10 6" xfId="33023" xr:uid="{00000000-0005-0000-0000-0000F2800000}"/>
    <cellStyle name="Notas 3 11" xfId="33024" xr:uid="{00000000-0005-0000-0000-0000F3800000}"/>
    <cellStyle name="Notas 3 11 2" xfId="33025" xr:uid="{00000000-0005-0000-0000-0000F4800000}"/>
    <cellStyle name="Notas 3 11 2 2" xfId="33026" xr:uid="{00000000-0005-0000-0000-0000F5800000}"/>
    <cellStyle name="Notas 3 11 2 2 2" xfId="33027" xr:uid="{00000000-0005-0000-0000-0000F6800000}"/>
    <cellStyle name="Notas 3 11 2 3" xfId="33028" xr:uid="{00000000-0005-0000-0000-0000F7800000}"/>
    <cellStyle name="Notas 3 11 3" xfId="33029" xr:uid="{00000000-0005-0000-0000-0000F8800000}"/>
    <cellStyle name="Notas 3 11 3 2" xfId="33030" xr:uid="{00000000-0005-0000-0000-0000F9800000}"/>
    <cellStyle name="Notas 3 11 3 2 2" xfId="33031" xr:uid="{00000000-0005-0000-0000-0000FA800000}"/>
    <cellStyle name="Notas 3 11 3 3" xfId="33032" xr:uid="{00000000-0005-0000-0000-0000FB800000}"/>
    <cellStyle name="Notas 3 11 4" xfId="33033" xr:uid="{00000000-0005-0000-0000-0000FC800000}"/>
    <cellStyle name="Notas 3 11 4 2" xfId="33034" xr:uid="{00000000-0005-0000-0000-0000FD800000}"/>
    <cellStyle name="Notas 3 11 4 2 2" xfId="33035" xr:uid="{00000000-0005-0000-0000-0000FE800000}"/>
    <cellStyle name="Notas 3 11 4 3" xfId="33036" xr:uid="{00000000-0005-0000-0000-0000FF800000}"/>
    <cellStyle name="Notas 3 11 5" xfId="33037" xr:uid="{00000000-0005-0000-0000-000000810000}"/>
    <cellStyle name="Notas 3 11 5 2" xfId="33038" xr:uid="{00000000-0005-0000-0000-000001810000}"/>
    <cellStyle name="Notas 3 11 6" xfId="33039" xr:uid="{00000000-0005-0000-0000-000002810000}"/>
    <cellStyle name="Notas 3 12" xfId="33040" xr:uid="{00000000-0005-0000-0000-000003810000}"/>
    <cellStyle name="Notas 3 12 2" xfId="33041" xr:uid="{00000000-0005-0000-0000-000004810000}"/>
    <cellStyle name="Notas 3 12 2 2" xfId="33042" xr:uid="{00000000-0005-0000-0000-000005810000}"/>
    <cellStyle name="Notas 3 12 2 2 2" xfId="33043" xr:uid="{00000000-0005-0000-0000-000006810000}"/>
    <cellStyle name="Notas 3 12 2 3" xfId="33044" xr:uid="{00000000-0005-0000-0000-000007810000}"/>
    <cellStyle name="Notas 3 12 3" xfId="33045" xr:uid="{00000000-0005-0000-0000-000008810000}"/>
    <cellStyle name="Notas 3 12 3 2" xfId="33046" xr:uid="{00000000-0005-0000-0000-000009810000}"/>
    <cellStyle name="Notas 3 12 3 2 2" xfId="33047" xr:uid="{00000000-0005-0000-0000-00000A810000}"/>
    <cellStyle name="Notas 3 12 3 3" xfId="33048" xr:uid="{00000000-0005-0000-0000-00000B810000}"/>
    <cellStyle name="Notas 3 12 4" xfId="33049" xr:uid="{00000000-0005-0000-0000-00000C810000}"/>
    <cellStyle name="Notas 3 12 4 2" xfId="33050" xr:uid="{00000000-0005-0000-0000-00000D810000}"/>
    <cellStyle name="Notas 3 12 4 2 2" xfId="33051" xr:uid="{00000000-0005-0000-0000-00000E810000}"/>
    <cellStyle name="Notas 3 12 4 3" xfId="33052" xr:uid="{00000000-0005-0000-0000-00000F810000}"/>
    <cellStyle name="Notas 3 12 5" xfId="33053" xr:uid="{00000000-0005-0000-0000-000010810000}"/>
    <cellStyle name="Notas 3 12 5 2" xfId="33054" xr:uid="{00000000-0005-0000-0000-000011810000}"/>
    <cellStyle name="Notas 3 12 6" xfId="33055" xr:uid="{00000000-0005-0000-0000-000012810000}"/>
    <cellStyle name="Notas 3 13" xfId="33056" xr:uid="{00000000-0005-0000-0000-000013810000}"/>
    <cellStyle name="Notas 3 13 2" xfId="33057" xr:uid="{00000000-0005-0000-0000-000014810000}"/>
    <cellStyle name="Notas 3 13 2 2" xfId="33058" xr:uid="{00000000-0005-0000-0000-000015810000}"/>
    <cellStyle name="Notas 3 13 2 2 2" xfId="33059" xr:uid="{00000000-0005-0000-0000-000016810000}"/>
    <cellStyle name="Notas 3 13 2 3" xfId="33060" xr:uid="{00000000-0005-0000-0000-000017810000}"/>
    <cellStyle name="Notas 3 13 3" xfId="33061" xr:uid="{00000000-0005-0000-0000-000018810000}"/>
    <cellStyle name="Notas 3 13 3 2" xfId="33062" xr:uid="{00000000-0005-0000-0000-000019810000}"/>
    <cellStyle name="Notas 3 13 3 2 2" xfId="33063" xr:uid="{00000000-0005-0000-0000-00001A810000}"/>
    <cellStyle name="Notas 3 13 3 3" xfId="33064" xr:uid="{00000000-0005-0000-0000-00001B810000}"/>
    <cellStyle name="Notas 3 13 4" xfId="33065" xr:uid="{00000000-0005-0000-0000-00001C810000}"/>
    <cellStyle name="Notas 3 13 4 2" xfId="33066" xr:uid="{00000000-0005-0000-0000-00001D810000}"/>
    <cellStyle name="Notas 3 13 4 2 2" xfId="33067" xr:uid="{00000000-0005-0000-0000-00001E810000}"/>
    <cellStyle name="Notas 3 13 4 3" xfId="33068" xr:uid="{00000000-0005-0000-0000-00001F810000}"/>
    <cellStyle name="Notas 3 13 5" xfId="33069" xr:uid="{00000000-0005-0000-0000-000020810000}"/>
    <cellStyle name="Notas 3 13 5 2" xfId="33070" xr:uid="{00000000-0005-0000-0000-000021810000}"/>
    <cellStyle name="Notas 3 13 6" xfId="33071" xr:uid="{00000000-0005-0000-0000-000022810000}"/>
    <cellStyle name="Notas 3 14" xfId="33072" xr:uid="{00000000-0005-0000-0000-000023810000}"/>
    <cellStyle name="Notas 3 14 2" xfId="33073" xr:uid="{00000000-0005-0000-0000-000024810000}"/>
    <cellStyle name="Notas 3 14 2 2" xfId="33074" xr:uid="{00000000-0005-0000-0000-000025810000}"/>
    <cellStyle name="Notas 3 14 2 2 2" xfId="33075" xr:uid="{00000000-0005-0000-0000-000026810000}"/>
    <cellStyle name="Notas 3 14 2 3" xfId="33076" xr:uid="{00000000-0005-0000-0000-000027810000}"/>
    <cellStyle name="Notas 3 14 3" xfId="33077" xr:uid="{00000000-0005-0000-0000-000028810000}"/>
    <cellStyle name="Notas 3 14 3 2" xfId="33078" xr:uid="{00000000-0005-0000-0000-000029810000}"/>
    <cellStyle name="Notas 3 14 3 2 2" xfId="33079" xr:uid="{00000000-0005-0000-0000-00002A810000}"/>
    <cellStyle name="Notas 3 14 3 3" xfId="33080" xr:uid="{00000000-0005-0000-0000-00002B810000}"/>
    <cellStyle name="Notas 3 14 4" xfId="33081" xr:uid="{00000000-0005-0000-0000-00002C810000}"/>
    <cellStyle name="Notas 3 14 4 2" xfId="33082" xr:uid="{00000000-0005-0000-0000-00002D810000}"/>
    <cellStyle name="Notas 3 14 4 2 2" xfId="33083" xr:uid="{00000000-0005-0000-0000-00002E810000}"/>
    <cellStyle name="Notas 3 14 4 3" xfId="33084" xr:uid="{00000000-0005-0000-0000-00002F810000}"/>
    <cellStyle name="Notas 3 14 5" xfId="33085" xr:uid="{00000000-0005-0000-0000-000030810000}"/>
    <cellStyle name="Notas 3 14 5 2" xfId="33086" xr:uid="{00000000-0005-0000-0000-000031810000}"/>
    <cellStyle name="Notas 3 14 6" xfId="33087" xr:uid="{00000000-0005-0000-0000-000032810000}"/>
    <cellStyle name="Notas 3 15" xfId="33088" xr:uid="{00000000-0005-0000-0000-000033810000}"/>
    <cellStyle name="Notas 3 15 2" xfId="33089" xr:uid="{00000000-0005-0000-0000-000034810000}"/>
    <cellStyle name="Notas 3 15 2 2" xfId="33090" xr:uid="{00000000-0005-0000-0000-000035810000}"/>
    <cellStyle name="Notas 3 15 3" xfId="33091" xr:uid="{00000000-0005-0000-0000-000036810000}"/>
    <cellStyle name="Notas 3 16" xfId="33092" xr:uid="{00000000-0005-0000-0000-000037810000}"/>
    <cellStyle name="Notas 3 16 2" xfId="33093" xr:uid="{00000000-0005-0000-0000-000038810000}"/>
    <cellStyle name="Notas 3 16 2 2" xfId="33094" xr:uid="{00000000-0005-0000-0000-000039810000}"/>
    <cellStyle name="Notas 3 16 3" xfId="33095" xr:uid="{00000000-0005-0000-0000-00003A810000}"/>
    <cellStyle name="Notas 3 17" xfId="33096" xr:uid="{00000000-0005-0000-0000-00003B810000}"/>
    <cellStyle name="Notas 3 17 2" xfId="33097" xr:uid="{00000000-0005-0000-0000-00003C810000}"/>
    <cellStyle name="Notas 3 17 2 2" xfId="33098" xr:uid="{00000000-0005-0000-0000-00003D810000}"/>
    <cellStyle name="Notas 3 17 3" xfId="33099" xr:uid="{00000000-0005-0000-0000-00003E810000}"/>
    <cellStyle name="Notas 3 18" xfId="33100" xr:uid="{00000000-0005-0000-0000-00003F810000}"/>
    <cellStyle name="Notas 3 18 2" xfId="33101" xr:uid="{00000000-0005-0000-0000-000040810000}"/>
    <cellStyle name="Notas 3 19" xfId="33102" xr:uid="{00000000-0005-0000-0000-000041810000}"/>
    <cellStyle name="Notas 3 2" xfId="33103" xr:uid="{00000000-0005-0000-0000-000042810000}"/>
    <cellStyle name="Notas 3 2 2" xfId="33104" xr:uid="{00000000-0005-0000-0000-000043810000}"/>
    <cellStyle name="Notas 3 2 2 2" xfId="33105" xr:uid="{00000000-0005-0000-0000-000044810000}"/>
    <cellStyle name="Notas 3 2 2 2 2" xfId="33106" xr:uid="{00000000-0005-0000-0000-000045810000}"/>
    <cellStyle name="Notas 3 2 2 2 2 2" xfId="33107" xr:uid="{00000000-0005-0000-0000-000046810000}"/>
    <cellStyle name="Notas 3 2 2 2 2 2 2" xfId="33108" xr:uid="{00000000-0005-0000-0000-000047810000}"/>
    <cellStyle name="Notas 3 2 2 2 2 3" xfId="33109" xr:uid="{00000000-0005-0000-0000-000048810000}"/>
    <cellStyle name="Notas 3 2 2 2 3" xfId="33110" xr:uid="{00000000-0005-0000-0000-000049810000}"/>
    <cellStyle name="Notas 3 2 2 2 3 2" xfId="33111" xr:uid="{00000000-0005-0000-0000-00004A810000}"/>
    <cellStyle name="Notas 3 2 2 2 3 2 2" xfId="33112" xr:uid="{00000000-0005-0000-0000-00004B810000}"/>
    <cellStyle name="Notas 3 2 2 2 3 3" xfId="33113" xr:uid="{00000000-0005-0000-0000-00004C810000}"/>
    <cellStyle name="Notas 3 2 2 2 4" xfId="33114" xr:uid="{00000000-0005-0000-0000-00004D810000}"/>
    <cellStyle name="Notas 3 2 2 2 4 2" xfId="33115" xr:uid="{00000000-0005-0000-0000-00004E810000}"/>
    <cellStyle name="Notas 3 2 2 2 5" xfId="33116" xr:uid="{00000000-0005-0000-0000-00004F810000}"/>
    <cellStyle name="Notas 3 2 2 3" xfId="33117" xr:uid="{00000000-0005-0000-0000-000050810000}"/>
    <cellStyle name="Notas 3 2 2 3 2" xfId="33118" xr:uid="{00000000-0005-0000-0000-000051810000}"/>
    <cellStyle name="Notas 3 2 2 3 2 2" xfId="33119" xr:uid="{00000000-0005-0000-0000-000052810000}"/>
    <cellStyle name="Notas 3 2 2 3 3" xfId="33120" xr:uid="{00000000-0005-0000-0000-000053810000}"/>
    <cellStyle name="Notas 3 2 2 4" xfId="33121" xr:uid="{00000000-0005-0000-0000-000054810000}"/>
    <cellStyle name="Notas 3 2 2 4 2" xfId="33122" xr:uid="{00000000-0005-0000-0000-000055810000}"/>
    <cellStyle name="Notas 3 2 2 4 2 2" xfId="33123" xr:uid="{00000000-0005-0000-0000-000056810000}"/>
    <cellStyle name="Notas 3 2 2 4 3" xfId="33124" xr:uid="{00000000-0005-0000-0000-000057810000}"/>
    <cellStyle name="Notas 3 2 2 5" xfId="33125" xr:uid="{00000000-0005-0000-0000-000058810000}"/>
    <cellStyle name="Notas 3 2 2 5 2" xfId="33126" xr:uid="{00000000-0005-0000-0000-000059810000}"/>
    <cellStyle name="Notas 3 2 2 6" xfId="33127" xr:uid="{00000000-0005-0000-0000-00005A810000}"/>
    <cellStyle name="Notas 3 2 3" xfId="33128" xr:uid="{00000000-0005-0000-0000-00005B810000}"/>
    <cellStyle name="Notas 3 2 3 2" xfId="33129" xr:uid="{00000000-0005-0000-0000-00005C810000}"/>
    <cellStyle name="Notas 3 2 3 2 2" xfId="33130" xr:uid="{00000000-0005-0000-0000-00005D810000}"/>
    <cellStyle name="Notas 3 2 3 2 2 2" xfId="33131" xr:uid="{00000000-0005-0000-0000-00005E810000}"/>
    <cellStyle name="Notas 3 2 3 2 3" xfId="33132" xr:uid="{00000000-0005-0000-0000-00005F810000}"/>
    <cellStyle name="Notas 3 2 3 3" xfId="33133" xr:uid="{00000000-0005-0000-0000-000060810000}"/>
    <cellStyle name="Notas 3 2 3 3 2" xfId="33134" xr:uid="{00000000-0005-0000-0000-000061810000}"/>
    <cellStyle name="Notas 3 2 3 3 2 2" xfId="33135" xr:uid="{00000000-0005-0000-0000-000062810000}"/>
    <cellStyle name="Notas 3 2 3 3 3" xfId="33136" xr:uid="{00000000-0005-0000-0000-000063810000}"/>
    <cellStyle name="Notas 3 2 3 4" xfId="33137" xr:uid="{00000000-0005-0000-0000-000064810000}"/>
    <cellStyle name="Notas 3 2 3 4 2" xfId="33138" xr:uid="{00000000-0005-0000-0000-000065810000}"/>
    <cellStyle name="Notas 3 2 3 5" xfId="33139" xr:uid="{00000000-0005-0000-0000-000066810000}"/>
    <cellStyle name="Notas 3 2 4" xfId="33140" xr:uid="{00000000-0005-0000-0000-000067810000}"/>
    <cellStyle name="Notas 3 2 4 2" xfId="33141" xr:uid="{00000000-0005-0000-0000-000068810000}"/>
    <cellStyle name="Notas 3 2 4 2 2" xfId="33142" xr:uid="{00000000-0005-0000-0000-000069810000}"/>
    <cellStyle name="Notas 3 2 4 3" xfId="33143" xr:uid="{00000000-0005-0000-0000-00006A810000}"/>
    <cellStyle name="Notas 3 2 5" xfId="33144" xr:uid="{00000000-0005-0000-0000-00006B810000}"/>
    <cellStyle name="Notas 3 2 5 2" xfId="33145" xr:uid="{00000000-0005-0000-0000-00006C810000}"/>
    <cellStyle name="Notas 3 2 5 2 2" xfId="33146" xr:uid="{00000000-0005-0000-0000-00006D810000}"/>
    <cellStyle name="Notas 3 2 5 3" xfId="33147" xr:uid="{00000000-0005-0000-0000-00006E810000}"/>
    <cellStyle name="Notas 3 2 6" xfId="33148" xr:uid="{00000000-0005-0000-0000-00006F810000}"/>
    <cellStyle name="Notas 3 2 6 2" xfId="33149" xr:uid="{00000000-0005-0000-0000-000070810000}"/>
    <cellStyle name="Notas 3 2 7" xfId="33150" xr:uid="{00000000-0005-0000-0000-000071810000}"/>
    <cellStyle name="Notas 3 3" xfId="33151" xr:uid="{00000000-0005-0000-0000-000072810000}"/>
    <cellStyle name="Notas 3 3 2" xfId="33152" xr:uid="{00000000-0005-0000-0000-000073810000}"/>
    <cellStyle name="Notas 3 3 2 2" xfId="33153" xr:uid="{00000000-0005-0000-0000-000074810000}"/>
    <cellStyle name="Notas 3 3 2 2 2" xfId="33154" xr:uid="{00000000-0005-0000-0000-000075810000}"/>
    <cellStyle name="Notas 3 3 2 2 2 2" xfId="33155" xr:uid="{00000000-0005-0000-0000-000076810000}"/>
    <cellStyle name="Notas 3 3 2 2 3" xfId="33156" xr:uid="{00000000-0005-0000-0000-000077810000}"/>
    <cellStyle name="Notas 3 3 2 3" xfId="33157" xr:uid="{00000000-0005-0000-0000-000078810000}"/>
    <cellStyle name="Notas 3 3 2 3 2" xfId="33158" xr:uid="{00000000-0005-0000-0000-000079810000}"/>
    <cellStyle name="Notas 3 3 2 3 2 2" xfId="33159" xr:uid="{00000000-0005-0000-0000-00007A810000}"/>
    <cellStyle name="Notas 3 3 2 3 3" xfId="33160" xr:uid="{00000000-0005-0000-0000-00007B810000}"/>
    <cellStyle name="Notas 3 3 2 4" xfId="33161" xr:uid="{00000000-0005-0000-0000-00007C810000}"/>
    <cellStyle name="Notas 3 3 2 4 2" xfId="33162" xr:uid="{00000000-0005-0000-0000-00007D810000}"/>
    <cellStyle name="Notas 3 3 2 5" xfId="33163" xr:uid="{00000000-0005-0000-0000-00007E810000}"/>
    <cellStyle name="Notas 3 3 3" xfId="33164" xr:uid="{00000000-0005-0000-0000-00007F810000}"/>
    <cellStyle name="Notas 3 3 3 2" xfId="33165" xr:uid="{00000000-0005-0000-0000-000080810000}"/>
    <cellStyle name="Notas 3 3 3 2 2" xfId="33166" xr:uid="{00000000-0005-0000-0000-000081810000}"/>
    <cellStyle name="Notas 3 3 3 3" xfId="33167" xr:uid="{00000000-0005-0000-0000-000082810000}"/>
    <cellStyle name="Notas 3 3 4" xfId="33168" xr:uid="{00000000-0005-0000-0000-000083810000}"/>
    <cellStyle name="Notas 3 3 4 2" xfId="33169" xr:uid="{00000000-0005-0000-0000-000084810000}"/>
    <cellStyle name="Notas 3 3 4 2 2" xfId="33170" xr:uid="{00000000-0005-0000-0000-000085810000}"/>
    <cellStyle name="Notas 3 3 4 3" xfId="33171" xr:uid="{00000000-0005-0000-0000-000086810000}"/>
    <cellStyle name="Notas 3 3 5" xfId="33172" xr:uid="{00000000-0005-0000-0000-000087810000}"/>
    <cellStyle name="Notas 3 3 5 2" xfId="33173" xr:uid="{00000000-0005-0000-0000-000088810000}"/>
    <cellStyle name="Notas 3 3 6" xfId="33174" xr:uid="{00000000-0005-0000-0000-000089810000}"/>
    <cellStyle name="Notas 3 4" xfId="33175" xr:uid="{00000000-0005-0000-0000-00008A810000}"/>
    <cellStyle name="Notas 3 4 2" xfId="33176" xr:uid="{00000000-0005-0000-0000-00008B810000}"/>
    <cellStyle name="Notas 3 4 2 2" xfId="33177" xr:uid="{00000000-0005-0000-0000-00008C810000}"/>
    <cellStyle name="Notas 3 4 2 2 2" xfId="33178" xr:uid="{00000000-0005-0000-0000-00008D810000}"/>
    <cellStyle name="Notas 3 4 2 3" xfId="33179" xr:uid="{00000000-0005-0000-0000-00008E810000}"/>
    <cellStyle name="Notas 3 4 3" xfId="33180" xr:uid="{00000000-0005-0000-0000-00008F810000}"/>
    <cellStyle name="Notas 3 4 3 2" xfId="33181" xr:uid="{00000000-0005-0000-0000-000090810000}"/>
    <cellStyle name="Notas 3 4 3 2 2" xfId="33182" xr:uid="{00000000-0005-0000-0000-000091810000}"/>
    <cellStyle name="Notas 3 4 3 3" xfId="33183" xr:uid="{00000000-0005-0000-0000-000092810000}"/>
    <cellStyle name="Notas 3 4 4" xfId="33184" xr:uid="{00000000-0005-0000-0000-000093810000}"/>
    <cellStyle name="Notas 3 4 4 2" xfId="33185" xr:uid="{00000000-0005-0000-0000-000094810000}"/>
    <cellStyle name="Notas 3 4 4 2 2" xfId="33186" xr:uid="{00000000-0005-0000-0000-000095810000}"/>
    <cellStyle name="Notas 3 4 4 3" xfId="33187" xr:uid="{00000000-0005-0000-0000-000096810000}"/>
    <cellStyle name="Notas 3 4 5" xfId="33188" xr:uid="{00000000-0005-0000-0000-000097810000}"/>
    <cellStyle name="Notas 3 4 5 2" xfId="33189" xr:uid="{00000000-0005-0000-0000-000098810000}"/>
    <cellStyle name="Notas 3 4 6" xfId="33190" xr:uid="{00000000-0005-0000-0000-000099810000}"/>
    <cellStyle name="Notas 3 5" xfId="33191" xr:uid="{00000000-0005-0000-0000-00009A810000}"/>
    <cellStyle name="Notas 3 5 2" xfId="33192" xr:uid="{00000000-0005-0000-0000-00009B810000}"/>
    <cellStyle name="Notas 3 5 2 2" xfId="33193" xr:uid="{00000000-0005-0000-0000-00009C810000}"/>
    <cellStyle name="Notas 3 5 2 2 2" xfId="33194" xr:uid="{00000000-0005-0000-0000-00009D810000}"/>
    <cellStyle name="Notas 3 5 2 3" xfId="33195" xr:uid="{00000000-0005-0000-0000-00009E810000}"/>
    <cellStyle name="Notas 3 5 3" xfId="33196" xr:uid="{00000000-0005-0000-0000-00009F810000}"/>
    <cellStyle name="Notas 3 5 3 2" xfId="33197" xr:uid="{00000000-0005-0000-0000-0000A0810000}"/>
    <cellStyle name="Notas 3 5 3 2 2" xfId="33198" xr:uid="{00000000-0005-0000-0000-0000A1810000}"/>
    <cellStyle name="Notas 3 5 3 3" xfId="33199" xr:uid="{00000000-0005-0000-0000-0000A2810000}"/>
    <cellStyle name="Notas 3 5 4" xfId="33200" xr:uid="{00000000-0005-0000-0000-0000A3810000}"/>
    <cellStyle name="Notas 3 5 4 2" xfId="33201" xr:uid="{00000000-0005-0000-0000-0000A4810000}"/>
    <cellStyle name="Notas 3 5 4 2 2" xfId="33202" xr:uid="{00000000-0005-0000-0000-0000A5810000}"/>
    <cellStyle name="Notas 3 5 4 3" xfId="33203" xr:uid="{00000000-0005-0000-0000-0000A6810000}"/>
    <cellStyle name="Notas 3 5 5" xfId="33204" xr:uid="{00000000-0005-0000-0000-0000A7810000}"/>
    <cellStyle name="Notas 3 5 5 2" xfId="33205" xr:uid="{00000000-0005-0000-0000-0000A8810000}"/>
    <cellStyle name="Notas 3 5 6" xfId="33206" xr:uid="{00000000-0005-0000-0000-0000A9810000}"/>
    <cellStyle name="Notas 3 6" xfId="33207" xr:uid="{00000000-0005-0000-0000-0000AA810000}"/>
    <cellStyle name="Notas 3 6 2" xfId="33208" xr:uid="{00000000-0005-0000-0000-0000AB810000}"/>
    <cellStyle name="Notas 3 6 2 2" xfId="33209" xr:uid="{00000000-0005-0000-0000-0000AC810000}"/>
    <cellStyle name="Notas 3 6 2 2 2" xfId="33210" xr:uid="{00000000-0005-0000-0000-0000AD810000}"/>
    <cellStyle name="Notas 3 6 2 3" xfId="33211" xr:uid="{00000000-0005-0000-0000-0000AE810000}"/>
    <cellStyle name="Notas 3 6 3" xfId="33212" xr:uid="{00000000-0005-0000-0000-0000AF810000}"/>
    <cellStyle name="Notas 3 6 3 2" xfId="33213" xr:uid="{00000000-0005-0000-0000-0000B0810000}"/>
    <cellStyle name="Notas 3 6 3 2 2" xfId="33214" xr:uid="{00000000-0005-0000-0000-0000B1810000}"/>
    <cellStyle name="Notas 3 6 3 3" xfId="33215" xr:uid="{00000000-0005-0000-0000-0000B2810000}"/>
    <cellStyle name="Notas 3 6 4" xfId="33216" xr:uid="{00000000-0005-0000-0000-0000B3810000}"/>
    <cellStyle name="Notas 3 6 4 2" xfId="33217" xr:uid="{00000000-0005-0000-0000-0000B4810000}"/>
    <cellStyle name="Notas 3 6 4 2 2" xfId="33218" xr:uid="{00000000-0005-0000-0000-0000B5810000}"/>
    <cellStyle name="Notas 3 6 4 3" xfId="33219" xr:uid="{00000000-0005-0000-0000-0000B6810000}"/>
    <cellStyle name="Notas 3 6 5" xfId="33220" xr:uid="{00000000-0005-0000-0000-0000B7810000}"/>
    <cellStyle name="Notas 3 6 5 2" xfId="33221" xr:uid="{00000000-0005-0000-0000-0000B8810000}"/>
    <cellStyle name="Notas 3 6 6" xfId="33222" xr:uid="{00000000-0005-0000-0000-0000B9810000}"/>
    <cellStyle name="Notas 3 7" xfId="33223" xr:uid="{00000000-0005-0000-0000-0000BA810000}"/>
    <cellStyle name="Notas 3 7 2" xfId="33224" xr:uid="{00000000-0005-0000-0000-0000BB810000}"/>
    <cellStyle name="Notas 3 7 2 2" xfId="33225" xr:uid="{00000000-0005-0000-0000-0000BC810000}"/>
    <cellStyle name="Notas 3 7 2 2 2" xfId="33226" xr:uid="{00000000-0005-0000-0000-0000BD810000}"/>
    <cellStyle name="Notas 3 7 2 3" xfId="33227" xr:uid="{00000000-0005-0000-0000-0000BE810000}"/>
    <cellStyle name="Notas 3 7 3" xfId="33228" xr:uid="{00000000-0005-0000-0000-0000BF810000}"/>
    <cellStyle name="Notas 3 7 3 2" xfId="33229" xr:uid="{00000000-0005-0000-0000-0000C0810000}"/>
    <cellStyle name="Notas 3 7 3 2 2" xfId="33230" xr:uid="{00000000-0005-0000-0000-0000C1810000}"/>
    <cellStyle name="Notas 3 7 3 3" xfId="33231" xr:uid="{00000000-0005-0000-0000-0000C2810000}"/>
    <cellStyle name="Notas 3 7 4" xfId="33232" xr:uid="{00000000-0005-0000-0000-0000C3810000}"/>
    <cellStyle name="Notas 3 7 4 2" xfId="33233" xr:uid="{00000000-0005-0000-0000-0000C4810000}"/>
    <cellStyle name="Notas 3 7 4 2 2" xfId="33234" xr:uid="{00000000-0005-0000-0000-0000C5810000}"/>
    <cellStyle name="Notas 3 7 4 3" xfId="33235" xr:uid="{00000000-0005-0000-0000-0000C6810000}"/>
    <cellStyle name="Notas 3 7 5" xfId="33236" xr:uid="{00000000-0005-0000-0000-0000C7810000}"/>
    <cellStyle name="Notas 3 7 5 2" xfId="33237" xr:uid="{00000000-0005-0000-0000-0000C8810000}"/>
    <cellStyle name="Notas 3 7 6" xfId="33238" xr:uid="{00000000-0005-0000-0000-0000C9810000}"/>
    <cellStyle name="Notas 3 8" xfId="33239" xr:uid="{00000000-0005-0000-0000-0000CA810000}"/>
    <cellStyle name="Notas 3 8 2" xfId="33240" xr:uid="{00000000-0005-0000-0000-0000CB810000}"/>
    <cellStyle name="Notas 3 8 2 2" xfId="33241" xr:uid="{00000000-0005-0000-0000-0000CC810000}"/>
    <cellStyle name="Notas 3 8 2 2 2" xfId="33242" xr:uid="{00000000-0005-0000-0000-0000CD810000}"/>
    <cellStyle name="Notas 3 8 2 3" xfId="33243" xr:uid="{00000000-0005-0000-0000-0000CE810000}"/>
    <cellStyle name="Notas 3 8 3" xfId="33244" xr:uid="{00000000-0005-0000-0000-0000CF810000}"/>
    <cellStyle name="Notas 3 8 3 2" xfId="33245" xr:uid="{00000000-0005-0000-0000-0000D0810000}"/>
    <cellStyle name="Notas 3 8 3 2 2" xfId="33246" xr:uid="{00000000-0005-0000-0000-0000D1810000}"/>
    <cellStyle name="Notas 3 8 3 3" xfId="33247" xr:uid="{00000000-0005-0000-0000-0000D2810000}"/>
    <cellStyle name="Notas 3 8 4" xfId="33248" xr:uid="{00000000-0005-0000-0000-0000D3810000}"/>
    <cellStyle name="Notas 3 8 4 2" xfId="33249" xr:uid="{00000000-0005-0000-0000-0000D4810000}"/>
    <cellStyle name="Notas 3 8 4 2 2" xfId="33250" xr:uid="{00000000-0005-0000-0000-0000D5810000}"/>
    <cellStyle name="Notas 3 8 4 3" xfId="33251" xr:uid="{00000000-0005-0000-0000-0000D6810000}"/>
    <cellStyle name="Notas 3 8 5" xfId="33252" xr:uid="{00000000-0005-0000-0000-0000D7810000}"/>
    <cellStyle name="Notas 3 8 5 2" xfId="33253" xr:uid="{00000000-0005-0000-0000-0000D8810000}"/>
    <cellStyle name="Notas 3 8 6" xfId="33254" xr:uid="{00000000-0005-0000-0000-0000D9810000}"/>
    <cellStyle name="Notas 3 9" xfId="33255" xr:uid="{00000000-0005-0000-0000-0000DA810000}"/>
    <cellStyle name="Notas 3 9 2" xfId="33256" xr:uid="{00000000-0005-0000-0000-0000DB810000}"/>
    <cellStyle name="Notas 3 9 2 2" xfId="33257" xr:uid="{00000000-0005-0000-0000-0000DC810000}"/>
    <cellStyle name="Notas 3 9 2 2 2" xfId="33258" xr:uid="{00000000-0005-0000-0000-0000DD810000}"/>
    <cellStyle name="Notas 3 9 2 3" xfId="33259" xr:uid="{00000000-0005-0000-0000-0000DE810000}"/>
    <cellStyle name="Notas 3 9 3" xfId="33260" xr:uid="{00000000-0005-0000-0000-0000DF810000}"/>
    <cellStyle name="Notas 3 9 3 2" xfId="33261" xr:uid="{00000000-0005-0000-0000-0000E0810000}"/>
    <cellStyle name="Notas 3 9 3 2 2" xfId="33262" xr:uid="{00000000-0005-0000-0000-0000E1810000}"/>
    <cellStyle name="Notas 3 9 3 3" xfId="33263" xr:uid="{00000000-0005-0000-0000-0000E2810000}"/>
    <cellStyle name="Notas 3 9 4" xfId="33264" xr:uid="{00000000-0005-0000-0000-0000E3810000}"/>
    <cellStyle name="Notas 3 9 4 2" xfId="33265" xr:uid="{00000000-0005-0000-0000-0000E4810000}"/>
    <cellStyle name="Notas 3 9 4 2 2" xfId="33266" xr:uid="{00000000-0005-0000-0000-0000E5810000}"/>
    <cellStyle name="Notas 3 9 4 3" xfId="33267" xr:uid="{00000000-0005-0000-0000-0000E6810000}"/>
    <cellStyle name="Notas 3 9 5" xfId="33268" xr:uid="{00000000-0005-0000-0000-0000E7810000}"/>
    <cellStyle name="Notas 3 9 5 2" xfId="33269" xr:uid="{00000000-0005-0000-0000-0000E8810000}"/>
    <cellStyle name="Notas 3 9 6" xfId="33270" xr:uid="{00000000-0005-0000-0000-0000E9810000}"/>
    <cellStyle name="Notas 30" xfId="33271" xr:uid="{00000000-0005-0000-0000-0000EA810000}"/>
    <cellStyle name="Notas 30 2" xfId="33272" xr:uid="{00000000-0005-0000-0000-0000EB810000}"/>
    <cellStyle name="Notas 30 2 2" xfId="33273" xr:uid="{00000000-0005-0000-0000-0000EC810000}"/>
    <cellStyle name="Notas 30 2 2 2" xfId="33274" xr:uid="{00000000-0005-0000-0000-0000ED810000}"/>
    <cellStyle name="Notas 30 2 2 2 2" xfId="33275" xr:uid="{00000000-0005-0000-0000-0000EE810000}"/>
    <cellStyle name="Notas 30 2 2 3" xfId="33276" xr:uid="{00000000-0005-0000-0000-0000EF810000}"/>
    <cellStyle name="Notas 30 2 3" xfId="33277" xr:uid="{00000000-0005-0000-0000-0000F0810000}"/>
    <cellStyle name="Notas 30 2 3 2" xfId="33278" xr:uid="{00000000-0005-0000-0000-0000F1810000}"/>
    <cellStyle name="Notas 30 2 3 2 2" xfId="33279" xr:uid="{00000000-0005-0000-0000-0000F2810000}"/>
    <cellStyle name="Notas 30 2 3 3" xfId="33280" xr:uid="{00000000-0005-0000-0000-0000F3810000}"/>
    <cellStyle name="Notas 30 2 4" xfId="33281" xr:uid="{00000000-0005-0000-0000-0000F4810000}"/>
    <cellStyle name="Notas 30 2 4 2" xfId="33282" xr:uid="{00000000-0005-0000-0000-0000F5810000}"/>
    <cellStyle name="Notas 30 2 5" xfId="33283" xr:uid="{00000000-0005-0000-0000-0000F6810000}"/>
    <cellStyle name="Notas 30 3" xfId="33284" xr:uid="{00000000-0005-0000-0000-0000F7810000}"/>
    <cellStyle name="Notas 30 3 2" xfId="33285" xr:uid="{00000000-0005-0000-0000-0000F8810000}"/>
    <cellStyle name="Notas 30 3 2 2" xfId="33286" xr:uid="{00000000-0005-0000-0000-0000F9810000}"/>
    <cellStyle name="Notas 30 3 3" xfId="33287" xr:uid="{00000000-0005-0000-0000-0000FA810000}"/>
    <cellStyle name="Notas 30 4" xfId="33288" xr:uid="{00000000-0005-0000-0000-0000FB810000}"/>
    <cellStyle name="Notas 30 4 2" xfId="33289" xr:uid="{00000000-0005-0000-0000-0000FC810000}"/>
    <cellStyle name="Notas 30 4 2 2" xfId="33290" xr:uid="{00000000-0005-0000-0000-0000FD810000}"/>
    <cellStyle name="Notas 30 4 3" xfId="33291" xr:uid="{00000000-0005-0000-0000-0000FE810000}"/>
    <cellStyle name="Notas 30 5" xfId="33292" xr:uid="{00000000-0005-0000-0000-0000FF810000}"/>
    <cellStyle name="Notas 30 5 2" xfId="33293" xr:uid="{00000000-0005-0000-0000-000000820000}"/>
    <cellStyle name="Notas 30 6" xfId="33294" xr:uid="{00000000-0005-0000-0000-000001820000}"/>
    <cellStyle name="Notas 31" xfId="33295" xr:uid="{00000000-0005-0000-0000-000002820000}"/>
    <cellStyle name="Notas 31 2" xfId="33296" xr:uid="{00000000-0005-0000-0000-000003820000}"/>
    <cellStyle name="Notas 31 2 2" xfId="33297" xr:uid="{00000000-0005-0000-0000-000004820000}"/>
    <cellStyle name="Notas 31 2 2 2" xfId="33298" xr:uid="{00000000-0005-0000-0000-000005820000}"/>
    <cellStyle name="Notas 31 2 2 2 2" xfId="33299" xr:uid="{00000000-0005-0000-0000-000006820000}"/>
    <cellStyle name="Notas 31 2 2 3" xfId="33300" xr:uid="{00000000-0005-0000-0000-000007820000}"/>
    <cellStyle name="Notas 31 2 3" xfId="33301" xr:uid="{00000000-0005-0000-0000-000008820000}"/>
    <cellStyle name="Notas 31 2 3 2" xfId="33302" xr:uid="{00000000-0005-0000-0000-000009820000}"/>
    <cellStyle name="Notas 31 2 3 2 2" xfId="33303" xr:uid="{00000000-0005-0000-0000-00000A820000}"/>
    <cellStyle name="Notas 31 2 3 3" xfId="33304" xr:uid="{00000000-0005-0000-0000-00000B820000}"/>
    <cellStyle name="Notas 31 2 4" xfId="33305" xr:uid="{00000000-0005-0000-0000-00000C820000}"/>
    <cellStyle name="Notas 31 2 4 2" xfId="33306" xr:uid="{00000000-0005-0000-0000-00000D820000}"/>
    <cellStyle name="Notas 31 2 5" xfId="33307" xr:uid="{00000000-0005-0000-0000-00000E820000}"/>
    <cellStyle name="Notas 31 3" xfId="33308" xr:uid="{00000000-0005-0000-0000-00000F820000}"/>
    <cellStyle name="Notas 31 3 2" xfId="33309" xr:uid="{00000000-0005-0000-0000-000010820000}"/>
    <cellStyle name="Notas 31 3 2 2" xfId="33310" xr:uid="{00000000-0005-0000-0000-000011820000}"/>
    <cellStyle name="Notas 31 3 3" xfId="33311" xr:uid="{00000000-0005-0000-0000-000012820000}"/>
    <cellStyle name="Notas 31 4" xfId="33312" xr:uid="{00000000-0005-0000-0000-000013820000}"/>
    <cellStyle name="Notas 31 4 2" xfId="33313" xr:uid="{00000000-0005-0000-0000-000014820000}"/>
    <cellStyle name="Notas 31 4 2 2" xfId="33314" xr:uid="{00000000-0005-0000-0000-000015820000}"/>
    <cellStyle name="Notas 31 4 3" xfId="33315" xr:uid="{00000000-0005-0000-0000-000016820000}"/>
    <cellStyle name="Notas 31 5" xfId="33316" xr:uid="{00000000-0005-0000-0000-000017820000}"/>
    <cellStyle name="Notas 31 5 2" xfId="33317" xr:uid="{00000000-0005-0000-0000-000018820000}"/>
    <cellStyle name="Notas 31 6" xfId="33318" xr:uid="{00000000-0005-0000-0000-000019820000}"/>
    <cellStyle name="Notas 32" xfId="33319" xr:uid="{00000000-0005-0000-0000-00001A820000}"/>
    <cellStyle name="Notas 32 2" xfId="33320" xr:uid="{00000000-0005-0000-0000-00001B820000}"/>
    <cellStyle name="Notas 32 2 2" xfId="33321" xr:uid="{00000000-0005-0000-0000-00001C820000}"/>
    <cellStyle name="Notas 32 2 2 2" xfId="33322" xr:uid="{00000000-0005-0000-0000-00001D820000}"/>
    <cellStyle name="Notas 32 2 2 2 2" xfId="33323" xr:uid="{00000000-0005-0000-0000-00001E820000}"/>
    <cellStyle name="Notas 32 2 2 3" xfId="33324" xr:uid="{00000000-0005-0000-0000-00001F820000}"/>
    <cellStyle name="Notas 32 2 3" xfId="33325" xr:uid="{00000000-0005-0000-0000-000020820000}"/>
    <cellStyle name="Notas 32 2 3 2" xfId="33326" xr:uid="{00000000-0005-0000-0000-000021820000}"/>
    <cellStyle name="Notas 32 2 3 2 2" xfId="33327" xr:uid="{00000000-0005-0000-0000-000022820000}"/>
    <cellStyle name="Notas 32 2 3 3" xfId="33328" xr:uid="{00000000-0005-0000-0000-000023820000}"/>
    <cellStyle name="Notas 32 2 4" xfId="33329" xr:uid="{00000000-0005-0000-0000-000024820000}"/>
    <cellStyle name="Notas 32 2 4 2" xfId="33330" xr:uid="{00000000-0005-0000-0000-000025820000}"/>
    <cellStyle name="Notas 32 2 5" xfId="33331" xr:uid="{00000000-0005-0000-0000-000026820000}"/>
    <cellStyle name="Notas 32 3" xfId="33332" xr:uid="{00000000-0005-0000-0000-000027820000}"/>
    <cellStyle name="Notas 32 3 2" xfId="33333" xr:uid="{00000000-0005-0000-0000-000028820000}"/>
    <cellStyle name="Notas 32 3 2 2" xfId="33334" xr:uid="{00000000-0005-0000-0000-000029820000}"/>
    <cellStyle name="Notas 32 3 3" xfId="33335" xr:uid="{00000000-0005-0000-0000-00002A820000}"/>
    <cellStyle name="Notas 32 4" xfId="33336" xr:uid="{00000000-0005-0000-0000-00002B820000}"/>
    <cellStyle name="Notas 32 4 2" xfId="33337" xr:uid="{00000000-0005-0000-0000-00002C820000}"/>
    <cellStyle name="Notas 32 4 2 2" xfId="33338" xr:uid="{00000000-0005-0000-0000-00002D820000}"/>
    <cellStyle name="Notas 32 4 3" xfId="33339" xr:uid="{00000000-0005-0000-0000-00002E820000}"/>
    <cellStyle name="Notas 32 5" xfId="33340" xr:uid="{00000000-0005-0000-0000-00002F820000}"/>
    <cellStyle name="Notas 32 5 2" xfId="33341" xr:uid="{00000000-0005-0000-0000-000030820000}"/>
    <cellStyle name="Notas 32 6" xfId="33342" xr:uid="{00000000-0005-0000-0000-000031820000}"/>
    <cellStyle name="Notas 33" xfId="33343" xr:uid="{00000000-0005-0000-0000-000032820000}"/>
    <cellStyle name="Notas 33 2" xfId="33344" xr:uid="{00000000-0005-0000-0000-000033820000}"/>
    <cellStyle name="Notas 33 2 2" xfId="33345" xr:uid="{00000000-0005-0000-0000-000034820000}"/>
    <cellStyle name="Notas 33 2 2 2" xfId="33346" xr:uid="{00000000-0005-0000-0000-000035820000}"/>
    <cellStyle name="Notas 33 2 2 2 2" xfId="33347" xr:uid="{00000000-0005-0000-0000-000036820000}"/>
    <cellStyle name="Notas 33 2 2 3" xfId="33348" xr:uid="{00000000-0005-0000-0000-000037820000}"/>
    <cellStyle name="Notas 33 2 3" xfId="33349" xr:uid="{00000000-0005-0000-0000-000038820000}"/>
    <cellStyle name="Notas 33 2 3 2" xfId="33350" xr:uid="{00000000-0005-0000-0000-000039820000}"/>
    <cellStyle name="Notas 33 2 3 2 2" xfId="33351" xr:uid="{00000000-0005-0000-0000-00003A820000}"/>
    <cellStyle name="Notas 33 2 3 3" xfId="33352" xr:uid="{00000000-0005-0000-0000-00003B820000}"/>
    <cellStyle name="Notas 33 2 4" xfId="33353" xr:uid="{00000000-0005-0000-0000-00003C820000}"/>
    <cellStyle name="Notas 33 2 4 2" xfId="33354" xr:uid="{00000000-0005-0000-0000-00003D820000}"/>
    <cellStyle name="Notas 33 2 5" xfId="33355" xr:uid="{00000000-0005-0000-0000-00003E820000}"/>
    <cellStyle name="Notas 33 3" xfId="33356" xr:uid="{00000000-0005-0000-0000-00003F820000}"/>
    <cellStyle name="Notas 33 3 2" xfId="33357" xr:uid="{00000000-0005-0000-0000-000040820000}"/>
    <cellStyle name="Notas 33 3 2 2" xfId="33358" xr:uid="{00000000-0005-0000-0000-000041820000}"/>
    <cellStyle name="Notas 33 3 3" xfId="33359" xr:uid="{00000000-0005-0000-0000-000042820000}"/>
    <cellStyle name="Notas 33 4" xfId="33360" xr:uid="{00000000-0005-0000-0000-000043820000}"/>
    <cellStyle name="Notas 33 4 2" xfId="33361" xr:uid="{00000000-0005-0000-0000-000044820000}"/>
    <cellStyle name="Notas 33 4 2 2" xfId="33362" xr:uid="{00000000-0005-0000-0000-000045820000}"/>
    <cellStyle name="Notas 33 4 3" xfId="33363" xr:uid="{00000000-0005-0000-0000-000046820000}"/>
    <cellStyle name="Notas 33 5" xfId="33364" xr:uid="{00000000-0005-0000-0000-000047820000}"/>
    <cellStyle name="Notas 33 5 2" xfId="33365" xr:uid="{00000000-0005-0000-0000-000048820000}"/>
    <cellStyle name="Notas 33 6" xfId="33366" xr:uid="{00000000-0005-0000-0000-000049820000}"/>
    <cellStyle name="Notas 34" xfId="33367" xr:uid="{00000000-0005-0000-0000-00004A820000}"/>
    <cellStyle name="Notas 34 2" xfId="33368" xr:uid="{00000000-0005-0000-0000-00004B820000}"/>
    <cellStyle name="Notas 34 2 2" xfId="33369" xr:uid="{00000000-0005-0000-0000-00004C820000}"/>
    <cellStyle name="Notas 34 2 2 2" xfId="33370" xr:uid="{00000000-0005-0000-0000-00004D820000}"/>
    <cellStyle name="Notas 34 2 2 2 2" xfId="33371" xr:uid="{00000000-0005-0000-0000-00004E820000}"/>
    <cellStyle name="Notas 34 2 2 3" xfId="33372" xr:uid="{00000000-0005-0000-0000-00004F820000}"/>
    <cellStyle name="Notas 34 2 3" xfId="33373" xr:uid="{00000000-0005-0000-0000-000050820000}"/>
    <cellStyle name="Notas 34 2 3 2" xfId="33374" xr:uid="{00000000-0005-0000-0000-000051820000}"/>
    <cellStyle name="Notas 34 2 3 2 2" xfId="33375" xr:uid="{00000000-0005-0000-0000-000052820000}"/>
    <cellStyle name="Notas 34 2 3 3" xfId="33376" xr:uid="{00000000-0005-0000-0000-000053820000}"/>
    <cellStyle name="Notas 34 2 4" xfId="33377" xr:uid="{00000000-0005-0000-0000-000054820000}"/>
    <cellStyle name="Notas 34 2 4 2" xfId="33378" xr:uid="{00000000-0005-0000-0000-000055820000}"/>
    <cellStyle name="Notas 34 2 5" xfId="33379" xr:uid="{00000000-0005-0000-0000-000056820000}"/>
    <cellStyle name="Notas 34 3" xfId="33380" xr:uid="{00000000-0005-0000-0000-000057820000}"/>
    <cellStyle name="Notas 34 3 2" xfId="33381" xr:uid="{00000000-0005-0000-0000-000058820000}"/>
    <cellStyle name="Notas 34 3 2 2" xfId="33382" xr:uid="{00000000-0005-0000-0000-000059820000}"/>
    <cellStyle name="Notas 34 3 3" xfId="33383" xr:uid="{00000000-0005-0000-0000-00005A820000}"/>
    <cellStyle name="Notas 34 4" xfId="33384" xr:uid="{00000000-0005-0000-0000-00005B820000}"/>
    <cellStyle name="Notas 34 4 2" xfId="33385" xr:uid="{00000000-0005-0000-0000-00005C820000}"/>
    <cellStyle name="Notas 34 4 2 2" xfId="33386" xr:uid="{00000000-0005-0000-0000-00005D820000}"/>
    <cellStyle name="Notas 34 4 3" xfId="33387" xr:uid="{00000000-0005-0000-0000-00005E820000}"/>
    <cellStyle name="Notas 34 5" xfId="33388" xr:uid="{00000000-0005-0000-0000-00005F820000}"/>
    <cellStyle name="Notas 34 5 2" xfId="33389" xr:uid="{00000000-0005-0000-0000-000060820000}"/>
    <cellStyle name="Notas 34 6" xfId="33390" xr:uid="{00000000-0005-0000-0000-000061820000}"/>
    <cellStyle name="Notas 35" xfId="33391" xr:uid="{00000000-0005-0000-0000-000062820000}"/>
    <cellStyle name="Notas 35 2" xfId="33392" xr:uid="{00000000-0005-0000-0000-000063820000}"/>
    <cellStyle name="Notas 35 2 2" xfId="33393" xr:uid="{00000000-0005-0000-0000-000064820000}"/>
    <cellStyle name="Notas 35 2 2 2" xfId="33394" xr:uid="{00000000-0005-0000-0000-000065820000}"/>
    <cellStyle name="Notas 35 2 2 2 2" xfId="33395" xr:uid="{00000000-0005-0000-0000-000066820000}"/>
    <cellStyle name="Notas 35 2 2 3" xfId="33396" xr:uid="{00000000-0005-0000-0000-000067820000}"/>
    <cellStyle name="Notas 35 2 3" xfId="33397" xr:uid="{00000000-0005-0000-0000-000068820000}"/>
    <cellStyle name="Notas 35 2 3 2" xfId="33398" xr:uid="{00000000-0005-0000-0000-000069820000}"/>
    <cellStyle name="Notas 35 2 3 2 2" xfId="33399" xr:uid="{00000000-0005-0000-0000-00006A820000}"/>
    <cellStyle name="Notas 35 2 3 3" xfId="33400" xr:uid="{00000000-0005-0000-0000-00006B820000}"/>
    <cellStyle name="Notas 35 2 4" xfId="33401" xr:uid="{00000000-0005-0000-0000-00006C820000}"/>
    <cellStyle name="Notas 35 2 4 2" xfId="33402" xr:uid="{00000000-0005-0000-0000-00006D820000}"/>
    <cellStyle name="Notas 35 2 5" xfId="33403" xr:uid="{00000000-0005-0000-0000-00006E820000}"/>
    <cellStyle name="Notas 35 3" xfId="33404" xr:uid="{00000000-0005-0000-0000-00006F820000}"/>
    <cellStyle name="Notas 35 3 2" xfId="33405" xr:uid="{00000000-0005-0000-0000-000070820000}"/>
    <cellStyle name="Notas 35 3 2 2" xfId="33406" xr:uid="{00000000-0005-0000-0000-000071820000}"/>
    <cellStyle name="Notas 35 3 3" xfId="33407" xr:uid="{00000000-0005-0000-0000-000072820000}"/>
    <cellStyle name="Notas 35 4" xfId="33408" xr:uid="{00000000-0005-0000-0000-000073820000}"/>
    <cellStyle name="Notas 35 4 2" xfId="33409" xr:uid="{00000000-0005-0000-0000-000074820000}"/>
    <cellStyle name="Notas 35 4 2 2" xfId="33410" xr:uid="{00000000-0005-0000-0000-000075820000}"/>
    <cellStyle name="Notas 35 4 3" xfId="33411" xr:uid="{00000000-0005-0000-0000-000076820000}"/>
    <cellStyle name="Notas 35 5" xfId="33412" xr:uid="{00000000-0005-0000-0000-000077820000}"/>
    <cellStyle name="Notas 35 5 2" xfId="33413" xr:uid="{00000000-0005-0000-0000-000078820000}"/>
    <cellStyle name="Notas 35 6" xfId="33414" xr:uid="{00000000-0005-0000-0000-000079820000}"/>
    <cellStyle name="Notas 36" xfId="33415" xr:uid="{00000000-0005-0000-0000-00007A820000}"/>
    <cellStyle name="Notas 36 2" xfId="33416" xr:uid="{00000000-0005-0000-0000-00007B820000}"/>
    <cellStyle name="Notas 36 2 2" xfId="33417" xr:uid="{00000000-0005-0000-0000-00007C820000}"/>
    <cellStyle name="Notas 36 2 2 2" xfId="33418" xr:uid="{00000000-0005-0000-0000-00007D820000}"/>
    <cellStyle name="Notas 36 2 2 2 2" xfId="33419" xr:uid="{00000000-0005-0000-0000-00007E820000}"/>
    <cellStyle name="Notas 36 2 2 3" xfId="33420" xr:uid="{00000000-0005-0000-0000-00007F820000}"/>
    <cellStyle name="Notas 36 2 3" xfId="33421" xr:uid="{00000000-0005-0000-0000-000080820000}"/>
    <cellStyle name="Notas 36 2 3 2" xfId="33422" xr:uid="{00000000-0005-0000-0000-000081820000}"/>
    <cellStyle name="Notas 36 2 3 2 2" xfId="33423" xr:uid="{00000000-0005-0000-0000-000082820000}"/>
    <cellStyle name="Notas 36 2 3 3" xfId="33424" xr:uid="{00000000-0005-0000-0000-000083820000}"/>
    <cellStyle name="Notas 36 2 4" xfId="33425" xr:uid="{00000000-0005-0000-0000-000084820000}"/>
    <cellStyle name="Notas 36 2 4 2" xfId="33426" xr:uid="{00000000-0005-0000-0000-000085820000}"/>
    <cellStyle name="Notas 36 2 5" xfId="33427" xr:uid="{00000000-0005-0000-0000-000086820000}"/>
    <cellStyle name="Notas 36 3" xfId="33428" xr:uid="{00000000-0005-0000-0000-000087820000}"/>
    <cellStyle name="Notas 36 3 2" xfId="33429" xr:uid="{00000000-0005-0000-0000-000088820000}"/>
    <cellStyle name="Notas 36 3 2 2" xfId="33430" xr:uid="{00000000-0005-0000-0000-000089820000}"/>
    <cellStyle name="Notas 36 3 3" xfId="33431" xr:uid="{00000000-0005-0000-0000-00008A820000}"/>
    <cellStyle name="Notas 36 4" xfId="33432" xr:uid="{00000000-0005-0000-0000-00008B820000}"/>
    <cellStyle name="Notas 36 4 2" xfId="33433" xr:uid="{00000000-0005-0000-0000-00008C820000}"/>
    <cellStyle name="Notas 36 4 2 2" xfId="33434" xr:uid="{00000000-0005-0000-0000-00008D820000}"/>
    <cellStyle name="Notas 36 4 3" xfId="33435" xr:uid="{00000000-0005-0000-0000-00008E820000}"/>
    <cellStyle name="Notas 36 5" xfId="33436" xr:uid="{00000000-0005-0000-0000-00008F820000}"/>
    <cellStyle name="Notas 36 5 2" xfId="33437" xr:uid="{00000000-0005-0000-0000-000090820000}"/>
    <cellStyle name="Notas 36 6" xfId="33438" xr:uid="{00000000-0005-0000-0000-000091820000}"/>
    <cellStyle name="Notas 37" xfId="33439" xr:uid="{00000000-0005-0000-0000-000092820000}"/>
    <cellStyle name="Notas 37 2" xfId="33440" xr:uid="{00000000-0005-0000-0000-000093820000}"/>
    <cellStyle name="Notas 37 2 2" xfId="33441" xr:uid="{00000000-0005-0000-0000-000094820000}"/>
    <cellStyle name="Notas 37 2 2 2" xfId="33442" xr:uid="{00000000-0005-0000-0000-000095820000}"/>
    <cellStyle name="Notas 37 2 2 2 2" xfId="33443" xr:uid="{00000000-0005-0000-0000-000096820000}"/>
    <cellStyle name="Notas 37 2 2 3" xfId="33444" xr:uid="{00000000-0005-0000-0000-000097820000}"/>
    <cellStyle name="Notas 37 2 3" xfId="33445" xr:uid="{00000000-0005-0000-0000-000098820000}"/>
    <cellStyle name="Notas 37 2 3 2" xfId="33446" xr:uid="{00000000-0005-0000-0000-000099820000}"/>
    <cellStyle name="Notas 37 2 3 2 2" xfId="33447" xr:uid="{00000000-0005-0000-0000-00009A820000}"/>
    <cellStyle name="Notas 37 2 3 3" xfId="33448" xr:uid="{00000000-0005-0000-0000-00009B820000}"/>
    <cellStyle name="Notas 37 2 4" xfId="33449" xr:uid="{00000000-0005-0000-0000-00009C820000}"/>
    <cellStyle name="Notas 37 2 4 2" xfId="33450" xr:uid="{00000000-0005-0000-0000-00009D820000}"/>
    <cellStyle name="Notas 37 2 5" xfId="33451" xr:uid="{00000000-0005-0000-0000-00009E820000}"/>
    <cellStyle name="Notas 37 3" xfId="33452" xr:uid="{00000000-0005-0000-0000-00009F820000}"/>
    <cellStyle name="Notas 37 3 2" xfId="33453" xr:uid="{00000000-0005-0000-0000-0000A0820000}"/>
    <cellStyle name="Notas 37 3 2 2" xfId="33454" xr:uid="{00000000-0005-0000-0000-0000A1820000}"/>
    <cellStyle name="Notas 37 3 3" xfId="33455" xr:uid="{00000000-0005-0000-0000-0000A2820000}"/>
    <cellStyle name="Notas 37 4" xfId="33456" xr:uid="{00000000-0005-0000-0000-0000A3820000}"/>
    <cellStyle name="Notas 37 4 2" xfId="33457" xr:uid="{00000000-0005-0000-0000-0000A4820000}"/>
    <cellStyle name="Notas 37 4 2 2" xfId="33458" xr:uid="{00000000-0005-0000-0000-0000A5820000}"/>
    <cellStyle name="Notas 37 4 3" xfId="33459" xr:uid="{00000000-0005-0000-0000-0000A6820000}"/>
    <cellStyle name="Notas 37 5" xfId="33460" xr:uid="{00000000-0005-0000-0000-0000A7820000}"/>
    <cellStyle name="Notas 37 5 2" xfId="33461" xr:uid="{00000000-0005-0000-0000-0000A8820000}"/>
    <cellStyle name="Notas 37 6" xfId="33462" xr:uid="{00000000-0005-0000-0000-0000A9820000}"/>
    <cellStyle name="Notas 38" xfId="33463" xr:uid="{00000000-0005-0000-0000-0000AA820000}"/>
    <cellStyle name="Notas 38 2" xfId="33464" xr:uid="{00000000-0005-0000-0000-0000AB820000}"/>
    <cellStyle name="Notas 38 2 2" xfId="33465" xr:uid="{00000000-0005-0000-0000-0000AC820000}"/>
    <cellStyle name="Notas 38 2 2 2" xfId="33466" xr:uid="{00000000-0005-0000-0000-0000AD820000}"/>
    <cellStyle name="Notas 38 2 2 2 2" xfId="33467" xr:uid="{00000000-0005-0000-0000-0000AE820000}"/>
    <cellStyle name="Notas 38 2 2 3" xfId="33468" xr:uid="{00000000-0005-0000-0000-0000AF820000}"/>
    <cellStyle name="Notas 38 2 3" xfId="33469" xr:uid="{00000000-0005-0000-0000-0000B0820000}"/>
    <cellStyle name="Notas 38 2 3 2" xfId="33470" xr:uid="{00000000-0005-0000-0000-0000B1820000}"/>
    <cellStyle name="Notas 38 2 3 2 2" xfId="33471" xr:uid="{00000000-0005-0000-0000-0000B2820000}"/>
    <cellStyle name="Notas 38 2 3 3" xfId="33472" xr:uid="{00000000-0005-0000-0000-0000B3820000}"/>
    <cellStyle name="Notas 38 2 4" xfId="33473" xr:uid="{00000000-0005-0000-0000-0000B4820000}"/>
    <cellStyle name="Notas 38 2 4 2" xfId="33474" xr:uid="{00000000-0005-0000-0000-0000B5820000}"/>
    <cellStyle name="Notas 38 2 5" xfId="33475" xr:uid="{00000000-0005-0000-0000-0000B6820000}"/>
    <cellStyle name="Notas 38 3" xfId="33476" xr:uid="{00000000-0005-0000-0000-0000B7820000}"/>
    <cellStyle name="Notas 38 3 2" xfId="33477" xr:uid="{00000000-0005-0000-0000-0000B8820000}"/>
    <cellStyle name="Notas 38 3 2 2" xfId="33478" xr:uid="{00000000-0005-0000-0000-0000B9820000}"/>
    <cellStyle name="Notas 38 3 3" xfId="33479" xr:uid="{00000000-0005-0000-0000-0000BA820000}"/>
    <cellStyle name="Notas 38 4" xfId="33480" xr:uid="{00000000-0005-0000-0000-0000BB820000}"/>
    <cellStyle name="Notas 38 4 2" xfId="33481" xr:uid="{00000000-0005-0000-0000-0000BC820000}"/>
    <cellStyle name="Notas 38 4 2 2" xfId="33482" xr:uid="{00000000-0005-0000-0000-0000BD820000}"/>
    <cellStyle name="Notas 38 4 3" xfId="33483" xr:uid="{00000000-0005-0000-0000-0000BE820000}"/>
    <cellStyle name="Notas 38 5" xfId="33484" xr:uid="{00000000-0005-0000-0000-0000BF820000}"/>
    <cellStyle name="Notas 38 5 2" xfId="33485" xr:uid="{00000000-0005-0000-0000-0000C0820000}"/>
    <cellStyle name="Notas 38 6" xfId="33486" xr:uid="{00000000-0005-0000-0000-0000C1820000}"/>
    <cellStyle name="Notas 39" xfId="33487" xr:uid="{00000000-0005-0000-0000-0000C2820000}"/>
    <cellStyle name="Notas 39 2" xfId="33488" xr:uid="{00000000-0005-0000-0000-0000C3820000}"/>
    <cellStyle name="Notas 39 2 2" xfId="33489" xr:uid="{00000000-0005-0000-0000-0000C4820000}"/>
    <cellStyle name="Notas 39 2 2 2" xfId="33490" xr:uid="{00000000-0005-0000-0000-0000C5820000}"/>
    <cellStyle name="Notas 39 2 2 2 2" xfId="33491" xr:uid="{00000000-0005-0000-0000-0000C6820000}"/>
    <cellStyle name="Notas 39 2 2 3" xfId="33492" xr:uid="{00000000-0005-0000-0000-0000C7820000}"/>
    <cellStyle name="Notas 39 2 3" xfId="33493" xr:uid="{00000000-0005-0000-0000-0000C8820000}"/>
    <cellStyle name="Notas 39 2 3 2" xfId="33494" xr:uid="{00000000-0005-0000-0000-0000C9820000}"/>
    <cellStyle name="Notas 39 2 3 2 2" xfId="33495" xr:uid="{00000000-0005-0000-0000-0000CA820000}"/>
    <cellStyle name="Notas 39 2 3 3" xfId="33496" xr:uid="{00000000-0005-0000-0000-0000CB820000}"/>
    <cellStyle name="Notas 39 2 4" xfId="33497" xr:uid="{00000000-0005-0000-0000-0000CC820000}"/>
    <cellStyle name="Notas 39 2 4 2" xfId="33498" xr:uid="{00000000-0005-0000-0000-0000CD820000}"/>
    <cellStyle name="Notas 39 2 5" xfId="33499" xr:uid="{00000000-0005-0000-0000-0000CE820000}"/>
    <cellStyle name="Notas 39 3" xfId="33500" xr:uid="{00000000-0005-0000-0000-0000CF820000}"/>
    <cellStyle name="Notas 39 3 2" xfId="33501" xr:uid="{00000000-0005-0000-0000-0000D0820000}"/>
    <cellStyle name="Notas 39 3 2 2" xfId="33502" xr:uid="{00000000-0005-0000-0000-0000D1820000}"/>
    <cellStyle name="Notas 39 3 3" xfId="33503" xr:uid="{00000000-0005-0000-0000-0000D2820000}"/>
    <cellStyle name="Notas 39 4" xfId="33504" xr:uid="{00000000-0005-0000-0000-0000D3820000}"/>
    <cellStyle name="Notas 39 4 2" xfId="33505" xr:uid="{00000000-0005-0000-0000-0000D4820000}"/>
    <cellStyle name="Notas 39 4 2 2" xfId="33506" xr:uid="{00000000-0005-0000-0000-0000D5820000}"/>
    <cellStyle name="Notas 39 4 3" xfId="33507" xr:uid="{00000000-0005-0000-0000-0000D6820000}"/>
    <cellStyle name="Notas 39 5" xfId="33508" xr:uid="{00000000-0005-0000-0000-0000D7820000}"/>
    <cellStyle name="Notas 39 5 2" xfId="33509" xr:uid="{00000000-0005-0000-0000-0000D8820000}"/>
    <cellStyle name="Notas 39 6" xfId="33510" xr:uid="{00000000-0005-0000-0000-0000D9820000}"/>
    <cellStyle name="Notas 4" xfId="33511" xr:uid="{00000000-0005-0000-0000-0000DA820000}"/>
    <cellStyle name="Notas 4 10" xfId="33512" xr:uid="{00000000-0005-0000-0000-0000DB820000}"/>
    <cellStyle name="Notas 4 10 2" xfId="33513" xr:uid="{00000000-0005-0000-0000-0000DC820000}"/>
    <cellStyle name="Notas 4 11" xfId="33514" xr:uid="{00000000-0005-0000-0000-0000DD820000}"/>
    <cellStyle name="Notas 4 2" xfId="33515" xr:uid="{00000000-0005-0000-0000-0000DE820000}"/>
    <cellStyle name="Notas 4 2 2" xfId="33516" xr:uid="{00000000-0005-0000-0000-0000DF820000}"/>
    <cellStyle name="Notas 4 2 2 2" xfId="33517" xr:uid="{00000000-0005-0000-0000-0000E0820000}"/>
    <cellStyle name="Notas 4 2 2 2 2" xfId="33518" xr:uid="{00000000-0005-0000-0000-0000E1820000}"/>
    <cellStyle name="Notas 4 2 2 2 2 2" xfId="33519" xr:uid="{00000000-0005-0000-0000-0000E2820000}"/>
    <cellStyle name="Notas 4 2 2 2 2 2 2" xfId="33520" xr:uid="{00000000-0005-0000-0000-0000E3820000}"/>
    <cellStyle name="Notas 4 2 2 2 2 3" xfId="33521" xr:uid="{00000000-0005-0000-0000-0000E4820000}"/>
    <cellStyle name="Notas 4 2 2 2 3" xfId="33522" xr:uid="{00000000-0005-0000-0000-0000E5820000}"/>
    <cellStyle name="Notas 4 2 2 2 3 2" xfId="33523" xr:uid="{00000000-0005-0000-0000-0000E6820000}"/>
    <cellStyle name="Notas 4 2 2 2 3 2 2" xfId="33524" xr:uid="{00000000-0005-0000-0000-0000E7820000}"/>
    <cellStyle name="Notas 4 2 2 2 3 3" xfId="33525" xr:uid="{00000000-0005-0000-0000-0000E8820000}"/>
    <cellStyle name="Notas 4 2 2 2 4" xfId="33526" xr:uid="{00000000-0005-0000-0000-0000E9820000}"/>
    <cellStyle name="Notas 4 2 2 2 4 2" xfId="33527" xr:uid="{00000000-0005-0000-0000-0000EA820000}"/>
    <cellStyle name="Notas 4 2 2 2 5" xfId="33528" xr:uid="{00000000-0005-0000-0000-0000EB820000}"/>
    <cellStyle name="Notas 4 2 2 3" xfId="33529" xr:uid="{00000000-0005-0000-0000-0000EC820000}"/>
    <cellStyle name="Notas 4 2 2 3 2" xfId="33530" xr:uid="{00000000-0005-0000-0000-0000ED820000}"/>
    <cellStyle name="Notas 4 2 2 3 2 2" xfId="33531" xr:uid="{00000000-0005-0000-0000-0000EE820000}"/>
    <cellStyle name="Notas 4 2 2 3 3" xfId="33532" xr:uid="{00000000-0005-0000-0000-0000EF820000}"/>
    <cellStyle name="Notas 4 2 2 4" xfId="33533" xr:uid="{00000000-0005-0000-0000-0000F0820000}"/>
    <cellStyle name="Notas 4 2 2 4 2" xfId="33534" xr:uid="{00000000-0005-0000-0000-0000F1820000}"/>
    <cellStyle name="Notas 4 2 2 4 2 2" xfId="33535" xr:uid="{00000000-0005-0000-0000-0000F2820000}"/>
    <cellStyle name="Notas 4 2 2 4 3" xfId="33536" xr:uid="{00000000-0005-0000-0000-0000F3820000}"/>
    <cellStyle name="Notas 4 2 2 5" xfId="33537" xr:uid="{00000000-0005-0000-0000-0000F4820000}"/>
    <cellStyle name="Notas 4 2 2 5 2" xfId="33538" xr:uid="{00000000-0005-0000-0000-0000F5820000}"/>
    <cellStyle name="Notas 4 2 2 6" xfId="33539" xr:uid="{00000000-0005-0000-0000-0000F6820000}"/>
    <cellStyle name="Notas 4 2 3" xfId="33540" xr:uid="{00000000-0005-0000-0000-0000F7820000}"/>
    <cellStyle name="Notas 4 2 3 2" xfId="33541" xr:uid="{00000000-0005-0000-0000-0000F8820000}"/>
    <cellStyle name="Notas 4 2 3 2 2" xfId="33542" xr:uid="{00000000-0005-0000-0000-0000F9820000}"/>
    <cellStyle name="Notas 4 2 3 2 2 2" xfId="33543" xr:uid="{00000000-0005-0000-0000-0000FA820000}"/>
    <cellStyle name="Notas 4 2 3 2 3" xfId="33544" xr:uid="{00000000-0005-0000-0000-0000FB820000}"/>
    <cellStyle name="Notas 4 2 3 3" xfId="33545" xr:uid="{00000000-0005-0000-0000-0000FC820000}"/>
    <cellStyle name="Notas 4 2 3 3 2" xfId="33546" xr:uid="{00000000-0005-0000-0000-0000FD820000}"/>
    <cellStyle name="Notas 4 2 3 3 2 2" xfId="33547" xr:uid="{00000000-0005-0000-0000-0000FE820000}"/>
    <cellStyle name="Notas 4 2 3 3 3" xfId="33548" xr:uid="{00000000-0005-0000-0000-0000FF820000}"/>
    <cellStyle name="Notas 4 2 3 4" xfId="33549" xr:uid="{00000000-0005-0000-0000-000000830000}"/>
    <cellStyle name="Notas 4 2 3 4 2" xfId="33550" xr:uid="{00000000-0005-0000-0000-000001830000}"/>
    <cellStyle name="Notas 4 2 3 5" xfId="33551" xr:uid="{00000000-0005-0000-0000-000002830000}"/>
    <cellStyle name="Notas 4 2 4" xfId="33552" xr:uid="{00000000-0005-0000-0000-000003830000}"/>
    <cellStyle name="Notas 4 2 4 2" xfId="33553" xr:uid="{00000000-0005-0000-0000-000004830000}"/>
    <cellStyle name="Notas 4 2 4 2 2" xfId="33554" xr:uid="{00000000-0005-0000-0000-000005830000}"/>
    <cellStyle name="Notas 4 2 4 3" xfId="33555" xr:uid="{00000000-0005-0000-0000-000006830000}"/>
    <cellStyle name="Notas 4 2 5" xfId="33556" xr:uid="{00000000-0005-0000-0000-000007830000}"/>
    <cellStyle name="Notas 4 2 5 2" xfId="33557" xr:uid="{00000000-0005-0000-0000-000008830000}"/>
    <cellStyle name="Notas 4 2 5 2 2" xfId="33558" xr:uid="{00000000-0005-0000-0000-000009830000}"/>
    <cellStyle name="Notas 4 2 5 3" xfId="33559" xr:uid="{00000000-0005-0000-0000-00000A830000}"/>
    <cellStyle name="Notas 4 2 6" xfId="33560" xr:uid="{00000000-0005-0000-0000-00000B830000}"/>
    <cellStyle name="Notas 4 2 6 2" xfId="33561" xr:uid="{00000000-0005-0000-0000-00000C830000}"/>
    <cellStyle name="Notas 4 2 7" xfId="33562" xr:uid="{00000000-0005-0000-0000-00000D830000}"/>
    <cellStyle name="Notas 4 3" xfId="33563" xr:uid="{00000000-0005-0000-0000-00000E830000}"/>
    <cellStyle name="Notas 4 3 2" xfId="33564" xr:uid="{00000000-0005-0000-0000-00000F830000}"/>
    <cellStyle name="Notas 4 3 2 2" xfId="33565" xr:uid="{00000000-0005-0000-0000-000010830000}"/>
    <cellStyle name="Notas 4 3 2 2 2" xfId="33566" xr:uid="{00000000-0005-0000-0000-000011830000}"/>
    <cellStyle name="Notas 4 3 2 2 2 2" xfId="33567" xr:uid="{00000000-0005-0000-0000-000012830000}"/>
    <cellStyle name="Notas 4 3 2 2 3" xfId="33568" xr:uid="{00000000-0005-0000-0000-000013830000}"/>
    <cellStyle name="Notas 4 3 2 3" xfId="33569" xr:uid="{00000000-0005-0000-0000-000014830000}"/>
    <cellStyle name="Notas 4 3 2 3 2" xfId="33570" xr:uid="{00000000-0005-0000-0000-000015830000}"/>
    <cellStyle name="Notas 4 3 2 3 2 2" xfId="33571" xr:uid="{00000000-0005-0000-0000-000016830000}"/>
    <cellStyle name="Notas 4 3 2 3 3" xfId="33572" xr:uid="{00000000-0005-0000-0000-000017830000}"/>
    <cellStyle name="Notas 4 3 2 4" xfId="33573" xr:uid="{00000000-0005-0000-0000-000018830000}"/>
    <cellStyle name="Notas 4 3 2 4 2" xfId="33574" xr:uid="{00000000-0005-0000-0000-000019830000}"/>
    <cellStyle name="Notas 4 3 2 5" xfId="33575" xr:uid="{00000000-0005-0000-0000-00001A830000}"/>
    <cellStyle name="Notas 4 3 3" xfId="33576" xr:uid="{00000000-0005-0000-0000-00001B830000}"/>
    <cellStyle name="Notas 4 3 3 2" xfId="33577" xr:uid="{00000000-0005-0000-0000-00001C830000}"/>
    <cellStyle name="Notas 4 3 3 2 2" xfId="33578" xr:uid="{00000000-0005-0000-0000-00001D830000}"/>
    <cellStyle name="Notas 4 3 3 3" xfId="33579" xr:uid="{00000000-0005-0000-0000-00001E830000}"/>
    <cellStyle name="Notas 4 3 4" xfId="33580" xr:uid="{00000000-0005-0000-0000-00001F830000}"/>
    <cellStyle name="Notas 4 3 4 2" xfId="33581" xr:uid="{00000000-0005-0000-0000-000020830000}"/>
    <cellStyle name="Notas 4 3 4 2 2" xfId="33582" xr:uid="{00000000-0005-0000-0000-000021830000}"/>
    <cellStyle name="Notas 4 3 4 3" xfId="33583" xr:uid="{00000000-0005-0000-0000-000022830000}"/>
    <cellStyle name="Notas 4 3 5" xfId="33584" xr:uid="{00000000-0005-0000-0000-000023830000}"/>
    <cellStyle name="Notas 4 3 5 2" xfId="33585" xr:uid="{00000000-0005-0000-0000-000024830000}"/>
    <cellStyle name="Notas 4 3 6" xfId="33586" xr:uid="{00000000-0005-0000-0000-000025830000}"/>
    <cellStyle name="Notas 4 4" xfId="33587" xr:uid="{00000000-0005-0000-0000-000026830000}"/>
    <cellStyle name="Notas 4 4 2" xfId="33588" xr:uid="{00000000-0005-0000-0000-000027830000}"/>
    <cellStyle name="Notas 4 4 2 2" xfId="33589" xr:uid="{00000000-0005-0000-0000-000028830000}"/>
    <cellStyle name="Notas 4 4 2 2 2" xfId="33590" xr:uid="{00000000-0005-0000-0000-000029830000}"/>
    <cellStyle name="Notas 4 4 2 3" xfId="33591" xr:uid="{00000000-0005-0000-0000-00002A830000}"/>
    <cellStyle name="Notas 4 4 3" xfId="33592" xr:uid="{00000000-0005-0000-0000-00002B830000}"/>
    <cellStyle name="Notas 4 4 3 2" xfId="33593" xr:uid="{00000000-0005-0000-0000-00002C830000}"/>
    <cellStyle name="Notas 4 4 3 2 2" xfId="33594" xr:uid="{00000000-0005-0000-0000-00002D830000}"/>
    <cellStyle name="Notas 4 4 3 3" xfId="33595" xr:uid="{00000000-0005-0000-0000-00002E830000}"/>
    <cellStyle name="Notas 4 4 4" xfId="33596" xr:uid="{00000000-0005-0000-0000-00002F830000}"/>
    <cellStyle name="Notas 4 4 4 2" xfId="33597" xr:uid="{00000000-0005-0000-0000-000030830000}"/>
    <cellStyle name="Notas 4 4 4 2 2" xfId="33598" xr:uid="{00000000-0005-0000-0000-000031830000}"/>
    <cellStyle name="Notas 4 4 4 3" xfId="33599" xr:uid="{00000000-0005-0000-0000-000032830000}"/>
    <cellStyle name="Notas 4 4 5" xfId="33600" xr:uid="{00000000-0005-0000-0000-000033830000}"/>
    <cellStyle name="Notas 4 4 5 2" xfId="33601" xr:uid="{00000000-0005-0000-0000-000034830000}"/>
    <cellStyle name="Notas 4 4 6" xfId="33602" xr:uid="{00000000-0005-0000-0000-000035830000}"/>
    <cellStyle name="Notas 4 5" xfId="33603" xr:uid="{00000000-0005-0000-0000-000036830000}"/>
    <cellStyle name="Notas 4 5 2" xfId="33604" xr:uid="{00000000-0005-0000-0000-000037830000}"/>
    <cellStyle name="Notas 4 5 2 2" xfId="33605" xr:uid="{00000000-0005-0000-0000-000038830000}"/>
    <cellStyle name="Notas 4 5 2 2 2" xfId="33606" xr:uid="{00000000-0005-0000-0000-000039830000}"/>
    <cellStyle name="Notas 4 5 2 3" xfId="33607" xr:uid="{00000000-0005-0000-0000-00003A830000}"/>
    <cellStyle name="Notas 4 5 3" xfId="33608" xr:uid="{00000000-0005-0000-0000-00003B830000}"/>
    <cellStyle name="Notas 4 5 3 2" xfId="33609" xr:uid="{00000000-0005-0000-0000-00003C830000}"/>
    <cellStyle name="Notas 4 5 3 2 2" xfId="33610" xr:uid="{00000000-0005-0000-0000-00003D830000}"/>
    <cellStyle name="Notas 4 5 3 3" xfId="33611" xr:uid="{00000000-0005-0000-0000-00003E830000}"/>
    <cellStyle name="Notas 4 5 4" xfId="33612" xr:uid="{00000000-0005-0000-0000-00003F830000}"/>
    <cellStyle name="Notas 4 5 4 2" xfId="33613" xr:uid="{00000000-0005-0000-0000-000040830000}"/>
    <cellStyle name="Notas 4 5 4 2 2" xfId="33614" xr:uid="{00000000-0005-0000-0000-000041830000}"/>
    <cellStyle name="Notas 4 5 4 3" xfId="33615" xr:uid="{00000000-0005-0000-0000-000042830000}"/>
    <cellStyle name="Notas 4 5 5" xfId="33616" xr:uid="{00000000-0005-0000-0000-000043830000}"/>
    <cellStyle name="Notas 4 5 5 2" xfId="33617" xr:uid="{00000000-0005-0000-0000-000044830000}"/>
    <cellStyle name="Notas 4 5 6" xfId="33618" xr:uid="{00000000-0005-0000-0000-000045830000}"/>
    <cellStyle name="Notas 4 6" xfId="33619" xr:uid="{00000000-0005-0000-0000-000046830000}"/>
    <cellStyle name="Notas 4 6 2" xfId="33620" xr:uid="{00000000-0005-0000-0000-000047830000}"/>
    <cellStyle name="Notas 4 6 2 2" xfId="33621" xr:uid="{00000000-0005-0000-0000-000048830000}"/>
    <cellStyle name="Notas 4 6 2 2 2" xfId="33622" xr:uid="{00000000-0005-0000-0000-000049830000}"/>
    <cellStyle name="Notas 4 6 2 3" xfId="33623" xr:uid="{00000000-0005-0000-0000-00004A830000}"/>
    <cellStyle name="Notas 4 6 3" xfId="33624" xr:uid="{00000000-0005-0000-0000-00004B830000}"/>
    <cellStyle name="Notas 4 6 3 2" xfId="33625" xr:uid="{00000000-0005-0000-0000-00004C830000}"/>
    <cellStyle name="Notas 4 6 3 2 2" xfId="33626" xr:uid="{00000000-0005-0000-0000-00004D830000}"/>
    <cellStyle name="Notas 4 6 3 3" xfId="33627" xr:uid="{00000000-0005-0000-0000-00004E830000}"/>
    <cellStyle name="Notas 4 6 4" xfId="33628" xr:uid="{00000000-0005-0000-0000-00004F830000}"/>
    <cellStyle name="Notas 4 6 4 2" xfId="33629" xr:uid="{00000000-0005-0000-0000-000050830000}"/>
    <cellStyle name="Notas 4 6 4 2 2" xfId="33630" xr:uid="{00000000-0005-0000-0000-000051830000}"/>
    <cellStyle name="Notas 4 6 4 3" xfId="33631" xr:uid="{00000000-0005-0000-0000-000052830000}"/>
    <cellStyle name="Notas 4 6 5" xfId="33632" xr:uid="{00000000-0005-0000-0000-000053830000}"/>
    <cellStyle name="Notas 4 6 5 2" xfId="33633" xr:uid="{00000000-0005-0000-0000-000054830000}"/>
    <cellStyle name="Notas 4 6 6" xfId="33634" xr:uid="{00000000-0005-0000-0000-000055830000}"/>
    <cellStyle name="Notas 4 7" xfId="33635" xr:uid="{00000000-0005-0000-0000-000056830000}"/>
    <cellStyle name="Notas 4 7 2" xfId="33636" xr:uid="{00000000-0005-0000-0000-000057830000}"/>
    <cellStyle name="Notas 4 7 2 2" xfId="33637" xr:uid="{00000000-0005-0000-0000-000058830000}"/>
    <cellStyle name="Notas 4 7 3" xfId="33638" xr:uid="{00000000-0005-0000-0000-000059830000}"/>
    <cellStyle name="Notas 4 8" xfId="33639" xr:uid="{00000000-0005-0000-0000-00005A830000}"/>
    <cellStyle name="Notas 4 8 2" xfId="33640" xr:uid="{00000000-0005-0000-0000-00005B830000}"/>
    <cellStyle name="Notas 4 8 2 2" xfId="33641" xr:uid="{00000000-0005-0000-0000-00005C830000}"/>
    <cellStyle name="Notas 4 8 3" xfId="33642" xr:uid="{00000000-0005-0000-0000-00005D830000}"/>
    <cellStyle name="Notas 4 9" xfId="33643" xr:uid="{00000000-0005-0000-0000-00005E830000}"/>
    <cellStyle name="Notas 4 9 2" xfId="33644" xr:uid="{00000000-0005-0000-0000-00005F830000}"/>
    <cellStyle name="Notas 4 9 2 2" xfId="33645" xr:uid="{00000000-0005-0000-0000-000060830000}"/>
    <cellStyle name="Notas 4 9 3" xfId="33646" xr:uid="{00000000-0005-0000-0000-000061830000}"/>
    <cellStyle name="Notas 40" xfId="33647" xr:uid="{00000000-0005-0000-0000-000062830000}"/>
    <cellStyle name="Notas 40 2" xfId="33648" xr:uid="{00000000-0005-0000-0000-000063830000}"/>
    <cellStyle name="Notas 40 2 2" xfId="33649" xr:uid="{00000000-0005-0000-0000-000064830000}"/>
    <cellStyle name="Notas 40 2 2 2" xfId="33650" xr:uid="{00000000-0005-0000-0000-000065830000}"/>
    <cellStyle name="Notas 40 2 2 2 2" xfId="33651" xr:uid="{00000000-0005-0000-0000-000066830000}"/>
    <cellStyle name="Notas 40 2 2 3" xfId="33652" xr:uid="{00000000-0005-0000-0000-000067830000}"/>
    <cellStyle name="Notas 40 2 3" xfId="33653" xr:uid="{00000000-0005-0000-0000-000068830000}"/>
    <cellStyle name="Notas 40 2 3 2" xfId="33654" xr:uid="{00000000-0005-0000-0000-000069830000}"/>
    <cellStyle name="Notas 40 2 3 2 2" xfId="33655" xr:uid="{00000000-0005-0000-0000-00006A830000}"/>
    <cellStyle name="Notas 40 2 3 3" xfId="33656" xr:uid="{00000000-0005-0000-0000-00006B830000}"/>
    <cellStyle name="Notas 40 2 4" xfId="33657" xr:uid="{00000000-0005-0000-0000-00006C830000}"/>
    <cellStyle name="Notas 40 2 4 2" xfId="33658" xr:uid="{00000000-0005-0000-0000-00006D830000}"/>
    <cellStyle name="Notas 40 2 5" xfId="33659" xr:uid="{00000000-0005-0000-0000-00006E830000}"/>
    <cellStyle name="Notas 40 3" xfId="33660" xr:uid="{00000000-0005-0000-0000-00006F830000}"/>
    <cellStyle name="Notas 40 3 2" xfId="33661" xr:uid="{00000000-0005-0000-0000-000070830000}"/>
    <cellStyle name="Notas 40 3 2 2" xfId="33662" xr:uid="{00000000-0005-0000-0000-000071830000}"/>
    <cellStyle name="Notas 40 3 3" xfId="33663" xr:uid="{00000000-0005-0000-0000-000072830000}"/>
    <cellStyle name="Notas 40 4" xfId="33664" xr:uid="{00000000-0005-0000-0000-000073830000}"/>
    <cellStyle name="Notas 40 4 2" xfId="33665" xr:uid="{00000000-0005-0000-0000-000074830000}"/>
    <cellStyle name="Notas 40 4 2 2" xfId="33666" xr:uid="{00000000-0005-0000-0000-000075830000}"/>
    <cellStyle name="Notas 40 4 3" xfId="33667" xr:uid="{00000000-0005-0000-0000-000076830000}"/>
    <cellStyle name="Notas 40 5" xfId="33668" xr:uid="{00000000-0005-0000-0000-000077830000}"/>
    <cellStyle name="Notas 40 5 2" xfId="33669" xr:uid="{00000000-0005-0000-0000-000078830000}"/>
    <cellStyle name="Notas 40 6" xfId="33670" xr:uid="{00000000-0005-0000-0000-000079830000}"/>
    <cellStyle name="Notas 41" xfId="33671" xr:uid="{00000000-0005-0000-0000-00007A830000}"/>
    <cellStyle name="Notas 41 2" xfId="33672" xr:uid="{00000000-0005-0000-0000-00007B830000}"/>
    <cellStyle name="Notas 41 2 2" xfId="33673" xr:uid="{00000000-0005-0000-0000-00007C830000}"/>
    <cellStyle name="Notas 41 2 2 2" xfId="33674" xr:uid="{00000000-0005-0000-0000-00007D830000}"/>
    <cellStyle name="Notas 41 2 2 2 2" xfId="33675" xr:uid="{00000000-0005-0000-0000-00007E830000}"/>
    <cellStyle name="Notas 41 2 2 3" xfId="33676" xr:uid="{00000000-0005-0000-0000-00007F830000}"/>
    <cellStyle name="Notas 41 2 3" xfId="33677" xr:uid="{00000000-0005-0000-0000-000080830000}"/>
    <cellStyle name="Notas 41 2 3 2" xfId="33678" xr:uid="{00000000-0005-0000-0000-000081830000}"/>
    <cellStyle name="Notas 41 2 3 2 2" xfId="33679" xr:uid="{00000000-0005-0000-0000-000082830000}"/>
    <cellStyle name="Notas 41 2 3 3" xfId="33680" xr:uid="{00000000-0005-0000-0000-000083830000}"/>
    <cellStyle name="Notas 41 2 4" xfId="33681" xr:uid="{00000000-0005-0000-0000-000084830000}"/>
    <cellStyle name="Notas 41 2 4 2" xfId="33682" xr:uid="{00000000-0005-0000-0000-000085830000}"/>
    <cellStyle name="Notas 41 2 5" xfId="33683" xr:uid="{00000000-0005-0000-0000-000086830000}"/>
    <cellStyle name="Notas 41 3" xfId="33684" xr:uid="{00000000-0005-0000-0000-000087830000}"/>
    <cellStyle name="Notas 41 3 2" xfId="33685" xr:uid="{00000000-0005-0000-0000-000088830000}"/>
    <cellStyle name="Notas 41 3 2 2" xfId="33686" xr:uid="{00000000-0005-0000-0000-000089830000}"/>
    <cellStyle name="Notas 41 3 3" xfId="33687" xr:uid="{00000000-0005-0000-0000-00008A830000}"/>
    <cellStyle name="Notas 41 4" xfId="33688" xr:uid="{00000000-0005-0000-0000-00008B830000}"/>
    <cellStyle name="Notas 41 4 2" xfId="33689" xr:uid="{00000000-0005-0000-0000-00008C830000}"/>
    <cellStyle name="Notas 41 4 2 2" xfId="33690" xr:uid="{00000000-0005-0000-0000-00008D830000}"/>
    <cellStyle name="Notas 41 4 3" xfId="33691" xr:uid="{00000000-0005-0000-0000-00008E830000}"/>
    <cellStyle name="Notas 41 5" xfId="33692" xr:uid="{00000000-0005-0000-0000-00008F830000}"/>
    <cellStyle name="Notas 41 5 2" xfId="33693" xr:uid="{00000000-0005-0000-0000-000090830000}"/>
    <cellStyle name="Notas 41 6" xfId="33694" xr:uid="{00000000-0005-0000-0000-000091830000}"/>
    <cellStyle name="Notas 42" xfId="33695" xr:uid="{00000000-0005-0000-0000-000092830000}"/>
    <cellStyle name="Notas 42 2" xfId="33696" xr:uid="{00000000-0005-0000-0000-000093830000}"/>
    <cellStyle name="Notas 42 2 2" xfId="33697" xr:uid="{00000000-0005-0000-0000-000094830000}"/>
    <cellStyle name="Notas 42 2 2 2" xfId="33698" xr:uid="{00000000-0005-0000-0000-000095830000}"/>
    <cellStyle name="Notas 42 2 3" xfId="33699" xr:uid="{00000000-0005-0000-0000-000096830000}"/>
    <cellStyle name="Notas 42 3" xfId="33700" xr:uid="{00000000-0005-0000-0000-000097830000}"/>
    <cellStyle name="Notas 42 3 2" xfId="33701" xr:uid="{00000000-0005-0000-0000-000098830000}"/>
    <cellStyle name="Notas 42 3 2 2" xfId="33702" xr:uid="{00000000-0005-0000-0000-000099830000}"/>
    <cellStyle name="Notas 42 3 3" xfId="33703" xr:uid="{00000000-0005-0000-0000-00009A830000}"/>
    <cellStyle name="Notas 42 4" xfId="33704" xr:uid="{00000000-0005-0000-0000-00009B830000}"/>
    <cellStyle name="Notas 42 4 2" xfId="33705" xr:uid="{00000000-0005-0000-0000-00009C830000}"/>
    <cellStyle name="Notas 42 5" xfId="33706" xr:uid="{00000000-0005-0000-0000-00009D830000}"/>
    <cellStyle name="Notas 43" xfId="33707" xr:uid="{00000000-0005-0000-0000-00009E830000}"/>
    <cellStyle name="Notas 43 2" xfId="33708" xr:uid="{00000000-0005-0000-0000-00009F830000}"/>
    <cellStyle name="Notas 43 2 2" xfId="33709" xr:uid="{00000000-0005-0000-0000-0000A0830000}"/>
    <cellStyle name="Notas 43 2 2 2" xfId="33710" xr:uid="{00000000-0005-0000-0000-0000A1830000}"/>
    <cellStyle name="Notas 43 2 3" xfId="33711" xr:uid="{00000000-0005-0000-0000-0000A2830000}"/>
    <cellStyle name="Notas 43 3" xfId="33712" xr:uid="{00000000-0005-0000-0000-0000A3830000}"/>
    <cellStyle name="Notas 43 3 2" xfId="33713" xr:uid="{00000000-0005-0000-0000-0000A4830000}"/>
    <cellStyle name="Notas 43 3 2 2" xfId="33714" xr:uid="{00000000-0005-0000-0000-0000A5830000}"/>
    <cellStyle name="Notas 43 3 3" xfId="33715" xr:uid="{00000000-0005-0000-0000-0000A6830000}"/>
    <cellStyle name="Notas 43 4" xfId="33716" xr:uid="{00000000-0005-0000-0000-0000A7830000}"/>
    <cellStyle name="Notas 43 4 2" xfId="33717" xr:uid="{00000000-0005-0000-0000-0000A8830000}"/>
    <cellStyle name="Notas 43 5" xfId="33718" xr:uid="{00000000-0005-0000-0000-0000A9830000}"/>
    <cellStyle name="Notas 44" xfId="33719" xr:uid="{00000000-0005-0000-0000-0000AA830000}"/>
    <cellStyle name="Notas 44 2" xfId="33720" xr:uid="{00000000-0005-0000-0000-0000AB830000}"/>
    <cellStyle name="Notas 44 2 2" xfId="33721" xr:uid="{00000000-0005-0000-0000-0000AC830000}"/>
    <cellStyle name="Notas 44 2 2 2" xfId="33722" xr:uid="{00000000-0005-0000-0000-0000AD830000}"/>
    <cellStyle name="Notas 44 2 3" xfId="33723" xr:uid="{00000000-0005-0000-0000-0000AE830000}"/>
    <cellStyle name="Notas 44 3" xfId="33724" xr:uid="{00000000-0005-0000-0000-0000AF830000}"/>
    <cellStyle name="Notas 44 3 2" xfId="33725" xr:uid="{00000000-0005-0000-0000-0000B0830000}"/>
    <cellStyle name="Notas 44 3 2 2" xfId="33726" xr:uid="{00000000-0005-0000-0000-0000B1830000}"/>
    <cellStyle name="Notas 44 3 3" xfId="33727" xr:uid="{00000000-0005-0000-0000-0000B2830000}"/>
    <cellStyle name="Notas 44 4" xfId="33728" xr:uid="{00000000-0005-0000-0000-0000B3830000}"/>
    <cellStyle name="Notas 44 4 2" xfId="33729" xr:uid="{00000000-0005-0000-0000-0000B4830000}"/>
    <cellStyle name="Notas 44 5" xfId="33730" xr:uid="{00000000-0005-0000-0000-0000B5830000}"/>
    <cellStyle name="Notas 45" xfId="33731" xr:uid="{00000000-0005-0000-0000-0000B6830000}"/>
    <cellStyle name="Notas 45 2" xfId="33732" xr:uid="{00000000-0005-0000-0000-0000B7830000}"/>
    <cellStyle name="Notas 45 2 2" xfId="33733" xr:uid="{00000000-0005-0000-0000-0000B8830000}"/>
    <cellStyle name="Notas 45 2 2 2" xfId="33734" xr:uid="{00000000-0005-0000-0000-0000B9830000}"/>
    <cellStyle name="Notas 45 2 3" xfId="33735" xr:uid="{00000000-0005-0000-0000-0000BA830000}"/>
    <cellStyle name="Notas 45 3" xfId="33736" xr:uid="{00000000-0005-0000-0000-0000BB830000}"/>
    <cellStyle name="Notas 45 3 2" xfId="33737" xr:uid="{00000000-0005-0000-0000-0000BC830000}"/>
    <cellStyle name="Notas 45 3 2 2" xfId="33738" xr:uid="{00000000-0005-0000-0000-0000BD830000}"/>
    <cellStyle name="Notas 45 3 3" xfId="33739" xr:uid="{00000000-0005-0000-0000-0000BE830000}"/>
    <cellStyle name="Notas 45 4" xfId="33740" xr:uid="{00000000-0005-0000-0000-0000BF830000}"/>
    <cellStyle name="Notas 45 4 2" xfId="33741" xr:uid="{00000000-0005-0000-0000-0000C0830000}"/>
    <cellStyle name="Notas 45 5" xfId="33742" xr:uid="{00000000-0005-0000-0000-0000C1830000}"/>
    <cellStyle name="Notas 46" xfId="33743" xr:uid="{00000000-0005-0000-0000-0000C2830000}"/>
    <cellStyle name="Notas 46 2" xfId="33744" xr:uid="{00000000-0005-0000-0000-0000C3830000}"/>
    <cellStyle name="Notas 46 2 2" xfId="33745" xr:uid="{00000000-0005-0000-0000-0000C4830000}"/>
    <cellStyle name="Notas 46 2 2 2" xfId="33746" xr:uid="{00000000-0005-0000-0000-0000C5830000}"/>
    <cellStyle name="Notas 46 2 3" xfId="33747" xr:uid="{00000000-0005-0000-0000-0000C6830000}"/>
    <cellStyle name="Notas 46 3" xfId="33748" xr:uid="{00000000-0005-0000-0000-0000C7830000}"/>
    <cellStyle name="Notas 46 3 2" xfId="33749" xr:uid="{00000000-0005-0000-0000-0000C8830000}"/>
    <cellStyle name="Notas 46 3 2 2" xfId="33750" xr:uid="{00000000-0005-0000-0000-0000C9830000}"/>
    <cellStyle name="Notas 46 3 3" xfId="33751" xr:uid="{00000000-0005-0000-0000-0000CA830000}"/>
    <cellStyle name="Notas 46 4" xfId="33752" xr:uid="{00000000-0005-0000-0000-0000CB830000}"/>
    <cellStyle name="Notas 46 4 2" xfId="33753" xr:uid="{00000000-0005-0000-0000-0000CC830000}"/>
    <cellStyle name="Notas 46 5" xfId="33754" xr:uid="{00000000-0005-0000-0000-0000CD830000}"/>
    <cellStyle name="Notas 47" xfId="33755" xr:uid="{00000000-0005-0000-0000-0000CE830000}"/>
    <cellStyle name="Notas 47 2" xfId="33756" xr:uid="{00000000-0005-0000-0000-0000CF830000}"/>
    <cellStyle name="Notas 47 2 2" xfId="33757" xr:uid="{00000000-0005-0000-0000-0000D0830000}"/>
    <cellStyle name="Notas 47 2 2 2" xfId="33758" xr:uid="{00000000-0005-0000-0000-0000D1830000}"/>
    <cellStyle name="Notas 47 2 3" xfId="33759" xr:uid="{00000000-0005-0000-0000-0000D2830000}"/>
    <cellStyle name="Notas 47 3" xfId="33760" xr:uid="{00000000-0005-0000-0000-0000D3830000}"/>
    <cellStyle name="Notas 47 3 2" xfId="33761" xr:uid="{00000000-0005-0000-0000-0000D4830000}"/>
    <cellStyle name="Notas 47 3 2 2" xfId="33762" xr:uid="{00000000-0005-0000-0000-0000D5830000}"/>
    <cellStyle name="Notas 47 3 3" xfId="33763" xr:uid="{00000000-0005-0000-0000-0000D6830000}"/>
    <cellStyle name="Notas 47 4" xfId="33764" xr:uid="{00000000-0005-0000-0000-0000D7830000}"/>
    <cellStyle name="Notas 47 4 2" xfId="33765" xr:uid="{00000000-0005-0000-0000-0000D8830000}"/>
    <cellStyle name="Notas 47 5" xfId="33766" xr:uid="{00000000-0005-0000-0000-0000D9830000}"/>
    <cellStyle name="Notas 48" xfId="33767" xr:uid="{00000000-0005-0000-0000-0000DA830000}"/>
    <cellStyle name="Notas 48 2" xfId="33768" xr:uid="{00000000-0005-0000-0000-0000DB830000}"/>
    <cellStyle name="Notas 48 2 2" xfId="33769" xr:uid="{00000000-0005-0000-0000-0000DC830000}"/>
    <cellStyle name="Notas 48 3" xfId="33770" xr:uid="{00000000-0005-0000-0000-0000DD830000}"/>
    <cellStyle name="Notas 49" xfId="33771" xr:uid="{00000000-0005-0000-0000-0000DE830000}"/>
    <cellStyle name="Notas 49 2" xfId="33772" xr:uid="{00000000-0005-0000-0000-0000DF830000}"/>
    <cellStyle name="Notas 49 2 2" xfId="33773" xr:uid="{00000000-0005-0000-0000-0000E0830000}"/>
    <cellStyle name="Notas 49 3" xfId="33774" xr:uid="{00000000-0005-0000-0000-0000E1830000}"/>
    <cellStyle name="Notas 5" xfId="33775" xr:uid="{00000000-0005-0000-0000-0000E2830000}"/>
    <cellStyle name="Notas 5 2" xfId="33776" xr:uid="{00000000-0005-0000-0000-0000E3830000}"/>
    <cellStyle name="Notas 5 2 2" xfId="33777" xr:uid="{00000000-0005-0000-0000-0000E4830000}"/>
    <cellStyle name="Notas 5 2 2 2" xfId="33778" xr:uid="{00000000-0005-0000-0000-0000E5830000}"/>
    <cellStyle name="Notas 5 2 2 2 2" xfId="33779" xr:uid="{00000000-0005-0000-0000-0000E6830000}"/>
    <cellStyle name="Notas 5 2 2 2 2 2" xfId="33780" xr:uid="{00000000-0005-0000-0000-0000E7830000}"/>
    <cellStyle name="Notas 5 2 2 2 2 2 2" xfId="33781" xr:uid="{00000000-0005-0000-0000-0000E8830000}"/>
    <cellStyle name="Notas 5 2 2 2 2 3" xfId="33782" xr:uid="{00000000-0005-0000-0000-0000E9830000}"/>
    <cellStyle name="Notas 5 2 2 2 3" xfId="33783" xr:uid="{00000000-0005-0000-0000-0000EA830000}"/>
    <cellStyle name="Notas 5 2 2 2 3 2" xfId="33784" xr:uid="{00000000-0005-0000-0000-0000EB830000}"/>
    <cellStyle name="Notas 5 2 2 2 3 2 2" xfId="33785" xr:uid="{00000000-0005-0000-0000-0000EC830000}"/>
    <cellStyle name="Notas 5 2 2 2 3 3" xfId="33786" xr:uid="{00000000-0005-0000-0000-0000ED830000}"/>
    <cellStyle name="Notas 5 2 2 2 4" xfId="33787" xr:uid="{00000000-0005-0000-0000-0000EE830000}"/>
    <cellStyle name="Notas 5 2 2 2 4 2" xfId="33788" xr:uid="{00000000-0005-0000-0000-0000EF830000}"/>
    <cellStyle name="Notas 5 2 2 2 5" xfId="33789" xr:uid="{00000000-0005-0000-0000-0000F0830000}"/>
    <cellStyle name="Notas 5 2 2 3" xfId="33790" xr:uid="{00000000-0005-0000-0000-0000F1830000}"/>
    <cellStyle name="Notas 5 2 2 3 2" xfId="33791" xr:uid="{00000000-0005-0000-0000-0000F2830000}"/>
    <cellStyle name="Notas 5 2 2 3 2 2" xfId="33792" xr:uid="{00000000-0005-0000-0000-0000F3830000}"/>
    <cellStyle name="Notas 5 2 2 3 3" xfId="33793" xr:uid="{00000000-0005-0000-0000-0000F4830000}"/>
    <cellStyle name="Notas 5 2 2 4" xfId="33794" xr:uid="{00000000-0005-0000-0000-0000F5830000}"/>
    <cellStyle name="Notas 5 2 2 4 2" xfId="33795" xr:uid="{00000000-0005-0000-0000-0000F6830000}"/>
    <cellStyle name="Notas 5 2 2 4 2 2" xfId="33796" xr:uid="{00000000-0005-0000-0000-0000F7830000}"/>
    <cellStyle name="Notas 5 2 2 4 3" xfId="33797" xr:uid="{00000000-0005-0000-0000-0000F8830000}"/>
    <cellStyle name="Notas 5 2 2 5" xfId="33798" xr:uid="{00000000-0005-0000-0000-0000F9830000}"/>
    <cellStyle name="Notas 5 2 2 5 2" xfId="33799" xr:uid="{00000000-0005-0000-0000-0000FA830000}"/>
    <cellStyle name="Notas 5 2 2 6" xfId="33800" xr:uid="{00000000-0005-0000-0000-0000FB830000}"/>
    <cellStyle name="Notas 5 2 3" xfId="33801" xr:uid="{00000000-0005-0000-0000-0000FC830000}"/>
    <cellStyle name="Notas 5 2 3 2" xfId="33802" xr:uid="{00000000-0005-0000-0000-0000FD830000}"/>
    <cellStyle name="Notas 5 2 3 2 2" xfId="33803" xr:uid="{00000000-0005-0000-0000-0000FE830000}"/>
    <cellStyle name="Notas 5 2 3 2 2 2" xfId="33804" xr:uid="{00000000-0005-0000-0000-0000FF830000}"/>
    <cellStyle name="Notas 5 2 3 2 3" xfId="33805" xr:uid="{00000000-0005-0000-0000-000000840000}"/>
    <cellStyle name="Notas 5 2 3 3" xfId="33806" xr:uid="{00000000-0005-0000-0000-000001840000}"/>
    <cellStyle name="Notas 5 2 3 3 2" xfId="33807" xr:uid="{00000000-0005-0000-0000-000002840000}"/>
    <cellStyle name="Notas 5 2 3 3 2 2" xfId="33808" xr:uid="{00000000-0005-0000-0000-000003840000}"/>
    <cellStyle name="Notas 5 2 3 3 3" xfId="33809" xr:uid="{00000000-0005-0000-0000-000004840000}"/>
    <cellStyle name="Notas 5 2 3 4" xfId="33810" xr:uid="{00000000-0005-0000-0000-000005840000}"/>
    <cellStyle name="Notas 5 2 3 4 2" xfId="33811" xr:uid="{00000000-0005-0000-0000-000006840000}"/>
    <cellStyle name="Notas 5 2 3 5" xfId="33812" xr:uid="{00000000-0005-0000-0000-000007840000}"/>
    <cellStyle name="Notas 5 2 4" xfId="33813" xr:uid="{00000000-0005-0000-0000-000008840000}"/>
    <cellStyle name="Notas 5 2 4 2" xfId="33814" xr:uid="{00000000-0005-0000-0000-000009840000}"/>
    <cellStyle name="Notas 5 2 4 2 2" xfId="33815" xr:uid="{00000000-0005-0000-0000-00000A840000}"/>
    <cellStyle name="Notas 5 2 4 3" xfId="33816" xr:uid="{00000000-0005-0000-0000-00000B840000}"/>
    <cellStyle name="Notas 5 2 5" xfId="33817" xr:uid="{00000000-0005-0000-0000-00000C840000}"/>
    <cellStyle name="Notas 5 2 5 2" xfId="33818" xr:uid="{00000000-0005-0000-0000-00000D840000}"/>
    <cellStyle name="Notas 5 2 5 2 2" xfId="33819" xr:uid="{00000000-0005-0000-0000-00000E840000}"/>
    <cellStyle name="Notas 5 2 5 3" xfId="33820" xr:uid="{00000000-0005-0000-0000-00000F840000}"/>
    <cellStyle name="Notas 5 2 6" xfId="33821" xr:uid="{00000000-0005-0000-0000-000010840000}"/>
    <cellStyle name="Notas 5 2 6 2" xfId="33822" xr:uid="{00000000-0005-0000-0000-000011840000}"/>
    <cellStyle name="Notas 5 2 7" xfId="33823" xr:uid="{00000000-0005-0000-0000-000012840000}"/>
    <cellStyle name="Notas 5 3" xfId="33824" xr:uid="{00000000-0005-0000-0000-000013840000}"/>
    <cellStyle name="Notas 5 3 2" xfId="33825" xr:uid="{00000000-0005-0000-0000-000014840000}"/>
    <cellStyle name="Notas 5 3 2 2" xfId="33826" xr:uid="{00000000-0005-0000-0000-000015840000}"/>
    <cellStyle name="Notas 5 3 2 2 2" xfId="33827" xr:uid="{00000000-0005-0000-0000-000016840000}"/>
    <cellStyle name="Notas 5 3 2 2 2 2" xfId="33828" xr:uid="{00000000-0005-0000-0000-000017840000}"/>
    <cellStyle name="Notas 5 3 2 2 3" xfId="33829" xr:uid="{00000000-0005-0000-0000-000018840000}"/>
    <cellStyle name="Notas 5 3 2 3" xfId="33830" xr:uid="{00000000-0005-0000-0000-000019840000}"/>
    <cellStyle name="Notas 5 3 2 3 2" xfId="33831" xr:uid="{00000000-0005-0000-0000-00001A840000}"/>
    <cellStyle name="Notas 5 3 2 3 2 2" xfId="33832" xr:uid="{00000000-0005-0000-0000-00001B840000}"/>
    <cellStyle name="Notas 5 3 2 3 3" xfId="33833" xr:uid="{00000000-0005-0000-0000-00001C840000}"/>
    <cellStyle name="Notas 5 3 2 4" xfId="33834" xr:uid="{00000000-0005-0000-0000-00001D840000}"/>
    <cellStyle name="Notas 5 3 2 4 2" xfId="33835" xr:uid="{00000000-0005-0000-0000-00001E840000}"/>
    <cellStyle name="Notas 5 3 2 5" xfId="33836" xr:uid="{00000000-0005-0000-0000-00001F840000}"/>
    <cellStyle name="Notas 5 3 3" xfId="33837" xr:uid="{00000000-0005-0000-0000-000020840000}"/>
    <cellStyle name="Notas 5 3 3 2" xfId="33838" xr:uid="{00000000-0005-0000-0000-000021840000}"/>
    <cellStyle name="Notas 5 3 3 2 2" xfId="33839" xr:uid="{00000000-0005-0000-0000-000022840000}"/>
    <cellStyle name="Notas 5 3 3 3" xfId="33840" xr:uid="{00000000-0005-0000-0000-000023840000}"/>
    <cellStyle name="Notas 5 3 4" xfId="33841" xr:uid="{00000000-0005-0000-0000-000024840000}"/>
    <cellStyle name="Notas 5 3 4 2" xfId="33842" xr:uid="{00000000-0005-0000-0000-000025840000}"/>
    <cellStyle name="Notas 5 3 4 2 2" xfId="33843" xr:uid="{00000000-0005-0000-0000-000026840000}"/>
    <cellStyle name="Notas 5 3 4 3" xfId="33844" xr:uid="{00000000-0005-0000-0000-000027840000}"/>
    <cellStyle name="Notas 5 3 5" xfId="33845" xr:uid="{00000000-0005-0000-0000-000028840000}"/>
    <cellStyle name="Notas 5 3 5 2" xfId="33846" xr:uid="{00000000-0005-0000-0000-000029840000}"/>
    <cellStyle name="Notas 5 3 6" xfId="33847" xr:uid="{00000000-0005-0000-0000-00002A840000}"/>
    <cellStyle name="Notas 5 4" xfId="33848" xr:uid="{00000000-0005-0000-0000-00002B840000}"/>
    <cellStyle name="Notas 5 4 2" xfId="33849" xr:uid="{00000000-0005-0000-0000-00002C840000}"/>
    <cellStyle name="Notas 5 4 2 2" xfId="33850" xr:uid="{00000000-0005-0000-0000-00002D840000}"/>
    <cellStyle name="Notas 5 4 2 2 2" xfId="33851" xr:uid="{00000000-0005-0000-0000-00002E840000}"/>
    <cellStyle name="Notas 5 4 2 3" xfId="33852" xr:uid="{00000000-0005-0000-0000-00002F840000}"/>
    <cellStyle name="Notas 5 4 3" xfId="33853" xr:uid="{00000000-0005-0000-0000-000030840000}"/>
    <cellStyle name="Notas 5 4 3 2" xfId="33854" xr:uid="{00000000-0005-0000-0000-000031840000}"/>
    <cellStyle name="Notas 5 4 3 2 2" xfId="33855" xr:uid="{00000000-0005-0000-0000-000032840000}"/>
    <cellStyle name="Notas 5 4 3 3" xfId="33856" xr:uid="{00000000-0005-0000-0000-000033840000}"/>
    <cellStyle name="Notas 5 4 4" xfId="33857" xr:uid="{00000000-0005-0000-0000-000034840000}"/>
    <cellStyle name="Notas 5 4 4 2" xfId="33858" xr:uid="{00000000-0005-0000-0000-000035840000}"/>
    <cellStyle name="Notas 5 4 4 2 2" xfId="33859" xr:uid="{00000000-0005-0000-0000-000036840000}"/>
    <cellStyle name="Notas 5 4 4 3" xfId="33860" xr:uid="{00000000-0005-0000-0000-000037840000}"/>
    <cellStyle name="Notas 5 4 5" xfId="33861" xr:uid="{00000000-0005-0000-0000-000038840000}"/>
    <cellStyle name="Notas 5 4 5 2" xfId="33862" xr:uid="{00000000-0005-0000-0000-000039840000}"/>
    <cellStyle name="Notas 5 4 6" xfId="33863" xr:uid="{00000000-0005-0000-0000-00003A840000}"/>
    <cellStyle name="Notas 5 5" xfId="33864" xr:uid="{00000000-0005-0000-0000-00003B840000}"/>
    <cellStyle name="Notas 5 5 2" xfId="33865" xr:uid="{00000000-0005-0000-0000-00003C840000}"/>
    <cellStyle name="Notas 5 5 2 2" xfId="33866" xr:uid="{00000000-0005-0000-0000-00003D840000}"/>
    <cellStyle name="Notas 5 5 3" xfId="33867" xr:uid="{00000000-0005-0000-0000-00003E840000}"/>
    <cellStyle name="Notas 5 6" xfId="33868" xr:uid="{00000000-0005-0000-0000-00003F840000}"/>
    <cellStyle name="Notas 5 6 2" xfId="33869" xr:uid="{00000000-0005-0000-0000-000040840000}"/>
    <cellStyle name="Notas 5 6 2 2" xfId="33870" xr:uid="{00000000-0005-0000-0000-000041840000}"/>
    <cellStyle name="Notas 5 6 3" xfId="33871" xr:uid="{00000000-0005-0000-0000-000042840000}"/>
    <cellStyle name="Notas 5 7" xfId="33872" xr:uid="{00000000-0005-0000-0000-000043840000}"/>
    <cellStyle name="Notas 5 7 2" xfId="33873" xr:uid="{00000000-0005-0000-0000-000044840000}"/>
    <cellStyle name="Notas 5 7 2 2" xfId="33874" xr:uid="{00000000-0005-0000-0000-000045840000}"/>
    <cellStyle name="Notas 5 7 3" xfId="33875" xr:uid="{00000000-0005-0000-0000-000046840000}"/>
    <cellStyle name="Notas 5 8" xfId="33876" xr:uid="{00000000-0005-0000-0000-000047840000}"/>
    <cellStyle name="Notas 5 8 2" xfId="33877" xr:uid="{00000000-0005-0000-0000-000048840000}"/>
    <cellStyle name="Notas 5 9" xfId="33878" xr:uid="{00000000-0005-0000-0000-000049840000}"/>
    <cellStyle name="Notas 50" xfId="33879" xr:uid="{00000000-0005-0000-0000-00004A840000}"/>
    <cellStyle name="Notas 50 2" xfId="33880" xr:uid="{00000000-0005-0000-0000-00004B840000}"/>
    <cellStyle name="Notas 50 2 2" xfId="33881" xr:uid="{00000000-0005-0000-0000-00004C840000}"/>
    <cellStyle name="Notas 50 3" xfId="33882" xr:uid="{00000000-0005-0000-0000-00004D840000}"/>
    <cellStyle name="Notas 51" xfId="33883" xr:uid="{00000000-0005-0000-0000-00004E840000}"/>
    <cellStyle name="Notas 51 2" xfId="33884" xr:uid="{00000000-0005-0000-0000-00004F840000}"/>
    <cellStyle name="Notas 51 2 2" xfId="33885" xr:uid="{00000000-0005-0000-0000-000050840000}"/>
    <cellStyle name="Notas 51 3" xfId="33886" xr:uid="{00000000-0005-0000-0000-000051840000}"/>
    <cellStyle name="Notas 52" xfId="33887" xr:uid="{00000000-0005-0000-0000-000052840000}"/>
    <cellStyle name="Notas 52 2" xfId="33888" xr:uid="{00000000-0005-0000-0000-000053840000}"/>
    <cellStyle name="Notas 52 2 2" xfId="33889" xr:uid="{00000000-0005-0000-0000-000054840000}"/>
    <cellStyle name="Notas 52 3" xfId="33890" xr:uid="{00000000-0005-0000-0000-000055840000}"/>
    <cellStyle name="Notas 53" xfId="33891" xr:uid="{00000000-0005-0000-0000-000056840000}"/>
    <cellStyle name="Notas 53 2" xfId="33892" xr:uid="{00000000-0005-0000-0000-000057840000}"/>
    <cellStyle name="Notas 53 2 2" xfId="33893" xr:uid="{00000000-0005-0000-0000-000058840000}"/>
    <cellStyle name="Notas 53 3" xfId="33894" xr:uid="{00000000-0005-0000-0000-000059840000}"/>
    <cellStyle name="Notas 54" xfId="33895" xr:uid="{00000000-0005-0000-0000-00005A840000}"/>
    <cellStyle name="Notas 54 2" xfId="33896" xr:uid="{00000000-0005-0000-0000-00005B840000}"/>
    <cellStyle name="Notas 54 2 2" xfId="33897" xr:uid="{00000000-0005-0000-0000-00005C840000}"/>
    <cellStyle name="Notas 54 3" xfId="33898" xr:uid="{00000000-0005-0000-0000-00005D840000}"/>
    <cellStyle name="Notas 55" xfId="33899" xr:uid="{00000000-0005-0000-0000-00005E840000}"/>
    <cellStyle name="Notas 55 2" xfId="33900" xr:uid="{00000000-0005-0000-0000-00005F840000}"/>
    <cellStyle name="Notas 55 2 2" xfId="33901" xr:uid="{00000000-0005-0000-0000-000060840000}"/>
    <cellStyle name="Notas 55 3" xfId="33902" xr:uid="{00000000-0005-0000-0000-000061840000}"/>
    <cellStyle name="Notas 56" xfId="33903" xr:uid="{00000000-0005-0000-0000-000062840000}"/>
    <cellStyle name="Notas 56 2" xfId="33904" xr:uid="{00000000-0005-0000-0000-000063840000}"/>
    <cellStyle name="Notas 56 2 2" xfId="33905" xr:uid="{00000000-0005-0000-0000-000064840000}"/>
    <cellStyle name="Notas 56 3" xfId="33906" xr:uid="{00000000-0005-0000-0000-000065840000}"/>
    <cellStyle name="Notas 57" xfId="33907" xr:uid="{00000000-0005-0000-0000-000066840000}"/>
    <cellStyle name="Notas 57 2" xfId="33908" xr:uid="{00000000-0005-0000-0000-000067840000}"/>
    <cellStyle name="Notas 57 2 2" xfId="33909" xr:uid="{00000000-0005-0000-0000-000068840000}"/>
    <cellStyle name="Notas 57 3" xfId="33910" xr:uid="{00000000-0005-0000-0000-000069840000}"/>
    <cellStyle name="Notas 58" xfId="33911" xr:uid="{00000000-0005-0000-0000-00006A840000}"/>
    <cellStyle name="Notas 58 2" xfId="33912" xr:uid="{00000000-0005-0000-0000-00006B840000}"/>
    <cellStyle name="Notas 58 2 2" xfId="33913" xr:uid="{00000000-0005-0000-0000-00006C840000}"/>
    <cellStyle name="Notas 58 3" xfId="33914" xr:uid="{00000000-0005-0000-0000-00006D840000}"/>
    <cellStyle name="Notas 59" xfId="33915" xr:uid="{00000000-0005-0000-0000-00006E840000}"/>
    <cellStyle name="Notas 59 2" xfId="33916" xr:uid="{00000000-0005-0000-0000-00006F840000}"/>
    <cellStyle name="Notas 59 2 2" xfId="33917" xr:uid="{00000000-0005-0000-0000-000070840000}"/>
    <cellStyle name="Notas 59 3" xfId="33918" xr:uid="{00000000-0005-0000-0000-000071840000}"/>
    <cellStyle name="Notas 6" xfId="33919" xr:uid="{00000000-0005-0000-0000-000072840000}"/>
    <cellStyle name="Notas 6 2" xfId="33920" xr:uid="{00000000-0005-0000-0000-000073840000}"/>
    <cellStyle name="Notas 6 2 2" xfId="33921" xr:uid="{00000000-0005-0000-0000-000074840000}"/>
    <cellStyle name="Notas 6 2 2 2" xfId="33922" xr:uid="{00000000-0005-0000-0000-000075840000}"/>
    <cellStyle name="Notas 6 2 2 2 2" xfId="33923" xr:uid="{00000000-0005-0000-0000-000076840000}"/>
    <cellStyle name="Notas 6 2 2 2 2 2" xfId="33924" xr:uid="{00000000-0005-0000-0000-000077840000}"/>
    <cellStyle name="Notas 6 2 2 2 2 2 2" xfId="33925" xr:uid="{00000000-0005-0000-0000-000078840000}"/>
    <cellStyle name="Notas 6 2 2 2 2 3" xfId="33926" xr:uid="{00000000-0005-0000-0000-000079840000}"/>
    <cellStyle name="Notas 6 2 2 2 3" xfId="33927" xr:uid="{00000000-0005-0000-0000-00007A840000}"/>
    <cellStyle name="Notas 6 2 2 2 3 2" xfId="33928" xr:uid="{00000000-0005-0000-0000-00007B840000}"/>
    <cellStyle name="Notas 6 2 2 2 3 2 2" xfId="33929" xr:uid="{00000000-0005-0000-0000-00007C840000}"/>
    <cellStyle name="Notas 6 2 2 2 3 3" xfId="33930" xr:uid="{00000000-0005-0000-0000-00007D840000}"/>
    <cellStyle name="Notas 6 2 2 2 4" xfId="33931" xr:uid="{00000000-0005-0000-0000-00007E840000}"/>
    <cellStyle name="Notas 6 2 2 2 4 2" xfId="33932" xr:uid="{00000000-0005-0000-0000-00007F840000}"/>
    <cellStyle name="Notas 6 2 2 2 5" xfId="33933" xr:uid="{00000000-0005-0000-0000-000080840000}"/>
    <cellStyle name="Notas 6 2 2 3" xfId="33934" xr:uid="{00000000-0005-0000-0000-000081840000}"/>
    <cellStyle name="Notas 6 2 2 3 2" xfId="33935" xr:uid="{00000000-0005-0000-0000-000082840000}"/>
    <cellStyle name="Notas 6 2 2 3 2 2" xfId="33936" xr:uid="{00000000-0005-0000-0000-000083840000}"/>
    <cellStyle name="Notas 6 2 2 3 3" xfId="33937" xr:uid="{00000000-0005-0000-0000-000084840000}"/>
    <cellStyle name="Notas 6 2 2 4" xfId="33938" xr:uid="{00000000-0005-0000-0000-000085840000}"/>
    <cellStyle name="Notas 6 2 2 4 2" xfId="33939" xr:uid="{00000000-0005-0000-0000-000086840000}"/>
    <cellStyle name="Notas 6 2 2 4 2 2" xfId="33940" xr:uid="{00000000-0005-0000-0000-000087840000}"/>
    <cellStyle name="Notas 6 2 2 4 3" xfId="33941" xr:uid="{00000000-0005-0000-0000-000088840000}"/>
    <cellStyle name="Notas 6 2 2 5" xfId="33942" xr:uid="{00000000-0005-0000-0000-000089840000}"/>
    <cellStyle name="Notas 6 2 2 5 2" xfId="33943" xr:uid="{00000000-0005-0000-0000-00008A840000}"/>
    <cellStyle name="Notas 6 2 2 6" xfId="33944" xr:uid="{00000000-0005-0000-0000-00008B840000}"/>
    <cellStyle name="Notas 6 2 3" xfId="33945" xr:uid="{00000000-0005-0000-0000-00008C840000}"/>
    <cellStyle name="Notas 6 2 3 2" xfId="33946" xr:uid="{00000000-0005-0000-0000-00008D840000}"/>
    <cellStyle name="Notas 6 2 3 2 2" xfId="33947" xr:uid="{00000000-0005-0000-0000-00008E840000}"/>
    <cellStyle name="Notas 6 2 3 2 2 2" xfId="33948" xr:uid="{00000000-0005-0000-0000-00008F840000}"/>
    <cellStyle name="Notas 6 2 3 2 3" xfId="33949" xr:uid="{00000000-0005-0000-0000-000090840000}"/>
    <cellStyle name="Notas 6 2 3 3" xfId="33950" xr:uid="{00000000-0005-0000-0000-000091840000}"/>
    <cellStyle name="Notas 6 2 3 3 2" xfId="33951" xr:uid="{00000000-0005-0000-0000-000092840000}"/>
    <cellStyle name="Notas 6 2 3 3 2 2" xfId="33952" xr:uid="{00000000-0005-0000-0000-000093840000}"/>
    <cellStyle name="Notas 6 2 3 3 3" xfId="33953" xr:uid="{00000000-0005-0000-0000-000094840000}"/>
    <cellStyle name="Notas 6 2 3 4" xfId="33954" xr:uid="{00000000-0005-0000-0000-000095840000}"/>
    <cellStyle name="Notas 6 2 3 4 2" xfId="33955" xr:uid="{00000000-0005-0000-0000-000096840000}"/>
    <cellStyle name="Notas 6 2 3 5" xfId="33956" xr:uid="{00000000-0005-0000-0000-000097840000}"/>
    <cellStyle name="Notas 6 2 4" xfId="33957" xr:uid="{00000000-0005-0000-0000-000098840000}"/>
    <cellStyle name="Notas 6 2 4 2" xfId="33958" xr:uid="{00000000-0005-0000-0000-000099840000}"/>
    <cellStyle name="Notas 6 2 4 2 2" xfId="33959" xr:uid="{00000000-0005-0000-0000-00009A840000}"/>
    <cellStyle name="Notas 6 2 4 3" xfId="33960" xr:uid="{00000000-0005-0000-0000-00009B840000}"/>
    <cellStyle name="Notas 6 2 5" xfId="33961" xr:uid="{00000000-0005-0000-0000-00009C840000}"/>
    <cellStyle name="Notas 6 2 5 2" xfId="33962" xr:uid="{00000000-0005-0000-0000-00009D840000}"/>
    <cellStyle name="Notas 6 2 5 2 2" xfId="33963" xr:uid="{00000000-0005-0000-0000-00009E840000}"/>
    <cellStyle name="Notas 6 2 5 3" xfId="33964" xr:uid="{00000000-0005-0000-0000-00009F840000}"/>
    <cellStyle name="Notas 6 2 6" xfId="33965" xr:uid="{00000000-0005-0000-0000-0000A0840000}"/>
    <cellStyle name="Notas 6 2 6 2" xfId="33966" xr:uid="{00000000-0005-0000-0000-0000A1840000}"/>
    <cellStyle name="Notas 6 2 7" xfId="33967" xr:uid="{00000000-0005-0000-0000-0000A2840000}"/>
    <cellStyle name="Notas 6 3" xfId="33968" xr:uid="{00000000-0005-0000-0000-0000A3840000}"/>
    <cellStyle name="Notas 6 3 2" xfId="33969" xr:uid="{00000000-0005-0000-0000-0000A4840000}"/>
    <cellStyle name="Notas 6 3 2 2" xfId="33970" xr:uid="{00000000-0005-0000-0000-0000A5840000}"/>
    <cellStyle name="Notas 6 3 2 2 2" xfId="33971" xr:uid="{00000000-0005-0000-0000-0000A6840000}"/>
    <cellStyle name="Notas 6 3 2 2 2 2" xfId="33972" xr:uid="{00000000-0005-0000-0000-0000A7840000}"/>
    <cellStyle name="Notas 6 3 2 2 3" xfId="33973" xr:uid="{00000000-0005-0000-0000-0000A8840000}"/>
    <cellStyle name="Notas 6 3 2 3" xfId="33974" xr:uid="{00000000-0005-0000-0000-0000A9840000}"/>
    <cellStyle name="Notas 6 3 2 3 2" xfId="33975" xr:uid="{00000000-0005-0000-0000-0000AA840000}"/>
    <cellStyle name="Notas 6 3 2 3 2 2" xfId="33976" xr:uid="{00000000-0005-0000-0000-0000AB840000}"/>
    <cellStyle name="Notas 6 3 2 3 3" xfId="33977" xr:uid="{00000000-0005-0000-0000-0000AC840000}"/>
    <cellStyle name="Notas 6 3 2 4" xfId="33978" xr:uid="{00000000-0005-0000-0000-0000AD840000}"/>
    <cellStyle name="Notas 6 3 2 4 2" xfId="33979" xr:uid="{00000000-0005-0000-0000-0000AE840000}"/>
    <cellStyle name="Notas 6 3 2 5" xfId="33980" xr:uid="{00000000-0005-0000-0000-0000AF840000}"/>
    <cellStyle name="Notas 6 3 3" xfId="33981" xr:uid="{00000000-0005-0000-0000-0000B0840000}"/>
    <cellStyle name="Notas 6 3 3 2" xfId="33982" xr:uid="{00000000-0005-0000-0000-0000B1840000}"/>
    <cellStyle name="Notas 6 3 3 2 2" xfId="33983" xr:uid="{00000000-0005-0000-0000-0000B2840000}"/>
    <cellStyle name="Notas 6 3 3 3" xfId="33984" xr:uid="{00000000-0005-0000-0000-0000B3840000}"/>
    <cellStyle name="Notas 6 3 4" xfId="33985" xr:uid="{00000000-0005-0000-0000-0000B4840000}"/>
    <cellStyle name="Notas 6 3 4 2" xfId="33986" xr:uid="{00000000-0005-0000-0000-0000B5840000}"/>
    <cellStyle name="Notas 6 3 4 2 2" xfId="33987" xr:uid="{00000000-0005-0000-0000-0000B6840000}"/>
    <cellStyle name="Notas 6 3 4 3" xfId="33988" xr:uid="{00000000-0005-0000-0000-0000B7840000}"/>
    <cellStyle name="Notas 6 3 5" xfId="33989" xr:uid="{00000000-0005-0000-0000-0000B8840000}"/>
    <cellStyle name="Notas 6 3 5 2" xfId="33990" xr:uid="{00000000-0005-0000-0000-0000B9840000}"/>
    <cellStyle name="Notas 6 3 6" xfId="33991" xr:uid="{00000000-0005-0000-0000-0000BA840000}"/>
    <cellStyle name="Notas 6 4" xfId="33992" xr:uid="{00000000-0005-0000-0000-0000BB840000}"/>
    <cellStyle name="Notas 6 4 2" xfId="33993" xr:uid="{00000000-0005-0000-0000-0000BC840000}"/>
    <cellStyle name="Notas 6 4 2 2" xfId="33994" xr:uid="{00000000-0005-0000-0000-0000BD840000}"/>
    <cellStyle name="Notas 6 4 2 2 2" xfId="33995" xr:uid="{00000000-0005-0000-0000-0000BE840000}"/>
    <cellStyle name="Notas 6 4 2 3" xfId="33996" xr:uid="{00000000-0005-0000-0000-0000BF840000}"/>
    <cellStyle name="Notas 6 4 3" xfId="33997" xr:uid="{00000000-0005-0000-0000-0000C0840000}"/>
    <cellStyle name="Notas 6 4 3 2" xfId="33998" xr:uid="{00000000-0005-0000-0000-0000C1840000}"/>
    <cellStyle name="Notas 6 4 3 2 2" xfId="33999" xr:uid="{00000000-0005-0000-0000-0000C2840000}"/>
    <cellStyle name="Notas 6 4 3 3" xfId="34000" xr:uid="{00000000-0005-0000-0000-0000C3840000}"/>
    <cellStyle name="Notas 6 4 4" xfId="34001" xr:uid="{00000000-0005-0000-0000-0000C4840000}"/>
    <cellStyle name="Notas 6 4 4 2" xfId="34002" xr:uid="{00000000-0005-0000-0000-0000C5840000}"/>
    <cellStyle name="Notas 6 4 5" xfId="34003" xr:uid="{00000000-0005-0000-0000-0000C6840000}"/>
    <cellStyle name="Notas 6 5" xfId="34004" xr:uid="{00000000-0005-0000-0000-0000C7840000}"/>
    <cellStyle name="Notas 6 5 2" xfId="34005" xr:uid="{00000000-0005-0000-0000-0000C8840000}"/>
    <cellStyle name="Notas 6 5 2 2" xfId="34006" xr:uid="{00000000-0005-0000-0000-0000C9840000}"/>
    <cellStyle name="Notas 6 5 3" xfId="34007" xr:uid="{00000000-0005-0000-0000-0000CA840000}"/>
    <cellStyle name="Notas 6 6" xfId="34008" xr:uid="{00000000-0005-0000-0000-0000CB840000}"/>
    <cellStyle name="Notas 6 6 2" xfId="34009" xr:uid="{00000000-0005-0000-0000-0000CC840000}"/>
    <cellStyle name="Notas 6 6 2 2" xfId="34010" xr:uid="{00000000-0005-0000-0000-0000CD840000}"/>
    <cellStyle name="Notas 6 6 3" xfId="34011" xr:uid="{00000000-0005-0000-0000-0000CE840000}"/>
    <cellStyle name="Notas 6 7" xfId="34012" xr:uid="{00000000-0005-0000-0000-0000CF840000}"/>
    <cellStyle name="Notas 6 7 2" xfId="34013" xr:uid="{00000000-0005-0000-0000-0000D0840000}"/>
    <cellStyle name="Notas 6 8" xfId="34014" xr:uid="{00000000-0005-0000-0000-0000D1840000}"/>
    <cellStyle name="Notas 60" xfId="34015" xr:uid="{00000000-0005-0000-0000-0000D2840000}"/>
    <cellStyle name="Notas 60 2" xfId="34016" xr:uid="{00000000-0005-0000-0000-0000D3840000}"/>
    <cellStyle name="Notas 60 2 2" xfId="34017" xr:uid="{00000000-0005-0000-0000-0000D4840000}"/>
    <cellStyle name="Notas 60 3" xfId="34018" xr:uid="{00000000-0005-0000-0000-0000D5840000}"/>
    <cellStyle name="Notas 61" xfId="34019" xr:uid="{00000000-0005-0000-0000-0000D6840000}"/>
    <cellStyle name="Notas 61 2" xfId="34020" xr:uid="{00000000-0005-0000-0000-0000D7840000}"/>
    <cellStyle name="Notas 61 2 2" xfId="34021" xr:uid="{00000000-0005-0000-0000-0000D8840000}"/>
    <cellStyle name="Notas 61 3" xfId="34022" xr:uid="{00000000-0005-0000-0000-0000D9840000}"/>
    <cellStyle name="Notas 62" xfId="34023" xr:uid="{00000000-0005-0000-0000-0000DA840000}"/>
    <cellStyle name="Notas 62 2" xfId="34024" xr:uid="{00000000-0005-0000-0000-0000DB840000}"/>
    <cellStyle name="Notas 62 2 2" xfId="34025" xr:uid="{00000000-0005-0000-0000-0000DC840000}"/>
    <cellStyle name="Notas 62 3" xfId="34026" xr:uid="{00000000-0005-0000-0000-0000DD840000}"/>
    <cellStyle name="Notas 63" xfId="34027" xr:uid="{00000000-0005-0000-0000-0000DE840000}"/>
    <cellStyle name="Notas 63 2" xfId="34028" xr:uid="{00000000-0005-0000-0000-0000DF840000}"/>
    <cellStyle name="Notas 63 2 2" xfId="34029" xr:uid="{00000000-0005-0000-0000-0000E0840000}"/>
    <cellStyle name="Notas 63 3" xfId="34030" xr:uid="{00000000-0005-0000-0000-0000E1840000}"/>
    <cellStyle name="Notas 64" xfId="34031" xr:uid="{00000000-0005-0000-0000-0000E2840000}"/>
    <cellStyle name="Notas 64 2" xfId="34032" xr:uid="{00000000-0005-0000-0000-0000E3840000}"/>
    <cellStyle name="Notas 64 2 2" xfId="34033" xr:uid="{00000000-0005-0000-0000-0000E4840000}"/>
    <cellStyle name="Notas 64 3" xfId="34034" xr:uid="{00000000-0005-0000-0000-0000E5840000}"/>
    <cellStyle name="Notas 65" xfId="34035" xr:uid="{00000000-0005-0000-0000-0000E6840000}"/>
    <cellStyle name="Notas 65 2" xfId="34036" xr:uid="{00000000-0005-0000-0000-0000E7840000}"/>
    <cellStyle name="Notas 65 2 2" xfId="34037" xr:uid="{00000000-0005-0000-0000-0000E8840000}"/>
    <cellStyle name="Notas 65 3" xfId="34038" xr:uid="{00000000-0005-0000-0000-0000E9840000}"/>
    <cellStyle name="Notas 66" xfId="34039" xr:uid="{00000000-0005-0000-0000-0000EA840000}"/>
    <cellStyle name="Notas 66 2" xfId="34040" xr:uid="{00000000-0005-0000-0000-0000EB840000}"/>
    <cellStyle name="Notas 66 2 2" xfId="34041" xr:uid="{00000000-0005-0000-0000-0000EC840000}"/>
    <cellStyle name="Notas 66 3" xfId="34042" xr:uid="{00000000-0005-0000-0000-0000ED840000}"/>
    <cellStyle name="Notas 67" xfId="34043" xr:uid="{00000000-0005-0000-0000-0000EE840000}"/>
    <cellStyle name="Notas 67 2" xfId="34044" xr:uid="{00000000-0005-0000-0000-0000EF840000}"/>
    <cellStyle name="Notas 67 2 2" xfId="34045" xr:uid="{00000000-0005-0000-0000-0000F0840000}"/>
    <cellStyle name="Notas 67 3" xfId="34046" xr:uid="{00000000-0005-0000-0000-0000F1840000}"/>
    <cellStyle name="Notas 68" xfId="34047" xr:uid="{00000000-0005-0000-0000-0000F2840000}"/>
    <cellStyle name="Notas 68 2" xfId="34048" xr:uid="{00000000-0005-0000-0000-0000F3840000}"/>
    <cellStyle name="Notas 68 2 2" xfId="34049" xr:uid="{00000000-0005-0000-0000-0000F4840000}"/>
    <cellStyle name="Notas 68 3" xfId="34050" xr:uid="{00000000-0005-0000-0000-0000F5840000}"/>
    <cellStyle name="Notas 69" xfId="34051" xr:uid="{00000000-0005-0000-0000-0000F6840000}"/>
    <cellStyle name="Notas 69 2" xfId="34052" xr:uid="{00000000-0005-0000-0000-0000F7840000}"/>
    <cellStyle name="Notas 69 2 2" xfId="34053" xr:uid="{00000000-0005-0000-0000-0000F8840000}"/>
    <cellStyle name="Notas 69 3" xfId="34054" xr:uid="{00000000-0005-0000-0000-0000F9840000}"/>
    <cellStyle name="Notas 7" xfId="34055" xr:uid="{00000000-0005-0000-0000-0000FA840000}"/>
    <cellStyle name="Notas 7 2" xfId="34056" xr:uid="{00000000-0005-0000-0000-0000FB840000}"/>
    <cellStyle name="Notas 7 2 2" xfId="34057" xr:uid="{00000000-0005-0000-0000-0000FC840000}"/>
    <cellStyle name="Notas 7 2 2 2" xfId="34058" xr:uid="{00000000-0005-0000-0000-0000FD840000}"/>
    <cellStyle name="Notas 7 2 2 2 2" xfId="34059" xr:uid="{00000000-0005-0000-0000-0000FE840000}"/>
    <cellStyle name="Notas 7 2 2 2 2 2" xfId="34060" xr:uid="{00000000-0005-0000-0000-0000FF840000}"/>
    <cellStyle name="Notas 7 2 2 2 2 2 2" xfId="34061" xr:uid="{00000000-0005-0000-0000-000000850000}"/>
    <cellStyle name="Notas 7 2 2 2 2 3" xfId="34062" xr:uid="{00000000-0005-0000-0000-000001850000}"/>
    <cellStyle name="Notas 7 2 2 2 3" xfId="34063" xr:uid="{00000000-0005-0000-0000-000002850000}"/>
    <cellStyle name="Notas 7 2 2 2 3 2" xfId="34064" xr:uid="{00000000-0005-0000-0000-000003850000}"/>
    <cellStyle name="Notas 7 2 2 2 3 2 2" xfId="34065" xr:uid="{00000000-0005-0000-0000-000004850000}"/>
    <cellStyle name="Notas 7 2 2 2 3 3" xfId="34066" xr:uid="{00000000-0005-0000-0000-000005850000}"/>
    <cellStyle name="Notas 7 2 2 2 4" xfId="34067" xr:uid="{00000000-0005-0000-0000-000006850000}"/>
    <cellStyle name="Notas 7 2 2 2 4 2" xfId="34068" xr:uid="{00000000-0005-0000-0000-000007850000}"/>
    <cellStyle name="Notas 7 2 2 2 5" xfId="34069" xr:uid="{00000000-0005-0000-0000-000008850000}"/>
    <cellStyle name="Notas 7 2 2 3" xfId="34070" xr:uid="{00000000-0005-0000-0000-000009850000}"/>
    <cellStyle name="Notas 7 2 2 3 2" xfId="34071" xr:uid="{00000000-0005-0000-0000-00000A850000}"/>
    <cellStyle name="Notas 7 2 2 3 2 2" xfId="34072" xr:uid="{00000000-0005-0000-0000-00000B850000}"/>
    <cellStyle name="Notas 7 2 2 3 3" xfId="34073" xr:uid="{00000000-0005-0000-0000-00000C850000}"/>
    <cellStyle name="Notas 7 2 2 4" xfId="34074" xr:uid="{00000000-0005-0000-0000-00000D850000}"/>
    <cellStyle name="Notas 7 2 2 4 2" xfId="34075" xr:uid="{00000000-0005-0000-0000-00000E850000}"/>
    <cellStyle name="Notas 7 2 2 4 2 2" xfId="34076" xr:uid="{00000000-0005-0000-0000-00000F850000}"/>
    <cellStyle name="Notas 7 2 2 4 3" xfId="34077" xr:uid="{00000000-0005-0000-0000-000010850000}"/>
    <cellStyle name="Notas 7 2 2 5" xfId="34078" xr:uid="{00000000-0005-0000-0000-000011850000}"/>
    <cellStyle name="Notas 7 2 2 5 2" xfId="34079" xr:uid="{00000000-0005-0000-0000-000012850000}"/>
    <cellStyle name="Notas 7 2 2 6" xfId="34080" xr:uid="{00000000-0005-0000-0000-000013850000}"/>
    <cellStyle name="Notas 7 2 3" xfId="34081" xr:uid="{00000000-0005-0000-0000-000014850000}"/>
    <cellStyle name="Notas 7 2 3 2" xfId="34082" xr:uid="{00000000-0005-0000-0000-000015850000}"/>
    <cellStyle name="Notas 7 2 3 2 2" xfId="34083" xr:uid="{00000000-0005-0000-0000-000016850000}"/>
    <cellStyle name="Notas 7 2 3 2 2 2" xfId="34084" xr:uid="{00000000-0005-0000-0000-000017850000}"/>
    <cellStyle name="Notas 7 2 3 2 3" xfId="34085" xr:uid="{00000000-0005-0000-0000-000018850000}"/>
    <cellStyle name="Notas 7 2 3 3" xfId="34086" xr:uid="{00000000-0005-0000-0000-000019850000}"/>
    <cellStyle name="Notas 7 2 3 3 2" xfId="34087" xr:uid="{00000000-0005-0000-0000-00001A850000}"/>
    <cellStyle name="Notas 7 2 3 3 2 2" xfId="34088" xr:uid="{00000000-0005-0000-0000-00001B850000}"/>
    <cellStyle name="Notas 7 2 3 3 3" xfId="34089" xr:uid="{00000000-0005-0000-0000-00001C850000}"/>
    <cellStyle name="Notas 7 2 3 4" xfId="34090" xr:uid="{00000000-0005-0000-0000-00001D850000}"/>
    <cellStyle name="Notas 7 2 3 4 2" xfId="34091" xr:uid="{00000000-0005-0000-0000-00001E850000}"/>
    <cellStyle name="Notas 7 2 3 5" xfId="34092" xr:uid="{00000000-0005-0000-0000-00001F850000}"/>
    <cellStyle name="Notas 7 2 4" xfId="34093" xr:uid="{00000000-0005-0000-0000-000020850000}"/>
    <cellStyle name="Notas 7 2 4 2" xfId="34094" xr:uid="{00000000-0005-0000-0000-000021850000}"/>
    <cellStyle name="Notas 7 2 4 2 2" xfId="34095" xr:uid="{00000000-0005-0000-0000-000022850000}"/>
    <cellStyle name="Notas 7 2 4 3" xfId="34096" xr:uid="{00000000-0005-0000-0000-000023850000}"/>
    <cellStyle name="Notas 7 2 5" xfId="34097" xr:uid="{00000000-0005-0000-0000-000024850000}"/>
    <cellStyle name="Notas 7 2 5 2" xfId="34098" xr:uid="{00000000-0005-0000-0000-000025850000}"/>
    <cellStyle name="Notas 7 2 5 2 2" xfId="34099" xr:uid="{00000000-0005-0000-0000-000026850000}"/>
    <cellStyle name="Notas 7 2 5 3" xfId="34100" xr:uid="{00000000-0005-0000-0000-000027850000}"/>
    <cellStyle name="Notas 7 2 6" xfId="34101" xr:uid="{00000000-0005-0000-0000-000028850000}"/>
    <cellStyle name="Notas 7 2 6 2" xfId="34102" xr:uid="{00000000-0005-0000-0000-000029850000}"/>
    <cellStyle name="Notas 7 2 7" xfId="34103" xr:uid="{00000000-0005-0000-0000-00002A850000}"/>
    <cellStyle name="Notas 7 3" xfId="34104" xr:uid="{00000000-0005-0000-0000-00002B850000}"/>
    <cellStyle name="Notas 7 3 2" xfId="34105" xr:uid="{00000000-0005-0000-0000-00002C850000}"/>
    <cellStyle name="Notas 7 3 2 2" xfId="34106" xr:uid="{00000000-0005-0000-0000-00002D850000}"/>
    <cellStyle name="Notas 7 3 2 2 2" xfId="34107" xr:uid="{00000000-0005-0000-0000-00002E850000}"/>
    <cellStyle name="Notas 7 3 2 2 2 2" xfId="34108" xr:uid="{00000000-0005-0000-0000-00002F850000}"/>
    <cellStyle name="Notas 7 3 2 2 3" xfId="34109" xr:uid="{00000000-0005-0000-0000-000030850000}"/>
    <cellStyle name="Notas 7 3 2 3" xfId="34110" xr:uid="{00000000-0005-0000-0000-000031850000}"/>
    <cellStyle name="Notas 7 3 2 3 2" xfId="34111" xr:uid="{00000000-0005-0000-0000-000032850000}"/>
    <cellStyle name="Notas 7 3 2 3 2 2" xfId="34112" xr:uid="{00000000-0005-0000-0000-000033850000}"/>
    <cellStyle name="Notas 7 3 2 3 3" xfId="34113" xr:uid="{00000000-0005-0000-0000-000034850000}"/>
    <cellStyle name="Notas 7 3 2 4" xfId="34114" xr:uid="{00000000-0005-0000-0000-000035850000}"/>
    <cellStyle name="Notas 7 3 2 4 2" xfId="34115" xr:uid="{00000000-0005-0000-0000-000036850000}"/>
    <cellStyle name="Notas 7 3 2 5" xfId="34116" xr:uid="{00000000-0005-0000-0000-000037850000}"/>
    <cellStyle name="Notas 7 3 3" xfId="34117" xr:uid="{00000000-0005-0000-0000-000038850000}"/>
    <cellStyle name="Notas 7 3 3 2" xfId="34118" xr:uid="{00000000-0005-0000-0000-000039850000}"/>
    <cellStyle name="Notas 7 3 3 2 2" xfId="34119" xr:uid="{00000000-0005-0000-0000-00003A850000}"/>
    <cellStyle name="Notas 7 3 3 3" xfId="34120" xr:uid="{00000000-0005-0000-0000-00003B850000}"/>
    <cellStyle name="Notas 7 3 4" xfId="34121" xr:uid="{00000000-0005-0000-0000-00003C850000}"/>
    <cellStyle name="Notas 7 3 4 2" xfId="34122" xr:uid="{00000000-0005-0000-0000-00003D850000}"/>
    <cellStyle name="Notas 7 3 4 2 2" xfId="34123" xr:uid="{00000000-0005-0000-0000-00003E850000}"/>
    <cellStyle name="Notas 7 3 4 3" xfId="34124" xr:uid="{00000000-0005-0000-0000-00003F850000}"/>
    <cellStyle name="Notas 7 3 5" xfId="34125" xr:uid="{00000000-0005-0000-0000-000040850000}"/>
    <cellStyle name="Notas 7 3 5 2" xfId="34126" xr:uid="{00000000-0005-0000-0000-000041850000}"/>
    <cellStyle name="Notas 7 3 6" xfId="34127" xr:uid="{00000000-0005-0000-0000-000042850000}"/>
    <cellStyle name="Notas 7 4" xfId="34128" xr:uid="{00000000-0005-0000-0000-000043850000}"/>
    <cellStyle name="Notas 7 4 2" xfId="34129" xr:uid="{00000000-0005-0000-0000-000044850000}"/>
    <cellStyle name="Notas 7 4 2 2" xfId="34130" xr:uid="{00000000-0005-0000-0000-000045850000}"/>
    <cellStyle name="Notas 7 4 2 2 2" xfId="34131" xr:uid="{00000000-0005-0000-0000-000046850000}"/>
    <cellStyle name="Notas 7 4 2 3" xfId="34132" xr:uid="{00000000-0005-0000-0000-000047850000}"/>
    <cellStyle name="Notas 7 4 3" xfId="34133" xr:uid="{00000000-0005-0000-0000-000048850000}"/>
    <cellStyle name="Notas 7 4 3 2" xfId="34134" xr:uid="{00000000-0005-0000-0000-000049850000}"/>
    <cellStyle name="Notas 7 4 3 2 2" xfId="34135" xr:uid="{00000000-0005-0000-0000-00004A850000}"/>
    <cellStyle name="Notas 7 4 3 3" xfId="34136" xr:uid="{00000000-0005-0000-0000-00004B850000}"/>
    <cellStyle name="Notas 7 4 4" xfId="34137" xr:uid="{00000000-0005-0000-0000-00004C850000}"/>
    <cellStyle name="Notas 7 4 4 2" xfId="34138" xr:uid="{00000000-0005-0000-0000-00004D850000}"/>
    <cellStyle name="Notas 7 4 5" xfId="34139" xr:uid="{00000000-0005-0000-0000-00004E850000}"/>
    <cellStyle name="Notas 7 5" xfId="34140" xr:uid="{00000000-0005-0000-0000-00004F850000}"/>
    <cellStyle name="Notas 7 5 2" xfId="34141" xr:uid="{00000000-0005-0000-0000-000050850000}"/>
    <cellStyle name="Notas 7 5 2 2" xfId="34142" xr:uid="{00000000-0005-0000-0000-000051850000}"/>
    <cellStyle name="Notas 7 5 3" xfId="34143" xr:uid="{00000000-0005-0000-0000-000052850000}"/>
    <cellStyle name="Notas 7 6" xfId="34144" xr:uid="{00000000-0005-0000-0000-000053850000}"/>
    <cellStyle name="Notas 7 6 2" xfId="34145" xr:uid="{00000000-0005-0000-0000-000054850000}"/>
    <cellStyle name="Notas 7 6 2 2" xfId="34146" xr:uid="{00000000-0005-0000-0000-000055850000}"/>
    <cellStyle name="Notas 7 6 3" xfId="34147" xr:uid="{00000000-0005-0000-0000-000056850000}"/>
    <cellStyle name="Notas 7 7" xfId="34148" xr:uid="{00000000-0005-0000-0000-000057850000}"/>
    <cellStyle name="Notas 7 7 2" xfId="34149" xr:uid="{00000000-0005-0000-0000-000058850000}"/>
    <cellStyle name="Notas 7 8" xfId="34150" xr:uid="{00000000-0005-0000-0000-000059850000}"/>
    <cellStyle name="Notas 70" xfId="34151" xr:uid="{00000000-0005-0000-0000-00005A850000}"/>
    <cellStyle name="Notas 70 2" xfId="34152" xr:uid="{00000000-0005-0000-0000-00005B850000}"/>
    <cellStyle name="Notas 70 2 2" xfId="34153" xr:uid="{00000000-0005-0000-0000-00005C850000}"/>
    <cellStyle name="Notas 70 3" xfId="34154" xr:uid="{00000000-0005-0000-0000-00005D850000}"/>
    <cellStyle name="Notas 71" xfId="34155" xr:uid="{00000000-0005-0000-0000-00005E850000}"/>
    <cellStyle name="Notas 71 2" xfId="34156" xr:uid="{00000000-0005-0000-0000-00005F850000}"/>
    <cellStyle name="Notas 71 2 2" xfId="34157" xr:uid="{00000000-0005-0000-0000-000060850000}"/>
    <cellStyle name="Notas 71 3" xfId="34158" xr:uid="{00000000-0005-0000-0000-000061850000}"/>
    <cellStyle name="Notas 72" xfId="34159" xr:uid="{00000000-0005-0000-0000-000062850000}"/>
    <cellStyle name="Notas 73" xfId="34160" xr:uid="{00000000-0005-0000-0000-000063850000}"/>
    <cellStyle name="Notas 74" xfId="34161" xr:uid="{00000000-0005-0000-0000-000064850000}"/>
    <cellStyle name="Notas 75" xfId="34162" xr:uid="{00000000-0005-0000-0000-000065850000}"/>
    <cellStyle name="Notas 76" xfId="34163" xr:uid="{00000000-0005-0000-0000-000066850000}"/>
    <cellStyle name="Notas 77" xfId="34164" xr:uid="{00000000-0005-0000-0000-000067850000}"/>
    <cellStyle name="Notas 78" xfId="34165" xr:uid="{00000000-0005-0000-0000-000068850000}"/>
    <cellStyle name="Notas 79" xfId="34166" xr:uid="{00000000-0005-0000-0000-000069850000}"/>
    <cellStyle name="Notas 8" xfId="34167" xr:uid="{00000000-0005-0000-0000-00006A850000}"/>
    <cellStyle name="Notas 8 2" xfId="34168" xr:uid="{00000000-0005-0000-0000-00006B850000}"/>
    <cellStyle name="Notas 8 2 2" xfId="34169" xr:uid="{00000000-0005-0000-0000-00006C850000}"/>
    <cellStyle name="Notas 8 2 2 2" xfId="34170" xr:uid="{00000000-0005-0000-0000-00006D850000}"/>
    <cellStyle name="Notas 8 2 2 2 2" xfId="34171" xr:uid="{00000000-0005-0000-0000-00006E850000}"/>
    <cellStyle name="Notas 8 2 2 2 2 2" xfId="34172" xr:uid="{00000000-0005-0000-0000-00006F850000}"/>
    <cellStyle name="Notas 8 2 2 2 2 2 2" xfId="34173" xr:uid="{00000000-0005-0000-0000-000070850000}"/>
    <cellStyle name="Notas 8 2 2 2 2 3" xfId="34174" xr:uid="{00000000-0005-0000-0000-000071850000}"/>
    <cellStyle name="Notas 8 2 2 2 3" xfId="34175" xr:uid="{00000000-0005-0000-0000-000072850000}"/>
    <cellStyle name="Notas 8 2 2 2 3 2" xfId="34176" xr:uid="{00000000-0005-0000-0000-000073850000}"/>
    <cellStyle name="Notas 8 2 2 2 3 2 2" xfId="34177" xr:uid="{00000000-0005-0000-0000-000074850000}"/>
    <cellStyle name="Notas 8 2 2 2 3 3" xfId="34178" xr:uid="{00000000-0005-0000-0000-000075850000}"/>
    <cellStyle name="Notas 8 2 2 2 4" xfId="34179" xr:uid="{00000000-0005-0000-0000-000076850000}"/>
    <cellStyle name="Notas 8 2 2 2 4 2" xfId="34180" xr:uid="{00000000-0005-0000-0000-000077850000}"/>
    <cellStyle name="Notas 8 2 2 2 5" xfId="34181" xr:uid="{00000000-0005-0000-0000-000078850000}"/>
    <cellStyle name="Notas 8 2 2 3" xfId="34182" xr:uid="{00000000-0005-0000-0000-000079850000}"/>
    <cellStyle name="Notas 8 2 2 3 2" xfId="34183" xr:uid="{00000000-0005-0000-0000-00007A850000}"/>
    <cellStyle name="Notas 8 2 2 3 2 2" xfId="34184" xr:uid="{00000000-0005-0000-0000-00007B850000}"/>
    <cellStyle name="Notas 8 2 2 3 3" xfId="34185" xr:uid="{00000000-0005-0000-0000-00007C850000}"/>
    <cellStyle name="Notas 8 2 2 4" xfId="34186" xr:uid="{00000000-0005-0000-0000-00007D850000}"/>
    <cellStyle name="Notas 8 2 2 4 2" xfId="34187" xr:uid="{00000000-0005-0000-0000-00007E850000}"/>
    <cellStyle name="Notas 8 2 2 4 2 2" xfId="34188" xr:uid="{00000000-0005-0000-0000-00007F850000}"/>
    <cellStyle name="Notas 8 2 2 4 3" xfId="34189" xr:uid="{00000000-0005-0000-0000-000080850000}"/>
    <cellStyle name="Notas 8 2 2 5" xfId="34190" xr:uid="{00000000-0005-0000-0000-000081850000}"/>
    <cellStyle name="Notas 8 2 2 5 2" xfId="34191" xr:uid="{00000000-0005-0000-0000-000082850000}"/>
    <cellStyle name="Notas 8 2 2 6" xfId="34192" xr:uid="{00000000-0005-0000-0000-000083850000}"/>
    <cellStyle name="Notas 8 2 3" xfId="34193" xr:uid="{00000000-0005-0000-0000-000084850000}"/>
    <cellStyle name="Notas 8 2 3 2" xfId="34194" xr:uid="{00000000-0005-0000-0000-000085850000}"/>
    <cellStyle name="Notas 8 2 3 2 2" xfId="34195" xr:uid="{00000000-0005-0000-0000-000086850000}"/>
    <cellStyle name="Notas 8 2 3 2 2 2" xfId="34196" xr:uid="{00000000-0005-0000-0000-000087850000}"/>
    <cellStyle name="Notas 8 2 3 2 3" xfId="34197" xr:uid="{00000000-0005-0000-0000-000088850000}"/>
    <cellStyle name="Notas 8 2 3 3" xfId="34198" xr:uid="{00000000-0005-0000-0000-000089850000}"/>
    <cellStyle name="Notas 8 2 3 3 2" xfId="34199" xr:uid="{00000000-0005-0000-0000-00008A850000}"/>
    <cellStyle name="Notas 8 2 3 3 2 2" xfId="34200" xr:uid="{00000000-0005-0000-0000-00008B850000}"/>
    <cellStyle name="Notas 8 2 3 3 3" xfId="34201" xr:uid="{00000000-0005-0000-0000-00008C850000}"/>
    <cellStyle name="Notas 8 2 3 4" xfId="34202" xr:uid="{00000000-0005-0000-0000-00008D850000}"/>
    <cellStyle name="Notas 8 2 3 4 2" xfId="34203" xr:uid="{00000000-0005-0000-0000-00008E850000}"/>
    <cellStyle name="Notas 8 2 3 5" xfId="34204" xr:uid="{00000000-0005-0000-0000-00008F850000}"/>
    <cellStyle name="Notas 8 2 4" xfId="34205" xr:uid="{00000000-0005-0000-0000-000090850000}"/>
    <cellStyle name="Notas 8 2 4 2" xfId="34206" xr:uid="{00000000-0005-0000-0000-000091850000}"/>
    <cellStyle name="Notas 8 2 4 2 2" xfId="34207" xr:uid="{00000000-0005-0000-0000-000092850000}"/>
    <cellStyle name="Notas 8 2 4 3" xfId="34208" xr:uid="{00000000-0005-0000-0000-000093850000}"/>
    <cellStyle name="Notas 8 2 5" xfId="34209" xr:uid="{00000000-0005-0000-0000-000094850000}"/>
    <cellStyle name="Notas 8 2 5 2" xfId="34210" xr:uid="{00000000-0005-0000-0000-000095850000}"/>
    <cellStyle name="Notas 8 2 5 2 2" xfId="34211" xr:uid="{00000000-0005-0000-0000-000096850000}"/>
    <cellStyle name="Notas 8 2 5 3" xfId="34212" xr:uid="{00000000-0005-0000-0000-000097850000}"/>
    <cellStyle name="Notas 8 2 6" xfId="34213" xr:uid="{00000000-0005-0000-0000-000098850000}"/>
    <cellStyle name="Notas 8 2 6 2" xfId="34214" xr:uid="{00000000-0005-0000-0000-000099850000}"/>
    <cellStyle name="Notas 8 2 7" xfId="34215" xr:uid="{00000000-0005-0000-0000-00009A850000}"/>
    <cellStyle name="Notas 8 3" xfId="34216" xr:uid="{00000000-0005-0000-0000-00009B850000}"/>
    <cellStyle name="Notas 8 3 2" xfId="34217" xr:uid="{00000000-0005-0000-0000-00009C850000}"/>
    <cellStyle name="Notas 8 3 2 2" xfId="34218" xr:uid="{00000000-0005-0000-0000-00009D850000}"/>
    <cellStyle name="Notas 8 3 2 2 2" xfId="34219" xr:uid="{00000000-0005-0000-0000-00009E850000}"/>
    <cellStyle name="Notas 8 3 2 2 2 2" xfId="34220" xr:uid="{00000000-0005-0000-0000-00009F850000}"/>
    <cellStyle name="Notas 8 3 2 2 3" xfId="34221" xr:uid="{00000000-0005-0000-0000-0000A0850000}"/>
    <cellStyle name="Notas 8 3 2 3" xfId="34222" xr:uid="{00000000-0005-0000-0000-0000A1850000}"/>
    <cellStyle name="Notas 8 3 2 3 2" xfId="34223" xr:uid="{00000000-0005-0000-0000-0000A2850000}"/>
    <cellStyle name="Notas 8 3 2 3 2 2" xfId="34224" xr:uid="{00000000-0005-0000-0000-0000A3850000}"/>
    <cellStyle name="Notas 8 3 2 3 3" xfId="34225" xr:uid="{00000000-0005-0000-0000-0000A4850000}"/>
    <cellStyle name="Notas 8 3 2 4" xfId="34226" xr:uid="{00000000-0005-0000-0000-0000A5850000}"/>
    <cellStyle name="Notas 8 3 2 4 2" xfId="34227" xr:uid="{00000000-0005-0000-0000-0000A6850000}"/>
    <cellStyle name="Notas 8 3 2 5" xfId="34228" xr:uid="{00000000-0005-0000-0000-0000A7850000}"/>
    <cellStyle name="Notas 8 3 3" xfId="34229" xr:uid="{00000000-0005-0000-0000-0000A8850000}"/>
    <cellStyle name="Notas 8 3 3 2" xfId="34230" xr:uid="{00000000-0005-0000-0000-0000A9850000}"/>
    <cellStyle name="Notas 8 3 3 2 2" xfId="34231" xr:uid="{00000000-0005-0000-0000-0000AA850000}"/>
    <cellStyle name="Notas 8 3 3 3" xfId="34232" xr:uid="{00000000-0005-0000-0000-0000AB850000}"/>
    <cellStyle name="Notas 8 3 4" xfId="34233" xr:uid="{00000000-0005-0000-0000-0000AC850000}"/>
    <cellStyle name="Notas 8 3 4 2" xfId="34234" xr:uid="{00000000-0005-0000-0000-0000AD850000}"/>
    <cellStyle name="Notas 8 3 4 2 2" xfId="34235" xr:uid="{00000000-0005-0000-0000-0000AE850000}"/>
    <cellStyle name="Notas 8 3 4 3" xfId="34236" xr:uid="{00000000-0005-0000-0000-0000AF850000}"/>
    <cellStyle name="Notas 8 3 5" xfId="34237" xr:uid="{00000000-0005-0000-0000-0000B0850000}"/>
    <cellStyle name="Notas 8 3 5 2" xfId="34238" xr:uid="{00000000-0005-0000-0000-0000B1850000}"/>
    <cellStyle name="Notas 8 3 6" xfId="34239" xr:uid="{00000000-0005-0000-0000-0000B2850000}"/>
    <cellStyle name="Notas 8 4" xfId="34240" xr:uid="{00000000-0005-0000-0000-0000B3850000}"/>
    <cellStyle name="Notas 8 4 2" xfId="34241" xr:uid="{00000000-0005-0000-0000-0000B4850000}"/>
    <cellStyle name="Notas 8 4 2 2" xfId="34242" xr:uid="{00000000-0005-0000-0000-0000B5850000}"/>
    <cellStyle name="Notas 8 4 2 2 2" xfId="34243" xr:uid="{00000000-0005-0000-0000-0000B6850000}"/>
    <cellStyle name="Notas 8 4 2 3" xfId="34244" xr:uid="{00000000-0005-0000-0000-0000B7850000}"/>
    <cellStyle name="Notas 8 4 3" xfId="34245" xr:uid="{00000000-0005-0000-0000-0000B8850000}"/>
    <cellStyle name="Notas 8 4 3 2" xfId="34246" xr:uid="{00000000-0005-0000-0000-0000B9850000}"/>
    <cellStyle name="Notas 8 4 3 2 2" xfId="34247" xr:uid="{00000000-0005-0000-0000-0000BA850000}"/>
    <cellStyle name="Notas 8 4 3 3" xfId="34248" xr:uid="{00000000-0005-0000-0000-0000BB850000}"/>
    <cellStyle name="Notas 8 4 4" xfId="34249" xr:uid="{00000000-0005-0000-0000-0000BC850000}"/>
    <cellStyle name="Notas 8 4 4 2" xfId="34250" xr:uid="{00000000-0005-0000-0000-0000BD850000}"/>
    <cellStyle name="Notas 8 4 5" xfId="34251" xr:uid="{00000000-0005-0000-0000-0000BE850000}"/>
    <cellStyle name="Notas 8 5" xfId="34252" xr:uid="{00000000-0005-0000-0000-0000BF850000}"/>
    <cellStyle name="Notas 8 5 2" xfId="34253" xr:uid="{00000000-0005-0000-0000-0000C0850000}"/>
    <cellStyle name="Notas 8 5 2 2" xfId="34254" xr:uid="{00000000-0005-0000-0000-0000C1850000}"/>
    <cellStyle name="Notas 8 5 3" xfId="34255" xr:uid="{00000000-0005-0000-0000-0000C2850000}"/>
    <cellStyle name="Notas 8 6" xfId="34256" xr:uid="{00000000-0005-0000-0000-0000C3850000}"/>
    <cellStyle name="Notas 8 6 2" xfId="34257" xr:uid="{00000000-0005-0000-0000-0000C4850000}"/>
    <cellStyle name="Notas 8 6 2 2" xfId="34258" xr:uid="{00000000-0005-0000-0000-0000C5850000}"/>
    <cellStyle name="Notas 8 6 3" xfId="34259" xr:uid="{00000000-0005-0000-0000-0000C6850000}"/>
    <cellStyle name="Notas 8 7" xfId="34260" xr:uid="{00000000-0005-0000-0000-0000C7850000}"/>
    <cellStyle name="Notas 8 7 2" xfId="34261" xr:uid="{00000000-0005-0000-0000-0000C8850000}"/>
    <cellStyle name="Notas 8 8" xfId="34262" xr:uid="{00000000-0005-0000-0000-0000C9850000}"/>
    <cellStyle name="Notas 80" xfId="34263" xr:uid="{00000000-0005-0000-0000-0000CA850000}"/>
    <cellStyle name="Notas 81" xfId="34264" xr:uid="{00000000-0005-0000-0000-0000CB850000}"/>
    <cellStyle name="Notas 9" xfId="34265" xr:uid="{00000000-0005-0000-0000-0000CC850000}"/>
    <cellStyle name="Notas 9 2" xfId="34266" xr:uid="{00000000-0005-0000-0000-0000CD850000}"/>
    <cellStyle name="Notas 9 2 2" xfId="34267" xr:uid="{00000000-0005-0000-0000-0000CE850000}"/>
    <cellStyle name="Notas 9 2 2 2" xfId="34268" xr:uid="{00000000-0005-0000-0000-0000CF850000}"/>
    <cellStyle name="Notas 9 2 2 2 2" xfId="34269" xr:uid="{00000000-0005-0000-0000-0000D0850000}"/>
    <cellStyle name="Notas 9 2 2 2 2 2" xfId="34270" xr:uid="{00000000-0005-0000-0000-0000D1850000}"/>
    <cellStyle name="Notas 9 2 2 2 2 2 2" xfId="34271" xr:uid="{00000000-0005-0000-0000-0000D2850000}"/>
    <cellStyle name="Notas 9 2 2 2 2 3" xfId="34272" xr:uid="{00000000-0005-0000-0000-0000D3850000}"/>
    <cellStyle name="Notas 9 2 2 2 3" xfId="34273" xr:uid="{00000000-0005-0000-0000-0000D4850000}"/>
    <cellStyle name="Notas 9 2 2 2 3 2" xfId="34274" xr:uid="{00000000-0005-0000-0000-0000D5850000}"/>
    <cellStyle name="Notas 9 2 2 2 3 2 2" xfId="34275" xr:uid="{00000000-0005-0000-0000-0000D6850000}"/>
    <cellStyle name="Notas 9 2 2 2 3 3" xfId="34276" xr:uid="{00000000-0005-0000-0000-0000D7850000}"/>
    <cellStyle name="Notas 9 2 2 2 4" xfId="34277" xr:uid="{00000000-0005-0000-0000-0000D8850000}"/>
    <cellStyle name="Notas 9 2 2 2 4 2" xfId="34278" xr:uid="{00000000-0005-0000-0000-0000D9850000}"/>
    <cellStyle name="Notas 9 2 2 2 5" xfId="34279" xr:uid="{00000000-0005-0000-0000-0000DA850000}"/>
    <cellStyle name="Notas 9 2 2 3" xfId="34280" xr:uid="{00000000-0005-0000-0000-0000DB850000}"/>
    <cellStyle name="Notas 9 2 2 3 2" xfId="34281" xr:uid="{00000000-0005-0000-0000-0000DC850000}"/>
    <cellStyle name="Notas 9 2 2 3 2 2" xfId="34282" xr:uid="{00000000-0005-0000-0000-0000DD850000}"/>
    <cellStyle name="Notas 9 2 2 3 3" xfId="34283" xr:uid="{00000000-0005-0000-0000-0000DE850000}"/>
    <cellStyle name="Notas 9 2 2 4" xfId="34284" xr:uid="{00000000-0005-0000-0000-0000DF850000}"/>
    <cellStyle name="Notas 9 2 2 4 2" xfId="34285" xr:uid="{00000000-0005-0000-0000-0000E0850000}"/>
    <cellStyle name="Notas 9 2 2 4 2 2" xfId="34286" xr:uid="{00000000-0005-0000-0000-0000E1850000}"/>
    <cellStyle name="Notas 9 2 2 4 3" xfId="34287" xr:uid="{00000000-0005-0000-0000-0000E2850000}"/>
    <cellStyle name="Notas 9 2 2 5" xfId="34288" xr:uid="{00000000-0005-0000-0000-0000E3850000}"/>
    <cellStyle name="Notas 9 2 2 5 2" xfId="34289" xr:uid="{00000000-0005-0000-0000-0000E4850000}"/>
    <cellStyle name="Notas 9 2 2 6" xfId="34290" xr:uid="{00000000-0005-0000-0000-0000E5850000}"/>
    <cellStyle name="Notas 9 2 3" xfId="34291" xr:uid="{00000000-0005-0000-0000-0000E6850000}"/>
    <cellStyle name="Notas 9 2 3 2" xfId="34292" xr:uid="{00000000-0005-0000-0000-0000E7850000}"/>
    <cellStyle name="Notas 9 2 3 2 2" xfId="34293" xr:uid="{00000000-0005-0000-0000-0000E8850000}"/>
    <cellStyle name="Notas 9 2 3 2 2 2" xfId="34294" xr:uid="{00000000-0005-0000-0000-0000E9850000}"/>
    <cellStyle name="Notas 9 2 3 2 3" xfId="34295" xr:uid="{00000000-0005-0000-0000-0000EA850000}"/>
    <cellStyle name="Notas 9 2 3 3" xfId="34296" xr:uid="{00000000-0005-0000-0000-0000EB850000}"/>
    <cellStyle name="Notas 9 2 3 3 2" xfId="34297" xr:uid="{00000000-0005-0000-0000-0000EC850000}"/>
    <cellStyle name="Notas 9 2 3 3 2 2" xfId="34298" xr:uid="{00000000-0005-0000-0000-0000ED850000}"/>
    <cellStyle name="Notas 9 2 3 3 3" xfId="34299" xr:uid="{00000000-0005-0000-0000-0000EE850000}"/>
    <cellStyle name="Notas 9 2 3 4" xfId="34300" xr:uid="{00000000-0005-0000-0000-0000EF850000}"/>
    <cellStyle name="Notas 9 2 3 4 2" xfId="34301" xr:uid="{00000000-0005-0000-0000-0000F0850000}"/>
    <cellStyle name="Notas 9 2 3 5" xfId="34302" xr:uid="{00000000-0005-0000-0000-0000F1850000}"/>
    <cellStyle name="Notas 9 2 4" xfId="34303" xr:uid="{00000000-0005-0000-0000-0000F2850000}"/>
    <cellStyle name="Notas 9 2 4 2" xfId="34304" xr:uid="{00000000-0005-0000-0000-0000F3850000}"/>
    <cellStyle name="Notas 9 2 4 2 2" xfId="34305" xr:uid="{00000000-0005-0000-0000-0000F4850000}"/>
    <cellStyle name="Notas 9 2 4 3" xfId="34306" xr:uid="{00000000-0005-0000-0000-0000F5850000}"/>
    <cellStyle name="Notas 9 2 5" xfId="34307" xr:uid="{00000000-0005-0000-0000-0000F6850000}"/>
    <cellStyle name="Notas 9 2 5 2" xfId="34308" xr:uid="{00000000-0005-0000-0000-0000F7850000}"/>
    <cellStyle name="Notas 9 2 5 2 2" xfId="34309" xr:uid="{00000000-0005-0000-0000-0000F8850000}"/>
    <cellStyle name="Notas 9 2 5 3" xfId="34310" xr:uid="{00000000-0005-0000-0000-0000F9850000}"/>
    <cellStyle name="Notas 9 2 6" xfId="34311" xr:uid="{00000000-0005-0000-0000-0000FA850000}"/>
    <cellStyle name="Notas 9 2 6 2" xfId="34312" xr:uid="{00000000-0005-0000-0000-0000FB850000}"/>
    <cellStyle name="Notas 9 2 7" xfId="34313" xr:uid="{00000000-0005-0000-0000-0000FC850000}"/>
    <cellStyle name="Notas 9 3" xfId="34314" xr:uid="{00000000-0005-0000-0000-0000FD850000}"/>
    <cellStyle name="Notas 9 3 2" xfId="34315" xr:uid="{00000000-0005-0000-0000-0000FE850000}"/>
    <cellStyle name="Notas 9 3 2 2" xfId="34316" xr:uid="{00000000-0005-0000-0000-0000FF850000}"/>
    <cellStyle name="Notas 9 3 2 2 2" xfId="34317" xr:uid="{00000000-0005-0000-0000-000000860000}"/>
    <cellStyle name="Notas 9 3 2 2 2 2" xfId="34318" xr:uid="{00000000-0005-0000-0000-000001860000}"/>
    <cellStyle name="Notas 9 3 2 2 3" xfId="34319" xr:uid="{00000000-0005-0000-0000-000002860000}"/>
    <cellStyle name="Notas 9 3 2 3" xfId="34320" xr:uid="{00000000-0005-0000-0000-000003860000}"/>
    <cellStyle name="Notas 9 3 2 3 2" xfId="34321" xr:uid="{00000000-0005-0000-0000-000004860000}"/>
    <cellStyle name="Notas 9 3 2 3 2 2" xfId="34322" xr:uid="{00000000-0005-0000-0000-000005860000}"/>
    <cellStyle name="Notas 9 3 2 3 3" xfId="34323" xr:uid="{00000000-0005-0000-0000-000006860000}"/>
    <cellStyle name="Notas 9 3 2 4" xfId="34324" xr:uid="{00000000-0005-0000-0000-000007860000}"/>
    <cellStyle name="Notas 9 3 2 4 2" xfId="34325" xr:uid="{00000000-0005-0000-0000-000008860000}"/>
    <cellStyle name="Notas 9 3 2 5" xfId="34326" xr:uid="{00000000-0005-0000-0000-000009860000}"/>
    <cellStyle name="Notas 9 3 3" xfId="34327" xr:uid="{00000000-0005-0000-0000-00000A860000}"/>
    <cellStyle name="Notas 9 3 3 2" xfId="34328" xr:uid="{00000000-0005-0000-0000-00000B860000}"/>
    <cellStyle name="Notas 9 3 3 2 2" xfId="34329" xr:uid="{00000000-0005-0000-0000-00000C860000}"/>
    <cellStyle name="Notas 9 3 3 3" xfId="34330" xr:uid="{00000000-0005-0000-0000-00000D860000}"/>
    <cellStyle name="Notas 9 3 4" xfId="34331" xr:uid="{00000000-0005-0000-0000-00000E860000}"/>
    <cellStyle name="Notas 9 3 4 2" xfId="34332" xr:uid="{00000000-0005-0000-0000-00000F860000}"/>
    <cellStyle name="Notas 9 3 4 2 2" xfId="34333" xr:uid="{00000000-0005-0000-0000-000010860000}"/>
    <cellStyle name="Notas 9 3 4 3" xfId="34334" xr:uid="{00000000-0005-0000-0000-000011860000}"/>
    <cellStyle name="Notas 9 3 5" xfId="34335" xr:uid="{00000000-0005-0000-0000-000012860000}"/>
    <cellStyle name="Notas 9 3 5 2" xfId="34336" xr:uid="{00000000-0005-0000-0000-000013860000}"/>
    <cellStyle name="Notas 9 3 6" xfId="34337" xr:uid="{00000000-0005-0000-0000-000014860000}"/>
    <cellStyle name="Notas 9 4" xfId="34338" xr:uid="{00000000-0005-0000-0000-000015860000}"/>
    <cellStyle name="Notas 9 4 2" xfId="34339" xr:uid="{00000000-0005-0000-0000-000016860000}"/>
    <cellStyle name="Notas 9 4 2 2" xfId="34340" xr:uid="{00000000-0005-0000-0000-000017860000}"/>
    <cellStyle name="Notas 9 4 2 2 2" xfId="34341" xr:uid="{00000000-0005-0000-0000-000018860000}"/>
    <cellStyle name="Notas 9 4 2 3" xfId="34342" xr:uid="{00000000-0005-0000-0000-000019860000}"/>
    <cellStyle name="Notas 9 4 3" xfId="34343" xr:uid="{00000000-0005-0000-0000-00001A860000}"/>
    <cellStyle name="Notas 9 4 3 2" xfId="34344" xr:uid="{00000000-0005-0000-0000-00001B860000}"/>
    <cellStyle name="Notas 9 4 3 2 2" xfId="34345" xr:uid="{00000000-0005-0000-0000-00001C860000}"/>
    <cellStyle name="Notas 9 4 3 3" xfId="34346" xr:uid="{00000000-0005-0000-0000-00001D860000}"/>
    <cellStyle name="Notas 9 4 4" xfId="34347" xr:uid="{00000000-0005-0000-0000-00001E860000}"/>
    <cellStyle name="Notas 9 4 4 2" xfId="34348" xr:uid="{00000000-0005-0000-0000-00001F860000}"/>
    <cellStyle name="Notas 9 4 5" xfId="34349" xr:uid="{00000000-0005-0000-0000-000020860000}"/>
    <cellStyle name="Notas 9 5" xfId="34350" xr:uid="{00000000-0005-0000-0000-000021860000}"/>
    <cellStyle name="Notas 9 5 2" xfId="34351" xr:uid="{00000000-0005-0000-0000-000022860000}"/>
    <cellStyle name="Notas 9 5 2 2" xfId="34352" xr:uid="{00000000-0005-0000-0000-000023860000}"/>
    <cellStyle name="Notas 9 5 3" xfId="34353" xr:uid="{00000000-0005-0000-0000-000024860000}"/>
    <cellStyle name="Notas 9 6" xfId="34354" xr:uid="{00000000-0005-0000-0000-000025860000}"/>
    <cellStyle name="Notas 9 6 2" xfId="34355" xr:uid="{00000000-0005-0000-0000-000026860000}"/>
    <cellStyle name="Notas 9 6 2 2" xfId="34356" xr:uid="{00000000-0005-0000-0000-000027860000}"/>
    <cellStyle name="Notas 9 6 3" xfId="34357" xr:uid="{00000000-0005-0000-0000-000028860000}"/>
    <cellStyle name="Notas 9 7" xfId="34358" xr:uid="{00000000-0005-0000-0000-000029860000}"/>
    <cellStyle name="Notas 9 7 2" xfId="34359" xr:uid="{00000000-0005-0000-0000-00002A860000}"/>
    <cellStyle name="Notas 9 8" xfId="34360" xr:uid="{00000000-0005-0000-0000-00002B860000}"/>
    <cellStyle name="Percent [2]" xfId="34361" xr:uid="{00000000-0005-0000-0000-00002C860000}"/>
    <cellStyle name="Percent 10" xfId="34362" xr:uid="{00000000-0005-0000-0000-00002D860000}"/>
    <cellStyle name="Percent 2" xfId="34363" xr:uid="{00000000-0005-0000-0000-00002E860000}"/>
    <cellStyle name="Percent 3" xfId="34364" xr:uid="{00000000-0005-0000-0000-00002F860000}"/>
    <cellStyle name="Percent 4" xfId="34365" xr:uid="{00000000-0005-0000-0000-000030860000}"/>
    <cellStyle name="Percent 5" xfId="34366" xr:uid="{00000000-0005-0000-0000-000031860000}"/>
    <cellStyle name="Percent 6" xfId="34367" xr:uid="{00000000-0005-0000-0000-000032860000}"/>
    <cellStyle name="Percent 7" xfId="34368" xr:uid="{00000000-0005-0000-0000-000033860000}"/>
    <cellStyle name="Percent 8" xfId="34369" xr:uid="{00000000-0005-0000-0000-000034860000}"/>
    <cellStyle name="Percent 9" xfId="34370" xr:uid="{00000000-0005-0000-0000-000035860000}"/>
    <cellStyle name="Porcentaje" xfId="34893" builtinId="5"/>
    <cellStyle name="Porcentaje 2" xfId="2" xr:uid="{00000000-0005-0000-0000-000037860000}"/>
    <cellStyle name="Porcentaje 3" xfId="11" xr:uid="{00000000-0005-0000-0000-000038860000}"/>
    <cellStyle name="Porcentaje 3 2" xfId="475" xr:uid="{00000000-0005-0000-0000-000039860000}"/>
    <cellStyle name="Porcentaje 5 2" xfId="34896" xr:uid="{00000000-0005-0000-0000-00003A860000}"/>
    <cellStyle name="Porcentual 10" xfId="456" xr:uid="{00000000-0005-0000-0000-00003B860000}"/>
    <cellStyle name="Porcentual 10 2" xfId="457" xr:uid="{00000000-0005-0000-0000-00003C860000}"/>
    <cellStyle name="Porcentual 11" xfId="458" xr:uid="{00000000-0005-0000-0000-00003D860000}"/>
    <cellStyle name="Porcentual 11 2" xfId="459" xr:uid="{00000000-0005-0000-0000-00003E860000}"/>
    <cellStyle name="Porcentual 2" xfId="15" xr:uid="{00000000-0005-0000-0000-00003F860000}"/>
    <cellStyle name="Porcentual 2 2" xfId="460" xr:uid="{00000000-0005-0000-0000-000040860000}"/>
    <cellStyle name="Porcentual 2 2 2" xfId="34371" xr:uid="{00000000-0005-0000-0000-000041860000}"/>
    <cellStyle name="Porcentual 2 3" xfId="34372" xr:uid="{00000000-0005-0000-0000-000042860000}"/>
    <cellStyle name="Porcentual 2 4" xfId="34373" xr:uid="{00000000-0005-0000-0000-000043860000}"/>
    <cellStyle name="Porcentual 3" xfId="461" xr:uid="{00000000-0005-0000-0000-000044860000}"/>
    <cellStyle name="Porcentual 3 2" xfId="34374" xr:uid="{00000000-0005-0000-0000-000045860000}"/>
    <cellStyle name="Porcentual 3 2 2" xfId="34375" xr:uid="{00000000-0005-0000-0000-000046860000}"/>
    <cellStyle name="Porcentual 3 2 2 2" xfId="34376" xr:uid="{00000000-0005-0000-0000-000047860000}"/>
    <cellStyle name="Porcentual 3 2 2 2 2" xfId="34377" xr:uid="{00000000-0005-0000-0000-000048860000}"/>
    <cellStyle name="Porcentual 3 2 2 2 2 2" xfId="34378" xr:uid="{00000000-0005-0000-0000-000049860000}"/>
    <cellStyle name="Porcentual 3 2 2 2 2 2 2" xfId="34379" xr:uid="{00000000-0005-0000-0000-00004A860000}"/>
    <cellStyle name="Porcentual 3 2 2 2 2 2 2 2" xfId="34380" xr:uid="{00000000-0005-0000-0000-00004B860000}"/>
    <cellStyle name="Porcentual 3 2 2 2 2 2 2 2 2" xfId="34381" xr:uid="{00000000-0005-0000-0000-00004C860000}"/>
    <cellStyle name="Porcentual 3 2 2 2 2 2 2 3" xfId="34382" xr:uid="{00000000-0005-0000-0000-00004D860000}"/>
    <cellStyle name="Porcentual 3 2 2 2 2 2 3" xfId="34383" xr:uid="{00000000-0005-0000-0000-00004E860000}"/>
    <cellStyle name="Porcentual 3 2 2 2 2 2 3 2" xfId="34384" xr:uid="{00000000-0005-0000-0000-00004F860000}"/>
    <cellStyle name="Porcentual 3 2 2 2 2 2 3 2 2" xfId="34385" xr:uid="{00000000-0005-0000-0000-000050860000}"/>
    <cellStyle name="Porcentual 3 2 2 2 2 2 3 3" xfId="34386" xr:uid="{00000000-0005-0000-0000-000051860000}"/>
    <cellStyle name="Porcentual 3 2 2 2 2 2 4" xfId="34387" xr:uid="{00000000-0005-0000-0000-000052860000}"/>
    <cellStyle name="Porcentual 3 2 2 2 2 2 4 2" xfId="34388" xr:uid="{00000000-0005-0000-0000-000053860000}"/>
    <cellStyle name="Porcentual 3 2 2 2 2 2 5" xfId="34389" xr:uid="{00000000-0005-0000-0000-000054860000}"/>
    <cellStyle name="Porcentual 3 2 2 2 2 3" xfId="34390" xr:uid="{00000000-0005-0000-0000-000055860000}"/>
    <cellStyle name="Porcentual 3 2 2 2 2 3 2" xfId="34391" xr:uid="{00000000-0005-0000-0000-000056860000}"/>
    <cellStyle name="Porcentual 3 2 2 2 2 3 2 2" xfId="34392" xr:uid="{00000000-0005-0000-0000-000057860000}"/>
    <cellStyle name="Porcentual 3 2 2 2 2 3 3" xfId="34393" xr:uid="{00000000-0005-0000-0000-000058860000}"/>
    <cellStyle name="Porcentual 3 2 2 2 2 4" xfId="34394" xr:uid="{00000000-0005-0000-0000-000059860000}"/>
    <cellStyle name="Porcentual 3 2 2 2 2 4 2" xfId="34395" xr:uid="{00000000-0005-0000-0000-00005A860000}"/>
    <cellStyle name="Porcentual 3 2 2 2 2 4 2 2" xfId="34396" xr:uid="{00000000-0005-0000-0000-00005B860000}"/>
    <cellStyle name="Porcentual 3 2 2 2 2 4 3" xfId="34397" xr:uid="{00000000-0005-0000-0000-00005C860000}"/>
    <cellStyle name="Porcentual 3 2 2 2 2 5" xfId="34398" xr:uid="{00000000-0005-0000-0000-00005D860000}"/>
    <cellStyle name="Porcentual 3 2 2 2 2 5 2" xfId="34399" xr:uid="{00000000-0005-0000-0000-00005E860000}"/>
    <cellStyle name="Porcentual 3 2 2 2 2 6" xfId="34400" xr:uid="{00000000-0005-0000-0000-00005F860000}"/>
    <cellStyle name="Porcentual 3 2 2 2 3" xfId="34401" xr:uid="{00000000-0005-0000-0000-000060860000}"/>
    <cellStyle name="Porcentual 3 2 2 2 3 2" xfId="34402" xr:uid="{00000000-0005-0000-0000-000061860000}"/>
    <cellStyle name="Porcentual 3 2 2 2 3 2 2" xfId="34403" xr:uid="{00000000-0005-0000-0000-000062860000}"/>
    <cellStyle name="Porcentual 3 2 2 2 3 2 2 2" xfId="34404" xr:uid="{00000000-0005-0000-0000-000063860000}"/>
    <cellStyle name="Porcentual 3 2 2 2 3 2 3" xfId="34405" xr:uid="{00000000-0005-0000-0000-000064860000}"/>
    <cellStyle name="Porcentual 3 2 2 2 3 3" xfId="34406" xr:uid="{00000000-0005-0000-0000-000065860000}"/>
    <cellStyle name="Porcentual 3 2 2 2 3 3 2" xfId="34407" xr:uid="{00000000-0005-0000-0000-000066860000}"/>
    <cellStyle name="Porcentual 3 2 2 2 3 3 2 2" xfId="34408" xr:uid="{00000000-0005-0000-0000-000067860000}"/>
    <cellStyle name="Porcentual 3 2 2 2 3 3 3" xfId="34409" xr:uid="{00000000-0005-0000-0000-000068860000}"/>
    <cellStyle name="Porcentual 3 2 2 2 3 4" xfId="34410" xr:uid="{00000000-0005-0000-0000-000069860000}"/>
    <cellStyle name="Porcentual 3 2 2 2 3 4 2" xfId="34411" xr:uid="{00000000-0005-0000-0000-00006A860000}"/>
    <cellStyle name="Porcentual 3 2 2 2 3 5" xfId="34412" xr:uid="{00000000-0005-0000-0000-00006B860000}"/>
    <cellStyle name="Porcentual 3 2 2 2 4" xfId="34413" xr:uid="{00000000-0005-0000-0000-00006C860000}"/>
    <cellStyle name="Porcentual 3 2 2 2 4 2" xfId="34414" xr:uid="{00000000-0005-0000-0000-00006D860000}"/>
    <cellStyle name="Porcentual 3 2 2 2 4 2 2" xfId="34415" xr:uid="{00000000-0005-0000-0000-00006E860000}"/>
    <cellStyle name="Porcentual 3 2 2 2 4 3" xfId="34416" xr:uid="{00000000-0005-0000-0000-00006F860000}"/>
    <cellStyle name="Porcentual 3 2 2 2 5" xfId="34417" xr:uid="{00000000-0005-0000-0000-000070860000}"/>
    <cellStyle name="Porcentual 3 2 2 2 5 2" xfId="34418" xr:uid="{00000000-0005-0000-0000-000071860000}"/>
    <cellStyle name="Porcentual 3 2 2 2 5 2 2" xfId="34419" xr:uid="{00000000-0005-0000-0000-000072860000}"/>
    <cellStyle name="Porcentual 3 2 2 2 5 3" xfId="34420" xr:uid="{00000000-0005-0000-0000-000073860000}"/>
    <cellStyle name="Porcentual 3 2 2 2 6" xfId="34421" xr:uid="{00000000-0005-0000-0000-000074860000}"/>
    <cellStyle name="Porcentual 3 2 2 2 6 2" xfId="34422" xr:uid="{00000000-0005-0000-0000-000075860000}"/>
    <cellStyle name="Porcentual 3 2 2 2 7" xfId="34423" xr:uid="{00000000-0005-0000-0000-000076860000}"/>
    <cellStyle name="Porcentual 3 2 2 3" xfId="34424" xr:uid="{00000000-0005-0000-0000-000077860000}"/>
    <cellStyle name="Porcentual 3 2 2 3 2" xfId="34425" xr:uid="{00000000-0005-0000-0000-000078860000}"/>
    <cellStyle name="Porcentual 3 2 2 3 2 2" xfId="34426" xr:uid="{00000000-0005-0000-0000-000079860000}"/>
    <cellStyle name="Porcentual 3 2 2 3 2 2 2" xfId="34427" xr:uid="{00000000-0005-0000-0000-00007A860000}"/>
    <cellStyle name="Porcentual 3 2 2 3 2 2 2 2" xfId="34428" xr:uid="{00000000-0005-0000-0000-00007B860000}"/>
    <cellStyle name="Porcentual 3 2 2 3 2 2 3" xfId="34429" xr:uid="{00000000-0005-0000-0000-00007C860000}"/>
    <cellStyle name="Porcentual 3 2 2 3 2 3" xfId="34430" xr:uid="{00000000-0005-0000-0000-00007D860000}"/>
    <cellStyle name="Porcentual 3 2 2 3 2 3 2" xfId="34431" xr:uid="{00000000-0005-0000-0000-00007E860000}"/>
    <cellStyle name="Porcentual 3 2 2 3 2 3 2 2" xfId="34432" xr:uid="{00000000-0005-0000-0000-00007F860000}"/>
    <cellStyle name="Porcentual 3 2 2 3 2 3 3" xfId="34433" xr:uid="{00000000-0005-0000-0000-000080860000}"/>
    <cellStyle name="Porcentual 3 2 2 3 2 4" xfId="34434" xr:uid="{00000000-0005-0000-0000-000081860000}"/>
    <cellStyle name="Porcentual 3 2 2 3 2 4 2" xfId="34435" xr:uid="{00000000-0005-0000-0000-000082860000}"/>
    <cellStyle name="Porcentual 3 2 2 3 2 5" xfId="34436" xr:uid="{00000000-0005-0000-0000-000083860000}"/>
    <cellStyle name="Porcentual 3 2 2 3 3" xfId="34437" xr:uid="{00000000-0005-0000-0000-000084860000}"/>
    <cellStyle name="Porcentual 3 2 2 3 3 2" xfId="34438" xr:uid="{00000000-0005-0000-0000-000085860000}"/>
    <cellStyle name="Porcentual 3 2 2 3 3 2 2" xfId="34439" xr:uid="{00000000-0005-0000-0000-000086860000}"/>
    <cellStyle name="Porcentual 3 2 2 3 3 3" xfId="34440" xr:uid="{00000000-0005-0000-0000-000087860000}"/>
    <cellStyle name="Porcentual 3 2 2 3 4" xfId="34441" xr:uid="{00000000-0005-0000-0000-000088860000}"/>
    <cellStyle name="Porcentual 3 2 2 3 4 2" xfId="34442" xr:uid="{00000000-0005-0000-0000-000089860000}"/>
    <cellStyle name="Porcentual 3 2 2 3 4 2 2" xfId="34443" xr:uid="{00000000-0005-0000-0000-00008A860000}"/>
    <cellStyle name="Porcentual 3 2 2 3 4 3" xfId="34444" xr:uid="{00000000-0005-0000-0000-00008B860000}"/>
    <cellStyle name="Porcentual 3 2 2 3 5" xfId="34445" xr:uid="{00000000-0005-0000-0000-00008C860000}"/>
    <cellStyle name="Porcentual 3 2 2 3 5 2" xfId="34446" xr:uid="{00000000-0005-0000-0000-00008D860000}"/>
    <cellStyle name="Porcentual 3 2 2 3 6" xfId="34447" xr:uid="{00000000-0005-0000-0000-00008E860000}"/>
    <cellStyle name="Porcentual 3 2 2 4" xfId="34448" xr:uid="{00000000-0005-0000-0000-00008F860000}"/>
    <cellStyle name="Porcentual 3 2 2 4 2" xfId="34449" xr:uid="{00000000-0005-0000-0000-000090860000}"/>
    <cellStyle name="Porcentual 3 2 2 4 2 2" xfId="34450" xr:uid="{00000000-0005-0000-0000-000091860000}"/>
    <cellStyle name="Porcentual 3 2 2 4 2 2 2" xfId="34451" xr:uid="{00000000-0005-0000-0000-000092860000}"/>
    <cellStyle name="Porcentual 3 2 2 4 2 2 2 2" xfId="34452" xr:uid="{00000000-0005-0000-0000-000093860000}"/>
    <cellStyle name="Porcentual 3 2 2 4 2 2 3" xfId="34453" xr:uid="{00000000-0005-0000-0000-000094860000}"/>
    <cellStyle name="Porcentual 3 2 2 4 2 3" xfId="34454" xr:uid="{00000000-0005-0000-0000-000095860000}"/>
    <cellStyle name="Porcentual 3 2 2 4 2 3 2" xfId="34455" xr:uid="{00000000-0005-0000-0000-000096860000}"/>
    <cellStyle name="Porcentual 3 2 2 4 2 3 2 2" xfId="34456" xr:uid="{00000000-0005-0000-0000-000097860000}"/>
    <cellStyle name="Porcentual 3 2 2 4 2 3 3" xfId="34457" xr:uid="{00000000-0005-0000-0000-000098860000}"/>
    <cellStyle name="Porcentual 3 2 2 4 2 4" xfId="34458" xr:uid="{00000000-0005-0000-0000-000099860000}"/>
    <cellStyle name="Porcentual 3 2 2 4 2 4 2" xfId="34459" xr:uid="{00000000-0005-0000-0000-00009A860000}"/>
    <cellStyle name="Porcentual 3 2 2 4 2 5" xfId="34460" xr:uid="{00000000-0005-0000-0000-00009B860000}"/>
    <cellStyle name="Porcentual 3 2 2 4 3" xfId="34461" xr:uid="{00000000-0005-0000-0000-00009C860000}"/>
    <cellStyle name="Porcentual 3 2 2 4 3 2" xfId="34462" xr:uid="{00000000-0005-0000-0000-00009D860000}"/>
    <cellStyle name="Porcentual 3 2 2 4 3 2 2" xfId="34463" xr:uid="{00000000-0005-0000-0000-00009E860000}"/>
    <cellStyle name="Porcentual 3 2 2 4 3 3" xfId="34464" xr:uid="{00000000-0005-0000-0000-00009F860000}"/>
    <cellStyle name="Porcentual 3 2 2 4 4" xfId="34465" xr:uid="{00000000-0005-0000-0000-0000A0860000}"/>
    <cellStyle name="Porcentual 3 2 2 4 4 2" xfId="34466" xr:uid="{00000000-0005-0000-0000-0000A1860000}"/>
    <cellStyle name="Porcentual 3 2 2 4 4 2 2" xfId="34467" xr:uid="{00000000-0005-0000-0000-0000A2860000}"/>
    <cellStyle name="Porcentual 3 2 2 4 4 3" xfId="34468" xr:uid="{00000000-0005-0000-0000-0000A3860000}"/>
    <cellStyle name="Porcentual 3 2 2 4 5" xfId="34469" xr:uid="{00000000-0005-0000-0000-0000A4860000}"/>
    <cellStyle name="Porcentual 3 2 2 4 5 2" xfId="34470" xr:uid="{00000000-0005-0000-0000-0000A5860000}"/>
    <cellStyle name="Porcentual 3 2 2 4 6" xfId="34471" xr:uid="{00000000-0005-0000-0000-0000A6860000}"/>
    <cellStyle name="Porcentual 3 2 2 5" xfId="34472" xr:uid="{00000000-0005-0000-0000-0000A7860000}"/>
    <cellStyle name="Porcentual 3 2 2 5 2" xfId="34473" xr:uid="{00000000-0005-0000-0000-0000A8860000}"/>
    <cellStyle name="Porcentual 3 2 2 5 2 2" xfId="34474" xr:uid="{00000000-0005-0000-0000-0000A9860000}"/>
    <cellStyle name="Porcentual 3 2 2 5 2 2 2" xfId="34475" xr:uid="{00000000-0005-0000-0000-0000AA860000}"/>
    <cellStyle name="Porcentual 3 2 2 5 2 3" xfId="34476" xr:uid="{00000000-0005-0000-0000-0000AB860000}"/>
    <cellStyle name="Porcentual 3 2 2 5 3" xfId="34477" xr:uid="{00000000-0005-0000-0000-0000AC860000}"/>
    <cellStyle name="Porcentual 3 2 2 5 3 2" xfId="34478" xr:uid="{00000000-0005-0000-0000-0000AD860000}"/>
    <cellStyle name="Porcentual 3 2 2 5 3 2 2" xfId="34479" xr:uid="{00000000-0005-0000-0000-0000AE860000}"/>
    <cellStyle name="Porcentual 3 2 2 5 3 3" xfId="34480" xr:uid="{00000000-0005-0000-0000-0000AF860000}"/>
    <cellStyle name="Porcentual 3 2 2 5 4" xfId="34481" xr:uid="{00000000-0005-0000-0000-0000B0860000}"/>
    <cellStyle name="Porcentual 3 2 2 5 4 2" xfId="34482" xr:uid="{00000000-0005-0000-0000-0000B1860000}"/>
    <cellStyle name="Porcentual 3 2 2 5 5" xfId="34483" xr:uid="{00000000-0005-0000-0000-0000B2860000}"/>
    <cellStyle name="Porcentual 3 2 2 6" xfId="34484" xr:uid="{00000000-0005-0000-0000-0000B3860000}"/>
    <cellStyle name="Porcentual 3 2 2 6 2" xfId="34485" xr:uid="{00000000-0005-0000-0000-0000B4860000}"/>
    <cellStyle name="Porcentual 3 2 2 6 2 2" xfId="34486" xr:uid="{00000000-0005-0000-0000-0000B5860000}"/>
    <cellStyle name="Porcentual 3 2 2 6 3" xfId="34487" xr:uid="{00000000-0005-0000-0000-0000B6860000}"/>
    <cellStyle name="Porcentual 3 2 2 7" xfId="34488" xr:uid="{00000000-0005-0000-0000-0000B7860000}"/>
    <cellStyle name="Porcentual 3 2 2 7 2" xfId="34489" xr:uid="{00000000-0005-0000-0000-0000B8860000}"/>
    <cellStyle name="Porcentual 3 2 2 7 2 2" xfId="34490" xr:uid="{00000000-0005-0000-0000-0000B9860000}"/>
    <cellStyle name="Porcentual 3 2 2 7 3" xfId="34491" xr:uid="{00000000-0005-0000-0000-0000BA860000}"/>
    <cellStyle name="Porcentual 3 2 2 8" xfId="34492" xr:uid="{00000000-0005-0000-0000-0000BB860000}"/>
    <cellStyle name="Porcentual 3 2 2 8 2" xfId="34493" xr:uid="{00000000-0005-0000-0000-0000BC860000}"/>
    <cellStyle name="Porcentual 3 2 2 9" xfId="34494" xr:uid="{00000000-0005-0000-0000-0000BD860000}"/>
    <cellStyle name="Porcentual 3 2 3" xfId="34495" xr:uid="{00000000-0005-0000-0000-0000BE860000}"/>
    <cellStyle name="Porcentual 3 2 3 2" xfId="34496" xr:uid="{00000000-0005-0000-0000-0000BF860000}"/>
    <cellStyle name="Porcentual 3 2 3 2 2" xfId="34497" xr:uid="{00000000-0005-0000-0000-0000C0860000}"/>
    <cellStyle name="Porcentual 3 2 3 2 2 2" xfId="34498" xr:uid="{00000000-0005-0000-0000-0000C1860000}"/>
    <cellStyle name="Porcentual 3 2 3 2 2 2 2" xfId="34499" xr:uid="{00000000-0005-0000-0000-0000C2860000}"/>
    <cellStyle name="Porcentual 3 2 3 2 2 3" xfId="34500" xr:uid="{00000000-0005-0000-0000-0000C3860000}"/>
    <cellStyle name="Porcentual 3 2 3 2 3" xfId="34501" xr:uid="{00000000-0005-0000-0000-0000C4860000}"/>
    <cellStyle name="Porcentual 3 2 3 2 3 2" xfId="34502" xr:uid="{00000000-0005-0000-0000-0000C5860000}"/>
    <cellStyle name="Porcentual 3 2 3 2 3 2 2" xfId="34503" xr:uid="{00000000-0005-0000-0000-0000C6860000}"/>
    <cellStyle name="Porcentual 3 2 3 2 3 3" xfId="34504" xr:uid="{00000000-0005-0000-0000-0000C7860000}"/>
    <cellStyle name="Porcentual 3 2 3 2 4" xfId="34505" xr:uid="{00000000-0005-0000-0000-0000C8860000}"/>
    <cellStyle name="Porcentual 3 2 3 2 4 2" xfId="34506" xr:uid="{00000000-0005-0000-0000-0000C9860000}"/>
    <cellStyle name="Porcentual 3 2 3 2 5" xfId="34507" xr:uid="{00000000-0005-0000-0000-0000CA860000}"/>
    <cellStyle name="Porcentual 3 2 3 3" xfId="34508" xr:uid="{00000000-0005-0000-0000-0000CB860000}"/>
    <cellStyle name="Porcentual 3 2 3 3 2" xfId="34509" xr:uid="{00000000-0005-0000-0000-0000CC860000}"/>
    <cellStyle name="Porcentual 3 2 3 3 2 2" xfId="34510" xr:uid="{00000000-0005-0000-0000-0000CD860000}"/>
    <cellStyle name="Porcentual 3 2 3 3 3" xfId="34511" xr:uid="{00000000-0005-0000-0000-0000CE860000}"/>
    <cellStyle name="Porcentual 3 2 3 4" xfId="34512" xr:uid="{00000000-0005-0000-0000-0000CF860000}"/>
    <cellStyle name="Porcentual 3 2 3 4 2" xfId="34513" xr:uid="{00000000-0005-0000-0000-0000D0860000}"/>
    <cellStyle name="Porcentual 3 2 3 4 2 2" xfId="34514" xr:uid="{00000000-0005-0000-0000-0000D1860000}"/>
    <cellStyle name="Porcentual 3 2 3 4 3" xfId="34515" xr:uid="{00000000-0005-0000-0000-0000D2860000}"/>
    <cellStyle name="Porcentual 3 2 3 5" xfId="34516" xr:uid="{00000000-0005-0000-0000-0000D3860000}"/>
    <cellStyle name="Porcentual 3 2 3 5 2" xfId="34517" xr:uid="{00000000-0005-0000-0000-0000D4860000}"/>
    <cellStyle name="Porcentual 3 2 3 6" xfId="34518" xr:uid="{00000000-0005-0000-0000-0000D5860000}"/>
    <cellStyle name="Porcentual 3 2 4" xfId="34519" xr:uid="{00000000-0005-0000-0000-0000D6860000}"/>
    <cellStyle name="Porcentual 3 2 4 2" xfId="34520" xr:uid="{00000000-0005-0000-0000-0000D7860000}"/>
    <cellStyle name="Porcentual 3 2 4 2 2" xfId="34521" xr:uid="{00000000-0005-0000-0000-0000D8860000}"/>
    <cellStyle name="Porcentual 3 2 4 2 2 2" xfId="34522" xr:uid="{00000000-0005-0000-0000-0000D9860000}"/>
    <cellStyle name="Porcentual 3 2 4 2 3" xfId="34523" xr:uid="{00000000-0005-0000-0000-0000DA860000}"/>
    <cellStyle name="Porcentual 3 2 4 3" xfId="34524" xr:uid="{00000000-0005-0000-0000-0000DB860000}"/>
    <cellStyle name="Porcentual 3 2 4 3 2" xfId="34525" xr:uid="{00000000-0005-0000-0000-0000DC860000}"/>
    <cellStyle name="Porcentual 3 2 4 3 2 2" xfId="34526" xr:uid="{00000000-0005-0000-0000-0000DD860000}"/>
    <cellStyle name="Porcentual 3 2 4 3 3" xfId="34527" xr:uid="{00000000-0005-0000-0000-0000DE860000}"/>
    <cellStyle name="Porcentual 3 2 4 4" xfId="34528" xr:uid="{00000000-0005-0000-0000-0000DF860000}"/>
    <cellStyle name="Porcentual 3 2 4 4 2" xfId="34529" xr:uid="{00000000-0005-0000-0000-0000E0860000}"/>
    <cellStyle name="Porcentual 3 2 4 5" xfId="34530" xr:uid="{00000000-0005-0000-0000-0000E1860000}"/>
    <cellStyle name="Porcentual 3 2 5" xfId="34531" xr:uid="{00000000-0005-0000-0000-0000E2860000}"/>
    <cellStyle name="Porcentual 3 2 5 2" xfId="34532" xr:uid="{00000000-0005-0000-0000-0000E3860000}"/>
    <cellStyle name="Porcentual 3 2 5 2 2" xfId="34533" xr:uid="{00000000-0005-0000-0000-0000E4860000}"/>
    <cellStyle name="Porcentual 3 2 5 3" xfId="34534" xr:uid="{00000000-0005-0000-0000-0000E5860000}"/>
    <cellStyle name="Porcentual 3 2 6" xfId="34535" xr:uid="{00000000-0005-0000-0000-0000E6860000}"/>
    <cellStyle name="Porcentual 3 2 6 2" xfId="34536" xr:uid="{00000000-0005-0000-0000-0000E7860000}"/>
    <cellStyle name="Porcentual 3 2 6 2 2" xfId="34537" xr:uid="{00000000-0005-0000-0000-0000E8860000}"/>
    <cellStyle name="Porcentual 3 2 6 3" xfId="34538" xr:uid="{00000000-0005-0000-0000-0000E9860000}"/>
    <cellStyle name="Porcentual 3 2 7" xfId="34539" xr:uid="{00000000-0005-0000-0000-0000EA860000}"/>
    <cellStyle name="Porcentual 3 2 7 2" xfId="34540" xr:uid="{00000000-0005-0000-0000-0000EB860000}"/>
    <cellStyle name="Porcentual 3 2 8" xfId="34541" xr:uid="{00000000-0005-0000-0000-0000EC860000}"/>
    <cellStyle name="Porcentual 3 3" xfId="34542" xr:uid="{00000000-0005-0000-0000-0000ED860000}"/>
    <cellStyle name="Porcentual 3 3 2" xfId="34543" xr:uid="{00000000-0005-0000-0000-0000EE860000}"/>
    <cellStyle name="Porcentual 3 3 2 2" xfId="34544" xr:uid="{00000000-0005-0000-0000-0000EF860000}"/>
    <cellStyle name="Porcentual 3 3 2 2 2" xfId="34545" xr:uid="{00000000-0005-0000-0000-0000F0860000}"/>
    <cellStyle name="Porcentual 3 3 2 2 2 2" xfId="34546" xr:uid="{00000000-0005-0000-0000-0000F1860000}"/>
    <cellStyle name="Porcentual 3 3 2 2 3" xfId="34547" xr:uid="{00000000-0005-0000-0000-0000F2860000}"/>
    <cellStyle name="Porcentual 3 3 2 3" xfId="34548" xr:uid="{00000000-0005-0000-0000-0000F3860000}"/>
    <cellStyle name="Porcentual 3 3 2 3 2" xfId="34549" xr:uid="{00000000-0005-0000-0000-0000F4860000}"/>
    <cellStyle name="Porcentual 3 3 2 3 2 2" xfId="34550" xr:uid="{00000000-0005-0000-0000-0000F5860000}"/>
    <cellStyle name="Porcentual 3 3 2 3 3" xfId="34551" xr:uid="{00000000-0005-0000-0000-0000F6860000}"/>
    <cellStyle name="Porcentual 3 3 2 4" xfId="34552" xr:uid="{00000000-0005-0000-0000-0000F7860000}"/>
    <cellStyle name="Porcentual 3 3 2 4 2" xfId="34553" xr:uid="{00000000-0005-0000-0000-0000F8860000}"/>
    <cellStyle name="Porcentual 3 3 2 5" xfId="34554" xr:uid="{00000000-0005-0000-0000-0000F9860000}"/>
    <cellStyle name="Porcentual 3 3 3" xfId="34555" xr:uid="{00000000-0005-0000-0000-0000FA860000}"/>
    <cellStyle name="Porcentual 3 3 3 2" xfId="34556" xr:uid="{00000000-0005-0000-0000-0000FB860000}"/>
    <cellStyle name="Porcentual 3 3 3 2 2" xfId="34557" xr:uid="{00000000-0005-0000-0000-0000FC860000}"/>
    <cellStyle name="Porcentual 3 3 3 3" xfId="34558" xr:uid="{00000000-0005-0000-0000-0000FD860000}"/>
    <cellStyle name="Porcentual 3 3 4" xfId="34559" xr:uid="{00000000-0005-0000-0000-0000FE860000}"/>
    <cellStyle name="Porcentual 3 3 4 2" xfId="34560" xr:uid="{00000000-0005-0000-0000-0000FF860000}"/>
    <cellStyle name="Porcentual 3 3 4 2 2" xfId="34561" xr:uid="{00000000-0005-0000-0000-000000870000}"/>
    <cellStyle name="Porcentual 3 3 4 3" xfId="34562" xr:uid="{00000000-0005-0000-0000-000001870000}"/>
    <cellStyle name="Porcentual 3 3 5" xfId="34563" xr:uid="{00000000-0005-0000-0000-000002870000}"/>
    <cellStyle name="Porcentual 3 3 5 2" xfId="34564" xr:uid="{00000000-0005-0000-0000-000003870000}"/>
    <cellStyle name="Porcentual 3 3 6" xfId="34565" xr:uid="{00000000-0005-0000-0000-000004870000}"/>
    <cellStyle name="Porcentual 3 4" xfId="34566" xr:uid="{00000000-0005-0000-0000-000005870000}"/>
    <cellStyle name="Porcentual 3 4 2" xfId="34567" xr:uid="{00000000-0005-0000-0000-000006870000}"/>
    <cellStyle name="Porcentual 3 4 2 2" xfId="34568" xr:uid="{00000000-0005-0000-0000-000007870000}"/>
    <cellStyle name="Porcentual 3 4 2 2 2" xfId="34569" xr:uid="{00000000-0005-0000-0000-000008870000}"/>
    <cellStyle name="Porcentual 3 4 2 3" xfId="34570" xr:uid="{00000000-0005-0000-0000-000009870000}"/>
    <cellStyle name="Porcentual 3 4 3" xfId="34571" xr:uid="{00000000-0005-0000-0000-00000A870000}"/>
    <cellStyle name="Porcentual 3 4 3 2" xfId="34572" xr:uid="{00000000-0005-0000-0000-00000B870000}"/>
    <cellStyle name="Porcentual 3 4 3 2 2" xfId="34573" xr:uid="{00000000-0005-0000-0000-00000C870000}"/>
    <cellStyle name="Porcentual 3 4 3 3" xfId="34574" xr:uid="{00000000-0005-0000-0000-00000D870000}"/>
    <cellStyle name="Porcentual 3 4 4" xfId="34575" xr:uid="{00000000-0005-0000-0000-00000E870000}"/>
    <cellStyle name="Porcentual 3 4 4 2" xfId="34576" xr:uid="{00000000-0005-0000-0000-00000F870000}"/>
    <cellStyle name="Porcentual 3 4 5" xfId="34577" xr:uid="{00000000-0005-0000-0000-000010870000}"/>
    <cellStyle name="Porcentual 3 5" xfId="34578" xr:uid="{00000000-0005-0000-0000-000011870000}"/>
    <cellStyle name="Porcentual 3 5 2" xfId="34579" xr:uid="{00000000-0005-0000-0000-000012870000}"/>
    <cellStyle name="Porcentual 3 5 2 2" xfId="34580" xr:uid="{00000000-0005-0000-0000-000013870000}"/>
    <cellStyle name="Porcentual 3 5 3" xfId="34581" xr:uid="{00000000-0005-0000-0000-000014870000}"/>
    <cellStyle name="Porcentual 3 6" xfId="34582" xr:uid="{00000000-0005-0000-0000-000015870000}"/>
    <cellStyle name="Porcentual 3 6 2" xfId="34583" xr:uid="{00000000-0005-0000-0000-000016870000}"/>
    <cellStyle name="Porcentual 3 6 2 2" xfId="34584" xr:uid="{00000000-0005-0000-0000-000017870000}"/>
    <cellStyle name="Porcentual 3 6 3" xfId="34585" xr:uid="{00000000-0005-0000-0000-000018870000}"/>
    <cellStyle name="Porcentual 3 7" xfId="34586" xr:uid="{00000000-0005-0000-0000-000019870000}"/>
    <cellStyle name="Porcentual 3 7 2" xfId="34587" xr:uid="{00000000-0005-0000-0000-00001A870000}"/>
    <cellStyle name="Porcentual 3 8" xfId="34588" xr:uid="{00000000-0005-0000-0000-00001B870000}"/>
    <cellStyle name="Porcentual 4" xfId="462" xr:uid="{00000000-0005-0000-0000-00001C870000}"/>
    <cellStyle name="Porcentual 4 2" xfId="463" xr:uid="{00000000-0005-0000-0000-00001D870000}"/>
    <cellStyle name="Porcentual 4 2 2" xfId="34589" xr:uid="{00000000-0005-0000-0000-00001E870000}"/>
    <cellStyle name="Porcentual 4 2 2 2" xfId="34590" xr:uid="{00000000-0005-0000-0000-00001F870000}"/>
    <cellStyle name="Porcentual 4 2 2 2 2" xfId="34591" xr:uid="{00000000-0005-0000-0000-000020870000}"/>
    <cellStyle name="Porcentual 4 2 2 2 2 2" xfId="34592" xr:uid="{00000000-0005-0000-0000-000021870000}"/>
    <cellStyle name="Porcentual 4 2 2 2 2 2 2" xfId="34593" xr:uid="{00000000-0005-0000-0000-000022870000}"/>
    <cellStyle name="Porcentual 4 2 2 2 2 3" xfId="34594" xr:uid="{00000000-0005-0000-0000-000023870000}"/>
    <cellStyle name="Porcentual 4 2 2 2 3" xfId="34595" xr:uid="{00000000-0005-0000-0000-000024870000}"/>
    <cellStyle name="Porcentual 4 2 2 2 3 2" xfId="34596" xr:uid="{00000000-0005-0000-0000-000025870000}"/>
    <cellStyle name="Porcentual 4 2 2 2 3 2 2" xfId="34597" xr:uid="{00000000-0005-0000-0000-000026870000}"/>
    <cellStyle name="Porcentual 4 2 2 2 3 3" xfId="34598" xr:uid="{00000000-0005-0000-0000-000027870000}"/>
    <cellStyle name="Porcentual 4 2 2 2 4" xfId="34599" xr:uid="{00000000-0005-0000-0000-000028870000}"/>
    <cellStyle name="Porcentual 4 2 2 2 4 2" xfId="34600" xr:uid="{00000000-0005-0000-0000-000029870000}"/>
    <cellStyle name="Porcentual 4 2 2 2 5" xfId="34601" xr:uid="{00000000-0005-0000-0000-00002A870000}"/>
    <cellStyle name="Porcentual 4 2 2 3" xfId="34602" xr:uid="{00000000-0005-0000-0000-00002B870000}"/>
    <cellStyle name="Porcentual 4 2 2 3 2" xfId="34603" xr:uid="{00000000-0005-0000-0000-00002C870000}"/>
    <cellStyle name="Porcentual 4 2 2 3 2 2" xfId="34604" xr:uid="{00000000-0005-0000-0000-00002D870000}"/>
    <cellStyle name="Porcentual 4 2 2 3 3" xfId="34605" xr:uid="{00000000-0005-0000-0000-00002E870000}"/>
    <cellStyle name="Porcentual 4 2 2 4" xfId="34606" xr:uid="{00000000-0005-0000-0000-00002F870000}"/>
    <cellStyle name="Porcentual 4 2 2 4 2" xfId="34607" xr:uid="{00000000-0005-0000-0000-000030870000}"/>
    <cellStyle name="Porcentual 4 2 2 4 2 2" xfId="34608" xr:uid="{00000000-0005-0000-0000-000031870000}"/>
    <cellStyle name="Porcentual 4 2 2 4 3" xfId="34609" xr:uid="{00000000-0005-0000-0000-000032870000}"/>
    <cellStyle name="Porcentual 4 2 2 5" xfId="34610" xr:uid="{00000000-0005-0000-0000-000033870000}"/>
    <cellStyle name="Porcentual 4 2 2 5 2" xfId="34611" xr:uid="{00000000-0005-0000-0000-000034870000}"/>
    <cellStyle name="Porcentual 4 2 2 6" xfId="34612" xr:uid="{00000000-0005-0000-0000-000035870000}"/>
    <cellStyle name="Porcentual 4 2 3" xfId="34613" xr:uid="{00000000-0005-0000-0000-000036870000}"/>
    <cellStyle name="Porcentual 4 2 3 2" xfId="34614" xr:uid="{00000000-0005-0000-0000-000037870000}"/>
    <cellStyle name="Porcentual 4 2 3 2 2" xfId="34615" xr:uid="{00000000-0005-0000-0000-000038870000}"/>
    <cellStyle name="Porcentual 4 2 3 2 2 2" xfId="34616" xr:uid="{00000000-0005-0000-0000-000039870000}"/>
    <cellStyle name="Porcentual 4 2 3 2 3" xfId="34617" xr:uid="{00000000-0005-0000-0000-00003A870000}"/>
    <cellStyle name="Porcentual 4 2 3 3" xfId="34618" xr:uid="{00000000-0005-0000-0000-00003B870000}"/>
    <cellStyle name="Porcentual 4 2 3 3 2" xfId="34619" xr:uid="{00000000-0005-0000-0000-00003C870000}"/>
    <cellStyle name="Porcentual 4 2 3 3 2 2" xfId="34620" xr:uid="{00000000-0005-0000-0000-00003D870000}"/>
    <cellStyle name="Porcentual 4 2 3 3 3" xfId="34621" xr:uid="{00000000-0005-0000-0000-00003E870000}"/>
    <cellStyle name="Porcentual 4 2 3 4" xfId="34622" xr:uid="{00000000-0005-0000-0000-00003F870000}"/>
    <cellStyle name="Porcentual 4 2 3 4 2" xfId="34623" xr:uid="{00000000-0005-0000-0000-000040870000}"/>
    <cellStyle name="Porcentual 4 2 3 5" xfId="34624" xr:uid="{00000000-0005-0000-0000-000041870000}"/>
    <cellStyle name="Porcentual 4 2 4" xfId="34625" xr:uid="{00000000-0005-0000-0000-000042870000}"/>
    <cellStyle name="Porcentual 4 2 4 2" xfId="34626" xr:uid="{00000000-0005-0000-0000-000043870000}"/>
    <cellStyle name="Porcentual 4 2 4 2 2" xfId="34627" xr:uid="{00000000-0005-0000-0000-000044870000}"/>
    <cellStyle name="Porcentual 4 2 4 3" xfId="34628" xr:uid="{00000000-0005-0000-0000-000045870000}"/>
    <cellStyle name="Porcentual 4 2 5" xfId="34629" xr:uid="{00000000-0005-0000-0000-000046870000}"/>
    <cellStyle name="Porcentual 4 2 5 2" xfId="34630" xr:uid="{00000000-0005-0000-0000-000047870000}"/>
    <cellStyle name="Porcentual 4 2 5 2 2" xfId="34631" xr:uid="{00000000-0005-0000-0000-000048870000}"/>
    <cellStyle name="Porcentual 4 2 5 3" xfId="34632" xr:uid="{00000000-0005-0000-0000-000049870000}"/>
    <cellStyle name="Porcentual 4 2 6" xfId="34633" xr:uid="{00000000-0005-0000-0000-00004A870000}"/>
    <cellStyle name="Porcentual 4 2 6 2" xfId="34634" xr:uid="{00000000-0005-0000-0000-00004B870000}"/>
    <cellStyle name="Porcentual 4 2 7" xfId="34635" xr:uid="{00000000-0005-0000-0000-00004C870000}"/>
    <cellStyle name="Porcentual 4 3" xfId="34636" xr:uid="{00000000-0005-0000-0000-00004D870000}"/>
    <cellStyle name="Porcentual 4 3 2" xfId="34637" xr:uid="{00000000-0005-0000-0000-00004E870000}"/>
    <cellStyle name="Porcentual 4 3 2 2" xfId="34638" xr:uid="{00000000-0005-0000-0000-00004F870000}"/>
    <cellStyle name="Porcentual 4 3 2 2 2" xfId="34639" xr:uid="{00000000-0005-0000-0000-000050870000}"/>
    <cellStyle name="Porcentual 4 3 2 2 2 2" xfId="34640" xr:uid="{00000000-0005-0000-0000-000051870000}"/>
    <cellStyle name="Porcentual 4 3 2 2 3" xfId="34641" xr:uid="{00000000-0005-0000-0000-000052870000}"/>
    <cellStyle name="Porcentual 4 3 2 3" xfId="34642" xr:uid="{00000000-0005-0000-0000-000053870000}"/>
    <cellStyle name="Porcentual 4 3 2 3 2" xfId="34643" xr:uid="{00000000-0005-0000-0000-000054870000}"/>
    <cellStyle name="Porcentual 4 3 2 3 2 2" xfId="34644" xr:uid="{00000000-0005-0000-0000-000055870000}"/>
    <cellStyle name="Porcentual 4 3 2 3 3" xfId="34645" xr:uid="{00000000-0005-0000-0000-000056870000}"/>
    <cellStyle name="Porcentual 4 3 2 4" xfId="34646" xr:uid="{00000000-0005-0000-0000-000057870000}"/>
    <cellStyle name="Porcentual 4 3 2 4 2" xfId="34647" xr:uid="{00000000-0005-0000-0000-000058870000}"/>
    <cellStyle name="Porcentual 4 3 2 5" xfId="34648" xr:uid="{00000000-0005-0000-0000-000059870000}"/>
    <cellStyle name="Porcentual 4 3 3" xfId="34649" xr:uid="{00000000-0005-0000-0000-00005A870000}"/>
    <cellStyle name="Porcentual 4 3 3 2" xfId="34650" xr:uid="{00000000-0005-0000-0000-00005B870000}"/>
    <cellStyle name="Porcentual 4 3 3 2 2" xfId="34651" xr:uid="{00000000-0005-0000-0000-00005C870000}"/>
    <cellStyle name="Porcentual 4 3 3 3" xfId="34652" xr:uid="{00000000-0005-0000-0000-00005D870000}"/>
    <cellStyle name="Porcentual 4 3 4" xfId="34653" xr:uid="{00000000-0005-0000-0000-00005E870000}"/>
    <cellStyle name="Porcentual 4 3 4 2" xfId="34654" xr:uid="{00000000-0005-0000-0000-00005F870000}"/>
    <cellStyle name="Porcentual 4 3 4 2 2" xfId="34655" xr:uid="{00000000-0005-0000-0000-000060870000}"/>
    <cellStyle name="Porcentual 4 3 4 3" xfId="34656" xr:uid="{00000000-0005-0000-0000-000061870000}"/>
    <cellStyle name="Porcentual 4 3 5" xfId="34657" xr:uid="{00000000-0005-0000-0000-000062870000}"/>
    <cellStyle name="Porcentual 4 3 5 2" xfId="34658" xr:uid="{00000000-0005-0000-0000-000063870000}"/>
    <cellStyle name="Porcentual 4 3 6" xfId="34659" xr:uid="{00000000-0005-0000-0000-000064870000}"/>
    <cellStyle name="Porcentual 4 4" xfId="34660" xr:uid="{00000000-0005-0000-0000-000065870000}"/>
    <cellStyle name="Porcentual 4 4 2" xfId="34661" xr:uid="{00000000-0005-0000-0000-000066870000}"/>
    <cellStyle name="Porcentual 4 4 2 2" xfId="34662" xr:uid="{00000000-0005-0000-0000-000067870000}"/>
    <cellStyle name="Porcentual 4 4 2 2 2" xfId="34663" xr:uid="{00000000-0005-0000-0000-000068870000}"/>
    <cellStyle name="Porcentual 4 4 2 3" xfId="34664" xr:uid="{00000000-0005-0000-0000-000069870000}"/>
    <cellStyle name="Porcentual 4 4 3" xfId="34665" xr:uid="{00000000-0005-0000-0000-00006A870000}"/>
    <cellStyle name="Porcentual 4 4 3 2" xfId="34666" xr:uid="{00000000-0005-0000-0000-00006B870000}"/>
    <cellStyle name="Porcentual 4 4 3 2 2" xfId="34667" xr:uid="{00000000-0005-0000-0000-00006C870000}"/>
    <cellStyle name="Porcentual 4 4 3 3" xfId="34668" xr:uid="{00000000-0005-0000-0000-00006D870000}"/>
    <cellStyle name="Porcentual 4 4 4" xfId="34669" xr:uid="{00000000-0005-0000-0000-00006E870000}"/>
    <cellStyle name="Porcentual 4 4 4 2" xfId="34670" xr:uid="{00000000-0005-0000-0000-00006F870000}"/>
    <cellStyle name="Porcentual 4 4 5" xfId="34671" xr:uid="{00000000-0005-0000-0000-000070870000}"/>
    <cellStyle name="Porcentual 4 5" xfId="34672" xr:uid="{00000000-0005-0000-0000-000071870000}"/>
    <cellStyle name="Porcentual 4 5 2" xfId="34673" xr:uid="{00000000-0005-0000-0000-000072870000}"/>
    <cellStyle name="Porcentual 4 5 2 2" xfId="34674" xr:uid="{00000000-0005-0000-0000-000073870000}"/>
    <cellStyle name="Porcentual 4 5 3" xfId="34675" xr:uid="{00000000-0005-0000-0000-000074870000}"/>
    <cellStyle name="Porcentual 4 6" xfId="34676" xr:uid="{00000000-0005-0000-0000-000075870000}"/>
    <cellStyle name="Porcentual 4 6 2" xfId="34677" xr:uid="{00000000-0005-0000-0000-000076870000}"/>
    <cellStyle name="Porcentual 4 6 2 2" xfId="34678" xr:uid="{00000000-0005-0000-0000-000077870000}"/>
    <cellStyle name="Porcentual 4 6 3" xfId="34679" xr:uid="{00000000-0005-0000-0000-000078870000}"/>
    <cellStyle name="Porcentual 4 7" xfId="34680" xr:uid="{00000000-0005-0000-0000-000079870000}"/>
    <cellStyle name="Porcentual 4 7 2" xfId="34681" xr:uid="{00000000-0005-0000-0000-00007A870000}"/>
    <cellStyle name="Porcentual 4 8" xfId="34682" xr:uid="{00000000-0005-0000-0000-00007B870000}"/>
    <cellStyle name="Porcentual 5" xfId="464" xr:uid="{00000000-0005-0000-0000-00007C870000}"/>
    <cellStyle name="Porcentual 5 2" xfId="465" xr:uid="{00000000-0005-0000-0000-00007D870000}"/>
    <cellStyle name="Porcentual 5 2 2" xfId="34683" xr:uid="{00000000-0005-0000-0000-00007E870000}"/>
    <cellStyle name="Porcentual 5 2 2 2" xfId="34684" xr:uid="{00000000-0005-0000-0000-00007F870000}"/>
    <cellStyle name="Porcentual 5 2 2 2 2" xfId="34685" xr:uid="{00000000-0005-0000-0000-000080870000}"/>
    <cellStyle name="Porcentual 5 2 2 3" xfId="34686" xr:uid="{00000000-0005-0000-0000-000081870000}"/>
    <cellStyle name="Porcentual 5 2 3" xfId="34687" xr:uid="{00000000-0005-0000-0000-000082870000}"/>
    <cellStyle name="Porcentual 5 2 3 2" xfId="34688" xr:uid="{00000000-0005-0000-0000-000083870000}"/>
    <cellStyle name="Porcentual 5 2 3 2 2" xfId="34689" xr:uid="{00000000-0005-0000-0000-000084870000}"/>
    <cellStyle name="Porcentual 5 2 3 3" xfId="34690" xr:uid="{00000000-0005-0000-0000-000085870000}"/>
    <cellStyle name="Porcentual 5 2 4" xfId="34691" xr:uid="{00000000-0005-0000-0000-000086870000}"/>
    <cellStyle name="Porcentual 5 2 4 2" xfId="34692" xr:uid="{00000000-0005-0000-0000-000087870000}"/>
    <cellStyle name="Porcentual 5 2 5" xfId="34693" xr:uid="{00000000-0005-0000-0000-000088870000}"/>
    <cellStyle name="Porcentual 5 3" xfId="34694" xr:uid="{00000000-0005-0000-0000-000089870000}"/>
    <cellStyle name="Porcentual 5 3 2" xfId="34695" xr:uid="{00000000-0005-0000-0000-00008A870000}"/>
    <cellStyle name="Porcentual 5 3 2 2" xfId="34696" xr:uid="{00000000-0005-0000-0000-00008B870000}"/>
    <cellStyle name="Porcentual 5 3 3" xfId="34697" xr:uid="{00000000-0005-0000-0000-00008C870000}"/>
    <cellStyle name="Porcentual 5 4" xfId="34698" xr:uid="{00000000-0005-0000-0000-00008D870000}"/>
    <cellStyle name="Porcentual 5 4 2" xfId="34699" xr:uid="{00000000-0005-0000-0000-00008E870000}"/>
    <cellStyle name="Porcentual 5 4 2 2" xfId="34700" xr:uid="{00000000-0005-0000-0000-00008F870000}"/>
    <cellStyle name="Porcentual 5 4 3" xfId="34701" xr:uid="{00000000-0005-0000-0000-000090870000}"/>
    <cellStyle name="Porcentual 5 5" xfId="34702" xr:uid="{00000000-0005-0000-0000-000091870000}"/>
    <cellStyle name="Porcentual 5 5 2" xfId="34703" xr:uid="{00000000-0005-0000-0000-000092870000}"/>
    <cellStyle name="Porcentual 5 6" xfId="34704" xr:uid="{00000000-0005-0000-0000-000093870000}"/>
    <cellStyle name="Porcentual 6" xfId="466" xr:uid="{00000000-0005-0000-0000-000094870000}"/>
    <cellStyle name="Porcentual 6 2" xfId="467" xr:uid="{00000000-0005-0000-0000-000095870000}"/>
    <cellStyle name="Porcentual 6 2 2" xfId="34705" xr:uid="{00000000-0005-0000-0000-000096870000}"/>
    <cellStyle name="Porcentual 6 2 2 2" xfId="34706" xr:uid="{00000000-0005-0000-0000-000097870000}"/>
    <cellStyle name="Porcentual 6 2 3" xfId="34707" xr:uid="{00000000-0005-0000-0000-000098870000}"/>
    <cellStyle name="Porcentual 6 3" xfId="34708" xr:uid="{00000000-0005-0000-0000-000099870000}"/>
    <cellStyle name="Porcentual 6 3 2" xfId="34709" xr:uid="{00000000-0005-0000-0000-00009A870000}"/>
    <cellStyle name="Porcentual 6 3 2 2" xfId="34710" xr:uid="{00000000-0005-0000-0000-00009B870000}"/>
    <cellStyle name="Porcentual 6 3 3" xfId="34711" xr:uid="{00000000-0005-0000-0000-00009C870000}"/>
    <cellStyle name="Porcentual 6 4" xfId="34712" xr:uid="{00000000-0005-0000-0000-00009D870000}"/>
    <cellStyle name="Porcentual 6 4 2" xfId="34713" xr:uid="{00000000-0005-0000-0000-00009E870000}"/>
    <cellStyle name="Porcentual 6 5" xfId="34714" xr:uid="{00000000-0005-0000-0000-00009F870000}"/>
    <cellStyle name="Porcentual 7" xfId="468" xr:uid="{00000000-0005-0000-0000-0000A0870000}"/>
    <cellStyle name="Porcentual 7 2" xfId="469" xr:uid="{00000000-0005-0000-0000-0000A1870000}"/>
    <cellStyle name="Porcentual 8" xfId="470" xr:uid="{00000000-0005-0000-0000-0000A2870000}"/>
    <cellStyle name="Porcentual 8 2" xfId="471" xr:uid="{00000000-0005-0000-0000-0000A3870000}"/>
    <cellStyle name="Porcentual 9" xfId="472" xr:uid="{00000000-0005-0000-0000-0000A4870000}"/>
    <cellStyle name="Porcentual 9 2" xfId="473" xr:uid="{00000000-0005-0000-0000-0000A5870000}"/>
    <cellStyle name="Salida 2" xfId="34715" xr:uid="{00000000-0005-0000-0000-0000A6870000}"/>
    <cellStyle name="Salida 3" xfId="34716" xr:uid="{00000000-0005-0000-0000-0000A7870000}"/>
    <cellStyle name="Salida 4" xfId="34717" xr:uid="{00000000-0005-0000-0000-0000A8870000}"/>
    <cellStyle name="Salida 5" xfId="34718" xr:uid="{00000000-0005-0000-0000-0000A9870000}"/>
    <cellStyle name="Salida 6" xfId="34719" xr:uid="{00000000-0005-0000-0000-0000AA870000}"/>
    <cellStyle name="Style 1" xfId="34720" xr:uid="{00000000-0005-0000-0000-0000AB870000}"/>
    <cellStyle name="Texto de advertencia 2" xfId="34721" xr:uid="{00000000-0005-0000-0000-0000AC870000}"/>
    <cellStyle name="Texto de advertencia 3" xfId="34722" xr:uid="{00000000-0005-0000-0000-0000AD870000}"/>
    <cellStyle name="Texto de advertencia 4" xfId="34723" xr:uid="{00000000-0005-0000-0000-0000AE870000}"/>
    <cellStyle name="Texto de advertencia 5" xfId="34724" xr:uid="{00000000-0005-0000-0000-0000AF870000}"/>
    <cellStyle name="Texto de advertencia 6" xfId="34725" xr:uid="{00000000-0005-0000-0000-0000B0870000}"/>
    <cellStyle name="Texto explicativo 2" xfId="34726" xr:uid="{00000000-0005-0000-0000-0000B1870000}"/>
    <cellStyle name="Texto explicativo 3" xfId="34727" xr:uid="{00000000-0005-0000-0000-0000B2870000}"/>
    <cellStyle name="Texto explicativo 4" xfId="34728" xr:uid="{00000000-0005-0000-0000-0000B3870000}"/>
    <cellStyle name="Texto explicativo 5" xfId="34729" xr:uid="{00000000-0005-0000-0000-0000B4870000}"/>
    <cellStyle name="Texto explicativo 6" xfId="34730" xr:uid="{00000000-0005-0000-0000-0000B5870000}"/>
    <cellStyle name="Título 1 2" xfId="34731" xr:uid="{00000000-0005-0000-0000-0000B6870000}"/>
    <cellStyle name="Título 1 3" xfId="34732" xr:uid="{00000000-0005-0000-0000-0000B7870000}"/>
    <cellStyle name="Título 1 4" xfId="34733" xr:uid="{00000000-0005-0000-0000-0000B8870000}"/>
    <cellStyle name="Título 1 5" xfId="34734" xr:uid="{00000000-0005-0000-0000-0000B9870000}"/>
    <cellStyle name="Título 1 6" xfId="34735" xr:uid="{00000000-0005-0000-0000-0000BA870000}"/>
    <cellStyle name="Título 2 2" xfId="34736" xr:uid="{00000000-0005-0000-0000-0000BB870000}"/>
    <cellStyle name="Título 2 3" xfId="34737" xr:uid="{00000000-0005-0000-0000-0000BC870000}"/>
    <cellStyle name="Título 2 4" xfId="34738" xr:uid="{00000000-0005-0000-0000-0000BD870000}"/>
    <cellStyle name="Título 2 5" xfId="34739" xr:uid="{00000000-0005-0000-0000-0000BE870000}"/>
    <cellStyle name="Título 2 6" xfId="34740" xr:uid="{00000000-0005-0000-0000-0000BF870000}"/>
    <cellStyle name="Título 3 2" xfId="34741" xr:uid="{00000000-0005-0000-0000-0000C0870000}"/>
    <cellStyle name="Título 3 3" xfId="34742" xr:uid="{00000000-0005-0000-0000-0000C1870000}"/>
    <cellStyle name="Título 3 4" xfId="34743" xr:uid="{00000000-0005-0000-0000-0000C2870000}"/>
    <cellStyle name="Título 3 5" xfId="34744" xr:uid="{00000000-0005-0000-0000-0000C3870000}"/>
    <cellStyle name="Título 3 6" xfId="34745" xr:uid="{00000000-0005-0000-0000-0000C4870000}"/>
    <cellStyle name="Título 4" xfId="34746" xr:uid="{00000000-0005-0000-0000-0000C5870000}"/>
    <cellStyle name="Título 5" xfId="34747" xr:uid="{00000000-0005-0000-0000-0000C6870000}"/>
    <cellStyle name="Título 6" xfId="34748" xr:uid="{00000000-0005-0000-0000-0000C7870000}"/>
    <cellStyle name="Título 7" xfId="34749" xr:uid="{00000000-0005-0000-0000-0000C8870000}"/>
    <cellStyle name="Título 8" xfId="34750" xr:uid="{00000000-0005-0000-0000-0000C9870000}"/>
    <cellStyle name="Total 2" xfId="34751" xr:uid="{00000000-0005-0000-0000-0000CA870000}"/>
    <cellStyle name="Total 2 10" xfId="34752" xr:uid="{00000000-0005-0000-0000-0000CB870000}"/>
    <cellStyle name="Total 2 11" xfId="34753" xr:uid="{00000000-0005-0000-0000-0000CC870000}"/>
    <cellStyle name="Total 2 12" xfId="34754" xr:uid="{00000000-0005-0000-0000-0000CD870000}"/>
    <cellStyle name="Total 2 13" xfId="34755" xr:uid="{00000000-0005-0000-0000-0000CE870000}"/>
    <cellStyle name="Total 2 2" xfId="34756" xr:uid="{00000000-0005-0000-0000-0000CF870000}"/>
    <cellStyle name="Total 2 2 2" xfId="34757" xr:uid="{00000000-0005-0000-0000-0000D0870000}"/>
    <cellStyle name="Total 2 2 2 2" xfId="34758" xr:uid="{00000000-0005-0000-0000-0000D1870000}"/>
    <cellStyle name="Total 2 2 2 2 2" xfId="34759" xr:uid="{00000000-0005-0000-0000-0000D2870000}"/>
    <cellStyle name="Total 2 2 2 2 3" xfId="34760" xr:uid="{00000000-0005-0000-0000-0000D3870000}"/>
    <cellStyle name="Total 2 2 2 2 4" xfId="34761" xr:uid="{00000000-0005-0000-0000-0000D4870000}"/>
    <cellStyle name="Total 2 2 2 2 5" xfId="34762" xr:uid="{00000000-0005-0000-0000-0000D5870000}"/>
    <cellStyle name="Total 2 2 2 3" xfId="34763" xr:uid="{00000000-0005-0000-0000-0000D6870000}"/>
    <cellStyle name="Total 2 2 2 4" xfId="34764" xr:uid="{00000000-0005-0000-0000-0000D7870000}"/>
    <cellStyle name="Total 2 2 2 5" xfId="34765" xr:uid="{00000000-0005-0000-0000-0000D8870000}"/>
    <cellStyle name="Total 2 2 2 6" xfId="34766" xr:uid="{00000000-0005-0000-0000-0000D9870000}"/>
    <cellStyle name="Total 2 2 3" xfId="34767" xr:uid="{00000000-0005-0000-0000-0000DA870000}"/>
    <cellStyle name="Total 2 2 3 2" xfId="34768" xr:uid="{00000000-0005-0000-0000-0000DB870000}"/>
    <cellStyle name="Total 2 2 3 3" xfId="34769" xr:uid="{00000000-0005-0000-0000-0000DC870000}"/>
    <cellStyle name="Total 2 2 3 4" xfId="34770" xr:uid="{00000000-0005-0000-0000-0000DD870000}"/>
    <cellStyle name="Total 2 2 3 5" xfId="34771" xr:uid="{00000000-0005-0000-0000-0000DE870000}"/>
    <cellStyle name="Total 2 2 4" xfId="34772" xr:uid="{00000000-0005-0000-0000-0000DF870000}"/>
    <cellStyle name="Total 2 2 5" xfId="34773" xr:uid="{00000000-0005-0000-0000-0000E0870000}"/>
    <cellStyle name="Total 2 2 6" xfId="34774" xr:uid="{00000000-0005-0000-0000-0000E1870000}"/>
    <cellStyle name="Total 2 2 7" xfId="34775" xr:uid="{00000000-0005-0000-0000-0000E2870000}"/>
    <cellStyle name="Total 2 3" xfId="34776" xr:uid="{00000000-0005-0000-0000-0000E3870000}"/>
    <cellStyle name="Total 2 3 2" xfId="34777" xr:uid="{00000000-0005-0000-0000-0000E4870000}"/>
    <cellStyle name="Total 2 3 2 2" xfId="34778" xr:uid="{00000000-0005-0000-0000-0000E5870000}"/>
    <cellStyle name="Total 2 3 2 2 2" xfId="34779" xr:uid="{00000000-0005-0000-0000-0000E6870000}"/>
    <cellStyle name="Total 2 3 2 2 3" xfId="34780" xr:uid="{00000000-0005-0000-0000-0000E7870000}"/>
    <cellStyle name="Total 2 3 2 2 4" xfId="34781" xr:uid="{00000000-0005-0000-0000-0000E8870000}"/>
    <cellStyle name="Total 2 3 2 2 5" xfId="34782" xr:uid="{00000000-0005-0000-0000-0000E9870000}"/>
    <cellStyle name="Total 2 3 2 3" xfId="34783" xr:uid="{00000000-0005-0000-0000-0000EA870000}"/>
    <cellStyle name="Total 2 3 2 4" xfId="34784" xr:uid="{00000000-0005-0000-0000-0000EB870000}"/>
    <cellStyle name="Total 2 3 2 5" xfId="34785" xr:uid="{00000000-0005-0000-0000-0000EC870000}"/>
    <cellStyle name="Total 2 3 2 6" xfId="34786" xr:uid="{00000000-0005-0000-0000-0000ED870000}"/>
    <cellStyle name="Total 2 3 3" xfId="34787" xr:uid="{00000000-0005-0000-0000-0000EE870000}"/>
    <cellStyle name="Total 2 3 3 2" xfId="34788" xr:uid="{00000000-0005-0000-0000-0000EF870000}"/>
    <cellStyle name="Total 2 3 3 3" xfId="34789" xr:uid="{00000000-0005-0000-0000-0000F0870000}"/>
    <cellStyle name="Total 2 3 3 4" xfId="34790" xr:uid="{00000000-0005-0000-0000-0000F1870000}"/>
    <cellStyle name="Total 2 3 3 5" xfId="34791" xr:uid="{00000000-0005-0000-0000-0000F2870000}"/>
    <cellStyle name="Total 2 3 4" xfId="34792" xr:uid="{00000000-0005-0000-0000-0000F3870000}"/>
    <cellStyle name="Total 2 3 5" xfId="34793" xr:uid="{00000000-0005-0000-0000-0000F4870000}"/>
    <cellStyle name="Total 2 3 6" xfId="34794" xr:uid="{00000000-0005-0000-0000-0000F5870000}"/>
    <cellStyle name="Total 2 3 7" xfId="34795" xr:uid="{00000000-0005-0000-0000-0000F6870000}"/>
    <cellStyle name="Total 2 4" xfId="34796" xr:uid="{00000000-0005-0000-0000-0000F7870000}"/>
    <cellStyle name="Total 2 4 2" xfId="34797" xr:uid="{00000000-0005-0000-0000-0000F8870000}"/>
    <cellStyle name="Total 2 4 2 2" xfId="34798" xr:uid="{00000000-0005-0000-0000-0000F9870000}"/>
    <cellStyle name="Total 2 4 2 2 2" xfId="34799" xr:uid="{00000000-0005-0000-0000-0000FA870000}"/>
    <cellStyle name="Total 2 4 2 2 3" xfId="34800" xr:uid="{00000000-0005-0000-0000-0000FB870000}"/>
    <cellStyle name="Total 2 4 2 2 4" xfId="34801" xr:uid="{00000000-0005-0000-0000-0000FC870000}"/>
    <cellStyle name="Total 2 4 2 2 5" xfId="34802" xr:uid="{00000000-0005-0000-0000-0000FD870000}"/>
    <cellStyle name="Total 2 4 2 3" xfId="34803" xr:uid="{00000000-0005-0000-0000-0000FE870000}"/>
    <cellStyle name="Total 2 4 2 4" xfId="34804" xr:uid="{00000000-0005-0000-0000-0000FF870000}"/>
    <cellStyle name="Total 2 4 2 5" xfId="34805" xr:uid="{00000000-0005-0000-0000-000000880000}"/>
    <cellStyle name="Total 2 4 2 6" xfId="34806" xr:uid="{00000000-0005-0000-0000-000001880000}"/>
    <cellStyle name="Total 2 4 3" xfId="34807" xr:uid="{00000000-0005-0000-0000-000002880000}"/>
    <cellStyle name="Total 2 4 3 2" xfId="34808" xr:uid="{00000000-0005-0000-0000-000003880000}"/>
    <cellStyle name="Total 2 4 3 3" xfId="34809" xr:uid="{00000000-0005-0000-0000-000004880000}"/>
    <cellStyle name="Total 2 4 3 4" xfId="34810" xr:uid="{00000000-0005-0000-0000-000005880000}"/>
    <cellStyle name="Total 2 4 3 5" xfId="34811" xr:uid="{00000000-0005-0000-0000-000006880000}"/>
    <cellStyle name="Total 2 4 4" xfId="34812" xr:uid="{00000000-0005-0000-0000-000007880000}"/>
    <cellStyle name="Total 2 4 5" xfId="34813" xr:uid="{00000000-0005-0000-0000-000008880000}"/>
    <cellStyle name="Total 2 4 6" xfId="34814" xr:uid="{00000000-0005-0000-0000-000009880000}"/>
    <cellStyle name="Total 2 4 7" xfId="34815" xr:uid="{00000000-0005-0000-0000-00000A880000}"/>
    <cellStyle name="Total 2 5" xfId="34816" xr:uid="{00000000-0005-0000-0000-00000B880000}"/>
    <cellStyle name="Total 2 5 2" xfId="34817" xr:uid="{00000000-0005-0000-0000-00000C880000}"/>
    <cellStyle name="Total 2 5 2 2" xfId="34818" xr:uid="{00000000-0005-0000-0000-00000D880000}"/>
    <cellStyle name="Total 2 5 2 2 2" xfId="34819" xr:uid="{00000000-0005-0000-0000-00000E880000}"/>
    <cellStyle name="Total 2 5 2 2 3" xfId="34820" xr:uid="{00000000-0005-0000-0000-00000F880000}"/>
    <cellStyle name="Total 2 5 2 2 4" xfId="34821" xr:uid="{00000000-0005-0000-0000-000010880000}"/>
    <cellStyle name="Total 2 5 2 2 5" xfId="34822" xr:uid="{00000000-0005-0000-0000-000011880000}"/>
    <cellStyle name="Total 2 5 2 3" xfId="34823" xr:uid="{00000000-0005-0000-0000-000012880000}"/>
    <cellStyle name="Total 2 5 2 4" xfId="34824" xr:uid="{00000000-0005-0000-0000-000013880000}"/>
    <cellStyle name="Total 2 5 2 5" xfId="34825" xr:uid="{00000000-0005-0000-0000-000014880000}"/>
    <cellStyle name="Total 2 5 2 6" xfId="34826" xr:uid="{00000000-0005-0000-0000-000015880000}"/>
    <cellStyle name="Total 2 5 3" xfId="34827" xr:uid="{00000000-0005-0000-0000-000016880000}"/>
    <cellStyle name="Total 2 5 3 2" xfId="34828" xr:uid="{00000000-0005-0000-0000-000017880000}"/>
    <cellStyle name="Total 2 5 3 3" xfId="34829" xr:uid="{00000000-0005-0000-0000-000018880000}"/>
    <cellStyle name="Total 2 5 3 4" xfId="34830" xr:uid="{00000000-0005-0000-0000-000019880000}"/>
    <cellStyle name="Total 2 5 3 5" xfId="34831" xr:uid="{00000000-0005-0000-0000-00001A880000}"/>
    <cellStyle name="Total 2 5 4" xfId="34832" xr:uid="{00000000-0005-0000-0000-00001B880000}"/>
    <cellStyle name="Total 2 5 5" xfId="34833" xr:uid="{00000000-0005-0000-0000-00001C880000}"/>
    <cellStyle name="Total 2 5 6" xfId="34834" xr:uid="{00000000-0005-0000-0000-00001D880000}"/>
    <cellStyle name="Total 2 5 7" xfId="34835" xr:uid="{00000000-0005-0000-0000-00001E880000}"/>
    <cellStyle name="Total 2 6" xfId="34836" xr:uid="{00000000-0005-0000-0000-00001F880000}"/>
    <cellStyle name="Total 2 6 2" xfId="34837" xr:uid="{00000000-0005-0000-0000-000020880000}"/>
    <cellStyle name="Total 2 6 2 2" xfId="34838" xr:uid="{00000000-0005-0000-0000-000021880000}"/>
    <cellStyle name="Total 2 6 2 2 2" xfId="34839" xr:uid="{00000000-0005-0000-0000-000022880000}"/>
    <cellStyle name="Total 2 6 2 2 3" xfId="34840" xr:uid="{00000000-0005-0000-0000-000023880000}"/>
    <cellStyle name="Total 2 6 2 2 4" xfId="34841" xr:uid="{00000000-0005-0000-0000-000024880000}"/>
    <cellStyle name="Total 2 6 2 2 5" xfId="34842" xr:uid="{00000000-0005-0000-0000-000025880000}"/>
    <cellStyle name="Total 2 6 2 3" xfId="34843" xr:uid="{00000000-0005-0000-0000-000026880000}"/>
    <cellStyle name="Total 2 6 2 4" xfId="34844" xr:uid="{00000000-0005-0000-0000-000027880000}"/>
    <cellStyle name="Total 2 6 2 5" xfId="34845" xr:uid="{00000000-0005-0000-0000-000028880000}"/>
    <cellStyle name="Total 2 6 2 6" xfId="34846" xr:uid="{00000000-0005-0000-0000-000029880000}"/>
    <cellStyle name="Total 2 6 3" xfId="34847" xr:uid="{00000000-0005-0000-0000-00002A880000}"/>
    <cellStyle name="Total 2 6 3 2" xfId="34848" xr:uid="{00000000-0005-0000-0000-00002B880000}"/>
    <cellStyle name="Total 2 6 3 3" xfId="34849" xr:uid="{00000000-0005-0000-0000-00002C880000}"/>
    <cellStyle name="Total 2 6 3 4" xfId="34850" xr:uid="{00000000-0005-0000-0000-00002D880000}"/>
    <cellStyle name="Total 2 6 3 5" xfId="34851" xr:uid="{00000000-0005-0000-0000-00002E880000}"/>
    <cellStyle name="Total 2 6 4" xfId="34852" xr:uid="{00000000-0005-0000-0000-00002F880000}"/>
    <cellStyle name="Total 2 6 5" xfId="34853" xr:uid="{00000000-0005-0000-0000-000030880000}"/>
    <cellStyle name="Total 2 6 6" xfId="34854" xr:uid="{00000000-0005-0000-0000-000031880000}"/>
    <cellStyle name="Total 2 6 7" xfId="34855" xr:uid="{00000000-0005-0000-0000-000032880000}"/>
    <cellStyle name="Total 2 7" xfId="34856" xr:uid="{00000000-0005-0000-0000-000033880000}"/>
    <cellStyle name="Total 2 7 2" xfId="34857" xr:uid="{00000000-0005-0000-0000-000034880000}"/>
    <cellStyle name="Total 2 7 2 2" xfId="34858" xr:uid="{00000000-0005-0000-0000-000035880000}"/>
    <cellStyle name="Total 2 7 2 3" xfId="34859" xr:uid="{00000000-0005-0000-0000-000036880000}"/>
    <cellStyle name="Total 2 7 2 4" xfId="34860" xr:uid="{00000000-0005-0000-0000-000037880000}"/>
    <cellStyle name="Total 2 7 2 5" xfId="34861" xr:uid="{00000000-0005-0000-0000-000038880000}"/>
    <cellStyle name="Total 2 7 3" xfId="34862" xr:uid="{00000000-0005-0000-0000-000039880000}"/>
    <cellStyle name="Total 2 7 4" xfId="34863" xr:uid="{00000000-0005-0000-0000-00003A880000}"/>
    <cellStyle name="Total 2 7 5" xfId="34864" xr:uid="{00000000-0005-0000-0000-00003B880000}"/>
    <cellStyle name="Total 2 7 6" xfId="34865" xr:uid="{00000000-0005-0000-0000-00003C880000}"/>
    <cellStyle name="Total 2 8" xfId="34866" xr:uid="{00000000-0005-0000-0000-00003D880000}"/>
    <cellStyle name="Total 2 8 2" xfId="34867" xr:uid="{00000000-0005-0000-0000-00003E880000}"/>
    <cellStyle name="Total 2 8 2 2" xfId="34868" xr:uid="{00000000-0005-0000-0000-00003F880000}"/>
    <cellStyle name="Total 2 8 2 3" xfId="34869" xr:uid="{00000000-0005-0000-0000-000040880000}"/>
    <cellStyle name="Total 2 8 2 4" xfId="34870" xr:uid="{00000000-0005-0000-0000-000041880000}"/>
    <cellStyle name="Total 2 8 2 5" xfId="34871" xr:uid="{00000000-0005-0000-0000-000042880000}"/>
    <cellStyle name="Total 2 8 3" xfId="34872" xr:uid="{00000000-0005-0000-0000-000043880000}"/>
    <cellStyle name="Total 2 8 4" xfId="34873" xr:uid="{00000000-0005-0000-0000-000044880000}"/>
    <cellStyle name="Total 2 8 5" xfId="34874" xr:uid="{00000000-0005-0000-0000-000045880000}"/>
    <cellStyle name="Total 2 8 6" xfId="34875" xr:uid="{00000000-0005-0000-0000-000046880000}"/>
    <cellStyle name="Total 2 9" xfId="34876" xr:uid="{00000000-0005-0000-0000-000047880000}"/>
    <cellStyle name="Total 2 9 2" xfId="34877" xr:uid="{00000000-0005-0000-0000-000048880000}"/>
    <cellStyle name="Total 2 9 3" xfId="34878" xr:uid="{00000000-0005-0000-0000-000049880000}"/>
    <cellStyle name="Total 2 9 4" xfId="34879" xr:uid="{00000000-0005-0000-0000-00004A880000}"/>
    <cellStyle name="Total 2 9 5" xfId="34880" xr:uid="{00000000-0005-0000-0000-00004B880000}"/>
    <cellStyle name="Total 3" xfId="34881" xr:uid="{00000000-0005-0000-0000-00004C880000}"/>
    <cellStyle name="Total 4" xfId="34882" xr:uid="{00000000-0005-0000-0000-00004D880000}"/>
    <cellStyle name="Total 5" xfId="34883" xr:uid="{00000000-0005-0000-0000-00004E880000}"/>
    <cellStyle name="Total 6" xfId="34884" xr:uid="{00000000-0005-0000-0000-00004F880000}"/>
    <cellStyle name="Total 7" xfId="34885" xr:uid="{00000000-0005-0000-0000-00005088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5.xml"/><Relationship Id="rId117" Type="http://schemas.openxmlformats.org/officeDocument/2006/relationships/calcChain" Target="calcChain.xml"/><Relationship Id="rId21" Type="http://schemas.openxmlformats.org/officeDocument/2006/relationships/externalLink" Target="externalLinks/externalLink10.xml"/><Relationship Id="rId42" Type="http://schemas.openxmlformats.org/officeDocument/2006/relationships/externalLink" Target="externalLinks/externalLink31.xml"/><Relationship Id="rId47" Type="http://schemas.openxmlformats.org/officeDocument/2006/relationships/externalLink" Target="externalLinks/externalLink36.xml"/><Relationship Id="rId63" Type="http://schemas.openxmlformats.org/officeDocument/2006/relationships/externalLink" Target="externalLinks/externalLink52.xml"/><Relationship Id="rId68" Type="http://schemas.openxmlformats.org/officeDocument/2006/relationships/externalLink" Target="externalLinks/externalLink57.xml"/><Relationship Id="rId84" Type="http://schemas.openxmlformats.org/officeDocument/2006/relationships/externalLink" Target="externalLinks/externalLink73.xml"/><Relationship Id="rId89" Type="http://schemas.openxmlformats.org/officeDocument/2006/relationships/externalLink" Target="externalLinks/externalLink78.xml"/><Relationship Id="rId112" Type="http://schemas.openxmlformats.org/officeDocument/2006/relationships/externalLink" Target="externalLinks/externalLink101.xml"/><Relationship Id="rId16" Type="http://schemas.openxmlformats.org/officeDocument/2006/relationships/externalLink" Target="externalLinks/externalLink5.xml"/><Relationship Id="rId107" Type="http://schemas.openxmlformats.org/officeDocument/2006/relationships/externalLink" Target="externalLinks/externalLink96.xml"/><Relationship Id="rId11" Type="http://schemas.openxmlformats.org/officeDocument/2006/relationships/worksheet" Target="worksheets/sheet11.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53" Type="http://schemas.openxmlformats.org/officeDocument/2006/relationships/externalLink" Target="externalLinks/externalLink42.xml"/><Relationship Id="rId58" Type="http://schemas.openxmlformats.org/officeDocument/2006/relationships/externalLink" Target="externalLinks/externalLink47.xml"/><Relationship Id="rId74" Type="http://schemas.openxmlformats.org/officeDocument/2006/relationships/externalLink" Target="externalLinks/externalLink63.xml"/><Relationship Id="rId79" Type="http://schemas.openxmlformats.org/officeDocument/2006/relationships/externalLink" Target="externalLinks/externalLink68.xml"/><Relationship Id="rId102" Type="http://schemas.openxmlformats.org/officeDocument/2006/relationships/externalLink" Target="externalLinks/externalLink91.xml"/><Relationship Id="rId5" Type="http://schemas.openxmlformats.org/officeDocument/2006/relationships/worksheet" Target="worksheets/sheet5.xml"/><Relationship Id="rId90" Type="http://schemas.openxmlformats.org/officeDocument/2006/relationships/externalLink" Target="externalLinks/externalLink79.xml"/><Relationship Id="rId95" Type="http://schemas.openxmlformats.org/officeDocument/2006/relationships/externalLink" Target="externalLinks/externalLink84.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43" Type="http://schemas.openxmlformats.org/officeDocument/2006/relationships/externalLink" Target="externalLinks/externalLink32.xml"/><Relationship Id="rId48" Type="http://schemas.openxmlformats.org/officeDocument/2006/relationships/externalLink" Target="externalLinks/externalLink37.xml"/><Relationship Id="rId64" Type="http://schemas.openxmlformats.org/officeDocument/2006/relationships/externalLink" Target="externalLinks/externalLink53.xml"/><Relationship Id="rId69" Type="http://schemas.openxmlformats.org/officeDocument/2006/relationships/externalLink" Target="externalLinks/externalLink58.xml"/><Relationship Id="rId113" Type="http://schemas.openxmlformats.org/officeDocument/2006/relationships/externalLink" Target="externalLinks/externalLink102.xml"/><Relationship Id="rId80" Type="http://schemas.openxmlformats.org/officeDocument/2006/relationships/externalLink" Target="externalLinks/externalLink69.xml"/><Relationship Id="rId85" Type="http://schemas.openxmlformats.org/officeDocument/2006/relationships/externalLink" Target="externalLinks/externalLink74.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59" Type="http://schemas.openxmlformats.org/officeDocument/2006/relationships/externalLink" Target="externalLinks/externalLink48.xml"/><Relationship Id="rId103" Type="http://schemas.openxmlformats.org/officeDocument/2006/relationships/externalLink" Target="externalLinks/externalLink92.xml"/><Relationship Id="rId108" Type="http://schemas.openxmlformats.org/officeDocument/2006/relationships/externalLink" Target="externalLinks/externalLink97.xml"/><Relationship Id="rId54" Type="http://schemas.openxmlformats.org/officeDocument/2006/relationships/externalLink" Target="externalLinks/externalLink43.xml"/><Relationship Id="rId70" Type="http://schemas.openxmlformats.org/officeDocument/2006/relationships/externalLink" Target="externalLinks/externalLink59.xml"/><Relationship Id="rId75" Type="http://schemas.openxmlformats.org/officeDocument/2006/relationships/externalLink" Target="externalLinks/externalLink64.xml"/><Relationship Id="rId91" Type="http://schemas.openxmlformats.org/officeDocument/2006/relationships/externalLink" Target="externalLinks/externalLink80.xml"/><Relationship Id="rId96" Type="http://schemas.openxmlformats.org/officeDocument/2006/relationships/externalLink" Target="externalLinks/externalLink8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49" Type="http://schemas.openxmlformats.org/officeDocument/2006/relationships/externalLink" Target="externalLinks/externalLink38.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externalLink" Target="externalLinks/externalLink20.xml"/><Relationship Id="rId44" Type="http://schemas.openxmlformats.org/officeDocument/2006/relationships/externalLink" Target="externalLinks/externalLink33.xml"/><Relationship Id="rId52" Type="http://schemas.openxmlformats.org/officeDocument/2006/relationships/externalLink" Target="externalLinks/externalLink41.xml"/><Relationship Id="rId60" Type="http://schemas.openxmlformats.org/officeDocument/2006/relationships/externalLink" Target="externalLinks/externalLink49.xml"/><Relationship Id="rId65" Type="http://schemas.openxmlformats.org/officeDocument/2006/relationships/externalLink" Target="externalLinks/externalLink54.xml"/><Relationship Id="rId73" Type="http://schemas.openxmlformats.org/officeDocument/2006/relationships/externalLink" Target="externalLinks/externalLink62.xml"/><Relationship Id="rId78" Type="http://schemas.openxmlformats.org/officeDocument/2006/relationships/externalLink" Target="externalLinks/externalLink67.xml"/><Relationship Id="rId81" Type="http://schemas.openxmlformats.org/officeDocument/2006/relationships/externalLink" Target="externalLinks/externalLink70.xml"/><Relationship Id="rId86" Type="http://schemas.openxmlformats.org/officeDocument/2006/relationships/externalLink" Target="externalLinks/externalLink75.xml"/><Relationship Id="rId94" Type="http://schemas.openxmlformats.org/officeDocument/2006/relationships/externalLink" Target="externalLinks/externalLink83.xml"/><Relationship Id="rId99" Type="http://schemas.openxmlformats.org/officeDocument/2006/relationships/externalLink" Target="externalLinks/externalLink88.xml"/><Relationship Id="rId101" Type="http://schemas.openxmlformats.org/officeDocument/2006/relationships/externalLink" Target="externalLinks/externalLink9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9" Type="http://schemas.openxmlformats.org/officeDocument/2006/relationships/externalLink" Target="externalLinks/externalLink28.xml"/><Relationship Id="rId109" Type="http://schemas.openxmlformats.org/officeDocument/2006/relationships/externalLink" Target="externalLinks/externalLink98.xml"/><Relationship Id="rId34" Type="http://schemas.openxmlformats.org/officeDocument/2006/relationships/externalLink" Target="externalLinks/externalLink23.xml"/><Relationship Id="rId50" Type="http://schemas.openxmlformats.org/officeDocument/2006/relationships/externalLink" Target="externalLinks/externalLink39.xml"/><Relationship Id="rId55" Type="http://schemas.openxmlformats.org/officeDocument/2006/relationships/externalLink" Target="externalLinks/externalLink44.xml"/><Relationship Id="rId76" Type="http://schemas.openxmlformats.org/officeDocument/2006/relationships/externalLink" Target="externalLinks/externalLink65.xml"/><Relationship Id="rId97" Type="http://schemas.openxmlformats.org/officeDocument/2006/relationships/externalLink" Target="externalLinks/externalLink86.xml"/><Relationship Id="rId104" Type="http://schemas.openxmlformats.org/officeDocument/2006/relationships/externalLink" Target="externalLinks/externalLink93.xml"/><Relationship Id="rId7" Type="http://schemas.openxmlformats.org/officeDocument/2006/relationships/worksheet" Target="worksheets/sheet7.xml"/><Relationship Id="rId71" Type="http://schemas.openxmlformats.org/officeDocument/2006/relationships/externalLink" Target="externalLinks/externalLink60.xml"/><Relationship Id="rId92" Type="http://schemas.openxmlformats.org/officeDocument/2006/relationships/externalLink" Target="externalLinks/externalLink81.xml"/><Relationship Id="rId2" Type="http://schemas.openxmlformats.org/officeDocument/2006/relationships/worksheet" Target="worksheets/sheet2.xml"/><Relationship Id="rId29" Type="http://schemas.openxmlformats.org/officeDocument/2006/relationships/externalLink" Target="externalLinks/externalLink18.xml"/><Relationship Id="rId24" Type="http://schemas.openxmlformats.org/officeDocument/2006/relationships/externalLink" Target="externalLinks/externalLink13.xml"/><Relationship Id="rId40" Type="http://schemas.openxmlformats.org/officeDocument/2006/relationships/externalLink" Target="externalLinks/externalLink29.xml"/><Relationship Id="rId45" Type="http://schemas.openxmlformats.org/officeDocument/2006/relationships/externalLink" Target="externalLinks/externalLink34.xml"/><Relationship Id="rId66" Type="http://schemas.openxmlformats.org/officeDocument/2006/relationships/externalLink" Target="externalLinks/externalLink55.xml"/><Relationship Id="rId87" Type="http://schemas.openxmlformats.org/officeDocument/2006/relationships/externalLink" Target="externalLinks/externalLink76.xml"/><Relationship Id="rId110" Type="http://schemas.openxmlformats.org/officeDocument/2006/relationships/externalLink" Target="externalLinks/externalLink99.xml"/><Relationship Id="rId115" Type="http://schemas.openxmlformats.org/officeDocument/2006/relationships/styles" Target="styles.xml"/><Relationship Id="rId61" Type="http://schemas.openxmlformats.org/officeDocument/2006/relationships/externalLink" Target="externalLinks/externalLink50.xml"/><Relationship Id="rId82" Type="http://schemas.openxmlformats.org/officeDocument/2006/relationships/externalLink" Target="externalLinks/externalLink71.xml"/><Relationship Id="rId19" Type="http://schemas.openxmlformats.org/officeDocument/2006/relationships/externalLink" Target="externalLinks/externalLink8.xml"/><Relationship Id="rId14" Type="http://schemas.openxmlformats.org/officeDocument/2006/relationships/externalLink" Target="externalLinks/externalLink3.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56" Type="http://schemas.openxmlformats.org/officeDocument/2006/relationships/externalLink" Target="externalLinks/externalLink45.xml"/><Relationship Id="rId77" Type="http://schemas.openxmlformats.org/officeDocument/2006/relationships/externalLink" Target="externalLinks/externalLink66.xml"/><Relationship Id="rId100" Type="http://schemas.openxmlformats.org/officeDocument/2006/relationships/externalLink" Target="externalLinks/externalLink89.xml"/><Relationship Id="rId105" Type="http://schemas.openxmlformats.org/officeDocument/2006/relationships/externalLink" Target="externalLinks/externalLink94.xml"/><Relationship Id="rId8" Type="http://schemas.openxmlformats.org/officeDocument/2006/relationships/worksheet" Target="worksheets/sheet8.xml"/><Relationship Id="rId51" Type="http://schemas.openxmlformats.org/officeDocument/2006/relationships/externalLink" Target="externalLinks/externalLink40.xml"/><Relationship Id="rId72" Type="http://schemas.openxmlformats.org/officeDocument/2006/relationships/externalLink" Target="externalLinks/externalLink61.xml"/><Relationship Id="rId93" Type="http://schemas.openxmlformats.org/officeDocument/2006/relationships/externalLink" Target="externalLinks/externalLink82.xml"/><Relationship Id="rId98" Type="http://schemas.openxmlformats.org/officeDocument/2006/relationships/externalLink" Target="externalLinks/externalLink87.xml"/><Relationship Id="rId3" Type="http://schemas.openxmlformats.org/officeDocument/2006/relationships/worksheet" Target="worksheets/sheet3.xml"/><Relationship Id="rId25" Type="http://schemas.openxmlformats.org/officeDocument/2006/relationships/externalLink" Target="externalLinks/externalLink14.xml"/><Relationship Id="rId46" Type="http://schemas.openxmlformats.org/officeDocument/2006/relationships/externalLink" Target="externalLinks/externalLink35.xml"/><Relationship Id="rId67" Type="http://schemas.openxmlformats.org/officeDocument/2006/relationships/externalLink" Target="externalLinks/externalLink56.xml"/><Relationship Id="rId116" Type="http://schemas.openxmlformats.org/officeDocument/2006/relationships/sharedStrings" Target="sharedStrings.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 Id="rId62" Type="http://schemas.openxmlformats.org/officeDocument/2006/relationships/externalLink" Target="externalLinks/externalLink51.xml"/><Relationship Id="rId83" Type="http://schemas.openxmlformats.org/officeDocument/2006/relationships/externalLink" Target="externalLinks/externalLink72.xml"/><Relationship Id="rId88" Type="http://schemas.openxmlformats.org/officeDocument/2006/relationships/externalLink" Target="externalLinks/externalLink77.xml"/><Relationship Id="rId111" Type="http://schemas.openxmlformats.org/officeDocument/2006/relationships/externalLink" Target="externalLinks/externalLink100.xml"/><Relationship Id="rId15" Type="http://schemas.openxmlformats.org/officeDocument/2006/relationships/externalLink" Target="externalLinks/externalLink4.xml"/><Relationship Id="rId36" Type="http://schemas.openxmlformats.org/officeDocument/2006/relationships/externalLink" Target="externalLinks/externalLink25.xml"/><Relationship Id="rId57" Type="http://schemas.openxmlformats.org/officeDocument/2006/relationships/externalLink" Target="externalLinks/externalLink46.xml"/><Relationship Id="rId106" Type="http://schemas.openxmlformats.org/officeDocument/2006/relationships/externalLink" Target="externalLinks/externalLink95.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CE99B5.5748C440"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172509</xdr:colOff>
      <xdr:row>0</xdr:row>
      <xdr:rowOff>52916</xdr:rowOff>
    </xdr:from>
    <xdr:to>
      <xdr:col>0</xdr:col>
      <xdr:colOff>1534582</xdr:colOff>
      <xdr:row>3</xdr:row>
      <xdr:rowOff>124926</xdr:rowOff>
    </xdr:to>
    <xdr:pic>
      <xdr:nvPicPr>
        <xdr:cNvPr id="2" name="5 Imagen" descr="ASecuador-gradient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72509" y="52916"/>
          <a:ext cx="1362073" cy="580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xdr:colOff>
      <xdr:row>0</xdr:row>
      <xdr:rowOff>38100</xdr:rowOff>
    </xdr:from>
    <xdr:to>
      <xdr:col>2</xdr:col>
      <xdr:colOff>314325</xdr:colOff>
      <xdr:row>0</xdr:row>
      <xdr:rowOff>504825</xdr:rowOff>
    </xdr:to>
    <xdr:pic>
      <xdr:nvPicPr>
        <xdr:cNvPr id="2" name="2 Imagen" descr="ASecuador-gradient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8100"/>
          <a:ext cx="18478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85725</xdr:rowOff>
    </xdr:from>
    <xdr:to>
      <xdr:col>1</xdr:col>
      <xdr:colOff>400050</xdr:colOff>
      <xdr:row>3</xdr:row>
      <xdr:rowOff>95250</xdr:rowOff>
    </xdr:to>
    <xdr:pic>
      <xdr:nvPicPr>
        <xdr:cNvPr id="6" name="4 Imagen" descr="ASecuador-gradient (1)">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5725"/>
          <a:ext cx="1457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204256</xdr:colOff>
      <xdr:row>61</xdr:row>
      <xdr:rowOff>108638</xdr:rowOff>
    </xdr:from>
    <xdr:to>
      <xdr:col>7</xdr:col>
      <xdr:colOff>549014</xdr:colOff>
      <xdr:row>75</xdr:row>
      <xdr:rowOff>154796</xdr:rowOff>
    </xdr:to>
    <xdr:sp macro="" textlink="">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204256" y="10538513"/>
          <a:ext cx="9167289" cy="2713158"/>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ES" sz="1000" b="1" i="0" u="sng" strike="noStrike">
              <a:solidFill>
                <a:srgbClr val="000000"/>
              </a:solidFill>
              <a:latin typeface="Arial"/>
              <a:cs typeface="Arial"/>
            </a:rPr>
            <a:t>NOTAS :</a:t>
          </a:r>
        </a:p>
        <a:p>
          <a:pPr algn="l" rtl="0">
            <a:defRPr sz="1000"/>
          </a:pPr>
          <a:endParaRPr lang="es-ES" sz="1000" b="1" i="0" u="sng" strike="noStrike">
            <a:solidFill>
              <a:srgbClr val="000000"/>
            </a:solidFill>
            <a:latin typeface="Arial"/>
            <a:cs typeface="Arial"/>
          </a:endParaRPr>
        </a:p>
        <a:p>
          <a:pPr algn="l" rtl="0">
            <a:defRPr sz="1000"/>
          </a:pPr>
          <a:r>
            <a:rPr lang="es-ES" sz="1000" b="1" i="0" strike="noStrike">
              <a:solidFill>
                <a:sysClr val="windowText" lastClr="000000"/>
              </a:solidFill>
              <a:latin typeface="Arial"/>
              <a:cs typeface="Arial"/>
            </a:rPr>
            <a:t>a.  </a:t>
          </a:r>
          <a:r>
            <a:rPr lang="es-ES" sz="1000" b="0" i="0" strike="noStrike">
              <a:solidFill>
                <a:sysClr val="windowText" lastClr="000000"/>
              </a:solidFill>
              <a:latin typeface="Arial"/>
              <a:cs typeface="Arial"/>
            </a:rPr>
            <a:t>Los valores deben ser tomados de las declaraciones mensuales del contribuyente, originales o sustitutivas, en los casos en los que se hayan aplicado.  Los artículos 89 del Código Tributario y 101 de la Ley de Régimen Tributario Interno tratan acerca de la responsabilidad del contribuyente referente a los valores declarados y norman la presentación de declaraciones sustitutivas</a:t>
          </a:r>
          <a:r>
            <a:rPr lang="es-ES" sz="1000" b="0" i="0" strike="noStrike">
              <a:solidFill>
                <a:sysClr val="windowText" lastClr="000000"/>
              </a:solidFill>
              <a:latin typeface="Arial"/>
              <a:ea typeface="+mn-ea"/>
              <a:cs typeface="Arial"/>
            </a:rPr>
            <a:t>. Durante el año 2012, el formulario vigente para la declaración del Impuesto al Valor Agregado, fue el formulario 104 aprobado mediante resolución No. NAC-DGER2008-1520 del  29 de diciembre de 2008 del Servicio de Rentas Internas, publicada el 31 de diciembre de 2008 en el segundo suplemento del R.O. 498 y sus reformas</a:t>
          </a:r>
          <a:r>
            <a:rPr lang="es-ES" sz="1000" b="0" i="0">
              <a:latin typeface="+mn-lt"/>
              <a:ea typeface="+mn-ea"/>
              <a:cs typeface="+mn-cs"/>
            </a:rPr>
            <a:t>.</a:t>
          </a:r>
          <a:r>
            <a:rPr lang="es-ES" sz="1000" b="0" i="0" strike="noStrike">
              <a:solidFill>
                <a:sysClr val="windowText" lastClr="000000"/>
              </a:solidFill>
              <a:latin typeface="Arial"/>
              <a:ea typeface="+mn-ea"/>
              <a:cs typeface="Arial"/>
            </a:rPr>
            <a:t> (casillero </a:t>
          </a:r>
          <a:r>
            <a:rPr lang="es-ES" sz="1000" b="0" i="0" strike="noStrike">
              <a:solidFill>
                <a:sysClr val="windowText" lastClr="000000"/>
              </a:solidFill>
              <a:latin typeface="Arial"/>
              <a:cs typeface="Arial"/>
            </a:rPr>
            <a:t>799)</a:t>
          </a:r>
        </a:p>
        <a:p>
          <a:pPr algn="l" rtl="0">
            <a:defRPr sz="1000"/>
          </a:pPr>
          <a:endParaRPr lang="es-ES" sz="1000" b="1" i="0" strike="noStrike">
            <a:solidFill>
              <a:srgbClr val="000000"/>
            </a:solidFill>
            <a:latin typeface="Arial"/>
            <a:cs typeface="Arial"/>
          </a:endParaRPr>
        </a:p>
        <a:p>
          <a:pPr algn="l" rtl="0">
            <a:defRPr sz="1000"/>
          </a:pPr>
          <a:r>
            <a:rPr lang="es-ES" sz="1000" b="1" i="0" strike="noStrike">
              <a:solidFill>
                <a:srgbClr val="000000"/>
              </a:solidFill>
              <a:latin typeface="Arial"/>
              <a:cs typeface="Arial"/>
            </a:rPr>
            <a:t>b. </a:t>
          </a:r>
          <a:r>
            <a:rPr lang="es-ES" sz="1000" b="0" i="0" strike="noStrike">
              <a:solidFill>
                <a:srgbClr val="000000"/>
              </a:solidFill>
              <a:latin typeface="Arial"/>
              <a:cs typeface="Arial"/>
            </a:rPr>
            <a:t> Corresponde al saldo, al final de cada mes, de los libros contables del contribuyente. Cabe señalar que no necesariamente existe una cuenta contable por cada porcentaje de retención; detallar la(s) cuenta(s) dónde se registren la retenciones.</a:t>
          </a:r>
        </a:p>
        <a:p>
          <a:pPr algn="l" rtl="0">
            <a:defRPr sz="1000"/>
          </a:pPr>
          <a:endParaRPr lang="es-ES" sz="1000" b="0" i="0" strike="noStrike">
            <a:solidFill>
              <a:srgbClr val="000000"/>
            </a:solidFill>
            <a:latin typeface="Arial"/>
            <a:cs typeface="Arial"/>
          </a:endParaRP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000000"/>
              </a:solidFill>
              <a:latin typeface="Arial"/>
              <a:cs typeface="Arial"/>
            </a:rPr>
            <a:t>Nota General:  </a:t>
          </a:r>
          <a:r>
            <a:rPr lang="es-ES" sz="1000" b="0" i="0" strike="noStrike">
              <a:solidFill>
                <a:srgbClr val="000000"/>
              </a:solidFill>
              <a:latin typeface="Arial"/>
              <a:cs typeface="Arial"/>
            </a:rPr>
            <a:t>En caso de existir diferencias u observaciones, se debe revelar la explicación de las mismas, tanto al pie de este anexo, como en la parte III del Informe de Cumplimiento Tributario, Recomendaciones sobre Aspectos Tributarios (en este último, de acuerdo al esquema obligatorio establecido para el efecto en el modelo del citado documento).</a:t>
          </a:r>
        </a:p>
      </xdr:txBody>
    </xdr:sp>
    <xdr:clientData/>
  </xdr:twoCellAnchor>
  <xdr:twoCellAnchor>
    <xdr:from>
      <xdr:col>0</xdr:col>
      <xdr:colOff>9525</xdr:colOff>
      <xdr:row>0</xdr:row>
      <xdr:rowOff>85725</xdr:rowOff>
    </xdr:from>
    <xdr:to>
      <xdr:col>1</xdr:col>
      <xdr:colOff>400050</xdr:colOff>
      <xdr:row>3</xdr:row>
      <xdr:rowOff>95250</xdr:rowOff>
    </xdr:to>
    <xdr:pic>
      <xdr:nvPicPr>
        <xdr:cNvPr id="5" name="4 Imagen" descr="ASecuador-gradient (1)">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5725"/>
          <a:ext cx="15525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200025</xdr:colOff>
      <xdr:row>26</xdr:row>
      <xdr:rowOff>85725</xdr:rowOff>
    </xdr:from>
    <xdr:to>
      <xdr:col>7</xdr:col>
      <xdr:colOff>647700</xdr:colOff>
      <xdr:row>26</xdr:row>
      <xdr:rowOff>85725</xdr:rowOff>
    </xdr:to>
    <xdr:cxnSp macro="">
      <xdr:nvCxnSpPr>
        <xdr:cNvPr id="6" name="Conector recto 2">
          <a:extLst>
            <a:ext uri="{FF2B5EF4-FFF2-40B4-BE49-F238E27FC236}">
              <a16:creationId xmlns:a16="http://schemas.microsoft.com/office/drawing/2014/main" id="{00000000-0008-0000-0200-000006000000}"/>
            </a:ext>
          </a:extLst>
        </xdr:cNvPr>
        <xdr:cNvCxnSpPr>
          <a:cxnSpLocks noChangeShapeType="1"/>
        </xdr:cNvCxnSpPr>
      </xdr:nvCxnSpPr>
      <xdr:spPr bwMode="auto">
        <a:xfrm flipV="1">
          <a:off x="3276600" y="4143375"/>
          <a:ext cx="4781550"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2</xdr:col>
      <xdr:colOff>107154</xdr:colOff>
      <xdr:row>37</xdr:row>
      <xdr:rowOff>104775</xdr:rowOff>
    </xdr:from>
    <xdr:to>
      <xdr:col>7</xdr:col>
      <xdr:colOff>554829</xdr:colOff>
      <xdr:row>37</xdr:row>
      <xdr:rowOff>104775</xdr:rowOff>
    </xdr:to>
    <xdr:cxnSp macro="">
      <xdr:nvCxnSpPr>
        <xdr:cNvPr id="10" name="Conector recto 14">
          <a:extLst>
            <a:ext uri="{FF2B5EF4-FFF2-40B4-BE49-F238E27FC236}">
              <a16:creationId xmlns:a16="http://schemas.microsoft.com/office/drawing/2014/main" id="{00000000-0008-0000-0200-00000A000000}"/>
            </a:ext>
          </a:extLst>
        </xdr:cNvPr>
        <xdr:cNvCxnSpPr>
          <a:cxnSpLocks noChangeShapeType="1"/>
        </xdr:cNvCxnSpPr>
      </xdr:nvCxnSpPr>
      <xdr:spPr bwMode="auto">
        <a:xfrm flipV="1">
          <a:off x="5393529" y="6581775"/>
          <a:ext cx="3721894"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702466</xdr:colOff>
      <xdr:row>37</xdr:row>
      <xdr:rowOff>92868</xdr:rowOff>
    </xdr:from>
    <xdr:to>
      <xdr:col>14</xdr:col>
      <xdr:colOff>7140</xdr:colOff>
      <xdr:row>37</xdr:row>
      <xdr:rowOff>92868</xdr:rowOff>
    </xdr:to>
    <xdr:cxnSp macro="">
      <xdr:nvCxnSpPr>
        <xdr:cNvPr id="9" name="Conector recto 14">
          <a:extLst>
            <a:ext uri="{FF2B5EF4-FFF2-40B4-BE49-F238E27FC236}">
              <a16:creationId xmlns:a16="http://schemas.microsoft.com/office/drawing/2014/main" id="{00000000-0008-0000-0200-000009000000}"/>
            </a:ext>
          </a:extLst>
        </xdr:cNvPr>
        <xdr:cNvCxnSpPr>
          <a:cxnSpLocks noChangeShapeType="1"/>
        </xdr:cNvCxnSpPr>
      </xdr:nvCxnSpPr>
      <xdr:spPr bwMode="auto">
        <a:xfrm flipV="1">
          <a:off x="10239372" y="6688931"/>
          <a:ext cx="3960018"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702469</xdr:colOff>
      <xdr:row>26</xdr:row>
      <xdr:rowOff>107157</xdr:rowOff>
    </xdr:from>
    <xdr:to>
      <xdr:col>14</xdr:col>
      <xdr:colOff>7143</xdr:colOff>
      <xdr:row>26</xdr:row>
      <xdr:rowOff>107157</xdr:rowOff>
    </xdr:to>
    <xdr:cxnSp macro="">
      <xdr:nvCxnSpPr>
        <xdr:cNvPr id="11" name="Conector recto 14">
          <a:extLst>
            <a:ext uri="{FF2B5EF4-FFF2-40B4-BE49-F238E27FC236}">
              <a16:creationId xmlns:a16="http://schemas.microsoft.com/office/drawing/2014/main" id="{00000000-0008-0000-0200-00000B000000}"/>
            </a:ext>
          </a:extLst>
        </xdr:cNvPr>
        <xdr:cNvCxnSpPr>
          <a:cxnSpLocks noChangeShapeType="1"/>
        </xdr:cNvCxnSpPr>
      </xdr:nvCxnSpPr>
      <xdr:spPr bwMode="auto">
        <a:xfrm flipV="1">
          <a:off x="10239375" y="4572001"/>
          <a:ext cx="3960018"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19049</xdr:colOff>
      <xdr:row>77</xdr:row>
      <xdr:rowOff>1358</xdr:rowOff>
    </xdr:from>
    <xdr:to>
      <xdr:col>11</xdr:col>
      <xdr:colOff>215921</xdr:colOff>
      <xdr:row>105</xdr:row>
      <xdr:rowOff>127892</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219074" y="9593033"/>
          <a:ext cx="12150747" cy="5193834"/>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EC" sz="1000" b="1" i="0" u="sng" strike="noStrike" baseline="0">
              <a:solidFill>
                <a:srgbClr val="000000"/>
              </a:solidFill>
              <a:latin typeface="Arial"/>
              <a:cs typeface="Arial"/>
            </a:rPr>
            <a:t>NOTAS :</a:t>
          </a:r>
        </a:p>
        <a:p>
          <a:pPr algn="l" rtl="0">
            <a:defRPr sz="1000"/>
          </a:pPr>
          <a:endParaRPr lang="es-EC" sz="1000" b="0" i="0" u="none" strike="noStrike" baseline="0">
            <a:solidFill>
              <a:srgbClr val="000000"/>
            </a:solidFill>
            <a:latin typeface="Arial"/>
            <a:cs typeface="Arial"/>
          </a:endParaRPr>
        </a:p>
        <a:p>
          <a:pPr algn="l" rtl="0">
            <a:defRPr sz="1000"/>
          </a:pPr>
          <a:r>
            <a:rPr lang="es-EC" sz="1000" b="0" i="0" u="none" strike="noStrike" baseline="0">
              <a:solidFill>
                <a:srgbClr val="000000"/>
              </a:solidFill>
              <a:latin typeface="Arial"/>
              <a:cs typeface="Arial"/>
            </a:rPr>
            <a:t>a.  Las retenciones en la fuente están normadas en el capítulo X de la Ley de Régimen Tributario Interno. Los porcentajes de retención vigentes para el año 2012 constan detallados en la Resolución NAC-DGER2007-0411 del 24 de mayo de 2007 publicada en el R.O. 98 del 5-06-2007, y cuya última reforma fue publicada en Registro Oficial el 17 de noviembre del 2011. Las resoluciones que han reformado la antes referida Resolución NAC-DGER2007-0411 se detallan a continuación:</a:t>
          </a:r>
        </a:p>
        <a:p>
          <a:pPr algn="l" rtl="0">
            <a:defRPr sz="1000"/>
          </a:pPr>
          <a:r>
            <a:rPr lang="es-EC" sz="1000" b="0" i="0" u="none" strike="noStrike" baseline="0">
              <a:solidFill>
                <a:srgbClr val="000000"/>
              </a:solidFill>
              <a:latin typeface="Arial"/>
              <a:cs typeface="Arial"/>
            </a:rPr>
            <a:t>                     </a:t>
          </a:r>
          <a:endParaRPr lang="es-EC" sz="1000" b="0" i="0" u="none" strike="noStrike" baseline="0">
            <a:solidFill>
              <a:srgbClr val="996666"/>
            </a:solidFill>
            <a:latin typeface="Arial"/>
            <a:cs typeface="Arial"/>
          </a:endParaRPr>
        </a:p>
        <a:p>
          <a:pPr algn="l" rtl="0">
            <a:defRPr sz="1000"/>
          </a:pPr>
          <a:r>
            <a:rPr lang="es-EC" sz="1000" b="0" i="0" u="none" strike="noStrike" baseline="0">
              <a:solidFill>
                <a:srgbClr val="000000"/>
              </a:solidFill>
              <a:latin typeface="Arial"/>
              <a:cs typeface="Arial"/>
            </a:rPr>
            <a:t>                     a. Resolución NAC-DGER2007-0411 del 24 de mayo de 2007 publicada en el R.O. 98 del 5-06-2007</a:t>
          </a:r>
        </a:p>
        <a:p>
          <a:pPr algn="l" rtl="0">
            <a:defRPr sz="1000"/>
          </a:pPr>
          <a:r>
            <a:rPr lang="es-EC" sz="1000" b="0" i="0" u="none" strike="noStrike" baseline="0">
              <a:solidFill>
                <a:srgbClr val="000000"/>
              </a:solidFill>
              <a:latin typeface="Arial"/>
              <a:cs typeface="Arial"/>
            </a:rPr>
            <a:t>                         Resolución NAC-DGER2008-0250 del 03 de marzo de 2008 publicada en el R.O. 299 de 20-03-2008</a:t>
          </a:r>
        </a:p>
        <a:p>
          <a:pPr algn="l" rtl="0">
            <a:defRPr sz="1000"/>
          </a:pPr>
          <a:r>
            <a:rPr lang="es-EC" sz="1000" b="0" i="0" u="none" strike="noStrike" baseline="0">
              <a:solidFill>
                <a:srgbClr val="000000"/>
              </a:solidFill>
              <a:latin typeface="Arial"/>
              <a:cs typeface="Arial"/>
            </a:rPr>
            <a:t>                         Resolución NAC-DGER2008-0512 del 18 de abril de 2008 publicada en el Segundo Suplemento del R.O. 325 de 28-04-2008</a:t>
          </a:r>
        </a:p>
        <a:p>
          <a:pPr algn="l" rtl="0">
            <a:defRPr sz="1000"/>
          </a:pPr>
          <a:r>
            <a:rPr lang="es-EC" sz="1000" b="0" i="0" u="none" strike="noStrike" baseline="0">
              <a:solidFill>
                <a:srgbClr val="000000"/>
              </a:solidFill>
              <a:latin typeface="Arial"/>
              <a:cs typeface="Arial"/>
            </a:rPr>
            <a:t>                         Resolución NAC-DGER2008-0750 del 11 de junio de 2008 publicada en el R.O. 369 de 27-06-2008</a:t>
          </a:r>
        </a:p>
        <a:p>
          <a:pPr algn="l" rtl="0">
            <a:defRPr sz="1000"/>
          </a:pPr>
          <a:r>
            <a:rPr lang="es-EC" sz="1000" b="0" i="0" u="none" strike="noStrike" baseline="0">
              <a:solidFill>
                <a:srgbClr val="000000"/>
              </a:solidFill>
              <a:latin typeface="Arial"/>
              <a:cs typeface="Arial"/>
            </a:rPr>
            <a:t>                         Resolución NAC-DGERCGC09-00479 del 21 de julio de 2009 publicada en el R.O. 650 de 06-08-2009 Dispone la retención del 0 al 1% para productos agrícolas de aquellos contribuyentes no sujetos   	al Mandato 16, para quienes si se encontraban sujetos a dicho mandato la retención del 1% aplicaba a partir de enero 2010.</a:t>
          </a:r>
        </a:p>
        <a:p>
          <a:pPr algn="l" rtl="0">
            <a:defRPr sz="1000"/>
          </a:pPr>
          <a:r>
            <a:rPr lang="es-EC" sz="1000" b="0" i="0" u="none" strike="noStrike" baseline="0">
              <a:solidFill>
                <a:srgbClr val="000000"/>
              </a:solidFill>
              <a:latin typeface="Arial"/>
              <a:cs typeface="Arial"/>
            </a:rPr>
            <a:t>                         Resolución NAC-DGERCGC10-00147 del 06 de mayo del 2010 publicada en el R.O. 196 de 19-05-2010 Dispone la retención del 10% por pago de honorario a profesionales</a:t>
          </a:r>
        </a:p>
        <a:p>
          <a:pPr algn="l" rtl="0">
            <a:defRPr sz="1000"/>
          </a:pPr>
          <a:r>
            <a:rPr lang="es-EC" sz="1000" b="0" i="0" u="none" strike="noStrike" baseline="0">
              <a:solidFill>
                <a:srgbClr val="000000"/>
              </a:solidFill>
              <a:latin typeface="Arial"/>
              <a:cs typeface="Arial"/>
            </a:rPr>
            <a:t>                         Resolución NAC-DGERCGC11-00409 del 08 de noviembre del 2011 publicada en el R.O. 578 de 17-11-2011. Aclaración sobre retención en pagos por arrendamientos</a:t>
          </a:r>
        </a:p>
        <a:p>
          <a:pPr algn="l" rtl="0">
            <a:defRPr sz="1000"/>
          </a:pPr>
          <a:endParaRPr lang="es-EC" sz="1000" b="0" i="0" u="none" strike="noStrike" baseline="0">
            <a:solidFill>
              <a:srgbClr val="000000"/>
            </a:solidFill>
            <a:latin typeface="Arial"/>
            <a:cs typeface="Arial"/>
          </a:endParaRPr>
        </a:p>
        <a:p>
          <a:pPr algn="l" rtl="0">
            <a:defRPr sz="1000"/>
          </a:pPr>
          <a:r>
            <a:rPr lang="es-EC" sz="1000" b="0" i="0" u="none" strike="noStrike" baseline="0">
              <a:solidFill>
                <a:srgbClr val="000000"/>
              </a:solidFill>
              <a:latin typeface="Arial"/>
              <a:cs typeface="Arial"/>
            </a:rPr>
            <a:t>Las normas relativas a la declaración y pago del Impuesto a la Renta Único para la actividad productiva de banano, tanto para el caso en el que dicho impuesto sea retenido en la compra del producto por parte de agentes de retención al productor local, así como también para el generado en aquellos casos en los que el productor sea al mismo tiempo exportador del banano, constan establecidas en el artículo 27 de la Ley de Régimen Tributario Interno, en el artículo innumerado agregado a continuación del artículo 13 de su Reglamento de Aplicación y en la Resolución No. NAC-DGERCGC12-00089 publicada en el Registro Oficial No. 659 del 12 de Marzo del 2012 reformada por Resolución No. NAC-DGERCGC12-00671 publicada en el Suplemento del Registro Oficial No. 812 del 18 de Octubre del 2012. </a:t>
          </a:r>
        </a:p>
        <a:p>
          <a:pPr algn="l" rtl="0">
            <a:defRPr sz="1000"/>
          </a:pPr>
          <a:endParaRPr lang="es-EC" sz="1000" b="0" i="0" u="none" strike="noStrike" baseline="0">
            <a:solidFill>
              <a:srgbClr val="000000"/>
            </a:solidFill>
            <a:latin typeface="Arial"/>
            <a:cs typeface="Arial"/>
          </a:endParaRPr>
        </a:p>
        <a:p>
          <a:pPr algn="l" rtl="0">
            <a:defRPr sz="1000"/>
          </a:pPr>
          <a:r>
            <a:rPr lang="es-EC" sz="1000" b="0" i="0" u="none" strike="noStrike" baseline="0">
              <a:solidFill>
                <a:srgbClr val="000000"/>
              </a:solidFill>
              <a:latin typeface="Arial"/>
              <a:cs typeface="Arial"/>
            </a:rPr>
            <a:t>b. Corresponde al saldo, al final de cada mes, de los libros contables del sujeto pasivo. Cabe señalar que no necesariamente existe una cuenta contable por cada porcentaje de retención; detallar la(s) cuenta(s) dónde se registren las retenciones.</a:t>
          </a:r>
        </a:p>
        <a:p>
          <a:pPr algn="l" rtl="0">
            <a:defRPr sz="1000"/>
          </a:pPr>
          <a:endParaRPr lang="es-EC" sz="1000" b="0" i="0" u="none" strike="noStrike" baseline="0">
            <a:solidFill>
              <a:srgbClr val="000000"/>
            </a:solidFill>
            <a:latin typeface="Arial"/>
            <a:cs typeface="Arial"/>
          </a:endParaRPr>
        </a:p>
        <a:p>
          <a:pPr algn="l" rtl="0">
            <a:defRPr sz="1000"/>
          </a:pPr>
          <a:r>
            <a:rPr lang="es-EC" sz="1000" b="0" i="0" u="none" strike="noStrike" baseline="0">
              <a:solidFill>
                <a:srgbClr val="000000"/>
              </a:solidFill>
              <a:latin typeface="Arial"/>
              <a:cs typeface="Arial"/>
            </a:rPr>
            <a:t>c.  Los valores deben ser tomados de las declaraciones mensuales del sujeto pasivo, originales o sustitutivas en los casos en los que se hayan aplicado. Los artículos 89 del Código Tributario y 101 de la Ley de Régimen Tributario Interno tratan acerca de la responsabilidad del sujeto pasivo referente a los valores declarados y norman la presentación de declaraciones sustitutivas.  Durante el año 2012, el formulario vigente para la declaración de Retenciones en la Fuente del Impuesto a la Renta, fue el formulario 103 aprobado mediante Resolución No. NAC-DGERCGC11-00425 publicada en el Registro Oficial No. 599 del 19 de Diciembre del 2011, posteriormente reformada por la Resolución No. NAC-DGERCGC12-00671 publicada en el Suplemento del Registro Oficial No. 812 del 18 de Octubre del 2012.</a:t>
          </a:r>
        </a:p>
        <a:p>
          <a:pPr algn="l" rtl="0">
            <a:defRPr sz="1000"/>
          </a:pPr>
          <a:endParaRPr lang="es-EC" sz="1000" b="0" i="0" u="none" strike="noStrike" baseline="0">
            <a:solidFill>
              <a:srgbClr val="000000"/>
            </a:solidFill>
            <a:latin typeface="Arial"/>
            <a:cs typeface="Arial"/>
          </a:endParaRPr>
        </a:p>
        <a:p>
          <a:pPr algn="l" rtl="0">
            <a:defRPr sz="1000"/>
          </a:pPr>
          <a:endParaRPr lang="es-EC" sz="1000" b="0" i="0" u="none" strike="noStrike" baseline="0">
            <a:solidFill>
              <a:srgbClr val="000000"/>
            </a:solidFill>
            <a:latin typeface="Arial"/>
            <a:cs typeface="Arial"/>
          </a:endParaRPr>
        </a:p>
        <a:p>
          <a:pPr algn="l" rtl="0">
            <a:defRPr sz="1000"/>
          </a:pPr>
          <a:r>
            <a:rPr lang="es-EC" sz="1000" b="1" i="0" u="none" strike="noStrike" baseline="0">
              <a:solidFill>
                <a:srgbClr val="000000"/>
              </a:solidFill>
              <a:latin typeface="Arial"/>
              <a:cs typeface="Arial"/>
            </a:rPr>
            <a:t>Nota General: </a:t>
          </a:r>
          <a:r>
            <a:rPr lang="es-EC" sz="1000" b="0" i="0" u="none" strike="noStrike" baseline="0">
              <a:solidFill>
                <a:srgbClr val="000000"/>
              </a:solidFill>
              <a:latin typeface="Arial"/>
              <a:cs typeface="Arial"/>
            </a:rPr>
            <a:t> En caso de existir diferencias u observaciones, se debe revelar la explicación de las mismas, tanto al pie de este anexo, como en la parte III del Informe de Cumplimiento Tributario, Recomendaciones sobre Aspectos Tributarios (en este último, de acuerdo al esquema obligatorio establecido para el efecto en el modelo del citado documento).</a:t>
          </a:r>
        </a:p>
      </xdr:txBody>
    </xdr:sp>
    <xdr:clientData/>
  </xdr:twoCellAnchor>
  <xdr:twoCellAnchor>
    <xdr:from>
      <xdr:col>0</xdr:col>
      <xdr:colOff>180975</xdr:colOff>
      <xdr:row>0</xdr:row>
      <xdr:rowOff>95250</xdr:rowOff>
    </xdr:from>
    <xdr:to>
      <xdr:col>2</xdr:col>
      <xdr:colOff>95250</xdr:colOff>
      <xdr:row>3</xdr:row>
      <xdr:rowOff>104775</xdr:rowOff>
    </xdr:to>
    <xdr:pic>
      <xdr:nvPicPr>
        <xdr:cNvPr id="4" name="4 Imagen" descr="ASecuador-gradient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95250"/>
          <a:ext cx="1457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31747</xdr:colOff>
      <xdr:row>49</xdr:row>
      <xdr:rowOff>116418</xdr:rowOff>
    </xdr:from>
    <xdr:to>
      <xdr:col>8</xdr:col>
      <xdr:colOff>347924</xdr:colOff>
      <xdr:row>49</xdr:row>
      <xdr:rowOff>116418</xdr:rowOff>
    </xdr:to>
    <xdr:cxnSp macro="">
      <xdr:nvCxnSpPr>
        <xdr:cNvPr id="5" name="4 Conector recto">
          <a:extLst>
            <a:ext uri="{FF2B5EF4-FFF2-40B4-BE49-F238E27FC236}">
              <a16:creationId xmlns:a16="http://schemas.microsoft.com/office/drawing/2014/main" id="{00000000-0008-0000-0300-000005000000}"/>
            </a:ext>
          </a:extLst>
        </xdr:cNvPr>
        <xdr:cNvCxnSpPr/>
      </xdr:nvCxnSpPr>
      <xdr:spPr>
        <a:xfrm>
          <a:off x="4356097" y="8298393"/>
          <a:ext cx="4297627"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296333</xdr:colOff>
      <xdr:row>49</xdr:row>
      <xdr:rowOff>89647</xdr:rowOff>
    </xdr:from>
    <xdr:to>
      <xdr:col>15</xdr:col>
      <xdr:colOff>22412</xdr:colOff>
      <xdr:row>49</xdr:row>
      <xdr:rowOff>95248</xdr:rowOff>
    </xdr:to>
    <xdr:cxnSp macro="">
      <xdr:nvCxnSpPr>
        <xdr:cNvPr id="6" name="6 Conector recto">
          <a:extLst>
            <a:ext uri="{FF2B5EF4-FFF2-40B4-BE49-F238E27FC236}">
              <a16:creationId xmlns:a16="http://schemas.microsoft.com/office/drawing/2014/main" id="{00000000-0008-0000-0300-000006000000}"/>
            </a:ext>
          </a:extLst>
        </xdr:cNvPr>
        <xdr:cNvCxnSpPr/>
      </xdr:nvCxnSpPr>
      <xdr:spPr>
        <a:xfrm flipV="1">
          <a:off x="10919509" y="10533529"/>
          <a:ext cx="2830109" cy="560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137579</xdr:colOff>
      <xdr:row>27</xdr:row>
      <xdr:rowOff>84669</xdr:rowOff>
    </xdr:from>
    <xdr:to>
      <xdr:col>8</xdr:col>
      <xdr:colOff>453756</xdr:colOff>
      <xdr:row>27</xdr:row>
      <xdr:rowOff>84669</xdr:rowOff>
    </xdr:to>
    <xdr:cxnSp macro="">
      <xdr:nvCxnSpPr>
        <xdr:cNvPr id="8" name="6 Conector recto">
          <a:extLst>
            <a:ext uri="{FF2B5EF4-FFF2-40B4-BE49-F238E27FC236}">
              <a16:creationId xmlns:a16="http://schemas.microsoft.com/office/drawing/2014/main" id="{00000000-0008-0000-0300-000008000000}"/>
            </a:ext>
          </a:extLst>
        </xdr:cNvPr>
        <xdr:cNvCxnSpPr/>
      </xdr:nvCxnSpPr>
      <xdr:spPr>
        <a:xfrm>
          <a:off x="4461929" y="4466169"/>
          <a:ext cx="4297627"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296334</xdr:colOff>
      <xdr:row>27</xdr:row>
      <xdr:rowOff>100853</xdr:rowOff>
    </xdr:from>
    <xdr:to>
      <xdr:col>15</xdr:col>
      <xdr:colOff>11206</xdr:colOff>
      <xdr:row>27</xdr:row>
      <xdr:rowOff>105834</xdr:rowOff>
    </xdr:to>
    <xdr:cxnSp macro="">
      <xdr:nvCxnSpPr>
        <xdr:cNvPr id="9" name="8 Conector recto">
          <a:extLst>
            <a:ext uri="{FF2B5EF4-FFF2-40B4-BE49-F238E27FC236}">
              <a16:creationId xmlns:a16="http://schemas.microsoft.com/office/drawing/2014/main" id="{00000000-0008-0000-0300-000009000000}"/>
            </a:ext>
          </a:extLst>
        </xdr:cNvPr>
        <xdr:cNvCxnSpPr/>
      </xdr:nvCxnSpPr>
      <xdr:spPr>
        <a:xfrm flipV="1">
          <a:off x="10919510" y="4583206"/>
          <a:ext cx="2818902" cy="498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0</xdr:row>
      <xdr:rowOff>95250</xdr:rowOff>
    </xdr:from>
    <xdr:to>
      <xdr:col>2</xdr:col>
      <xdr:colOff>95250</xdr:colOff>
      <xdr:row>3</xdr:row>
      <xdr:rowOff>104775</xdr:rowOff>
    </xdr:to>
    <xdr:pic>
      <xdr:nvPicPr>
        <xdr:cNvPr id="3" name="4 Imagen" descr="ASecuador-gradient (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95250"/>
          <a:ext cx="1457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180975</xdr:colOff>
      <xdr:row>0</xdr:row>
      <xdr:rowOff>95250</xdr:rowOff>
    </xdr:from>
    <xdr:to>
      <xdr:col>2</xdr:col>
      <xdr:colOff>95250</xdr:colOff>
      <xdr:row>3</xdr:row>
      <xdr:rowOff>104775</xdr:rowOff>
    </xdr:to>
    <xdr:pic>
      <xdr:nvPicPr>
        <xdr:cNvPr id="2" name="4 Imagen" descr="ASecuador-gradient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95250"/>
          <a:ext cx="11525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495300</xdr:colOff>
      <xdr:row>0</xdr:row>
      <xdr:rowOff>0</xdr:rowOff>
    </xdr:from>
    <xdr:to>
      <xdr:col>2</xdr:col>
      <xdr:colOff>390525</xdr:colOff>
      <xdr:row>2</xdr:row>
      <xdr:rowOff>114300</xdr:rowOff>
    </xdr:to>
    <xdr:pic>
      <xdr:nvPicPr>
        <xdr:cNvPr id="2" name="4 Imagen" descr="ASecuador-gradient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0"/>
          <a:ext cx="12477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xdr:colOff>
      <xdr:row>0</xdr:row>
      <xdr:rowOff>85725</xdr:rowOff>
    </xdr:from>
    <xdr:to>
      <xdr:col>2</xdr:col>
      <xdr:colOff>246529</xdr:colOff>
      <xdr:row>3</xdr:row>
      <xdr:rowOff>95250</xdr:rowOff>
    </xdr:to>
    <xdr:pic>
      <xdr:nvPicPr>
        <xdr:cNvPr id="2" name="4 Imagen" descr="ASecuador-gradient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5725"/>
          <a:ext cx="7524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21</xdr:row>
      <xdr:rowOff>9525</xdr:rowOff>
    </xdr:from>
    <xdr:to>
      <xdr:col>6</xdr:col>
      <xdr:colOff>438150</xdr:colOff>
      <xdr:row>21</xdr:row>
      <xdr:rowOff>9525</xdr:rowOff>
    </xdr:to>
    <xdr:cxnSp macro="">
      <xdr:nvCxnSpPr>
        <xdr:cNvPr id="3" name="Conector recto 2">
          <a:extLst>
            <a:ext uri="{FF2B5EF4-FFF2-40B4-BE49-F238E27FC236}">
              <a16:creationId xmlns:a16="http://schemas.microsoft.com/office/drawing/2014/main" id="{00000000-0008-0000-0700-000003000000}"/>
            </a:ext>
          </a:extLst>
        </xdr:cNvPr>
        <xdr:cNvCxnSpPr>
          <a:cxnSpLocks noChangeShapeType="1"/>
        </xdr:cNvCxnSpPr>
      </xdr:nvCxnSpPr>
      <xdr:spPr bwMode="auto">
        <a:xfrm>
          <a:off x="38100" y="3514725"/>
          <a:ext cx="3448050"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66675</xdr:colOff>
      <xdr:row>23</xdr:row>
      <xdr:rowOff>85725</xdr:rowOff>
    </xdr:from>
    <xdr:to>
      <xdr:col>6</xdr:col>
      <xdr:colOff>466725</xdr:colOff>
      <xdr:row>23</xdr:row>
      <xdr:rowOff>95250</xdr:rowOff>
    </xdr:to>
    <xdr:cxnSp macro="">
      <xdr:nvCxnSpPr>
        <xdr:cNvPr id="5" name="Conector recto 2">
          <a:extLst>
            <a:ext uri="{FF2B5EF4-FFF2-40B4-BE49-F238E27FC236}">
              <a16:creationId xmlns:a16="http://schemas.microsoft.com/office/drawing/2014/main" id="{00000000-0008-0000-0700-000005000000}"/>
            </a:ext>
          </a:extLst>
        </xdr:cNvPr>
        <xdr:cNvCxnSpPr>
          <a:cxnSpLocks noChangeShapeType="1"/>
        </xdr:cNvCxnSpPr>
      </xdr:nvCxnSpPr>
      <xdr:spPr bwMode="auto">
        <a:xfrm>
          <a:off x="66675" y="3971925"/>
          <a:ext cx="3448050" cy="9525"/>
        </a:xfrm>
        <a:prstGeom prst="line">
          <a:avLst/>
        </a:prstGeom>
        <a:noFill/>
        <a:ln w="9525" algn="ctr">
          <a:solidFill>
            <a:srgbClr val="0070C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171450</xdr:colOff>
      <xdr:row>23</xdr:row>
      <xdr:rowOff>95250</xdr:rowOff>
    </xdr:from>
    <xdr:to>
      <xdr:col>12</xdr:col>
      <xdr:colOff>0</xdr:colOff>
      <xdr:row>23</xdr:row>
      <xdr:rowOff>104775</xdr:rowOff>
    </xdr:to>
    <xdr:cxnSp macro="">
      <xdr:nvCxnSpPr>
        <xdr:cNvPr id="6" name="Conector recto 2">
          <a:extLst>
            <a:ext uri="{FF2B5EF4-FFF2-40B4-BE49-F238E27FC236}">
              <a16:creationId xmlns:a16="http://schemas.microsoft.com/office/drawing/2014/main" id="{00000000-0008-0000-0700-000006000000}"/>
            </a:ext>
          </a:extLst>
        </xdr:cNvPr>
        <xdr:cNvCxnSpPr>
          <a:cxnSpLocks noChangeShapeType="1"/>
        </xdr:cNvCxnSpPr>
      </xdr:nvCxnSpPr>
      <xdr:spPr bwMode="auto">
        <a:xfrm flipV="1">
          <a:off x="3981450" y="3981450"/>
          <a:ext cx="3448050" cy="9525"/>
        </a:xfrm>
        <a:prstGeom prst="line">
          <a:avLst/>
        </a:prstGeom>
        <a:noFill/>
        <a:ln w="9525" algn="ctr">
          <a:solidFill>
            <a:schemeClr val="accent1">
              <a:lumMod val="75000"/>
            </a:schemeClr>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133350</xdr:colOff>
      <xdr:row>21</xdr:row>
      <xdr:rowOff>9525</xdr:rowOff>
    </xdr:from>
    <xdr:to>
      <xdr:col>11</xdr:col>
      <xdr:colOff>533400</xdr:colOff>
      <xdr:row>21</xdr:row>
      <xdr:rowOff>9525</xdr:rowOff>
    </xdr:to>
    <xdr:cxnSp macro="">
      <xdr:nvCxnSpPr>
        <xdr:cNvPr id="25" name="Conector recto 2">
          <a:extLst>
            <a:ext uri="{FF2B5EF4-FFF2-40B4-BE49-F238E27FC236}">
              <a16:creationId xmlns:a16="http://schemas.microsoft.com/office/drawing/2014/main" id="{00000000-0008-0000-0700-000019000000}"/>
            </a:ext>
          </a:extLst>
        </xdr:cNvPr>
        <xdr:cNvCxnSpPr>
          <a:cxnSpLocks noChangeShapeType="1"/>
        </xdr:cNvCxnSpPr>
      </xdr:nvCxnSpPr>
      <xdr:spPr bwMode="auto">
        <a:xfrm>
          <a:off x="3943350" y="3514725"/>
          <a:ext cx="3448050"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0</xdr:row>
      <xdr:rowOff>85725</xdr:rowOff>
    </xdr:from>
    <xdr:to>
      <xdr:col>2</xdr:col>
      <xdr:colOff>246529</xdr:colOff>
      <xdr:row>3</xdr:row>
      <xdr:rowOff>95250</xdr:rowOff>
    </xdr:to>
    <xdr:pic>
      <xdr:nvPicPr>
        <xdr:cNvPr id="2" name="4 Imagen" descr="ASecuador-gradient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5725"/>
          <a:ext cx="894229"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21</xdr:row>
      <xdr:rowOff>9525</xdr:rowOff>
    </xdr:from>
    <xdr:to>
      <xdr:col>6</xdr:col>
      <xdr:colOff>704850</xdr:colOff>
      <xdr:row>21</xdr:row>
      <xdr:rowOff>19050</xdr:rowOff>
    </xdr:to>
    <xdr:cxnSp macro="">
      <xdr:nvCxnSpPr>
        <xdr:cNvPr id="3" name="Conector recto 2">
          <a:extLst>
            <a:ext uri="{FF2B5EF4-FFF2-40B4-BE49-F238E27FC236}">
              <a16:creationId xmlns:a16="http://schemas.microsoft.com/office/drawing/2014/main" id="{00000000-0008-0000-0800-000003000000}"/>
            </a:ext>
          </a:extLst>
        </xdr:cNvPr>
        <xdr:cNvCxnSpPr>
          <a:cxnSpLocks noChangeShapeType="1"/>
        </xdr:cNvCxnSpPr>
      </xdr:nvCxnSpPr>
      <xdr:spPr bwMode="auto">
        <a:xfrm>
          <a:off x="38100" y="3514725"/>
          <a:ext cx="2952750" cy="9525"/>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95250</xdr:colOff>
      <xdr:row>21</xdr:row>
      <xdr:rowOff>19050</xdr:rowOff>
    </xdr:from>
    <xdr:to>
      <xdr:col>12</xdr:col>
      <xdr:colOff>0</xdr:colOff>
      <xdr:row>21</xdr:row>
      <xdr:rowOff>19050</xdr:rowOff>
    </xdr:to>
    <xdr:cxnSp macro="">
      <xdr:nvCxnSpPr>
        <xdr:cNvPr id="4" name="Conector recto 2">
          <a:extLst>
            <a:ext uri="{FF2B5EF4-FFF2-40B4-BE49-F238E27FC236}">
              <a16:creationId xmlns:a16="http://schemas.microsoft.com/office/drawing/2014/main" id="{00000000-0008-0000-0800-000004000000}"/>
            </a:ext>
          </a:extLst>
        </xdr:cNvPr>
        <xdr:cNvCxnSpPr>
          <a:cxnSpLocks noChangeShapeType="1"/>
        </xdr:cNvCxnSpPr>
      </xdr:nvCxnSpPr>
      <xdr:spPr bwMode="auto">
        <a:xfrm>
          <a:off x="3905250" y="3524250"/>
          <a:ext cx="2952750"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66675</xdr:colOff>
      <xdr:row>23</xdr:row>
      <xdr:rowOff>85725</xdr:rowOff>
    </xdr:from>
    <xdr:to>
      <xdr:col>6</xdr:col>
      <xdr:colOff>733425</xdr:colOff>
      <xdr:row>23</xdr:row>
      <xdr:rowOff>95250</xdr:rowOff>
    </xdr:to>
    <xdr:cxnSp macro="">
      <xdr:nvCxnSpPr>
        <xdr:cNvPr id="9" name="Conector recto 2">
          <a:extLst>
            <a:ext uri="{FF2B5EF4-FFF2-40B4-BE49-F238E27FC236}">
              <a16:creationId xmlns:a16="http://schemas.microsoft.com/office/drawing/2014/main" id="{00000000-0008-0000-0800-000009000000}"/>
            </a:ext>
          </a:extLst>
        </xdr:cNvPr>
        <xdr:cNvCxnSpPr>
          <a:cxnSpLocks noChangeShapeType="1"/>
        </xdr:cNvCxnSpPr>
      </xdr:nvCxnSpPr>
      <xdr:spPr bwMode="auto">
        <a:xfrm>
          <a:off x="66675" y="3971925"/>
          <a:ext cx="2952750" cy="9525"/>
        </a:xfrm>
        <a:prstGeom prst="line">
          <a:avLst/>
        </a:prstGeom>
        <a:noFill/>
        <a:ln w="9525" algn="ctr">
          <a:solidFill>
            <a:srgbClr val="0070C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123825</xdr:colOff>
      <xdr:row>23</xdr:row>
      <xdr:rowOff>95250</xdr:rowOff>
    </xdr:from>
    <xdr:to>
      <xdr:col>12</xdr:col>
      <xdr:colOff>28575</xdr:colOff>
      <xdr:row>23</xdr:row>
      <xdr:rowOff>95250</xdr:rowOff>
    </xdr:to>
    <xdr:cxnSp macro="">
      <xdr:nvCxnSpPr>
        <xdr:cNvPr id="10" name="Conector recto 2">
          <a:extLst>
            <a:ext uri="{FF2B5EF4-FFF2-40B4-BE49-F238E27FC236}">
              <a16:creationId xmlns:a16="http://schemas.microsoft.com/office/drawing/2014/main" id="{00000000-0008-0000-0800-00000A000000}"/>
            </a:ext>
          </a:extLst>
        </xdr:cNvPr>
        <xdr:cNvCxnSpPr>
          <a:cxnSpLocks noChangeShapeType="1"/>
        </xdr:cNvCxnSpPr>
      </xdr:nvCxnSpPr>
      <xdr:spPr bwMode="auto">
        <a:xfrm>
          <a:off x="3933825" y="3981450"/>
          <a:ext cx="2952750" cy="0"/>
        </a:xfrm>
        <a:prstGeom prst="line">
          <a:avLst/>
        </a:prstGeom>
        <a:noFill/>
        <a:ln w="9525" algn="ctr">
          <a:solidFill>
            <a:schemeClr val="accent1">
              <a:lumMod val="75000"/>
            </a:schemeClr>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66675</xdr:colOff>
      <xdr:row>39</xdr:row>
      <xdr:rowOff>85725</xdr:rowOff>
    </xdr:from>
    <xdr:to>
      <xdr:col>6</xdr:col>
      <xdr:colOff>733425</xdr:colOff>
      <xdr:row>39</xdr:row>
      <xdr:rowOff>95250</xdr:rowOff>
    </xdr:to>
    <xdr:cxnSp macro="">
      <xdr:nvCxnSpPr>
        <xdr:cNvPr id="11" name="Conector recto 2">
          <a:extLst>
            <a:ext uri="{FF2B5EF4-FFF2-40B4-BE49-F238E27FC236}">
              <a16:creationId xmlns:a16="http://schemas.microsoft.com/office/drawing/2014/main" id="{00000000-0008-0000-0800-00000B000000}"/>
            </a:ext>
          </a:extLst>
        </xdr:cNvPr>
        <xdr:cNvCxnSpPr>
          <a:cxnSpLocks noChangeShapeType="1"/>
        </xdr:cNvCxnSpPr>
      </xdr:nvCxnSpPr>
      <xdr:spPr bwMode="auto">
        <a:xfrm>
          <a:off x="66675" y="3971925"/>
          <a:ext cx="2952750" cy="9525"/>
        </a:xfrm>
        <a:prstGeom prst="line">
          <a:avLst/>
        </a:prstGeom>
        <a:noFill/>
        <a:ln w="9525" algn="ctr">
          <a:solidFill>
            <a:srgbClr val="0070C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123825</xdr:colOff>
      <xdr:row>39</xdr:row>
      <xdr:rowOff>95250</xdr:rowOff>
    </xdr:from>
    <xdr:to>
      <xdr:col>12</xdr:col>
      <xdr:colOff>28575</xdr:colOff>
      <xdr:row>39</xdr:row>
      <xdr:rowOff>95250</xdr:rowOff>
    </xdr:to>
    <xdr:cxnSp macro="">
      <xdr:nvCxnSpPr>
        <xdr:cNvPr id="12" name="Conector recto 2">
          <a:extLst>
            <a:ext uri="{FF2B5EF4-FFF2-40B4-BE49-F238E27FC236}">
              <a16:creationId xmlns:a16="http://schemas.microsoft.com/office/drawing/2014/main" id="{00000000-0008-0000-0800-00000C000000}"/>
            </a:ext>
          </a:extLst>
        </xdr:cNvPr>
        <xdr:cNvCxnSpPr>
          <a:cxnSpLocks noChangeShapeType="1"/>
        </xdr:cNvCxnSpPr>
      </xdr:nvCxnSpPr>
      <xdr:spPr bwMode="auto">
        <a:xfrm>
          <a:off x="3933825" y="3981450"/>
          <a:ext cx="2952750" cy="0"/>
        </a:xfrm>
        <a:prstGeom prst="line">
          <a:avLst/>
        </a:prstGeom>
        <a:noFill/>
        <a:ln w="9525" algn="ctr">
          <a:solidFill>
            <a:schemeClr val="accent1">
              <a:lumMod val="75000"/>
            </a:schemeClr>
          </a:solidFill>
          <a:round/>
          <a:headEnd/>
          <a:tailEn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20in%20(C)%205130%20An&#225;lisis%20de%20Caja%20y%20Bancos%202005"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Worksheet%20in%205530%20An&#225;lisis%20de%20Activo%20Fijo" TargetMode="External"/></Relationships>
</file>

<file path=xl/externalLinks/_rels/externalLink100.xml.rels><?xml version="1.0" encoding="UTF-8" standalone="yes"?>
<Relationships xmlns="http://schemas.openxmlformats.org/package/2006/relationships"><Relationship Id="rId1" Type="http://schemas.microsoft.com/office/2006/relationships/xlExternalLinkPath/xlPathMissing" Target="Worksheet%20in%206230%20An&#225;lisis%20de%20Gastos%20Acumulados%20Sep%2010"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Documents%20and%20Settings/ACRUZ/My%20Documents/Deloitte/P&amp;S/Gastos/Detalle%20de%20gastos%202003.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Users/Personal/Documents/TERMAS/Ejecuci&#243;n/3400%20-%20Retencionesok/3400%20Termas%202012%20Retenciones.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Worksheet%20in%206430%20An&#225;lisis%20de%20Retenciones%20en%20la%20Fuente%20y%20del%20Impuesto%20al%20Valor%20Agregado"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ebeltran/Desktop/inversiones%20bien.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Worksheet%20in%205130%20An&#225;lisis%20de%20Caja%20y%20Equivalentes%20de%20Caja%20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Worksheet%20in%205630%20An&#225;lisis%20de%20activos%20fijos%202000"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8230%20An&#225;lisis%20de%20gasto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Worksheet%20in%20%20%20Revisi&#243;n%20Anal&#237;tica%20Sustantiva%20-%20Poblaciones%20Disgregadas%20(07-03)%20%20S%20"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My%20Documents\Clientes\Baker\AUDITORI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GUPEREZ/My%20Documents/Deloitte/Clientes/2007/Erco/Requerimientos/02%20Requerimiento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ONTABILIDAD/Excel/mayor_Serrasa.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Worksheet%20in%205530%20An&#225;lisis%20de%20Gatos%20Anticipado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Vvasquez\A&#241;o%202.004\Documents%20and%20Settings\sgalarraga\Configuraci&#243;n%20local\Archivos%20temporales%20de%20Internet\OLK4\An&#225;lisis%20de%20Abril%20200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ocuments%20and%20Settings/MMunoz/Local%20Settings/Temporary%20Internet%20Files/OLK8/IVA%20COMPRAS%20MAYO.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Worksheet%20in%201611%20Ejecutar%20Procedimientos%20Anal&#237;ticos%20Preliminare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Worksheet%20in%201611%20Perform%20Preliminary%20Analytical%20Review%20Workbook%20(adjusted%20for%20new%20pack)"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Worksheet%20in%20(C)%201801%20Realizar%20Libro%20de%20Trabajo%20de%20Revisi&#243;n%20Anal&#237;tica%20Preliminar%20May-10"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Worksheet%20in%205510%20Hoja%20Resumen%20de%20Gastos%20pagados%20por%20anticipado"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Worksheet%20in%20%20%20PLANTILLA%20CMA"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Worksheet%20in%205830%20An&#225;lisis%20de%20Activos%20Fijos%202"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orksheet%20in%208330%20An&#225;lisis%20de%20Gastos%20de%20Administraci&#243;n%202"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ebeltran/Desktop/inversiones.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Worksheet%20in%205530%20An&#225;lisis%20de%20Gastos%20Anticipado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Worksheet%20in%20(C)%205730%20An&#225;lisis%20de%20Plantacione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orksheet%20in%20(C)%208410-10%20Parque%20Nacional%20Machalilla"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Worksheet%20in%205530%20An&#225;lisis%20de%20Gastos%20Pagados%20por%20Anticipado%20y%20Otras%20Cuentas%20por%20Cobrar"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nts%20and%20Settings/csjara/Configuraci&#243;n%20local/Archivos%20temporales%20de%20Internet/Content.Outlook/LJTMY58F/Gastos/Estado%20Resultados%20Acumulativo.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Worksheet%20in%208330%20An&#225;lisis%20de%20resultados%20gastos%20textile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FERMALDONADO/Desktop/Empresa%20El&#233;ctrica/Informaci&#243;n%20definitiva%20EEQSA/DELOITTE%202/REQUERIMIENTOS%202009.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Worksheet%20in%208310%20Hoja%20Resumen%20de%20%20Gastos%20administrativo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Worksheet%20in%20000%20An&#225;lisis%20de%20Gastos%20de%20Administraci&#243;n%20y%20Venta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Worksheet%20in%206130%20An&#225;lisis%20de%20Cuentas%20por%20Pagar"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Worksheet%20in%20B208634D826240ED8FF96B68185292DE"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y%20Documents/DTT%20CLIENTES/Omnibus%20BB/Auditor&#237;a%202001/Proyectos%20finales%20OBB.xls"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Worksheet%20in%20%20%20Papel%20de%20trabajo%20Excel%20en%20blanco"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Worksheet%20in%205330-2%20An&#225;lisis%20de%20cuentas%20por%20cobrar"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A:\WINDOWS\TEMP\Formato%20de%20requerimientos.xls"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Worksheet%20in%208230%20APT%20de%20Gastos"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Worksheet%20in%208330%20An&#225;lisis%20de%20Gastos%20de%20Administraci&#243;n%20y%20Ventas" TargetMode="External"/></Relationships>
</file>

<file path=xl/externalLinks/_rels/externalLink45.xml.rels><?xml version="1.0" encoding="UTF-8" standalone="yes"?>
<Relationships xmlns="http://schemas.openxmlformats.org/package/2006/relationships"><Relationship Id="rId1" Type="http://schemas.microsoft.com/office/2006/relationships/xlExternalLinkPath/xlPathMissing" Target="Worksheet%20in%205430%20An&#225;lisis%20de%20Activo%20Fijo"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Worksheet%20in%20%20%20%20%20Plantilla%20de%20Procedimientos%20Anal&#237;ticos%20Sustantivo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Documents%20and%20Settings/AMENA/My%20Documents/CLIENTES/BJ%20SERVICES/cobrospo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EUIOCON05\psalazar004\Desktop\CLIENTES\FYI%202014\Etafashion\Etafashion\Obligaciones%20financieras%20Etatex%202012\An&#225;lisis%20detallado%20-%20Documentos%20por%20pagar%20y%20deudas%20a%20largo%20plazo.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Mis%20documentos/1998/REAL98/abr98/INCOME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anabad/Escritorio/FINANZAS/RESPALDOS%20CJARA/TCS/Financiero/REPORTES/Proyeccion%20Q2/Ejecuci&#243;n%20y%20Proyecci&#243;n%202nd%20Quarter%2008%20(2)PRUEB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N001%20-%2010%20ANOS%20-%20LAAM/2006/Aliadas/718%20-%20Colombia/maria.faria/07_06/Invoices%20paid.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adicione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Tcsuywt060\my%20documents\DOCUME~1\804120\LOCALS~1\Temp\Temporary%20Directory%201%20for%20FORECAST-TCSBRZ-20080414.zip\FORECAST-TCSBRZ-2008041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OCUME~1/JOAQUI~1.PEL/LOCALS~1/Temp/notesE8430C/S4201-OBB.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My%20Documents/CECILIA/FORREQUE.XLS" TargetMode="External"/></Relationships>
</file>

<file path=xl/externalLinks/_rels/externalLink55.xml.rels><?xml version="1.0" encoding="UTF-8" standalone="yes"?>
<Relationships xmlns="http://schemas.openxmlformats.org/package/2006/relationships"><Relationship Id="rId1" Type="http://schemas.microsoft.com/office/2006/relationships/xlExternalLinkPath/xlPathMissing" Target="Worksheet%20in%20OAA%205630%20An&#225;lisis%20de%20Activo%20Fijo" TargetMode="External"/></Relationships>
</file>

<file path=xl/externalLinks/_rels/externalLink56.xml.rels><?xml version="1.0" encoding="UTF-8" standalone="yes"?>
<Relationships xmlns="http://schemas.openxmlformats.org/package/2006/relationships"><Relationship Id="rId1" Type="http://schemas.microsoft.com/office/2006/relationships/xlExternalLinkPath/xlPathMissing" Target="Worksheet%20in%208230%20An&#225;lisis%20del%20Costo%20de%20Ventas"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Worksheet%20in%20(C)%2054XX%20An&#225;lisis%20de%20Inventario%202006"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ILM\Foreign%20Accounts%20Payable\Fin001%20-%203%20anos\2006\Fechamento\04%20-%20Abr%2006\Reconcilia&#231;&#227;o\Aliadas%2012-2005\R1-NOVO%20FORMATO%20DE%20AN&#193;LISE%20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DAVID/OILTRADER/BAL%20SEPTIEMBR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anabad/Escritorio/FINANZAS/Tata%20Balance%20Sheet%20V3%20COMPARATIVO%20JULAA.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DOCUME~1/LUCIMA~1.SAN/CONFIG~1/Temp/notes175B27/SAP%2031-08-05.xls" TargetMode="External"/></Relationships>
</file>

<file path=xl/externalLinks/_rels/externalLink61.xml.rels><?xml version="1.0" encoding="UTF-8" standalone="yes"?>
<Relationships xmlns="http://schemas.openxmlformats.org/package/2006/relationships"><Relationship Id="rId1" Type="http://schemas.microsoft.com/office/2006/relationships/xlExternalLinkPath/xlPathMissing" Target="Worksheet%20in%20%201152%20Anexos%20Carta%20de%20Requerimientos" TargetMode="External"/></Relationships>
</file>

<file path=xl/externalLinks/_rels/externalLink62.xml.rels><?xml version="1.0" encoding="UTF-8" standalone="yes"?>
<Relationships xmlns="http://schemas.openxmlformats.org/package/2006/relationships"><Relationship Id="rId1" Type="http://schemas.microsoft.com/office/2006/relationships/xlExternalLinkPath/xlPathMissing" Target="Worksheet%20in%205730%20An&#225;lisis%20de%20Intangibles%20y%20Otros%20Activos" TargetMode="External"/></Relationships>
</file>

<file path=xl/externalLinks/_rels/externalLink63.xml.rels><?xml version="1.0" encoding="UTF-8" standalone="yes"?>
<Relationships xmlns="http://schemas.openxmlformats.org/package/2006/relationships"><Relationship Id="rId1" Type="http://schemas.microsoft.com/office/2006/relationships/xlExternalLinkPath/xlPathMissing" Target="Worksheet%20in%20(C)%208430%20An&#225;lisis%20Gastos%20de%20Operaci&#243;n" TargetMode="External"/></Relationships>
</file>

<file path=xl/externalLinks/_rels/externalLink64.xml.rels><?xml version="1.0" encoding="UTF-8" standalone="yes"?>
<Relationships xmlns="http://schemas.openxmlformats.org/package/2006/relationships"><Relationship Id="rId1" Type="http://schemas.microsoft.com/office/2006/relationships/xlExternalLinkPath/xlPathMissing" Target="Worksheet%20in%20%20%20%20%20An&#225;lisis%20de%20Gastos%20de%20Operacionales"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Worksheet%20in%20xxxxxx%20An&#225;lisis%20de%20Costo%20de%20Ventas"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Worksheet%20in%208330%20An&#225;lisis%20de%20Gastos%20Operacionales%20%20%20Imprenta%20Mariscal" TargetMode="External"/></Relationships>
</file>

<file path=xl/externalLinks/_rels/externalLink67.xml.rels><?xml version="1.0" encoding="UTF-8" standalone="yes"?>
<Relationships xmlns="http://schemas.openxmlformats.org/package/2006/relationships"><Relationship Id="rId1" Type="http://schemas.microsoft.com/office/2006/relationships/xlExternalLinkPath/xlPathMissing" Target="Worksheet%20in%208330%20An&#225;lisis%20Gastos%20de%20Operaci&#243;n" TargetMode="External"/></Relationships>
</file>

<file path=xl/externalLinks/_rels/externalLink68.xml.rels><?xml version="1.0" encoding="UTF-8" standalone="yes"?>
<Relationships xmlns="http://schemas.openxmlformats.org/package/2006/relationships"><Relationship Id="rId1" Type="http://schemas.microsoft.com/office/2006/relationships/xlExternalLinkPath/xlPathMissing" Target="Worksheet%20in%208330%20An&#225;lisis%20de%20gastos%20de%20operaci&#243;n" TargetMode="External"/></Relationships>
</file>

<file path=xl/externalLinks/_rels/externalLink69.xml.rels><?xml version="1.0" encoding="UTF-8" standalone="yes"?>
<Relationships xmlns="http://schemas.openxmlformats.org/package/2006/relationships"><Relationship Id="rId1" Type="http://schemas.microsoft.com/office/2006/relationships/xlExternalLinkPath/xlPathMissing" Target="Worksheet%20in%20(C)%206330%20An&#225;lisis%20Pasivos%20a%20Largo%20Plazo"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Worksheet%20in%208430-1%20Selecci&#243;n%20de%20Gastos%20Bancarios%20y%20Divisas" TargetMode="External"/></Relationships>
</file>

<file path=xl/externalLinks/_rels/externalLink70.xml.rels><?xml version="1.0" encoding="UTF-8" standalone="yes"?>
<Relationships xmlns="http://schemas.openxmlformats.org/package/2006/relationships"><Relationship Id="rId1" Type="http://schemas.microsoft.com/office/2006/relationships/xlExternalLinkPath/xlPathMissing" Target="Worksheet%20in%20000%20000" TargetMode="External"/></Relationships>
</file>

<file path=xl/externalLinks/_rels/externalLink71.xml.rels><?xml version="1.0" encoding="UTF-8" standalone="yes"?>
<Relationships xmlns="http://schemas.openxmlformats.org/package/2006/relationships"><Relationship Id="rId1" Type="http://schemas.microsoft.com/office/2006/relationships/xlExternalLinkPath/xlPathMissing" Target="Worksheet%20in%205640%20An&#225;lisis%20del%20Saldo%20Incial%20de%20Activos%20Fijos" TargetMode="External"/></Relationships>
</file>

<file path=xl/externalLinks/_rels/externalLink72.xml.rels><?xml version="1.0" encoding="UTF-8" standalone="yes"?>
<Relationships xmlns="http://schemas.openxmlformats.org/package/2006/relationships"><Relationship Id="rId1" Type="http://schemas.microsoft.com/office/2006/relationships/xlExternalLinkPath/xlPathMissing" Target="Worksheet%20in%208330%20An&#225;lisis%20de%20Gastos%20Administrativos%20y%20de%20Ventas" TargetMode="External"/></Relationships>
</file>

<file path=xl/externalLinks/_rels/externalLink73.xml.rels><?xml version="1.0" encoding="UTF-8" standalone="yes"?>
<Relationships xmlns="http://schemas.openxmlformats.org/package/2006/relationships"><Relationship Id="rId1" Type="http://schemas.microsoft.com/office/2006/relationships/xlExternalLinkPath/xlPathMissing" Target="Worksheet%20in%205730%20An&#225;lisis%20de%20Plantaciones" TargetMode="External"/></Relationships>
</file>

<file path=xl/externalLinks/_rels/externalLink74.xml.rels><?xml version="1.0" encoding="UTF-8" standalone="yes"?>
<Relationships xmlns="http://schemas.openxmlformats.org/package/2006/relationships"><Relationship Id="rId1" Type="http://schemas.microsoft.com/office/2006/relationships/xlExternalLinkPath/xlPathMissing" Target="Worksheet%20in%205530%20Detalle%20de%20anticipo%20de%20compra%20de%20terrenos" TargetMode="External"/></Relationships>
</file>

<file path=xl/externalLinks/_rels/externalLink75.xml.rels><?xml version="1.0" encoding="UTF-8" standalone="yes"?>
<Relationships xmlns="http://schemas.openxmlformats.org/package/2006/relationships"><Relationship Id="rId1" Type="http://schemas.microsoft.com/office/2006/relationships/xlExternalLinkPath/xlPathMissing" Target="Worksheet%20in%20%20%20%20%20Revisi&#243;n%20Anal&#237;tica%20Sustantiva%20-%20Pobl.%20Disgregadas" TargetMode="External"/></Relationships>
</file>

<file path=xl/externalLinks/_rels/externalLink76.xml.rels><?xml version="1.0" encoding="UTF-8" standalone="yes"?>
<Relationships xmlns="http://schemas.openxmlformats.org/package/2006/relationships"><Relationship Id="rId1" Type="http://schemas.microsoft.com/office/2006/relationships/xlExternalLinkPath/xlPathMissing" Target="Worksheet%20in%205630%20An&#225;lisis%20de%20Activos%20fijos%20pro" TargetMode="External"/></Relationships>
</file>

<file path=xl/externalLinks/_rels/externalLink77.xml.rels><?xml version="1.0" encoding="UTF-8" standalone="yes"?>
<Relationships xmlns="http://schemas.openxmlformats.org/package/2006/relationships"><Relationship Id="rId1" Type="http://schemas.microsoft.com/office/2006/relationships/xlExternalLinkPath/xlPathMissing" Target="Worksheet%20in%20(C)%208330%20An&#225;lisis%20de%20Gastos" TargetMode="External"/></Relationships>
</file>

<file path=xl/externalLinks/_rels/externalLink78.xml.rels><?xml version="1.0" encoding="UTF-8" standalone="yes"?>
<Relationships xmlns="http://schemas.openxmlformats.org/package/2006/relationships"><Relationship Id="rId1" Type="http://schemas.microsoft.com/office/2006/relationships/xlExternalLinkPath/xlPathMissing" Target="Worksheet%20in%208230%20An&#225;lisis%20de%20Costo%20de%20Ventas%20y%20Gastos%20de%20Operaci&#243;n" TargetMode="External"/></Relationships>
</file>

<file path=xl/externalLinks/_rels/externalLink79.xml.rels><?xml version="1.0" encoding="UTF-8" standalone="yes"?>
<Relationships xmlns="http://schemas.openxmlformats.org/package/2006/relationships"><Relationship Id="rId1" Type="http://schemas.microsoft.com/office/2006/relationships/xlExternalLinkPath/xlPathMissing" Target="Worksheet%20in%208330%20An&#225;lisis%20de%20Gastos%20Operacionales-a&#241;o%20anterior"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MENA/My%20Documents/CLIENTES/BJ%20SERVICES/My%20Documents/CLIENTES/BJ%20Services/MOV%20ACTIVOS%20FIJOS%20%2009%2001%20LOCAL.xls" TargetMode="External"/></Relationships>
</file>

<file path=xl/externalLinks/_rels/externalLink80.xml.rels><?xml version="1.0" encoding="UTF-8" standalone="yes"?>
<Relationships xmlns="http://schemas.openxmlformats.org/package/2006/relationships"><Relationship Id="rId1" Type="http://schemas.microsoft.com/office/2006/relationships/xlExternalLinkPath/xlPathMissing" Target="Worksheet%20in%20(C)%208330%20An&#225;lisis%20de%20Gastos%20de%20Operaci&#243;n" TargetMode="External"/></Relationships>
</file>

<file path=xl/externalLinks/_rels/externalLink81.xml.rels><?xml version="1.0" encoding="UTF-8" standalone="yes"?>
<Relationships xmlns="http://schemas.openxmlformats.org/package/2006/relationships"><Relationship Id="rId1" Type="http://schemas.microsoft.com/office/2006/relationships/xlExternalLinkPath/xlPathMissing" Target="Worksheet%20in%20(C)%205530%20An&#225;lisis%20de%20Gastos%20Anticipados%20y%20otras%20cuentas%20por%20cobrar" TargetMode="External"/></Relationships>
</file>

<file path=xl/externalLinks/_rels/externalLink82.xml.rels><?xml version="1.0" encoding="UTF-8" standalone="yes"?>
<Relationships xmlns="http://schemas.openxmlformats.org/package/2006/relationships"><Relationship Id="rId1" Type="http://schemas.microsoft.com/office/2006/relationships/xlExternalLinkPath/xlPathMissing" Target="Worksheet%20in%202680-1%20Estados%20Financieros"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Worksheet%20in%208330%20%20An&#225;lisis%20de%20Gastos%20de%20Operaci&#243;n"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Users/jebeltran/Desktop/COLOMBINA/8130%20An&#225;lisis%20Ingresos.xls" TargetMode="External"/></Relationships>
</file>

<file path=xl/externalLinks/_rels/externalLink85.xml.rels><?xml version="1.0" encoding="UTF-8" standalone="yes"?>
<Relationships xmlns="http://schemas.openxmlformats.org/package/2006/relationships"><Relationship Id="rId1" Type="http://schemas.microsoft.com/office/2006/relationships/xlExternalLinkPath/xlPathMissing" Target="Worksheet%20in%205130%20An&#225;lisis%20de%20Efectivo%20y%20Equivalentes%20de%20Efectivo"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Worksheet%20in%205130%20An&#225;lsis%20de%20Efectivo%20y%20Equivalentes%20de%20Efectivo%20Petrosud" TargetMode="External"/></Relationships>
</file>

<file path=xl/externalLinks/_rels/externalLink87.xml.rels><?xml version="1.0" encoding="UTF-8" standalone="yes"?>
<Relationships xmlns="http://schemas.openxmlformats.org/package/2006/relationships"><Relationship Id="rId1" Type="http://schemas.microsoft.com/office/2006/relationships/xlExternalLinkPath/xlPathMissing" Target="Worksheet%20in%205130%20An&#225;lsis%20de%20Efectivo%20y%20Equivalentes%20de%20Efectivo%20Palanda"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F:\1.%20KRESTON%20ECUADOR%20AS\2.%20Ejecuci&#243;n\2100%20-%20Efectivo%20y%20equivalente\2130%20Sumaria%20Efectivo%20y%20Equivalentes%20de%20Efectivo.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JEBELTRAN/Desktop/Worksheet%20in%205130%20An&#225;lsis%20de%20Efectivo%20y%20Equivalentes%20de%20Efectivo%20Petrosu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ISCAYA1.xls" TargetMode="External"/></Relationships>
</file>

<file path=xl/externalLinks/_rels/externalLink90.xml.rels><?xml version="1.0" encoding="UTF-8" standalone="yes"?>
<Relationships xmlns="http://schemas.openxmlformats.org/package/2006/relationships"><Relationship Id="rId1" Type="http://schemas.microsoft.com/office/2006/relationships/xlExternalLinkPath/xlPathMissing" Target="Worksheet%20in%205931%20Detalle%20y%20An&#225;lisis%20de%20Otros%20Activos%2002%2028%2099" TargetMode="External"/></Relationships>
</file>

<file path=xl/externalLinks/_rels/externalLink91.xml.rels><?xml version="1.0" encoding="UTF-8" standalone="yes"?>
<Relationships xmlns="http://schemas.openxmlformats.org/package/2006/relationships"><Relationship Id="rId1" Type="http://schemas.microsoft.com/office/2006/relationships/xlExternalLinkPath/xlPathMissing" Target="Worksheet%20in%205630%20Revisi&#243;n%20de%20activos%20fijos" TargetMode="External"/></Relationships>
</file>

<file path=xl/externalLinks/_rels/externalLink92.xml.rels><?xml version="1.0" encoding="UTF-8" standalone="yes"?>
<Relationships xmlns="http://schemas.openxmlformats.org/package/2006/relationships"><Relationship Id="rId1" Type="http://schemas.microsoft.com/office/2006/relationships/xlExternalLinkPath/xlPathMissing" Target="Worksheet%20in%20xxxxx8330%20An&#225;lisis%20de%20Gastos%20de%20Operaci&#243;n" TargetMode="External"/></Relationships>
</file>

<file path=xl/externalLinks/_rels/externalLink93.xml.rels><?xml version="1.0" encoding="UTF-8" standalone="yes"?>
<Relationships xmlns="http://schemas.openxmlformats.org/package/2006/relationships"><Relationship Id="rId1" Type="http://schemas.microsoft.com/office/2006/relationships/xlExternalLinkPath/xlPathMissing" Target="Worksheet%20in%202281%20Estados%20Financieros%202" TargetMode="External"/></Relationships>
</file>

<file path=xl/externalLinks/_rels/externalLink94.xml.rels><?xml version="1.0" encoding="UTF-8" standalone="yes"?>
<Relationships xmlns="http://schemas.openxmlformats.org/package/2006/relationships"><Relationship Id="rId1" Type="http://schemas.microsoft.com/office/2006/relationships/xlExternalLinkPath/xlPathMissing" Target="Worksheet%20in%205930%20Ejemplo%20Otros%20activo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Worksheet%20in%205630-C%20An&#225;lisis%20de%20Activo%20Fijo%20-%20Oleocastillo%20S.A." TargetMode="External"/></Relationships>
</file>

<file path=xl/externalLinks/_rels/externalLink96.xml.rels><?xml version="1.0" encoding="UTF-8" standalone="yes"?>
<Relationships xmlns="http://schemas.openxmlformats.org/package/2006/relationships"><Relationship Id="rId1" Type="http://schemas.microsoft.com/office/2006/relationships/xlExternalLinkPath/xlPathMissing" Target="Worksheet%20in%208410-3.1%20Revisi&#243;n%20visita%20Parque%20Nacional%20Yasun&#237;" TargetMode="External"/></Relationships>
</file>

<file path=xl/externalLinks/_rels/externalLink97.xml.rels><?xml version="1.0" encoding="UTF-8" standalone="yes"?>
<Relationships xmlns="http://schemas.openxmlformats.org/package/2006/relationships"><Relationship Id="rId1" Type="http://schemas.microsoft.com/office/2006/relationships/xlExternalLinkPath/xlPathMissing" Target="Worksheet%20in%208330%20An&#225;lisis%20de%20Gastos%20Operacionale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E:\transfer\8330%20An&#225;lisis%20de%20Gastos%20Operacionales.xls" TargetMode="External"/></Relationships>
</file>

<file path=xl/externalLinks/_rels/externalLink99.xml.rels><?xml version="1.0" encoding="UTF-8" standalone="yes"?>
<Relationships xmlns="http://schemas.openxmlformats.org/package/2006/relationships"><Relationship Id="rId1" Type="http://schemas.microsoft.com/office/2006/relationships/xlExternalLinkPath/xlPathMissing" Target="Worksheet%20in%20(C)%205330%20An&#225;lisis%20de%20Cuentas%20por%20Cobr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il. Bancar."/>
      <sheetName val="Detalle de Mov 1 al 4 dic"/>
      <sheetName val="Produbanco"/>
      <sheetName val="Bco. Internacional"/>
      <sheetName val="Banco Pichincha"/>
      <sheetName val="Produbanco Ahorros"/>
      <sheetName val="CMA Produbanco (2)"/>
      <sheetName val="CMA Pichincha (2)"/>
      <sheetName val="Pasivos No registrados"/>
      <sheetName val="XREF"/>
      <sheetName val="Tickmarks"/>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onciliación Anticipos"/>
      <sheetName val="Movimiento de Activos Fijos"/>
      <sheetName val="Movimiento de Depreciación"/>
      <sheetName val="C. Global Deprec."/>
      <sheetName val="APT Adiciones"/>
      <sheetName val="Límites"/>
      <sheetName val="XREF"/>
      <sheetName val="Tickmarks"/>
      <sheetName val="Nota EEFF"/>
      <sheetName val="Costo"/>
      <sheetName val="Dep.Costo."/>
      <sheetName val="CG Depreciación"/>
      <sheetName val="Adiciones"/>
      <sheetName val="Relac DEP-COSTO"/>
      <sheetName val="Nota"/>
      <sheetName val="Mov.Costo"/>
      <sheetName val="Mov.Dep.Costo"/>
      <sheetName val="Calc.Global Deprec"/>
      <sheetName val="NEC 17"/>
      <sheetName val="Anál. S.I. Act. Fijos"/>
      <sheetName val="NotaEEFF"/>
      <sheetName val="Mov.ActFijo"/>
      <sheetName val="Mov.Deprec"/>
      <sheetName val="Cálculo depre"/>
      <sheetName val="AdicionesAF(Prel)"/>
      <sheetName val="RetirosAF"/>
      <sheetName val="Dep. ATD."/>
      <sheetName val="Límite"/>
      <sheetName val="T. Límite"/>
      <sheetName val="#REF"/>
      <sheetName val="Notas EEFF"/>
      <sheetName val="Pruebas Sustantivas"/>
      <sheetName val="Mov. Costo"/>
      <sheetName val="Depreciación"/>
      <sheetName val="Cálculo global"/>
      <sheetName val="Listado de Activos Fijos"/>
      <sheetName val="Analisis Adiciones"/>
      <sheetName val="Bajas de Activos Fijos"/>
      <sheetName val="Mov. Depre"/>
      <sheetName val="Cálc. Depre"/>
      <sheetName val="Bajas"/>
      <sheetName val="Sheet1"/>
      <sheetName val="Movimiento del Costo"/>
      <sheetName val="Movimiento Depreciación"/>
      <sheetName val="Cálculo Global Dep."/>
      <sheetName val="MMA Adiciones"/>
      <sheetName val="Procedimientos Activo Fijo"/>
      <sheetName val="Mov. Costo Sicontac"/>
      <sheetName val="Mov. Depre Sicontac"/>
      <sheetName val="Mov. Costo Sicobra"/>
      <sheetName val="Mov. Depre Sicobra"/>
      <sheetName val="Detalle de adiciones y bajas"/>
      <sheetName val="Calc. Glob"/>
      <sheetName val="An. Adiciones"/>
      <sheetName val="An. Ventas - Bajas"/>
      <sheetName val="Cálculo Global Depreciaciones"/>
      <sheetName val="Mov. Depreciación"/>
      <sheetName val="Cálculo Deprec"/>
      <sheetName val="Programa"/>
      <sheetName val="Movto Dep"/>
      <sheetName val="Adiciones (p)"/>
      <sheetName val="Análisis adiciones (p)"/>
      <sheetName val="Listado de activos fijos (p)"/>
      <sheetName val="Análisis adiciones"/>
      <sheetName val="Movimiento Neto"/>
      <sheetName val="Mov. Costo Final"/>
      <sheetName val="Mov. Dep. Final"/>
      <sheetName val="Adiciones Final"/>
      <sheetName val="Detalle Reclasif."/>
      <sheetName val="Mov. Act. Fijo Preliminar"/>
      <sheetName val="Adiciones Preliminar"/>
      <sheetName val="APT Preliminar"/>
      <sheetName val="Mov. Deprec."/>
      <sheetName val="List. Adic - Bajas"/>
      <sheetName val="Análisis Ventas"/>
    </sheetNames>
    <sheetDataSet>
      <sheetData sheetId="0" refreshError="1"/>
      <sheetData sheetId="1"/>
      <sheetData sheetId="2" refreshError="1"/>
      <sheetData sheetId="3" refreshError="1"/>
      <sheetData sheetId="4" refreshError="1"/>
      <sheetData sheetId="5" refreshError="1"/>
      <sheetData sheetId="6" refreshError="1"/>
      <sheetData sheetId="7" refreshError="1">
        <row r="2">
          <cell r="A2">
            <v>76936</v>
          </cell>
          <cell r="B2">
            <v>76936</v>
          </cell>
          <cell r="D2" t="str">
            <v>Resumen de Otros Gastos</v>
          </cell>
          <cell r="E2" t="str">
            <v>!</v>
          </cell>
        </row>
        <row r="3">
          <cell r="A3">
            <v>103318</v>
          </cell>
          <cell r="B3">
            <v>103318</v>
          </cell>
          <cell r="D3" t="str">
            <v>Resumen de Otros Gastos</v>
          </cell>
          <cell r="E3" t="str">
            <v>!</v>
          </cell>
        </row>
        <row r="4">
          <cell r="A4">
            <v>886907.89000000013</v>
          </cell>
          <cell r="B4">
            <v>886907.89</v>
          </cell>
          <cell r="D4" t="str">
            <v>Resumen de Activo Fijo</v>
          </cell>
          <cell r="E4" t="str">
            <v>!</v>
          </cell>
        </row>
        <row r="5">
          <cell r="A5">
            <v>31105207</v>
          </cell>
          <cell r="B5">
            <v>31105207</v>
          </cell>
          <cell r="D5" t="str">
            <v>Hoja Resumen Activo Fijo</v>
          </cell>
          <cell r="E5" t="str">
            <v>!</v>
          </cell>
        </row>
        <row r="6">
          <cell r="A6">
            <v>989663</v>
          </cell>
          <cell r="B6">
            <v>989663</v>
          </cell>
          <cell r="D6" t="str">
            <v>Selección MMA Adiciones de Activos fijos</v>
          </cell>
          <cell r="E6" t="str">
            <v>!</v>
          </cell>
        </row>
        <row r="7">
          <cell r="A7">
            <v>31105207</v>
          </cell>
          <cell r="B7">
            <v>31105207</v>
          </cell>
          <cell r="D7" t="str">
            <v>Hoja Resumen Activo Fijo</v>
          </cell>
          <cell r="E7" t="str">
            <v>!</v>
          </cell>
        </row>
        <row r="8">
          <cell r="A8">
            <v>5672</v>
          </cell>
          <cell r="B8">
            <v>5672</v>
          </cell>
          <cell r="D8" t="str">
            <v>Hoja Resumen de Activo Fijo</v>
          </cell>
          <cell r="E8" t="str">
            <v>!</v>
          </cell>
        </row>
        <row r="9">
          <cell r="A9">
            <v>1238</v>
          </cell>
          <cell r="B9">
            <v>1238</v>
          </cell>
          <cell r="D9" t="str">
            <v>Análisis de Gastos Operacionales</v>
          </cell>
          <cell r="E9" t="str">
            <v>!</v>
          </cell>
        </row>
        <row r="10">
          <cell r="A10">
            <v>2706</v>
          </cell>
          <cell r="B10">
            <v>2706</v>
          </cell>
          <cell r="D10" t="str">
            <v>Listado de Activos Fijos al 31-Dic-11</v>
          </cell>
          <cell r="E10" t="str">
            <v>!</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refreshError="1"/>
      <sheetData sheetId="71" refreshError="1"/>
      <sheetData sheetId="72" refreshError="1"/>
      <sheetData sheetId="73" refreshError="1"/>
      <sheetData sheetId="74">
        <row r="2">
          <cell r="A2">
            <v>76936</v>
          </cell>
        </row>
      </sheetData>
      <sheetData sheetId="75"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s EEFF"/>
      <sheetName val="Riesgos"/>
      <sheetName val="Detalle"/>
      <sheetName val="Cruce Otros Activos"/>
      <sheetName val="Prov. Serv. NQIA"/>
      <sheetName val="XREF"/>
      <sheetName val="Tickmarks"/>
      <sheetName val="#REF"/>
    </sheetNames>
    <sheetDataSet>
      <sheetData sheetId="0"/>
      <sheetData sheetId="1" refreshError="1"/>
      <sheetData sheetId="2"/>
      <sheetData sheetId="3" refreshError="1"/>
      <sheetData sheetId="4" refreshError="1"/>
      <sheetData sheetId="5"/>
      <sheetData sheetId="6"/>
      <sheetData sheetId="7"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F"/>
    </sheetNames>
    <sheetDataSet>
      <sheetData sheetId="0">
        <row r="1">
          <cell r="A1" t="str">
            <v>Detalle de Gastos de Operación</v>
          </cell>
        </row>
        <row r="136">
          <cell r="E136" t="e">
            <v>#N/A</v>
          </cell>
        </row>
        <row r="144">
          <cell r="E144">
            <v>26217</v>
          </cell>
        </row>
      </sheetData>
      <sheetData sheetId="1"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a 3400"/>
      <sheetName val="Análitica 3402"/>
      <sheetName val="IVA 3403"/>
      <sheetName val="Retenciones IVA 3404"/>
      <sheetName val="Retenciones Renta 3405"/>
      <sheetName val="Fechas de Presentación 3406"/>
      <sheetName val="Anexos 3407"/>
      <sheetName val="Anticipo Imp. Rta. 3408"/>
      <sheetName val="Otros Imp. 3410"/>
    </sheetNames>
    <sheetDataSet>
      <sheetData sheetId="0" refreshError="1">
        <row r="4">
          <cell r="C4" t="str">
            <v>Ejecución</v>
          </cell>
        </row>
      </sheetData>
      <sheetData sheetId="1" refreshError="1">
        <row r="1">
          <cell r="A1" t="str">
            <v>RETENCIONES</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álisis IVA"/>
      <sheetName val="Análisis Ret Fuente"/>
      <sheetName val="Tickmarks"/>
      <sheetName val="XREF"/>
      <sheetName val="AnálisisIVA"/>
      <sheetName val="Detalle de Gastos"/>
    </sheetNames>
    <sheetDataSet>
      <sheetData sheetId="0"/>
      <sheetData sheetId="1" refreshError="1"/>
      <sheetData sheetId="2"/>
      <sheetData sheetId="3"/>
      <sheetData sheetId="4"/>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Inversiones temporales"/>
      <sheetName val="Lead"/>
      <sheetName val="Links"/>
      <sheetName val="XREF"/>
      <sheetName val="Tickmarks"/>
    </sheetNames>
    <sheetDataSet>
      <sheetData sheetId="0"/>
      <sheetData sheetId="1"/>
      <sheetData sheetId="2">
        <row r="2">
          <cell r="F2" t="str">
            <v>31.Dic.12</v>
          </cell>
          <cell r="H2" t="str">
            <v>AJE</v>
          </cell>
          <cell r="I2" t="str">
            <v>Ajustado</v>
          </cell>
          <cell r="J2" t="str">
            <v>RJE</v>
          </cell>
          <cell r="K2" t="str">
            <v>Final</v>
          </cell>
          <cell r="N2" t="str">
            <v>31.Dic.11</v>
          </cell>
          <cell r="O2">
            <v>0</v>
          </cell>
          <cell r="P2">
            <v>0</v>
          </cell>
        </row>
        <row r="4">
          <cell r="F4">
            <v>400000</v>
          </cell>
          <cell r="H4">
            <v>0</v>
          </cell>
          <cell r="I4">
            <v>400000</v>
          </cell>
          <cell r="J4">
            <v>0</v>
          </cell>
          <cell r="K4">
            <v>400000</v>
          </cell>
          <cell r="N4">
            <v>0</v>
          </cell>
        </row>
        <row r="5">
          <cell r="F5">
            <v>158</v>
          </cell>
          <cell r="H5">
            <v>0</v>
          </cell>
          <cell r="I5">
            <v>158</v>
          </cell>
          <cell r="J5">
            <v>0</v>
          </cell>
          <cell r="K5">
            <v>158</v>
          </cell>
          <cell r="N5">
            <v>0</v>
          </cell>
        </row>
        <row r="6">
          <cell r="F6">
            <v>400158</v>
          </cell>
          <cell r="H6">
            <v>0</v>
          </cell>
          <cell r="I6">
            <v>400158</v>
          </cell>
          <cell r="J6">
            <v>0</v>
          </cell>
          <cell r="K6">
            <v>400158</v>
          </cell>
          <cell r="N6">
            <v>0</v>
          </cell>
        </row>
        <row r="7">
          <cell r="F7">
            <v>400158</v>
          </cell>
          <cell r="H7">
            <v>0</v>
          </cell>
          <cell r="I7">
            <v>400158</v>
          </cell>
          <cell r="J7">
            <v>0</v>
          </cell>
          <cell r="K7">
            <v>400158</v>
          </cell>
          <cell r="N7">
            <v>0</v>
          </cell>
        </row>
      </sheetData>
      <sheetData sheetId="3">
        <row r="1">
          <cell r="F1" t="str">
            <v>31.Dic.12</v>
          </cell>
          <cell r="G1" t="str">
            <v>AJE</v>
          </cell>
          <cell r="H1" t="str">
            <v>Ajustado</v>
          </cell>
          <cell r="I1" t="str">
            <v>RJE</v>
          </cell>
          <cell r="J1" t="str">
            <v>Final</v>
          </cell>
          <cell r="K1" t="str">
            <v>31.Dic.11</v>
          </cell>
        </row>
        <row r="3">
          <cell r="F3">
            <v>400000</v>
          </cell>
          <cell r="G3">
            <v>0</v>
          </cell>
          <cell r="H3">
            <v>400000</v>
          </cell>
          <cell r="I3">
            <v>0</v>
          </cell>
          <cell r="J3">
            <v>400000</v>
          </cell>
          <cell r="K3">
            <v>0</v>
          </cell>
        </row>
        <row r="4">
          <cell r="F4">
            <v>158</v>
          </cell>
          <cell r="G4">
            <v>0</v>
          </cell>
          <cell r="H4">
            <v>158</v>
          </cell>
          <cell r="I4">
            <v>0</v>
          </cell>
          <cell r="J4">
            <v>158</v>
          </cell>
          <cell r="K4">
            <v>0</v>
          </cell>
        </row>
        <row r="5">
          <cell r="F5">
            <v>400158</v>
          </cell>
          <cell r="G5">
            <v>0</v>
          </cell>
          <cell r="H5">
            <v>400158</v>
          </cell>
          <cell r="I5">
            <v>0</v>
          </cell>
          <cell r="J5">
            <v>400158</v>
          </cell>
          <cell r="K5">
            <v>0</v>
          </cell>
        </row>
        <row r="6">
          <cell r="F6">
            <v>400158</v>
          </cell>
          <cell r="G6">
            <v>0</v>
          </cell>
          <cell r="H6">
            <v>400158</v>
          </cell>
          <cell r="I6">
            <v>0</v>
          </cell>
          <cell r="J6">
            <v>400158</v>
          </cell>
          <cell r="K6">
            <v>0</v>
          </cell>
        </row>
      </sheetData>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Bancos"/>
      <sheetName val="Conc.Dic"/>
      <sheetName val="Conc. Nov"/>
      <sheetName val="Seleccion bancos"/>
      <sheetName val="Conc Oct"/>
      <sheetName val="Selección partidas"/>
      <sheetName val="Partidas Ajustadas"/>
      <sheetName val="Revisión Analítica"/>
      <sheetName val="XREF"/>
      <sheetName val="Tickmarks"/>
      <sheetName val="Final"/>
      <sheetName val="MMA Final"/>
      <sheetName val="Preliminar"/>
      <sheetName val="MMA"/>
      <sheetName val="Cheq. girados."/>
      <sheetName val="ND no contab."/>
      <sheetName val="Depósitos no contab."/>
      <sheetName val="Depósitos en tránsito"/>
      <sheetName val="Detalle"/>
      <sheetName val="Links"/>
      <sheetName val="Conciliaciones Fin"/>
      <sheetName val="Ch.Girados y No Cob. Fin"/>
      <sheetName val="Depó.en Trán. Fin"/>
      <sheetName val="ND-NC Fin"/>
      <sheetName val="Conciliaciones"/>
      <sheetName val="Ch.Girados y No Cob."/>
      <sheetName val="Depó.en Trán."/>
      <sheetName val="ND-NC"/>
      <sheetName val="PN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
          <cell r="A3">
            <v>1138503</v>
          </cell>
        </row>
      </sheetData>
      <sheetData sheetId="9" refreshError="1"/>
      <sheetData sheetId="10"/>
      <sheetData sheetId="11"/>
      <sheetData sheetId="12"/>
      <sheetData sheetId="13"/>
      <sheetData sheetId="14"/>
      <sheetData sheetId="15" refreshError="1"/>
      <sheetData sheetId="16" refreshError="1"/>
      <sheetData sheetId="17" refreshError="1"/>
      <sheetData sheetId="18"/>
      <sheetData sheetId="19">
        <row r="1">
          <cell r="A1" t="str">
            <v>(reserved)</v>
          </cell>
          <cell r="B1" t="str">
            <v>Company</v>
          </cell>
          <cell r="C1" t="str">
            <v>Target Grouping</v>
          </cell>
          <cell r="D1" t="str">
            <v>#</v>
          </cell>
          <cell r="E1" t="str">
            <v>Nombre</v>
          </cell>
          <cell r="F1">
            <v>39386</v>
          </cell>
          <cell r="G1" t="str">
            <v>AJE</v>
          </cell>
          <cell r="H1" t="str">
            <v>Saldos Ajustados</v>
          </cell>
          <cell r="I1" t="str">
            <v>RJE</v>
          </cell>
          <cell r="J1" t="str">
            <v>Final</v>
          </cell>
          <cell r="K1" t="str">
            <v>31-Dic-06</v>
          </cell>
        </row>
        <row r="2">
          <cell r="A2" t="str">
            <v/>
          </cell>
          <cell r="C2" t="str">
            <v>67</v>
          </cell>
        </row>
        <row r="3">
          <cell r="A3" t="str">
            <v>_/_67_/_6711000</v>
          </cell>
          <cell r="B3" t="str">
            <v/>
          </cell>
          <cell r="C3" t="str">
            <v>67</v>
          </cell>
          <cell r="D3" t="str">
            <v>6711000</v>
          </cell>
          <cell r="E3" t="str">
            <v>Caja Chica Moneda Nacional</v>
          </cell>
        </row>
        <row r="4">
          <cell r="A4" t="str">
            <v>_/_67_/_6711010</v>
          </cell>
          <cell r="B4" t="str">
            <v/>
          </cell>
          <cell r="C4" t="str">
            <v>67</v>
          </cell>
          <cell r="D4" t="str">
            <v>6711010</v>
          </cell>
          <cell r="E4" t="str">
            <v>Caja Chica Dólares</v>
          </cell>
        </row>
        <row r="5">
          <cell r="A5" t="str">
            <v>_/_67_/_6711020</v>
          </cell>
          <cell r="B5" t="str">
            <v/>
          </cell>
          <cell r="C5" t="str">
            <v>67</v>
          </cell>
          <cell r="D5" t="str">
            <v>6711020</v>
          </cell>
          <cell r="E5" t="str">
            <v>Efectivo en Caja</v>
          </cell>
        </row>
        <row r="6">
          <cell r="A6" t="str">
            <v>_/_67_/_6722110</v>
          </cell>
          <cell r="B6" t="str">
            <v/>
          </cell>
          <cell r="C6" t="str">
            <v>67</v>
          </cell>
          <cell r="D6" t="str">
            <v>6722110</v>
          </cell>
          <cell r="E6" t="str">
            <v>Lloyds/Banistmo  USD</v>
          </cell>
        </row>
        <row r="7">
          <cell r="A7" t="str">
            <v>_/_67_/_6722113</v>
          </cell>
          <cell r="B7" t="str">
            <v/>
          </cell>
          <cell r="C7" t="str">
            <v>67</v>
          </cell>
          <cell r="D7" t="str">
            <v>6722113</v>
          </cell>
          <cell r="E7" t="str">
            <v>Lloyds/Banismo  Trans. In USD</v>
          </cell>
        </row>
        <row r="8">
          <cell r="A8" t="str">
            <v>_/_67_/_6722114</v>
          </cell>
          <cell r="B8" t="str">
            <v/>
          </cell>
          <cell r="C8" t="str">
            <v>67</v>
          </cell>
          <cell r="D8" t="str">
            <v>6722114</v>
          </cell>
          <cell r="E8" t="str">
            <v>Lloyds/Banistmo Trans. Out USD</v>
          </cell>
        </row>
        <row r="9">
          <cell r="A9" t="str">
            <v>_/_67_/_6734120</v>
          </cell>
          <cell r="B9" t="str">
            <v/>
          </cell>
          <cell r="C9" t="str">
            <v>67</v>
          </cell>
          <cell r="D9" t="str">
            <v>6734120</v>
          </cell>
          <cell r="E9" t="str">
            <v>Citibank -USD</v>
          </cell>
        </row>
        <row r="10">
          <cell r="A10" t="str">
            <v>_/_67_/_6734123</v>
          </cell>
          <cell r="B10" t="str">
            <v/>
          </cell>
          <cell r="C10" t="str">
            <v>67</v>
          </cell>
          <cell r="D10" t="str">
            <v>6734123</v>
          </cell>
          <cell r="E10" t="str">
            <v>Transfer In Citibank USD</v>
          </cell>
        </row>
        <row r="11">
          <cell r="A11" t="str">
            <v>_/_67_/_6734124</v>
          </cell>
          <cell r="B11" t="str">
            <v/>
          </cell>
          <cell r="C11" t="str">
            <v>67</v>
          </cell>
          <cell r="D11" t="str">
            <v>6734124</v>
          </cell>
          <cell r="E11" t="str">
            <v>Transfer Out Citibank USD</v>
          </cell>
        </row>
        <row r="12">
          <cell r="A12" t="str">
            <v>_/_67_/_6738110</v>
          </cell>
          <cell r="B12" t="str">
            <v/>
          </cell>
          <cell r="C12" t="str">
            <v>67</v>
          </cell>
          <cell r="D12" t="str">
            <v>6738110</v>
          </cell>
          <cell r="E12" t="str">
            <v>Pichincha  Bank DOL</v>
          </cell>
        </row>
        <row r="13">
          <cell r="A13" t="str">
            <v>_/_67_/_6738113</v>
          </cell>
          <cell r="B13" t="str">
            <v/>
          </cell>
          <cell r="C13" t="str">
            <v>67</v>
          </cell>
          <cell r="D13" t="str">
            <v>6738113</v>
          </cell>
          <cell r="E13" t="str">
            <v>Pichincha Bank In DOL</v>
          </cell>
        </row>
        <row r="14">
          <cell r="A14" t="str">
            <v>_/_67_/_6738114</v>
          </cell>
          <cell r="B14" t="str">
            <v/>
          </cell>
          <cell r="C14" t="str">
            <v>67</v>
          </cell>
          <cell r="D14" t="str">
            <v>6738114</v>
          </cell>
          <cell r="E14" t="str">
            <v>Pichincha Bank Out DOL</v>
          </cell>
        </row>
        <row r="15">
          <cell r="A15" t="str">
            <v>_/_67_/_6739110</v>
          </cell>
          <cell r="B15" t="str">
            <v/>
          </cell>
          <cell r="C15" t="str">
            <v>67</v>
          </cell>
          <cell r="D15" t="str">
            <v>6739110</v>
          </cell>
          <cell r="E15" t="str">
            <v>Bco. La Producción DOL</v>
          </cell>
        </row>
        <row r="16">
          <cell r="A16" t="str">
            <v>_/_67_/_6739113</v>
          </cell>
          <cell r="B16" t="str">
            <v/>
          </cell>
          <cell r="C16" t="str">
            <v>67</v>
          </cell>
          <cell r="D16" t="str">
            <v>6739113</v>
          </cell>
          <cell r="E16" t="str">
            <v>Produbco ttria Entr</v>
          </cell>
        </row>
        <row r="17">
          <cell r="A17" t="str">
            <v>_/_67_/_6739114</v>
          </cell>
          <cell r="B17" t="str">
            <v/>
          </cell>
          <cell r="C17" t="str">
            <v>67</v>
          </cell>
          <cell r="D17" t="str">
            <v>6739114</v>
          </cell>
          <cell r="E17" t="str">
            <v>Produbco ttria Sali</v>
          </cell>
        </row>
        <row r="18">
          <cell r="A18" t="str">
            <v>_/_67_/_</v>
          </cell>
          <cell r="C18" t="str">
            <v>67</v>
          </cell>
          <cell r="E18" t="str">
            <v>TB Total - Efectivo y Bancos</v>
          </cell>
        </row>
        <row r="19">
          <cell r="A19" t="str">
            <v>_/_GrandTotal_/_</v>
          </cell>
          <cell r="C19" t="str">
            <v>Grand Total</v>
          </cell>
          <cell r="F19">
            <v>424856</v>
          </cell>
          <cell r="G19">
            <v>0</v>
          </cell>
          <cell r="H19">
            <v>424856</v>
          </cell>
          <cell r="I19">
            <v>0</v>
          </cell>
          <cell r="J19">
            <v>424856</v>
          </cell>
          <cell r="K19">
            <v>254774</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Estados Financieros (2)"/>
      <sheetName val="Costo"/>
      <sheetName val="Dep.Costo"/>
      <sheetName val="Calc. dep."/>
      <sheetName val="Análisis de Adiciones"/>
      <sheetName val="Detalle de ventas"/>
      <sheetName val="Marcas Estándar"/>
      <sheetName val="XREF"/>
    </sheetNames>
    <sheetDataSet>
      <sheetData sheetId="0" refreshError="1"/>
      <sheetData sheetId="1"/>
      <sheetData sheetId="2"/>
      <sheetData sheetId="3">
        <row r="1">
          <cell r="A1" t="str">
            <v>Cálculo Global de Depreciación</v>
          </cell>
        </row>
      </sheetData>
      <sheetData sheetId="4" refreshError="1"/>
      <sheetData sheetId="5" refreshError="1"/>
      <sheetData sheetId="6" refreshError="1"/>
      <sheetData sheetId="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Gastos Dic"/>
      <sheetName val="Detalle Gastos Ene-Ago 03"/>
      <sheetName val="Cuota Afiliación (2)"/>
      <sheetName val="Detalle Gastos Ene02-Dic02"/>
      <sheetName val="Detalle gastos Sep01-Ago02"/>
      <sheetName val="Cálculo G. Sueldos Ene-Dic02"/>
      <sheetName val="Cálculo Sueldos Sep02-Ago03"/>
      <sheetName val="Cuota Afiliación"/>
      <sheetName val="MMA"/>
      <sheetName val="Análisis de gastos"/>
      <sheetName val="XREF"/>
      <sheetName val="Tickmarks"/>
      <sheetName val="Tick2002"/>
    </sheetNames>
    <sheetDataSet>
      <sheetData sheetId="0" refreshError="1"/>
      <sheetData sheetId="1"/>
      <sheetData sheetId="2" refreshError="1"/>
      <sheetData sheetId="3" refreshError="1"/>
      <sheetData sheetId="4"/>
      <sheetData sheetId="5"/>
      <sheetData sheetId="6" refreshError="1"/>
      <sheetData sheetId="7"/>
      <sheetData sheetId="8"/>
      <sheetData sheetId="9"/>
      <sheetData sheetId="10"/>
      <sheetData sheetId="11" refreshError="1"/>
      <sheetData sheetId="1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erminación del Límite"/>
      <sheetName val="Hoja de Datos"/>
      <sheetName val="Tabla del Límite"/>
      <sheetName val="Tickmarks"/>
      <sheetName val="Module1"/>
      <sheetName val=" Límite"/>
    </sheetNames>
    <sheetDataSet>
      <sheetData sheetId="0" refreshError="1"/>
      <sheetData sheetId="1" refreshError="1"/>
      <sheetData sheetId="2" refreshError="1">
        <row r="6">
          <cell r="A6">
            <v>1</v>
          </cell>
          <cell r="B6">
            <v>0.9</v>
          </cell>
          <cell r="C6">
            <v>4.5</v>
          </cell>
          <cell r="D6">
            <v>1</v>
          </cell>
          <cell r="E6">
            <v>0.45</v>
          </cell>
          <cell r="F6">
            <v>3</v>
          </cell>
        </row>
        <row r="7">
          <cell r="A7">
            <v>2</v>
          </cell>
          <cell r="B7">
            <v>0.85</v>
          </cell>
          <cell r="C7">
            <v>4.25</v>
          </cell>
          <cell r="D7">
            <v>2</v>
          </cell>
          <cell r="E7">
            <v>0.4</v>
          </cell>
          <cell r="F7">
            <v>2.67</v>
          </cell>
        </row>
        <row r="8">
          <cell r="A8">
            <v>4</v>
          </cell>
          <cell r="B8">
            <v>0.75</v>
          </cell>
          <cell r="C8">
            <v>3.75</v>
          </cell>
          <cell r="D8">
            <v>4</v>
          </cell>
          <cell r="E8">
            <v>0.35</v>
          </cell>
          <cell r="F8">
            <v>2.33</v>
          </cell>
        </row>
        <row r="9">
          <cell r="A9">
            <v>6</v>
          </cell>
          <cell r="B9">
            <v>0.65</v>
          </cell>
          <cell r="C9">
            <v>3.25</v>
          </cell>
          <cell r="D9">
            <v>6</v>
          </cell>
          <cell r="E9">
            <v>0.3</v>
          </cell>
          <cell r="F9">
            <v>2</v>
          </cell>
        </row>
        <row r="10">
          <cell r="A10">
            <v>12</v>
          </cell>
          <cell r="B10">
            <v>0.5</v>
          </cell>
          <cell r="C10">
            <v>2.5</v>
          </cell>
          <cell r="D10">
            <v>12</v>
          </cell>
          <cell r="E10">
            <v>0.25</v>
          </cell>
          <cell r="F10">
            <v>1.67</v>
          </cell>
        </row>
        <row r="11">
          <cell r="A11">
            <v>13</v>
          </cell>
          <cell r="B11">
            <v>0.4</v>
          </cell>
          <cell r="C11">
            <v>2</v>
          </cell>
          <cell r="D11">
            <v>13</v>
          </cell>
          <cell r="E11">
            <v>0.2</v>
          </cell>
          <cell r="F11">
            <v>1.33</v>
          </cell>
        </row>
      </sheetData>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 cobrar"/>
      <sheetName val="Clientes"/>
      <sheetName val="MAYAUX"/>
      <sheetName val="1134"/>
      <sheetName val="1137"/>
      <sheetName val="2132"/>
      <sheetName val="2149"/>
      <sheetName val="Inventarios"/>
    </sheetNames>
    <sheetDataSet>
      <sheetData sheetId="0"/>
      <sheetData sheetId="1"/>
      <sheetData sheetId="2"/>
      <sheetData sheetId="3"/>
      <sheetData sheetId="4"/>
      <sheetData sheetId="5"/>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BANC "/>
      <sheetName val="INVTEMP"/>
      <sheetName val="ANTCARCL"/>
      <sheetName val="PROV.INCOB"/>
      <sheetName val="MOV INV (1)"/>
      <sheetName val="MOV INV (2)"/>
      <sheetName val="MOV INV (3)"/>
      <sheetName val="IMP TRANSITO"/>
      <sheetName val="Prov Obsolecencia"/>
      <sheetName val="SEGUROS"/>
      <sheetName val="MOVAFIJO"/>
      <sheetName val="MOVAFI (2)"/>
      <sheetName val="DETALLE VTA. A.FIJO"/>
      <sheetName val="CONCIL.ACT"/>
      <sheetName val="Inv. Acc. Anex"/>
      <sheetName val="OBLG"/>
      <sheetName val="GARANTIA"/>
      <sheetName val="PROVEE"/>
      <sheetName val="RELAC"/>
      <sheetName val="MOV.BENEF"/>
      <sheetName val="JUB. PATRO Y DESHA"/>
      <sheetName val="PATRIM"/>
      <sheetName val="Contingentes"/>
      <sheetName val="Otros"/>
    </sheetNames>
    <sheetDataSet>
      <sheetData sheetId="0" refreshError="1">
        <row r="1">
          <cell r="A1" t="str">
            <v>COMPAÑÍA ECUATORIANA DEL CAUCHO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00000000000"/>
      <sheetName val="Inicio"/>
      <sheetName val="Reporte"/>
      <sheetName val="Reporte (2)"/>
      <sheetName val="Hoja1"/>
    </sheetNames>
    <sheetDataSet>
      <sheetData sheetId="0"/>
      <sheetData sheetId="1"/>
      <sheetData sheetId="2">
        <row r="6">
          <cell r="B6" t="str">
            <v>13</v>
          </cell>
        </row>
      </sheetData>
      <sheetData sheetId="3"/>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 Varias."/>
      <sheetName val="Det.Rec"/>
      <sheetName val="Det. Rec. Prov. Locales {PPC}"/>
      <sheetName val="Det. Rec. Prov. Exterior {PPC}"/>
      <sheetName val="Det.Ant."/>
      <sheetName val="Det. 18-10"/>
      <sheetName val="Det. seguros"/>
      <sheetName val="Seguros Año Ant."/>
      <sheetName val="Calc. Seguros"/>
      <sheetName val="Límites"/>
      <sheetName val="Tickmarks"/>
      <sheetName val="XREF"/>
    </sheetNames>
    <sheetDataSet>
      <sheetData sheetId="0"/>
      <sheetData sheetId="1"/>
      <sheetData sheetId="2"/>
      <sheetData sheetId="3" refreshError="1"/>
      <sheetData sheetId="4"/>
      <sheetData sheetId="5" refreshError="1"/>
      <sheetData sheetId="6"/>
      <sheetData sheetId="7" refreshError="1"/>
      <sheetData sheetId="8"/>
      <sheetData sheetId="9" refreshError="1"/>
      <sheetData sheetId="10"/>
      <sheetData sheetId="1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O 29 ABR 04"/>
      <sheetName val="PGO 21 ABR"/>
      <sheetName val="PGO 15 ABR"/>
      <sheetName val="PGO 8 ABR"/>
      <sheetName val="PGO 1 ABR "/>
      <sheetName val="2130201  "/>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Q1"/>
      <sheetName val="CREDITO TRIBUTARIO"/>
    </sheetNames>
    <sheetDataSet>
      <sheetData sheetId="0" refreshError="1"/>
      <sheetData sheetId="1">
        <row r="1">
          <cell r="B1" t="str">
            <v>M-I OVERSEAS LIMITED</v>
          </cell>
        </row>
        <row r="2">
          <cell r="B2" t="str">
            <v>DETALLE DE IVA RETENIDO</v>
          </cell>
        </row>
        <row r="3">
          <cell r="B3" t="str">
            <v>MAYO - 2004</v>
          </cell>
        </row>
        <row r="5">
          <cell r="A5" t="str">
            <v>Description</v>
          </cell>
          <cell r="B5" t="str">
            <v>Proveedor</v>
          </cell>
          <cell r="C5" t="str">
            <v>Accnt Name</v>
          </cell>
          <cell r="D5" t="str">
            <v>Tax Code</v>
          </cell>
          <cell r="E5" t="str">
            <v>Reference</v>
          </cell>
          <cell r="F5" t="str">
            <v>Trans Date</v>
          </cell>
          <cell r="G5" t="str">
            <v>Factura Amount</v>
          </cell>
          <cell r="H5" t="str">
            <v>IVA Amount</v>
          </cell>
          <cell r="I5" t="str">
            <v>IVA Retencion</v>
          </cell>
          <cell r="J5" t="str">
            <v>Description</v>
          </cell>
          <cell r="K5" t="str">
            <v>Anal T8</v>
          </cell>
          <cell r="L5" t="str">
            <v>Anal A7</v>
          </cell>
          <cell r="M5" t="str">
            <v>Egreso</v>
          </cell>
          <cell r="N5" t="str">
            <v>RUC</v>
          </cell>
        </row>
        <row r="6">
          <cell r="A6" t="str">
            <v>MISO004019</v>
          </cell>
          <cell r="B6" t="str">
            <v>210VCACS</v>
          </cell>
          <cell r="C6" t="str">
            <v>Castillo Carlos</v>
          </cell>
          <cell r="D6" t="str">
            <v>1714316773</v>
          </cell>
          <cell r="E6" t="str">
            <v>236</v>
          </cell>
          <cell r="F6" t="str">
            <v>03/05/2004</v>
          </cell>
          <cell r="G6">
            <v>750</v>
          </cell>
          <cell r="H6">
            <v>90</v>
          </cell>
          <cell r="I6">
            <v>90</v>
          </cell>
          <cell r="J6" t="str">
            <v>MISO004019</v>
          </cell>
          <cell r="K6" t="str">
            <v>VA1</v>
          </cell>
          <cell r="L6" t="str">
            <v>ARRIENDO</v>
          </cell>
          <cell r="M6" t="str">
            <v>0000010803</v>
          </cell>
          <cell r="N6">
            <v>1</v>
          </cell>
        </row>
        <row r="7">
          <cell r="A7" t="str">
            <v>MISO004260</v>
          </cell>
          <cell r="B7" t="str">
            <v>210VHAL2</v>
          </cell>
          <cell r="C7" t="str">
            <v>Halliburton</v>
          </cell>
          <cell r="D7" t="str">
            <v>1790528782001</v>
          </cell>
          <cell r="E7" t="str">
            <v>846</v>
          </cell>
          <cell r="G7">
            <v>5000</v>
          </cell>
          <cell r="H7">
            <v>600</v>
          </cell>
          <cell r="J7" t="str">
            <v>MISO004260</v>
          </cell>
          <cell r="K7" t="str">
            <v>RA1</v>
          </cell>
          <cell r="L7" t="str">
            <v>ARRIENDO</v>
          </cell>
          <cell r="N7">
            <v>9</v>
          </cell>
          <cell r="Q7" t="str">
            <v>ARRIENDO</v>
          </cell>
        </row>
        <row r="8">
          <cell r="A8" t="str">
            <v>MIIV003064</v>
          </cell>
          <cell r="B8" t="str">
            <v>210VHERL</v>
          </cell>
          <cell r="C8" t="str">
            <v>Herrera Semeria Ligia Magdalen</v>
          </cell>
          <cell r="D8" t="str">
            <v>1705384806001</v>
          </cell>
          <cell r="E8" t="str">
            <v>3</v>
          </cell>
          <cell r="G8">
            <v>1600</v>
          </cell>
          <cell r="H8">
            <v>128</v>
          </cell>
          <cell r="J8" t="str">
            <v>MIIV003064</v>
          </cell>
          <cell r="K8" t="str">
            <v>RA8</v>
          </cell>
          <cell r="L8" t="str">
            <v>ARRIENDO</v>
          </cell>
          <cell r="M8" t="str">
            <v>0000010654</v>
          </cell>
          <cell r="N8">
            <v>0</v>
          </cell>
          <cell r="Q8" t="str">
            <v>VHERL</v>
          </cell>
        </row>
        <row r="9">
          <cell r="A9" t="str">
            <v>MIIV003062</v>
          </cell>
          <cell r="B9" t="str">
            <v>210VHIPA</v>
          </cell>
          <cell r="C9" t="str">
            <v>Hipatia Coral</v>
          </cell>
          <cell r="D9" t="str">
            <v>1701068114001</v>
          </cell>
          <cell r="E9" t="str">
            <v>356</v>
          </cell>
          <cell r="F9" t="str">
            <v>03/05/2004</v>
          </cell>
          <cell r="G9">
            <v>50</v>
          </cell>
          <cell r="H9">
            <v>6</v>
          </cell>
          <cell r="I9">
            <v>6</v>
          </cell>
          <cell r="J9" t="str">
            <v>MIIV003062</v>
          </cell>
          <cell r="K9" t="str">
            <v>VA1</v>
          </cell>
          <cell r="L9" t="str">
            <v>ARRIENDO</v>
          </cell>
          <cell r="M9" t="str">
            <v>0000010652</v>
          </cell>
          <cell r="N9">
            <v>0</v>
          </cell>
        </row>
        <row r="10">
          <cell r="A10" t="str">
            <v>MIIV003063</v>
          </cell>
          <cell r="B10" t="str">
            <v>210VINMO</v>
          </cell>
          <cell r="C10" t="str">
            <v>Inmobiliaria Juniesa S.A</v>
          </cell>
          <cell r="D10" t="str">
            <v>1791000250001</v>
          </cell>
          <cell r="E10" t="str">
            <v>9496</v>
          </cell>
          <cell r="F10" t="str">
            <v>31/05/2004</v>
          </cell>
          <cell r="G10">
            <v>1700</v>
          </cell>
          <cell r="H10">
            <v>204</v>
          </cell>
          <cell r="I10">
            <v>142.80000000000001</v>
          </cell>
          <cell r="J10" t="str">
            <v>MIIV003063</v>
          </cell>
          <cell r="K10" t="str">
            <v>VA1</v>
          </cell>
          <cell r="L10" t="str">
            <v>SOCIEDAD</v>
          </cell>
          <cell r="M10" t="str">
            <v>0000010653</v>
          </cell>
          <cell r="N10">
            <v>9</v>
          </cell>
        </row>
        <row r="11">
          <cell r="A11" t="str">
            <v>MIIV003055</v>
          </cell>
          <cell r="B11" t="str">
            <v>210VVINE</v>
          </cell>
          <cell r="C11" t="str">
            <v>Juan Vinelli</v>
          </cell>
          <cell r="D11" t="str">
            <v>0101001170</v>
          </cell>
          <cell r="E11" t="str">
            <v>212</v>
          </cell>
          <cell r="F11" t="str">
            <v>01/05/2004</v>
          </cell>
          <cell r="G11">
            <v>2087</v>
          </cell>
          <cell r="H11">
            <v>250.44</v>
          </cell>
          <cell r="I11">
            <v>250.44</v>
          </cell>
          <cell r="J11" t="str">
            <v>MIIV003055</v>
          </cell>
          <cell r="K11" t="str">
            <v>VH1</v>
          </cell>
          <cell r="L11" t="str">
            <v>HONORARIO</v>
          </cell>
          <cell r="M11" t="str">
            <v>0000010644</v>
          </cell>
          <cell r="N11">
            <v>0</v>
          </cell>
        </row>
        <row r="12">
          <cell r="A12" t="str">
            <v>MIIV003073</v>
          </cell>
          <cell r="B12" t="str">
            <v>210VLOPC</v>
          </cell>
          <cell r="C12" t="str">
            <v>LOPEZ CARLOS</v>
          </cell>
          <cell r="D12" t="str">
            <v>1703516409001</v>
          </cell>
          <cell r="E12" t="str">
            <v>206</v>
          </cell>
          <cell r="F12" t="str">
            <v>03/05/2004</v>
          </cell>
          <cell r="G12">
            <v>2096</v>
          </cell>
          <cell r="H12">
            <v>251.51999999999998</v>
          </cell>
          <cell r="I12">
            <v>251.52</v>
          </cell>
          <cell r="J12" t="str">
            <v>MIIV003073</v>
          </cell>
          <cell r="K12" t="str">
            <v>VA1</v>
          </cell>
          <cell r="L12" t="str">
            <v>ARRIENDO</v>
          </cell>
          <cell r="M12" t="str">
            <v>0001352004</v>
          </cell>
          <cell r="N12">
            <v>0</v>
          </cell>
        </row>
        <row r="13">
          <cell r="A13" t="str">
            <v>MIIV003059</v>
          </cell>
          <cell r="B13" t="str">
            <v>210VMESI</v>
          </cell>
          <cell r="C13" t="str">
            <v>Mesias Cortes Mario</v>
          </cell>
          <cell r="D13" t="str">
            <v>1705071718001</v>
          </cell>
          <cell r="E13" t="str">
            <v>17</v>
          </cell>
          <cell r="G13">
            <v>1400</v>
          </cell>
          <cell r="H13">
            <v>112</v>
          </cell>
          <cell r="J13" t="str">
            <v>MIIV003059</v>
          </cell>
          <cell r="K13" t="str">
            <v>RA8</v>
          </cell>
          <cell r="L13" t="str">
            <v>ARRIENDO</v>
          </cell>
          <cell r="M13" t="str">
            <v>0000010653</v>
          </cell>
          <cell r="N13">
            <v>0</v>
          </cell>
          <cell r="Q13" t="str">
            <v>ARRIENDO</v>
          </cell>
        </row>
        <row r="14">
          <cell r="A14" t="str">
            <v>MISO004267</v>
          </cell>
          <cell r="B14" t="str">
            <v>210VTNAT</v>
          </cell>
          <cell r="C14" t="str">
            <v>NATRANSCOM</v>
          </cell>
          <cell r="D14" t="str">
            <v>1791773241001</v>
          </cell>
          <cell r="E14" t="str">
            <v>9878</v>
          </cell>
          <cell r="F14" t="str">
            <v>11/05/2004</v>
          </cell>
          <cell r="G14">
            <v>150</v>
          </cell>
          <cell r="H14">
            <v>18</v>
          </cell>
          <cell r="I14">
            <v>12.6</v>
          </cell>
          <cell r="J14" t="str">
            <v>MISO004267</v>
          </cell>
          <cell r="K14" t="str">
            <v>VA7</v>
          </cell>
          <cell r="L14" t="str">
            <v>SOCIEDAD</v>
          </cell>
          <cell r="N14">
            <v>9</v>
          </cell>
        </row>
        <row r="15">
          <cell r="A15" t="str">
            <v>MIIV003056</v>
          </cell>
          <cell r="B15" t="str">
            <v>210VEGAS</v>
          </cell>
          <cell r="C15" t="str">
            <v>Oswaldo Egas</v>
          </cell>
          <cell r="D15" t="str">
            <v>1703865608001</v>
          </cell>
          <cell r="E15" t="str">
            <v>182</v>
          </cell>
          <cell r="F15" t="str">
            <v>03/05/2004</v>
          </cell>
          <cell r="G15">
            <v>1191.44</v>
          </cell>
          <cell r="H15">
            <v>142.97</v>
          </cell>
          <cell r="I15">
            <v>142.97</v>
          </cell>
          <cell r="J15" t="str">
            <v>MIIV003056</v>
          </cell>
          <cell r="K15" t="str">
            <v>VA1</v>
          </cell>
          <cell r="L15" t="str">
            <v>ARRIENDO</v>
          </cell>
          <cell r="M15" t="str">
            <v>0000010645</v>
          </cell>
          <cell r="N15">
            <v>0</v>
          </cell>
        </row>
        <row r="16">
          <cell r="A16" t="str">
            <v>MIIV003066</v>
          </cell>
          <cell r="B16" t="str">
            <v>210VPLAC</v>
          </cell>
          <cell r="C16" t="str">
            <v>Placencia Francisco</v>
          </cell>
          <cell r="D16" t="str">
            <v>1702023233001</v>
          </cell>
          <cell r="E16" t="str">
            <v>156</v>
          </cell>
          <cell r="G16">
            <v>1452</v>
          </cell>
          <cell r="H16">
            <v>116.16</v>
          </cell>
          <cell r="J16" t="str">
            <v>MIIV003066</v>
          </cell>
          <cell r="K16" t="str">
            <v>RA8</v>
          </cell>
          <cell r="L16" t="str">
            <v>ARRIENDO</v>
          </cell>
          <cell r="M16" t="str">
            <v>0000010658</v>
          </cell>
          <cell r="N16">
            <v>0</v>
          </cell>
          <cell r="Q16" t="str">
            <v>VPLAC</v>
          </cell>
        </row>
        <row r="17">
          <cell r="A17" t="str">
            <v>MIIV003060</v>
          </cell>
          <cell r="B17" t="str">
            <v>210VTORR</v>
          </cell>
          <cell r="C17" t="str">
            <v>Raul De La Torre</v>
          </cell>
          <cell r="D17" t="str">
            <v>0905895181001</v>
          </cell>
          <cell r="E17" t="str">
            <v>108</v>
          </cell>
          <cell r="F17" t="str">
            <v>02/05/2004</v>
          </cell>
          <cell r="G17">
            <v>2100</v>
          </cell>
          <cell r="H17">
            <v>252</v>
          </cell>
          <cell r="I17">
            <v>252</v>
          </cell>
          <cell r="J17" t="str">
            <v>MIIV003060</v>
          </cell>
          <cell r="K17" t="str">
            <v>VH1</v>
          </cell>
          <cell r="L17" t="str">
            <v>HONORARIO</v>
          </cell>
          <cell r="M17" t="str">
            <v>0000010649</v>
          </cell>
          <cell r="N17">
            <v>0</v>
          </cell>
        </row>
        <row r="18">
          <cell r="G18">
            <v>17476.440000000002</v>
          </cell>
          <cell r="H18">
            <v>1919.0900000000001</v>
          </cell>
          <cell r="I18">
            <v>896.33</v>
          </cell>
        </row>
        <row r="19">
          <cell r="A19" t="str">
            <v>HONORARIOS ANDRE</v>
          </cell>
          <cell r="B19" t="str">
            <v>210VFIGU</v>
          </cell>
          <cell r="C19" t="str">
            <v>ANDRE FIGUEREIDO</v>
          </cell>
          <cell r="D19" t="str">
            <v>1791821971001</v>
          </cell>
          <cell r="E19" t="str">
            <v>9490</v>
          </cell>
          <cell r="F19" t="str">
            <v>28/05/2004</v>
          </cell>
          <cell r="G19">
            <v>8913.0400000000009</v>
          </cell>
          <cell r="H19">
            <v>1069.5648000000001</v>
          </cell>
          <cell r="I19">
            <v>1069.56</v>
          </cell>
          <cell r="J19" t="str">
            <v>HONORARIOS ANDRE</v>
          </cell>
          <cell r="K19" t="str">
            <v>VH1</v>
          </cell>
          <cell r="L19" t="str">
            <v>HONORARIO</v>
          </cell>
          <cell r="N19">
            <v>9</v>
          </cell>
        </row>
        <row r="20">
          <cell r="A20" t="str">
            <v>MISO004155</v>
          </cell>
          <cell r="B20" t="str">
            <v>210VPAZM</v>
          </cell>
          <cell r="C20" t="str">
            <v>Bayron Pazmi¤o</v>
          </cell>
          <cell r="D20" t="str">
            <v>1705278180001</v>
          </cell>
          <cell r="E20" t="str">
            <v>662</v>
          </cell>
          <cell r="F20" t="str">
            <v>17/05/2004</v>
          </cell>
          <cell r="G20">
            <v>450</v>
          </cell>
          <cell r="H20">
            <v>54</v>
          </cell>
          <cell r="I20">
            <v>54</v>
          </cell>
          <cell r="J20" t="str">
            <v>MISO004155</v>
          </cell>
          <cell r="K20" t="str">
            <v>VH1</v>
          </cell>
          <cell r="L20" t="str">
            <v>HONORARIO</v>
          </cell>
          <cell r="M20" t="str">
            <v>0001412004</v>
          </cell>
          <cell r="N20">
            <v>0</v>
          </cell>
        </row>
        <row r="21">
          <cell r="A21" t="str">
            <v>MISO004314</v>
          </cell>
          <cell r="B21" t="str">
            <v>210VPAZM</v>
          </cell>
          <cell r="C21" t="str">
            <v>Bayron Pazmi¤o</v>
          </cell>
          <cell r="D21" t="str">
            <v>1705278180001</v>
          </cell>
          <cell r="E21" t="str">
            <v>662</v>
          </cell>
          <cell r="F21" t="str">
            <v>17/05/2004</v>
          </cell>
          <cell r="G21">
            <v>675</v>
          </cell>
          <cell r="H21">
            <v>81</v>
          </cell>
          <cell r="I21">
            <v>81</v>
          </cell>
          <cell r="J21" t="str">
            <v>MISO004314</v>
          </cell>
          <cell r="K21" t="str">
            <v>VH1</v>
          </cell>
          <cell r="L21" t="str">
            <v>HONORARIO</v>
          </cell>
          <cell r="M21" t="str">
            <v>0001412004</v>
          </cell>
          <cell r="N21">
            <v>0</v>
          </cell>
        </row>
        <row r="22">
          <cell r="A22" t="str">
            <v>MIIV003010</v>
          </cell>
          <cell r="B22" t="str">
            <v>210VBETA</v>
          </cell>
          <cell r="C22" t="str">
            <v>BETANCOURT REINALDO</v>
          </cell>
          <cell r="D22" t="str">
            <v>1791874218001</v>
          </cell>
          <cell r="E22" t="str">
            <v>52</v>
          </cell>
          <cell r="F22" t="str">
            <v>13/05/2004</v>
          </cell>
          <cell r="G22">
            <v>2782.58</v>
          </cell>
          <cell r="H22">
            <v>333.90959999999995</v>
          </cell>
          <cell r="I22">
            <v>333.91</v>
          </cell>
          <cell r="J22" t="str">
            <v>MIIV003010</v>
          </cell>
          <cell r="K22" t="str">
            <v>VH1</v>
          </cell>
          <cell r="L22" t="str">
            <v>HONORARIO</v>
          </cell>
          <cell r="M22" t="str">
            <v>0000010696</v>
          </cell>
          <cell r="N22">
            <v>9</v>
          </cell>
        </row>
        <row r="23">
          <cell r="A23" t="str">
            <v>MISO004161</v>
          </cell>
          <cell r="B23" t="str">
            <v>210VBETA</v>
          </cell>
          <cell r="C23" t="str">
            <v>BETANCOURT REINALDO</v>
          </cell>
          <cell r="D23" t="str">
            <v>1791874218001</v>
          </cell>
          <cell r="E23" t="str">
            <v>51</v>
          </cell>
          <cell r="F23" t="str">
            <v>13/05/2004</v>
          </cell>
          <cell r="G23">
            <v>2399.42</v>
          </cell>
          <cell r="H23">
            <v>287.93400000000003</v>
          </cell>
          <cell r="I23">
            <v>287.93</v>
          </cell>
          <cell r="J23" t="str">
            <v>MISO004161</v>
          </cell>
          <cell r="K23" t="str">
            <v>VH1</v>
          </cell>
          <cell r="L23" t="str">
            <v>HONORARIO</v>
          </cell>
          <cell r="M23" t="str">
            <v>0001412004</v>
          </cell>
          <cell r="N23">
            <v>9</v>
          </cell>
        </row>
        <row r="24">
          <cell r="A24" t="str">
            <v>MISO004291</v>
          </cell>
          <cell r="B24" t="str">
            <v>210VBETA</v>
          </cell>
          <cell r="C24" t="str">
            <v>BETANCOURT REINALDO</v>
          </cell>
          <cell r="D24" t="str">
            <v>1791874218001</v>
          </cell>
          <cell r="E24" t="str">
            <v>51</v>
          </cell>
          <cell r="F24" t="str">
            <v>13/05/2004</v>
          </cell>
          <cell r="G24">
            <v>1667.17</v>
          </cell>
          <cell r="H24">
            <v>200.06399999999999</v>
          </cell>
          <cell r="I24">
            <v>200.06</v>
          </cell>
          <cell r="J24" t="str">
            <v>MISO004291</v>
          </cell>
          <cell r="K24" t="str">
            <v>VH1</v>
          </cell>
          <cell r="L24" t="str">
            <v>HONORARIO</v>
          </cell>
          <cell r="M24" t="str">
            <v>0001412004</v>
          </cell>
          <cell r="N24">
            <v>9</v>
          </cell>
        </row>
        <row r="25">
          <cell r="A25" t="str">
            <v>HONORARIO BRUCE WADE MAYO</v>
          </cell>
          <cell r="B25" t="str">
            <v>210VWADE</v>
          </cell>
          <cell r="C25" t="str">
            <v>Bruce Wade</v>
          </cell>
          <cell r="D25" t="str">
            <v>1791853814001</v>
          </cell>
          <cell r="E25" t="str">
            <v>9472</v>
          </cell>
          <cell r="F25" t="str">
            <v>20/05/2004</v>
          </cell>
          <cell r="G25">
            <v>8586.9599999999991</v>
          </cell>
          <cell r="H25">
            <v>1030.4351999999999</v>
          </cell>
          <cell r="I25">
            <v>1030.44</v>
          </cell>
          <cell r="J25" t="str">
            <v>HONORARIO BRUCE WADE MAYO</v>
          </cell>
          <cell r="K25" t="str">
            <v>VH1</v>
          </cell>
          <cell r="L25" t="str">
            <v>HONORARIO</v>
          </cell>
          <cell r="N25">
            <v>9</v>
          </cell>
        </row>
        <row r="26">
          <cell r="A26" t="str">
            <v>MIIV003031</v>
          </cell>
          <cell r="B26" t="str">
            <v>210VCIRO</v>
          </cell>
          <cell r="C26" t="str">
            <v>CIRO ROMERO</v>
          </cell>
          <cell r="D26" t="str">
            <v>1791926536001</v>
          </cell>
          <cell r="E26" t="str">
            <v>2</v>
          </cell>
          <cell r="F26" t="str">
            <v>30/04/2004</v>
          </cell>
          <cell r="G26">
            <v>5166.75</v>
          </cell>
          <cell r="H26">
            <v>620.01</v>
          </cell>
          <cell r="I26">
            <v>620.01</v>
          </cell>
          <cell r="J26" t="str">
            <v>MIIV003031</v>
          </cell>
          <cell r="K26" t="str">
            <v>VH1</v>
          </cell>
          <cell r="L26" t="str">
            <v>HONORARIO</v>
          </cell>
          <cell r="M26" t="str">
            <v>0001412004</v>
          </cell>
          <cell r="N26">
            <v>9</v>
          </cell>
        </row>
        <row r="27">
          <cell r="A27" t="str">
            <v>MISO004296</v>
          </cell>
          <cell r="B27" t="str">
            <v>210VCRUA</v>
          </cell>
          <cell r="C27" t="str">
            <v>CRUZ JORGE</v>
          </cell>
          <cell r="D27" t="str">
            <v>1791872843001</v>
          </cell>
          <cell r="E27" t="str">
            <v>12</v>
          </cell>
          <cell r="F27" t="str">
            <v>24/05/2004</v>
          </cell>
          <cell r="G27">
            <v>9166.5</v>
          </cell>
          <cell r="H27">
            <v>1099.98</v>
          </cell>
          <cell r="I27">
            <v>1099.98</v>
          </cell>
          <cell r="J27" t="str">
            <v>MISO004296</v>
          </cell>
          <cell r="K27" t="str">
            <v>VH1</v>
          </cell>
          <cell r="L27" t="str">
            <v>HONORARIO</v>
          </cell>
          <cell r="N27">
            <v>9</v>
          </cell>
        </row>
        <row r="28">
          <cell r="A28" t="str">
            <v>HONORARIOS DEREK CHRISTIE</v>
          </cell>
          <cell r="B28" t="str">
            <v>210VCHRI</v>
          </cell>
          <cell r="C28" t="str">
            <v>Derek Christie</v>
          </cell>
          <cell r="D28" t="str">
            <v>1791892771001</v>
          </cell>
          <cell r="E28" t="str">
            <v>9471</v>
          </cell>
          <cell r="F28" t="str">
            <v>20/05/2004</v>
          </cell>
          <cell r="G28">
            <v>15380.44</v>
          </cell>
          <cell r="H28">
            <v>1845.6528000000001</v>
          </cell>
          <cell r="I28">
            <v>1845.65</v>
          </cell>
          <cell r="J28" t="str">
            <v>HONORARIOS DEREK CHRISTIE</v>
          </cell>
          <cell r="K28" t="str">
            <v>VH1</v>
          </cell>
          <cell r="L28" t="str">
            <v>HONORARIO</v>
          </cell>
          <cell r="N28">
            <v>9</v>
          </cell>
        </row>
        <row r="29">
          <cell r="A29" t="str">
            <v>VACATION DEREK AJUSTE</v>
          </cell>
          <cell r="B29" t="str">
            <v>210VCHRI</v>
          </cell>
          <cell r="C29" t="str">
            <v>Derek Christie</v>
          </cell>
          <cell r="D29" t="str">
            <v>1791892771001</v>
          </cell>
          <cell r="E29" t="str">
            <v>9491</v>
          </cell>
          <cell r="F29" t="str">
            <v>28/05/2004</v>
          </cell>
          <cell r="G29">
            <v>2738.62</v>
          </cell>
          <cell r="H29">
            <v>328.63439999999997</v>
          </cell>
          <cell r="I29">
            <v>328.63</v>
          </cell>
          <cell r="J29" t="str">
            <v>VACATION DEREK AJUSTE</v>
          </cell>
          <cell r="K29" t="str">
            <v>VH1</v>
          </cell>
          <cell r="L29" t="str">
            <v>HONORARIO</v>
          </cell>
          <cell r="M29" t="str">
            <v>0000010651</v>
          </cell>
          <cell r="N29">
            <v>9</v>
          </cell>
        </row>
        <row r="30">
          <cell r="A30" t="str">
            <v>MISO004159</v>
          </cell>
          <cell r="B30" t="str">
            <v>210VBAST</v>
          </cell>
          <cell r="C30" t="str">
            <v>Freddy Bastidas</v>
          </cell>
          <cell r="D30" t="str">
            <v>1708713779001</v>
          </cell>
          <cell r="E30" t="str">
            <v>310</v>
          </cell>
          <cell r="F30" t="str">
            <v>29/04/2004</v>
          </cell>
          <cell r="G30">
            <v>5750</v>
          </cell>
          <cell r="H30">
            <v>690</v>
          </cell>
          <cell r="I30">
            <v>690</v>
          </cell>
          <cell r="J30" t="str">
            <v>MISO004159</v>
          </cell>
          <cell r="K30" t="str">
            <v>VH1</v>
          </cell>
          <cell r="L30" t="str">
            <v>HONORARIO</v>
          </cell>
          <cell r="M30" t="str">
            <v>0001352004</v>
          </cell>
          <cell r="N30">
            <v>0</v>
          </cell>
        </row>
        <row r="31">
          <cell r="A31" t="str">
            <v>MIIV003074</v>
          </cell>
          <cell r="B31" t="str">
            <v>210VBAST</v>
          </cell>
          <cell r="C31" t="str">
            <v>Freddy Bastidas</v>
          </cell>
          <cell r="D31" t="str">
            <v>1708713779001</v>
          </cell>
          <cell r="E31" t="str">
            <v>312</v>
          </cell>
          <cell r="F31" t="str">
            <v>29/04/2004</v>
          </cell>
          <cell r="G31">
            <v>1599.92</v>
          </cell>
          <cell r="H31">
            <v>191.99039999999999</v>
          </cell>
          <cell r="I31">
            <v>191.99</v>
          </cell>
          <cell r="J31" t="str">
            <v>MIIV003074</v>
          </cell>
          <cell r="K31" t="str">
            <v>VH1</v>
          </cell>
          <cell r="L31" t="str">
            <v>HONORARIO</v>
          </cell>
          <cell r="M31" t="str">
            <v>0001352004</v>
          </cell>
          <cell r="N31">
            <v>0</v>
          </cell>
        </row>
        <row r="32">
          <cell r="A32" t="str">
            <v>MISO004182</v>
          </cell>
          <cell r="B32" t="str">
            <v>210VESGA</v>
          </cell>
          <cell r="C32" t="str">
            <v>Galo Estevez Varela</v>
          </cell>
          <cell r="D32" t="str">
            <v>1713092003001</v>
          </cell>
          <cell r="E32" t="str">
            <v>1057-58</v>
          </cell>
          <cell r="F32" t="str">
            <v>10/04/2004</v>
          </cell>
          <cell r="G32">
            <v>130</v>
          </cell>
          <cell r="H32">
            <v>15.6</v>
          </cell>
          <cell r="I32">
            <v>15.6</v>
          </cell>
          <cell r="J32" t="str">
            <v>MISO004182</v>
          </cell>
          <cell r="K32" t="str">
            <v>VH1</v>
          </cell>
          <cell r="L32" t="str">
            <v>HONORARIO</v>
          </cell>
          <cell r="M32" t="str">
            <v>0000010865</v>
          </cell>
          <cell r="N32">
            <v>1</v>
          </cell>
        </row>
        <row r="33">
          <cell r="A33" t="str">
            <v>HONORARIOS LUCIANO</v>
          </cell>
          <cell r="B33" t="str">
            <v>210VGARL</v>
          </cell>
          <cell r="C33" t="str">
            <v>GARCIA LUCIANO</v>
          </cell>
          <cell r="D33" t="str">
            <v>1791870344001</v>
          </cell>
          <cell r="E33" t="str">
            <v>9489</v>
          </cell>
          <cell r="F33" t="str">
            <v>28/05/2004</v>
          </cell>
          <cell r="G33">
            <v>6795.63</v>
          </cell>
          <cell r="H33">
            <v>815.47559999999999</v>
          </cell>
          <cell r="I33">
            <v>815.48</v>
          </cell>
          <cell r="J33" t="str">
            <v>HONORARIOS LUCIANO</v>
          </cell>
          <cell r="K33" t="str">
            <v>VH1</v>
          </cell>
          <cell r="L33" t="str">
            <v>HONORARIO</v>
          </cell>
          <cell r="N33">
            <v>9</v>
          </cell>
        </row>
        <row r="34">
          <cell r="A34" t="str">
            <v>AJUSTE LUCIANO</v>
          </cell>
          <cell r="B34" t="str">
            <v>210VGARL</v>
          </cell>
          <cell r="C34" t="str">
            <v>GARCIA LUCIANO</v>
          </cell>
          <cell r="D34" t="str">
            <v>1791870344001</v>
          </cell>
          <cell r="E34" t="str">
            <v>9489</v>
          </cell>
          <cell r="F34" t="str">
            <v>28/05/2004</v>
          </cell>
          <cell r="G34">
            <v>195.63</v>
          </cell>
          <cell r="H34">
            <v>23.4756</v>
          </cell>
          <cell r="I34">
            <v>23.48</v>
          </cell>
          <cell r="J34" t="str">
            <v>AJUSTE LUCIANO</v>
          </cell>
          <cell r="K34" t="str">
            <v>VH1</v>
          </cell>
          <cell r="L34" t="str">
            <v>HONORARIO</v>
          </cell>
          <cell r="N34">
            <v>9</v>
          </cell>
        </row>
        <row r="35">
          <cell r="A35" t="str">
            <v>VACACIONES LUCIANO</v>
          </cell>
          <cell r="B35" t="str">
            <v>210VGARL</v>
          </cell>
          <cell r="C35" t="str">
            <v>GARCIA LUCIANO</v>
          </cell>
          <cell r="D35" t="str">
            <v>1791870344001</v>
          </cell>
          <cell r="E35" t="str">
            <v>9489</v>
          </cell>
          <cell r="F35" t="str">
            <v>28/05/2004</v>
          </cell>
          <cell r="G35">
            <v>2684.38</v>
          </cell>
          <cell r="H35">
            <v>322.12560000000002</v>
          </cell>
          <cell r="I35">
            <v>322.13</v>
          </cell>
          <cell r="J35" t="str">
            <v>VACACIONES LUCIANO</v>
          </cell>
          <cell r="K35" t="str">
            <v>VH1</v>
          </cell>
          <cell r="L35" t="str">
            <v>HONORARIO</v>
          </cell>
          <cell r="N35">
            <v>9</v>
          </cell>
        </row>
        <row r="36">
          <cell r="A36" t="str">
            <v>MISO004351</v>
          </cell>
          <cell r="B36" t="str">
            <v>210VGUAR</v>
          </cell>
          <cell r="C36" t="str">
            <v>Guama Roberto Fabian</v>
          </cell>
          <cell r="D36" t="str">
            <v>0400901146001</v>
          </cell>
          <cell r="E36" t="str">
            <v>29</v>
          </cell>
          <cell r="F36" t="str">
            <v>21/05/2004</v>
          </cell>
          <cell r="G36">
            <v>775</v>
          </cell>
          <cell r="H36">
            <v>93</v>
          </cell>
          <cell r="I36">
            <v>93</v>
          </cell>
          <cell r="J36" t="str">
            <v>MISO004351</v>
          </cell>
          <cell r="K36" t="str">
            <v>VH1</v>
          </cell>
          <cell r="L36" t="str">
            <v>HONORARIO</v>
          </cell>
          <cell r="M36" t="str">
            <v>0001342004</v>
          </cell>
          <cell r="N36">
            <v>0</v>
          </cell>
        </row>
        <row r="37">
          <cell r="A37" t="str">
            <v>MISO004128</v>
          </cell>
          <cell r="B37" t="str">
            <v>210VGUAM</v>
          </cell>
          <cell r="C37" t="str">
            <v>Guamani Jorge Anibal</v>
          </cell>
          <cell r="D37" t="str">
            <v>1710918598001</v>
          </cell>
          <cell r="E37" t="str">
            <v>25</v>
          </cell>
          <cell r="F37" t="str">
            <v>06/05/2004</v>
          </cell>
          <cell r="G37">
            <v>500</v>
          </cell>
          <cell r="H37">
            <v>60</v>
          </cell>
          <cell r="I37">
            <v>60</v>
          </cell>
          <cell r="J37" t="str">
            <v>MISO004128</v>
          </cell>
          <cell r="K37" t="str">
            <v>VH1</v>
          </cell>
          <cell r="L37" t="str">
            <v>HONORARIO</v>
          </cell>
          <cell r="M37" t="str">
            <v>0001402004</v>
          </cell>
          <cell r="N37">
            <v>1</v>
          </cell>
        </row>
        <row r="38">
          <cell r="A38" t="str">
            <v>MISO004237</v>
          </cell>
          <cell r="B38" t="str">
            <v>210VGUAM</v>
          </cell>
          <cell r="C38" t="str">
            <v>Guamani Jorge Anibal</v>
          </cell>
          <cell r="D38" t="str">
            <v>1710918598001</v>
          </cell>
          <cell r="E38" t="str">
            <v>25</v>
          </cell>
          <cell r="F38" t="str">
            <v>06/05/2004</v>
          </cell>
          <cell r="G38">
            <v>275</v>
          </cell>
          <cell r="H38">
            <v>33</v>
          </cell>
          <cell r="I38">
            <v>33</v>
          </cell>
          <cell r="J38" t="str">
            <v>MISO004237</v>
          </cell>
          <cell r="K38" t="str">
            <v>VH1</v>
          </cell>
          <cell r="L38" t="str">
            <v>HONORARIO</v>
          </cell>
          <cell r="M38" t="str">
            <v>0001402004</v>
          </cell>
          <cell r="N38">
            <v>1</v>
          </cell>
        </row>
        <row r="39">
          <cell r="A39" t="str">
            <v>MISO004164</v>
          </cell>
          <cell r="B39" t="str">
            <v>210VVILL</v>
          </cell>
          <cell r="C39" t="str">
            <v>Jorge E. Villacis</v>
          </cell>
          <cell r="D39" t="str">
            <v>1700035809001</v>
          </cell>
          <cell r="E39" t="str">
            <v>303</v>
          </cell>
          <cell r="F39" t="str">
            <v>04/05/2004</v>
          </cell>
          <cell r="G39">
            <v>1900</v>
          </cell>
          <cell r="H39">
            <v>228</v>
          </cell>
          <cell r="I39">
            <v>228</v>
          </cell>
          <cell r="J39" t="str">
            <v>MISO004164</v>
          </cell>
          <cell r="K39" t="str">
            <v>VH1</v>
          </cell>
          <cell r="L39" t="str">
            <v>HONORARIO</v>
          </cell>
          <cell r="M39" t="str">
            <v>0001402004</v>
          </cell>
          <cell r="N39">
            <v>0</v>
          </cell>
        </row>
        <row r="40">
          <cell r="A40" t="str">
            <v>MISO004234</v>
          </cell>
          <cell r="B40" t="str">
            <v>210VVILL</v>
          </cell>
          <cell r="C40" t="str">
            <v>Jorge E. Villacis</v>
          </cell>
          <cell r="D40" t="str">
            <v>1700035809001</v>
          </cell>
          <cell r="E40" t="str">
            <v>303</v>
          </cell>
          <cell r="F40" t="str">
            <v>04/05/2004</v>
          </cell>
          <cell r="G40">
            <v>300</v>
          </cell>
          <cell r="H40">
            <v>36</v>
          </cell>
          <cell r="I40">
            <v>36</v>
          </cell>
          <cell r="J40" t="str">
            <v>MISO004234</v>
          </cell>
          <cell r="K40" t="str">
            <v>VH1</v>
          </cell>
          <cell r="L40" t="str">
            <v>HONORARIO</v>
          </cell>
          <cell r="M40" t="str">
            <v>0001402004</v>
          </cell>
          <cell r="N40">
            <v>0</v>
          </cell>
        </row>
        <row r="41">
          <cell r="A41" t="str">
            <v>HONORARIO JOR. ZURITA MAY</v>
          </cell>
          <cell r="B41" t="str">
            <v>210VZURI</v>
          </cell>
          <cell r="C41" t="str">
            <v>Jorge Zurita</v>
          </cell>
          <cell r="D41" t="str">
            <v>1791821998001</v>
          </cell>
          <cell r="E41" t="str">
            <v>9472</v>
          </cell>
          <cell r="F41" t="str">
            <v>20/05/2004</v>
          </cell>
          <cell r="G41">
            <v>8473.91</v>
          </cell>
          <cell r="H41">
            <v>1016.8692</v>
          </cell>
          <cell r="I41">
            <v>1016.87</v>
          </cell>
          <cell r="J41" t="str">
            <v>HONORARIO JOR. ZURITA MAY</v>
          </cell>
          <cell r="K41" t="str">
            <v>VH1</v>
          </cell>
          <cell r="L41" t="str">
            <v>HONORARIO</v>
          </cell>
          <cell r="N41">
            <v>9</v>
          </cell>
        </row>
        <row r="42">
          <cell r="A42" t="str">
            <v>MISO004340</v>
          </cell>
          <cell r="B42" t="str">
            <v>210VLOPZ</v>
          </cell>
          <cell r="C42" t="str">
            <v>Julieta Lopez</v>
          </cell>
          <cell r="D42" t="str">
            <v>1001037223001</v>
          </cell>
          <cell r="E42" t="str">
            <v>501-502</v>
          </cell>
          <cell r="F42" t="str">
            <v>18/05/2004</v>
          </cell>
          <cell r="G42">
            <v>400</v>
          </cell>
          <cell r="H42">
            <v>48</v>
          </cell>
          <cell r="I42">
            <v>48</v>
          </cell>
          <cell r="J42" t="str">
            <v>MISO004340</v>
          </cell>
          <cell r="K42" t="str">
            <v>VH1</v>
          </cell>
          <cell r="L42" t="str">
            <v>HONORARIO</v>
          </cell>
          <cell r="N42">
            <v>0</v>
          </cell>
        </row>
        <row r="43">
          <cell r="A43" t="str">
            <v>MIIV003029</v>
          </cell>
          <cell r="B43" t="str">
            <v>210VCHIM</v>
          </cell>
          <cell r="C43" t="str">
            <v>Luis Enrique Chimbo</v>
          </cell>
          <cell r="D43" t="str">
            <v>0200372761001</v>
          </cell>
          <cell r="E43" t="str">
            <v>147</v>
          </cell>
          <cell r="F43" t="str">
            <v>14/05/2004</v>
          </cell>
          <cell r="G43">
            <v>3500</v>
          </cell>
          <cell r="H43">
            <v>420</v>
          </cell>
          <cell r="I43">
            <v>420</v>
          </cell>
          <cell r="J43" t="str">
            <v>MIIV003029</v>
          </cell>
          <cell r="K43" t="str">
            <v>VH1</v>
          </cell>
          <cell r="L43" t="str">
            <v>HONORARIO</v>
          </cell>
          <cell r="N43">
            <v>0</v>
          </cell>
        </row>
        <row r="44">
          <cell r="A44" t="str">
            <v>MISO004317</v>
          </cell>
          <cell r="B44" t="str">
            <v>210VCHIM</v>
          </cell>
          <cell r="C44" t="str">
            <v>Luis Enrique Chimbo</v>
          </cell>
          <cell r="D44" t="str">
            <v>0200372761001</v>
          </cell>
          <cell r="E44" t="str">
            <v>148</v>
          </cell>
          <cell r="F44" t="str">
            <v>17/05/2004</v>
          </cell>
          <cell r="G44">
            <v>500</v>
          </cell>
          <cell r="H44">
            <v>60</v>
          </cell>
          <cell r="I44">
            <v>60</v>
          </cell>
          <cell r="J44" t="str">
            <v>MISO004317</v>
          </cell>
          <cell r="K44" t="str">
            <v>VH1</v>
          </cell>
          <cell r="L44" t="str">
            <v>HONORARIO</v>
          </cell>
          <cell r="N44">
            <v>0</v>
          </cell>
        </row>
        <row r="45">
          <cell r="A45" t="str">
            <v>MISO004335</v>
          </cell>
          <cell r="B45" t="str">
            <v>210VESTE</v>
          </cell>
          <cell r="C45" t="str">
            <v>Marcelo Estevez</v>
          </cell>
          <cell r="D45" t="str">
            <v>1705640611001</v>
          </cell>
          <cell r="E45" t="str">
            <v>408</v>
          </cell>
          <cell r="F45" t="str">
            <v>25/04/2004</v>
          </cell>
          <cell r="G45">
            <v>510</v>
          </cell>
          <cell r="H45">
            <v>61.199999999999996</v>
          </cell>
          <cell r="I45">
            <v>61.2</v>
          </cell>
          <cell r="J45" t="str">
            <v>MISO004335</v>
          </cell>
          <cell r="K45" t="str">
            <v>VH1</v>
          </cell>
          <cell r="L45" t="str">
            <v>HONORARIO</v>
          </cell>
          <cell r="M45" t="str">
            <v>0001352004</v>
          </cell>
          <cell r="N45">
            <v>0</v>
          </cell>
        </row>
        <row r="46">
          <cell r="A46" t="str">
            <v>MIIV003050</v>
          </cell>
          <cell r="B46" t="str">
            <v>210VESTE</v>
          </cell>
          <cell r="C46" t="str">
            <v>Marcelo Estevez</v>
          </cell>
          <cell r="D46" t="str">
            <v>1705640611001</v>
          </cell>
          <cell r="E46" t="str">
            <v>409</v>
          </cell>
          <cell r="F46" t="str">
            <v>25/05/2004</v>
          </cell>
          <cell r="G46">
            <v>379.084</v>
          </cell>
          <cell r="H46">
            <v>45.490079999999999</v>
          </cell>
          <cell r="I46">
            <v>45.49</v>
          </cell>
          <cell r="J46" t="str">
            <v>MIIV003050</v>
          </cell>
          <cell r="K46" t="str">
            <v>VH1</v>
          </cell>
          <cell r="L46" t="str">
            <v>HONORARIO</v>
          </cell>
          <cell r="M46" t="str">
            <v>0001352004</v>
          </cell>
          <cell r="N46">
            <v>0</v>
          </cell>
        </row>
        <row r="47">
          <cell r="A47" t="str">
            <v>MISO004151</v>
          </cell>
          <cell r="B47" t="str">
            <v>210VESTE</v>
          </cell>
          <cell r="C47" t="str">
            <v>Marcelo Estevez</v>
          </cell>
          <cell r="D47" t="str">
            <v>1705640611001</v>
          </cell>
          <cell r="E47" t="str">
            <v>403</v>
          </cell>
          <cell r="F47" t="str">
            <v>28/04/2004</v>
          </cell>
          <cell r="G47">
            <v>930</v>
          </cell>
          <cell r="H47">
            <v>111.6</v>
          </cell>
          <cell r="I47">
            <v>111.6</v>
          </cell>
          <cell r="J47" t="str">
            <v>MISO004151</v>
          </cell>
          <cell r="K47" t="str">
            <v>VH1</v>
          </cell>
          <cell r="L47" t="str">
            <v>HONORARIO</v>
          </cell>
          <cell r="M47" t="str">
            <v>0001352004</v>
          </cell>
          <cell r="N47">
            <v>0</v>
          </cell>
        </row>
        <row r="48">
          <cell r="A48" t="str">
            <v>MISO004153</v>
          </cell>
          <cell r="B48" t="str">
            <v>210VZUNI</v>
          </cell>
          <cell r="C48" t="str">
            <v>Marcia Zu¤iga</v>
          </cell>
          <cell r="D48" t="str">
            <v>1711791614001</v>
          </cell>
          <cell r="E48" t="str">
            <v>85</v>
          </cell>
          <cell r="F48" t="str">
            <v>10/05/2004</v>
          </cell>
          <cell r="G48">
            <v>540</v>
          </cell>
          <cell r="H48">
            <v>64.8</v>
          </cell>
          <cell r="I48">
            <v>64.8</v>
          </cell>
          <cell r="J48" t="str">
            <v>MISO004153</v>
          </cell>
          <cell r="K48" t="str">
            <v>VH1</v>
          </cell>
          <cell r="L48" t="str">
            <v>HONORARIO</v>
          </cell>
          <cell r="M48" t="str">
            <v>0001402004</v>
          </cell>
          <cell r="N48">
            <v>1</v>
          </cell>
        </row>
        <row r="49">
          <cell r="A49" t="str">
            <v>MISO004240</v>
          </cell>
          <cell r="B49" t="str">
            <v>210VZUNI</v>
          </cell>
          <cell r="C49" t="str">
            <v>Marcia Zu¤iga</v>
          </cell>
          <cell r="D49" t="str">
            <v>1711791614001</v>
          </cell>
          <cell r="E49" t="str">
            <v>85</v>
          </cell>
          <cell r="F49" t="str">
            <v>10/05/2004</v>
          </cell>
          <cell r="G49">
            <v>930</v>
          </cell>
          <cell r="H49">
            <v>111.6</v>
          </cell>
          <cell r="I49">
            <v>111.6</v>
          </cell>
          <cell r="J49" t="str">
            <v>MISO004240</v>
          </cell>
          <cell r="K49" t="str">
            <v>VH1</v>
          </cell>
          <cell r="L49" t="str">
            <v>HONORARIO</v>
          </cell>
          <cell r="M49" t="str">
            <v>0001402004</v>
          </cell>
          <cell r="N49">
            <v>1</v>
          </cell>
        </row>
        <row r="50">
          <cell r="A50" t="str">
            <v>HONORARIOS NESTOR</v>
          </cell>
          <cell r="B50" t="str">
            <v>210VROMR</v>
          </cell>
          <cell r="C50" t="str">
            <v>NESTOR ROMERO</v>
          </cell>
          <cell r="D50" t="str">
            <v>1710265339001</v>
          </cell>
          <cell r="E50" t="str">
            <v>9490</v>
          </cell>
          <cell r="F50" t="str">
            <v>28/05/2004</v>
          </cell>
          <cell r="G50">
            <v>10869.57</v>
          </cell>
          <cell r="H50">
            <v>1304.3483999999999</v>
          </cell>
          <cell r="I50">
            <v>1304.3499999999999</v>
          </cell>
          <cell r="J50" t="str">
            <v>HONORARIOS NESTOR</v>
          </cell>
          <cell r="K50" t="str">
            <v>VH1</v>
          </cell>
          <cell r="L50" t="str">
            <v>HONORARIO</v>
          </cell>
          <cell r="N50">
            <v>1</v>
          </cell>
        </row>
        <row r="51">
          <cell r="A51" t="str">
            <v>MISO003947</v>
          </cell>
          <cell r="B51" t="str">
            <v>210VCERP</v>
          </cell>
          <cell r="C51" t="str">
            <v>Polo Ceron</v>
          </cell>
          <cell r="D51" t="str">
            <v>0400704532001</v>
          </cell>
          <cell r="E51" t="str">
            <v>71</v>
          </cell>
          <cell r="F51" t="str">
            <v>30/04/2004</v>
          </cell>
          <cell r="G51">
            <v>930</v>
          </cell>
          <cell r="H51">
            <v>111.6</v>
          </cell>
          <cell r="I51">
            <v>111.6</v>
          </cell>
          <cell r="J51" t="str">
            <v>MISO003947</v>
          </cell>
          <cell r="K51" t="str">
            <v>VH1</v>
          </cell>
          <cell r="L51" t="str">
            <v>HONORARIO</v>
          </cell>
          <cell r="M51" t="str">
            <v>0001352004</v>
          </cell>
          <cell r="N51">
            <v>0</v>
          </cell>
        </row>
        <row r="52">
          <cell r="A52" t="str">
            <v>MISO004179</v>
          </cell>
          <cell r="B52" t="str">
            <v>210VCALD</v>
          </cell>
          <cell r="C52" t="str">
            <v>Richard Estrella Calderon</v>
          </cell>
          <cell r="D52" t="str">
            <v>1710219807001</v>
          </cell>
          <cell r="E52" t="str">
            <v>1168-69</v>
          </cell>
          <cell r="F52" t="str">
            <v>10/05/2004</v>
          </cell>
          <cell r="G52">
            <v>120</v>
          </cell>
          <cell r="H52">
            <v>14.4</v>
          </cell>
          <cell r="I52">
            <v>14.4</v>
          </cell>
          <cell r="J52" t="str">
            <v>MISO004179</v>
          </cell>
          <cell r="K52" t="str">
            <v>VH1</v>
          </cell>
          <cell r="L52" t="str">
            <v>HONORARIO</v>
          </cell>
          <cell r="M52" t="str">
            <v>0000010860</v>
          </cell>
          <cell r="N52">
            <v>1</v>
          </cell>
        </row>
        <row r="53">
          <cell r="A53" t="str">
            <v>MISO004178</v>
          </cell>
          <cell r="B53" t="str">
            <v>210VCALD</v>
          </cell>
          <cell r="C53" t="str">
            <v>Richard Estrella Calderon</v>
          </cell>
          <cell r="D53" t="str">
            <v>1710219807001</v>
          </cell>
          <cell r="E53" t="str">
            <v>1170-71</v>
          </cell>
          <cell r="F53" t="str">
            <v>10/05/2004</v>
          </cell>
          <cell r="G53">
            <v>120</v>
          </cell>
          <cell r="H53">
            <v>14.4</v>
          </cell>
          <cell r="I53">
            <v>14.4</v>
          </cell>
          <cell r="J53" t="str">
            <v>MISO004178</v>
          </cell>
          <cell r="K53" t="str">
            <v>VH1</v>
          </cell>
          <cell r="L53" t="str">
            <v>HONORARIO</v>
          </cell>
          <cell r="M53" t="str">
            <v>0000010860</v>
          </cell>
          <cell r="N53">
            <v>1</v>
          </cell>
        </row>
        <row r="54">
          <cell r="A54" t="str">
            <v>MISO004176</v>
          </cell>
          <cell r="B54" t="str">
            <v>210VCALD</v>
          </cell>
          <cell r="C54" t="str">
            <v>Richard Estrella Calderon</v>
          </cell>
          <cell r="D54" t="str">
            <v>1710219807001</v>
          </cell>
          <cell r="E54" t="str">
            <v>1172-73</v>
          </cell>
          <cell r="F54" t="str">
            <v>10/05/2004</v>
          </cell>
          <cell r="G54">
            <v>120</v>
          </cell>
          <cell r="H54">
            <v>14.4</v>
          </cell>
          <cell r="I54">
            <v>14.4</v>
          </cell>
          <cell r="J54" t="str">
            <v>MISO004176</v>
          </cell>
          <cell r="K54" t="str">
            <v>VH1</v>
          </cell>
          <cell r="L54" t="str">
            <v>HONORARIO</v>
          </cell>
          <cell r="M54" t="str">
            <v>0000010860</v>
          </cell>
          <cell r="N54">
            <v>1</v>
          </cell>
        </row>
        <row r="55">
          <cell r="A55" t="str">
            <v>MISO004175</v>
          </cell>
          <cell r="B55" t="str">
            <v>210VCALD</v>
          </cell>
          <cell r="C55" t="str">
            <v>Richard Estrella Calderon</v>
          </cell>
          <cell r="D55" t="str">
            <v>1710219807001</v>
          </cell>
          <cell r="E55" t="str">
            <v>1164-65</v>
          </cell>
          <cell r="F55" t="str">
            <v>10/05/2004</v>
          </cell>
          <cell r="G55">
            <v>120</v>
          </cell>
          <cell r="H55">
            <v>14.4</v>
          </cell>
          <cell r="I55">
            <v>14.4</v>
          </cell>
          <cell r="J55" t="str">
            <v>MISO004175</v>
          </cell>
          <cell r="K55" t="str">
            <v>VH1</v>
          </cell>
          <cell r="L55" t="str">
            <v>HONORARIO</v>
          </cell>
          <cell r="M55" t="str">
            <v>0000010860</v>
          </cell>
          <cell r="N55">
            <v>1</v>
          </cell>
        </row>
        <row r="56">
          <cell r="A56" t="str">
            <v>MISO004177</v>
          </cell>
          <cell r="B56" t="str">
            <v>210VCALD</v>
          </cell>
          <cell r="C56" t="str">
            <v>Richard Estrella Calderon</v>
          </cell>
          <cell r="D56" t="str">
            <v>1710219807001</v>
          </cell>
          <cell r="E56" t="str">
            <v>1166-67</v>
          </cell>
          <cell r="F56" t="str">
            <v>10/05/2004</v>
          </cell>
          <cell r="G56">
            <v>120</v>
          </cell>
          <cell r="H56">
            <v>14.4</v>
          </cell>
          <cell r="I56">
            <v>14.4</v>
          </cell>
          <cell r="J56" t="str">
            <v>MISO004177</v>
          </cell>
          <cell r="K56" t="str">
            <v>VH1</v>
          </cell>
          <cell r="L56" t="str">
            <v>HONORARIO</v>
          </cell>
          <cell r="M56" t="str">
            <v>0000010860</v>
          </cell>
          <cell r="N56">
            <v>1</v>
          </cell>
        </row>
        <row r="57">
          <cell r="A57" t="str">
            <v>MISO004140</v>
          </cell>
          <cell r="B57" t="str">
            <v>210VCALD</v>
          </cell>
          <cell r="C57" t="str">
            <v>Richard Estrella Calderon</v>
          </cell>
          <cell r="D57" t="str">
            <v>1710219807001</v>
          </cell>
          <cell r="E57" t="str">
            <v>1176</v>
          </cell>
          <cell r="F57" t="str">
            <v>10/05/2004</v>
          </cell>
          <cell r="G57">
            <v>40</v>
          </cell>
          <cell r="H57">
            <v>4.8</v>
          </cell>
          <cell r="I57">
            <v>4.8</v>
          </cell>
          <cell r="J57" t="str">
            <v>MISO004140</v>
          </cell>
          <cell r="K57" t="str">
            <v>VH1</v>
          </cell>
          <cell r="L57" t="str">
            <v>HONORARIO</v>
          </cell>
          <cell r="M57" t="str">
            <v>0000010860</v>
          </cell>
          <cell r="N57">
            <v>1</v>
          </cell>
        </row>
        <row r="58">
          <cell r="A58" t="str">
            <v>MISO004180</v>
          </cell>
          <cell r="B58" t="str">
            <v>210VCALD</v>
          </cell>
          <cell r="C58" t="str">
            <v>Richard Estrella Calderon</v>
          </cell>
          <cell r="D58" t="str">
            <v>1710219807001</v>
          </cell>
          <cell r="E58" t="str">
            <v>1161</v>
          </cell>
          <cell r="F58" t="str">
            <v>10/05/2004</v>
          </cell>
          <cell r="G58">
            <v>60</v>
          </cell>
          <cell r="H58">
            <v>7.2</v>
          </cell>
          <cell r="I58">
            <v>7.2</v>
          </cell>
          <cell r="J58" t="str">
            <v>MISO004180</v>
          </cell>
          <cell r="K58" t="str">
            <v>VH1</v>
          </cell>
          <cell r="L58" t="str">
            <v>HONORARIO</v>
          </cell>
          <cell r="M58" t="str">
            <v>0000010860</v>
          </cell>
          <cell r="N58">
            <v>1</v>
          </cell>
        </row>
        <row r="59">
          <cell r="A59" t="str">
            <v>MISO004157</v>
          </cell>
          <cell r="B59" t="str">
            <v>210VCALD</v>
          </cell>
          <cell r="C59" t="str">
            <v>Richard Estrella Calderon</v>
          </cell>
          <cell r="D59" t="str">
            <v>1710219807001</v>
          </cell>
          <cell r="E59" t="str">
            <v>1175</v>
          </cell>
          <cell r="F59" t="str">
            <v>10/05/2004</v>
          </cell>
          <cell r="G59">
            <v>40</v>
          </cell>
          <cell r="H59">
            <v>4.8</v>
          </cell>
          <cell r="I59">
            <v>4.8</v>
          </cell>
          <cell r="J59" t="str">
            <v>MISO004157</v>
          </cell>
          <cell r="K59" t="str">
            <v>VH1</v>
          </cell>
          <cell r="L59" t="str">
            <v>HONORARIO</v>
          </cell>
          <cell r="M59" t="str">
            <v>0000010860</v>
          </cell>
          <cell r="N59">
            <v>1</v>
          </cell>
        </row>
        <row r="60">
          <cell r="A60" t="str">
            <v>MISO004172</v>
          </cell>
          <cell r="B60" t="str">
            <v>210VCALD</v>
          </cell>
          <cell r="C60" t="str">
            <v>Richard Estrella Calderon</v>
          </cell>
          <cell r="D60" t="str">
            <v>1710219807001</v>
          </cell>
          <cell r="E60" t="str">
            <v>1174</v>
          </cell>
          <cell r="F60" t="str">
            <v>10/05/2004</v>
          </cell>
          <cell r="G60">
            <v>740</v>
          </cell>
          <cell r="H60">
            <v>88.8</v>
          </cell>
          <cell r="I60">
            <v>88.8</v>
          </cell>
          <cell r="J60" t="str">
            <v>MISO004172</v>
          </cell>
          <cell r="K60" t="str">
            <v>VH1</v>
          </cell>
          <cell r="L60" t="str">
            <v>HONORARIO</v>
          </cell>
          <cell r="M60" t="str">
            <v>0000010860</v>
          </cell>
          <cell r="N60">
            <v>1</v>
          </cell>
        </row>
        <row r="61">
          <cell r="A61" t="str">
            <v>MISO004011</v>
          </cell>
          <cell r="B61" t="str">
            <v>210VCALD</v>
          </cell>
          <cell r="C61" t="str">
            <v>Richard Estrella Calderon</v>
          </cell>
          <cell r="D61" t="str">
            <v>1710219807001</v>
          </cell>
          <cell r="E61" t="str">
            <v>1162</v>
          </cell>
          <cell r="F61" t="str">
            <v>10/05/2004</v>
          </cell>
          <cell r="G61">
            <v>160</v>
          </cell>
          <cell r="H61">
            <v>19.2</v>
          </cell>
          <cell r="I61">
            <v>19.2</v>
          </cell>
          <cell r="J61" t="str">
            <v>MISO004011</v>
          </cell>
          <cell r="K61" t="str">
            <v>VH1</v>
          </cell>
          <cell r="L61" t="str">
            <v>HONORARIO</v>
          </cell>
          <cell r="M61" t="str">
            <v>0000010860</v>
          </cell>
          <cell r="N61">
            <v>1</v>
          </cell>
        </row>
        <row r="62">
          <cell r="A62" t="str">
            <v>MISO004303</v>
          </cell>
          <cell r="B62" t="str">
            <v>210VCALD</v>
          </cell>
          <cell r="C62" t="str">
            <v>Richard Estrella Calderon</v>
          </cell>
          <cell r="D62" t="str">
            <v>1710219807001</v>
          </cell>
          <cell r="E62" t="str">
            <v>1188-89</v>
          </cell>
          <cell r="F62" t="str">
            <v>25/05/2004</v>
          </cell>
          <cell r="G62">
            <v>680</v>
          </cell>
          <cell r="H62">
            <v>81.599999999999994</v>
          </cell>
          <cell r="I62">
            <v>81.599999999999994</v>
          </cell>
          <cell r="J62" t="str">
            <v>MISO004303</v>
          </cell>
          <cell r="K62" t="str">
            <v>VH1</v>
          </cell>
          <cell r="L62" t="str">
            <v>HONORARIO</v>
          </cell>
          <cell r="N62">
            <v>1</v>
          </cell>
        </row>
        <row r="63">
          <cell r="A63" t="str">
            <v>MISO004302</v>
          </cell>
          <cell r="B63" t="str">
            <v>210VCALD</v>
          </cell>
          <cell r="C63" t="str">
            <v>Richard Estrella Calderon</v>
          </cell>
          <cell r="D63" t="str">
            <v>1710219807001</v>
          </cell>
          <cell r="E63" t="str">
            <v>1186-87</v>
          </cell>
          <cell r="F63" t="str">
            <v>25/05/2004</v>
          </cell>
          <cell r="G63">
            <v>680</v>
          </cell>
          <cell r="H63">
            <v>81.599999999999994</v>
          </cell>
          <cell r="I63">
            <v>81.599999999999994</v>
          </cell>
          <cell r="J63" t="str">
            <v>MISO004302</v>
          </cell>
          <cell r="K63" t="str">
            <v>VH1</v>
          </cell>
          <cell r="L63" t="str">
            <v>HONORARIO</v>
          </cell>
          <cell r="N63">
            <v>1</v>
          </cell>
        </row>
        <row r="64">
          <cell r="A64" t="str">
            <v>MISO004323</v>
          </cell>
          <cell r="B64" t="str">
            <v>210VCALD</v>
          </cell>
          <cell r="C64" t="str">
            <v>Richard Estrella Calderon</v>
          </cell>
          <cell r="D64" t="str">
            <v>1710219807001</v>
          </cell>
          <cell r="E64" t="str">
            <v>1196-97</v>
          </cell>
          <cell r="F64" t="str">
            <v>25/05/2004</v>
          </cell>
          <cell r="G64">
            <v>120</v>
          </cell>
          <cell r="H64">
            <v>14.399999999999999</v>
          </cell>
          <cell r="I64">
            <v>14.4</v>
          </cell>
          <cell r="J64" t="str">
            <v>MISO004323</v>
          </cell>
          <cell r="K64" t="str">
            <v>VH1</v>
          </cell>
          <cell r="L64" t="str">
            <v>HONORARIO</v>
          </cell>
          <cell r="N64">
            <v>1</v>
          </cell>
        </row>
        <row r="65">
          <cell r="A65" t="str">
            <v>MISO004325</v>
          </cell>
          <cell r="B65" t="str">
            <v>210VCALD</v>
          </cell>
          <cell r="C65" t="str">
            <v>Richard Estrella Calderon</v>
          </cell>
          <cell r="D65" t="str">
            <v>1710219807001</v>
          </cell>
          <cell r="E65" t="str">
            <v>1190-91</v>
          </cell>
          <cell r="F65" t="str">
            <v>25/05/2004</v>
          </cell>
          <cell r="G65">
            <v>120</v>
          </cell>
          <cell r="H65">
            <v>14.399999999999999</v>
          </cell>
          <cell r="I65">
            <v>14.4</v>
          </cell>
          <cell r="J65" t="str">
            <v>MISO004325</v>
          </cell>
          <cell r="K65" t="str">
            <v>VH1</v>
          </cell>
          <cell r="L65" t="str">
            <v>HONORARIO</v>
          </cell>
          <cell r="N65">
            <v>1</v>
          </cell>
        </row>
        <row r="66">
          <cell r="A66" t="str">
            <v>MISO004326</v>
          </cell>
          <cell r="B66" t="str">
            <v>210VCALD</v>
          </cell>
          <cell r="C66" t="str">
            <v>Richard Estrella Calderon</v>
          </cell>
          <cell r="D66" t="str">
            <v>1710219807001</v>
          </cell>
          <cell r="E66" t="str">
            <v>1192-93</v>
          </cell>
          <cell r="F66" t="str">
            <v>25/05/2004</v>
          </cell>
          <cell r="G66">
            <v>120</v>
          </cell>
          <cell r="H66">
            <v>14.399999999999999</v>
          </cell>
          <cell r="I66">
            <v>14.4</v>
          </cell>
          <cell r="J66" t="str">
            <v>MISO004326</v>
          </cell>
          <cell r="K66" t="str">
            <v>VH1</v>
          </cell>
          <cell r="L66" t="str">
            <v>HONORARIO</v>
          </cell>
          <cell r="N66">
            <v>1</v>
          </cell>
        </row>
        <row r="67">
          <cell r="A67" t="str">
            <v>MISO004324</v>
          </cell>
          <cell r="B67" t="str">
            <v>210VCALD</v>
          </cell>
          <cell r="C67" t="str">
            <v>Richard Estrella Calderon</v>
          </cell>
          <cell r="D67" t="str">
            <v>1710219807001</v>
          </cell>
          <cell r="E67" t="str">
            <v>1194-95</v>
          </cell>
          <cell r="F67" t="str">
            <v>25/05/2004</v>
          </cell>
          <cell r="G67">
            <v>120</v>
          </cell>
          <cell r="H67">
            <v>14.399999999999999</v>
          </cell>
          <cell r="I67">
            <v>14.4</v>
          </cell>
          <cell r="J67" t="str">
            <v>MISO004324</v>
          </cell>
          <cell r="K67" t="str">
            <v>VH1</v>
          </cell>
          <cell r="L67" t="str">
            <v>HONORARIO</v>
          </cell>
          <cell r="N67">
            <v>1</v>
          </cell>
        </row>
        <row r="68">
          <cell r="A68" t="str">
            <v>MISO004154</v>
          </cell>
          <cell r="B68" t="str">
            <v>210VSAMA</v>
          </cell>
          <cell r="C68" t="str">
            <v>SANTACRUZ MARGARITA</v>
          </cell>
          <cell r="D68" t="str">
            <v>1711005932001</v>
          </cell>
          <cell r="E68" t="str">
            <v>378</v>
          </cell>
          <cell r="F68" t="str">
            <v>07/05/2004</v>
          </cell>
          <cell r="G68">
            <v>540</v>
          </cell>
          <cell r="H68">
            <v>64.8</v>
          </cell>
          <cell r="I68">
            <v>64.8</v>
          </cell>
          <cell r="J68" t="str">
            <v>MISO004154</v>
          </cell>
          <cell r="K68" t="str">
            <v>VH1</v>
          </cell>
          <cell r="L68" t="str">
            <v>HONORARIO</v>
          </cell>
          <cell r="M68" t="str">
            <v>0001402004</v>
          </cell>
          <cell r="N68">
            <v>1</v>
          </cell>
        </row>
        <row r="69">
          <cell r="A69" t="str">
            <v>MISO004236</v>
          </cell>
          <cell r="B69" t="str">
            <v>210VSAMA</v>
          </cell>
          <cell r="C69" t="str">
            <v>SANTACRUZ MARGARITA</v>
          </cell>
          <cell r="D69" t="str">
            <v>1711005932001</v>
          </cell>
          <cell r="E69" t="str">
            <v>378</v>
          </cell>
          <cell r="F69" t="str">
            <v>07/05/2004</v>
          </cell>
          <cell r="G69">
            <v>390</v>
          </cell>
          <cell r="H69">
            <v>46.8</v>
          </cell>
          <cell r="I69">
            <v>46.8</v>
          </cell>
          <cell r="J69" t="str">
            <v>MISO004236</v>
          </cell>
          <cell r="K69" t="str">
            <v>VH1</v>
          </cell>
          <cell r="L69" t="str">
            <v>HONORARIO</v>
          </cell>
          <cell r="M69" t="str">
            <v>0001402004</v>
          </cell>
          <cell r="N69">
            <v>1</v>
          </cell>
        </row>
        <row r="70">
          <cell r="A70" t="str">
            <v>MISO004162</v>
          </cell>
          <cell r="B70" t="str">
            <v>210VSECA</v>
          </cell>
          <cell r="C70" t="str">
            <v>SERRATO CARLOS</v>
          </cell>
          <cell r="D70" t="str">
            <v>1791890817001</v>
          </cell>
          <cell r="E70" t="str">
            <v>7</v>
          </cell>
          <cell r="F70" t="str">
            <v>17/05/2004</v>
          </cell>
          <cell r="G70">
            <v>2399.92</v>
          </cell>
          <cell r="H70">
            <v>287.99040000000002</v>
          </cell>
          <cell r="I70">
            <v>287.99</v>
          </cell>
          <cell r="J70" t="str">
            <v>MISO004162</v>
          </cell>
          <cell r="K70" t="str">
            <v>VH1</v>
          </cell>
          <cell r="L70" t="str">
            <v>HONORARIO</v>
          </cell>
          <cell r="M70" t="str">
            <v>0001412004</v>
          </cell>
          <cell r="N70">
            <v>9</v>
          </cell>
        </row>
        <row r="71">
          <cell r="A71" t="str">
            <v>MISO004292</v>
          </cell>
          <cell r="B71" t="str">
            <v>210VSECA</v>
          </cell>
          <cell r="C71" t="str">
            <v>SERRATO CARLOS</v>
          </cell>
          <cell r="D71" t="str">
            <v>1791890817001</v>
          </cell>
          <cell r="E71" t="str">
            <v>7</v>
          </cell>
          <cell r="F71" t="str">
            <v>17/05/2004</v>
          </cell>
          <cell r="G71">
            <v>2199.92</v>
          </cell>
          <cell r="H71">
            <v>263.99040000000002</v>
          </cell>
          <cell r="I71">
            <v>263.99</v>
          </cell>
          <cell r="J71" t="str">
            <v>MISO004292</v>
          </cell>
          <cell r="K71" t="str">
            <v>VH1</v>
          </cell>
          <cell r="L71" t="str">
            <v>HONORARIO</v>
          </cell>
          <cell r="M71" t="str">
            <v>0001412004</v>
          </cell>
          <cell r="N71">
            <v>9</v>
          </cell>
        </row>
        <row r="72">
          <cell r="A72" t="str">
            <v>MIIV003039</v>
          </cell>
          <cell r="B72" t="str">
            <v>210VSECA</v>
          </cell>
          <cell r="C72" t="str">
            <v>SERRATO CARLOS</v>
          </cell>
          <cell r="D72" t="str">
            <v>1791890817001</v>
          </cell>
          <cell r="E72" t="str">
            <v>5</v>
          </cell>
          <cell r="F72" t="str">
            <v>17/05/2004</v>
          </cell>
          <cell r="G72">
            <v>535.66999999999996</v>
          </cell>
          <cell r="H72">
            <v>64.280399999999986</v>
          </cell>
          <cell r="I72">
            <v>64.28</v>
          </cell>
          <cell r="J72" t="str">
            <v>MIIV003039</v>
          </cell>
          <cell r="K72" t="str">
            <v>VH1</v>
          </cell>
          <cell r="L72" t="str">
            <v>HONORARIO</v>
          </cell>
          <cell r="M72" t="str">
            <v>0001412004</v>
          </cell>
          <cell r="N72">
            <v>9</v>
          </cell>
        </row>
        <row r="73">
          <cell r="A73" t="str">
            <v>MISO004356</v>
          </cell>
          <cell r="B73" t="str">
            <v>210VSVTC</v>
          </cell>
          <cell r="C73" t="str">
            <v>SERVITECNICOMPANY</v>
          </cell>
          <cell r="D73" t="str">
            <v>0992300930001</v>
          </cell>
          <cell r="E73" t="str">
            <v>12</v>
          </cell>
          <cell r="F73" t="str">
            <v>17/05/2004</v>
          </cell>
          <cell r="G73">
            <v>5511</v>
          </cell>
          <cell r="H73">
            <v>661.31999999999994</v>
          </cell>
          <cell r="I73">
            <v>661.32</v>
          </cell>
          <cell r="J73" t="str">
            <v>MISO004356</v>
          </cell>
          <cell r="K73" t="str">
            <v>VH1</v>
          </cell>
          <cell r="L73" t="str">
            <v>HONORARIO</v>
          </cell>
          <cell r="M73" t="str">
            <v>0001442004</v>
          </cell>
          <cell r="N73">
            <v>9</v>
          </cell>
        </row>
        <row r="74">
          <cell r="A74" t="str">
            <v>MISO004149</v>
          </cell>
          <cell r="B74" t="str">
            <v>210VSVTC</v>
          </cell>
          <cell r="C74" t="str">
            <v>SERVITECNICOMPANY</v>
          </cell>
          <cell r="D74" t="str">
            <v>0992300930001</v>
          </cell>
          <cell r="E74" t="str">
            <v>12</v>
          </cell>
          <cell r="F74" t="str">
            <v>17/05/2004</v>
          </cell>
          <cell r="G74">
            <v>5344</v>
          </cell>
          <cell r="H74">
            <v>641.28</v>
          </cell>
          <cell r="I74">
            <v>641.28</v>
          </cell>
          <cell r="J74" t="str">
            <v>MISO004149</v>
          </cell>
          <cell r="K74" t="str">
            <v>VH1</v>
          </cell>
          <cell r="L74" t="str">
            <v>HONORARIO</v>
          </cell>
          <cell r="M74" t="str">
            <v>0001442004</v>
          </cell>
          <cell r="N74">
            <v>9</v>
          </cell>
        </row>
        <row r="75">
          <cell r="A75" t="str">
            <v>MISO004357</v>
          </cell>
          <cell r="B75" t="str">
            <v>210VSAEN</v>
          </cell>
          <cell r="C75" t="str">
            <v>Victor Saenz</v>
          </cell>
          <cell r="D75" t="str">
            <v>1702519552001</v>
          </cell>
          <cell r="E75" t="str">
            <v>60</v>
          </cell>
          <cell r="F75" t="str">
            <v>25/05/2004</v>
          </cell>
          <cell r="G75">
            <v>2200</v>
          </cell>
          <cell r="H75">
            <v>264</v>
          </cell>
          <cell r="I75">
            <v>264</v>
          </cell>
          <cell r="J75" t="str">
            <v>MISO004357</v>
          </cell>
          <cell r="K75" t="str">
            <v>VH1</v>
          </cell>
          <cell r="L75" t="str">
            <v>HONORARIO</v>
          </cell>
          <cell r="M75" t="str">
            <v>0000010789</v>
          </cell>
          <cell r="N75">
            <v>0</v>
          </cell>
        </row>
        <row r="76">
          <cell r="A76" t="str">
            <v>HONORARIO VICK MAYO-04</v>
          </cell>
          <cell r="B76" t="str">
            <v>210VBATH</v>
          </cell>
          <cell r="C76" t="str">
            <v>Vikram Bath</v>
          </cell>
          <cell r="D76" t="str">
            <v>1791788087001</v>
          </cell>
          <cell r="E76" t="str">
            <v>9473</v>
          </cell>
          <cell r="F76" t="str">
            <v>20/05/2004</v>
          </cell>
          <cell r="G76">
            <v>9891.32</v>
          </cell>
          <cell r="H76">
            <v>1186.9584</v>
          </cell>
          <cell r="I76">
            <v>1186.96</v>
          </cell>
          <cell r="J76" t="str">
            <v>HONORARIO VICK MAYO-04</v>
          </cell>
          <cell r="K76" t="str">
            <v>VH1</v>
          </cell>
          <cell r="L76" t="str">
            <v>HONORARIO</v>
          </cell>
          <cell r="N76">
            <v>9</v>
          </cell>
        </row>
        <row r="77">
          <cell r="G77">
            <v>139286.43400000001</v>
          </cell>
          <cell r="H77">
            <v>16714.379279999997</v>
          </cell>
          <cell r="I77">
            <v>16714.379999999997</v>
          </cell>
        </row>
        <row r="78">
          <cell r="A78" t="str">
            <v>MIPC001217</v>
          </cell>
          <cell r="B78" t="str">
            <v>210VABAR</v>
          </cell>
          <cell r="C78" t="str">
            <v>Abarrotes Su Despensa</v>
          </cell>
          <cell r="D78" t="str">
            <v>0101110047001</v>
          </cell>
          <cell r="E78" t="str">
            <v>14866</v>
          </cell>
          <cell r="F78" t="str">
            <v>17/05/2004</v>
          </cell>
          <cell r="G78">
            <v>64.319999999999993</v>
          </cell>
          <cell r="H78">
            <v>7.7149999999999999</v>
          </cell>
          <cell r="I78">
            <v>2.3199999999999998</v>
          </cell>
          <cell r="J78" t="str">
            <v>MIPC001217</v>
          </cell>
          <cell r="K78" t="str">
            <v>VC3</v>
          </cell>
          <cell r="L78" t="str">
            <v>P. NATURAL</v>
          </cell>
          <cell r="M78" t="str">
            <v>0000010857</v>
          </cell>
          <cell r="N78">
            <v>0</v>
          </cell>
        </row>
        <row r="79">
          <cell r="A79" t="str">
            <v>MIPC001259</v>
          </cell>
          <cell r="B79" t="str">
            <v>210VABAR</v>
          </cell>
          <cell r="C79" t="str">
            <v>Abarrotes Su Despensa</v>
          </cell>
          <cell r="D79" t="str">
            <v>0101110047001</v>
          </cell>
          <cell r="E79" t="str">
            <v>14868</v>
          </cell>
          <cell r="F79" t="str">
            <v>17/05/2004</v>
          </cell>
          <cell r="G79">
            <v>36.380000000000003</v>
          </cell>
          <cell r="H79">
            <v>4.3650000000000002</v>
          </cell>
          <cell r="I79">
            <v>1.31</v>
          </cell>
          <cell r="J79" t="str">
            <v>MIPC001259</v>
          </cell>
          <cell r="K79" t="str">
            <v>VC3</v>
          </cell>
          <cell r="L79" t="str">
            <v>P. NATURAL</v>
          </cell>
          <cell r="N79">
            <v>0</v>
          </cell>
        </row>
        <row r="80">
          <cell r="A80" t="str">
            <v>MIPC001235</v>
          </cell>
          <cell r="B80">
            <v>8</v>
          </cell>
          <cell r="C80" t="str">
            <v>Aga S. A.</v>
          </cell>
          <cell r="D80" t="str">
            <v>0990021007001</v>
          </cell>
          <cell r="E80" t="str">
            <v>11780</v>
          </cell>
          <cell r="G80">
            <v>465.33</v>
          </cell>
          <cell r="H80">
            <v>55.839599999999997</v>
          </cell>
          <cell r="J80" t="str">
            <v>MIPC001235</v>
          </cell>
          <cell r="K80" t="str">
            <v>RC1</v>
          </cell>
          <cell r="L80" t="str">
            <v>SOCIEDAD</v>
          </cell>
          <cell r="M80" t="str">
            <v>0000010796</v>
          </cell>
          <cell r="N80">
            <v>9</v>
          </cell>
          <cell r="Q80" t="str">
            <v>VAGA</v>
          </cell>
        </row>
        <row r="81">
          <cell r="A81" t="str">
            <v>MIPC001239</v>
          </cell>
          <cell r="B81" t="str">
            <v>210VAGA</v>
          </cell>
          <cell r="C81" t="str">
            <v>Aga S. A.</v>
          </cell>
          <cell r="D81" t="str">
            <v>0990021007001</v>
          </cell>
          <cell r="E81" t="str">
            <v>11993</v>
          </cell>
          <cell r="G81">
            <v>129.83000000000001</v>
          </cell>
          <cell r="H81">
            <v>15.579600000000001</v>
          </cell>
          <cell r="J81" t="str">
            <v>MIPC001239</v>
          </cell>
          <cell r="K81" t="str">
            <v>RC1</v>
          </cell>
          <cell r="L81" t="str">
            <v>SOCIEDAD</v>
          </cell>
          <cell r="N81">
            <v>9</v>
          </cell>
          <cell r="Q81" t="str">
            <v>VAGA</v>
          </cell>
        </row>
        <row r="82">
          <cell r="A82" t="str">
            <v>MIPC001268</v>
          </cell>
          <cell r="B82" t="str">
            <v>210VAGA</v>
          </cell>
          <cell r="C82" t="str">
            <v>Aga S. A.</v>
          </cell>
          <cell r="D82" t="str">
            <v>0990021007001</v>
          </cell>
          <cell r="E82" t="str">
            <v>11994</v>
          </cell>
          <cell r="G82">
            <v>642.58000000000004</v>
          </cell>
          <cell r="H82">
            <v>77.1096</v>
          </cell>
          <cell r="J82" t="str">
            <v>MIPC001268</v>
          </cell>
          <cell r="K82" t="str">
            <v>RC1</v>
          </cell>
          <cell r="L82" t="str">
            <v>SOCIEDAD</v>
          </cell>
          <cell r="N82">
            <v>9</v>
          </cell>
          <cell r="Q82" t="str">
            <v>VAGA</v>
          </cell>
        </row>
        <row r="83">
          <cell r="A83" t="str">
            <v>MIPC001274</v>
          </cell>
          <cell r="B83" t="str">
            <v>210VAGA</v>
          </cell>
          <cell r="C83" t="str">
            <v>Aga S. A.</v>
          </cell>
          <cell r="D83" t="str">
            <v>0990021007001</v>
          </cell>
          <cell r="E83" t="str">
            <v>11995</v>
          </cell>
          <cell r="G83">
            <v>60.67</v>
          </cell>
          <cell r="H83">
            <v>7.2804000000000002</v>
          </cell>
          <cell r="J83" t="str">
            <v>MIPC001274</v>
          </cell>
          <cell r="K83" t="str">
            <v>RC1</v>
          </cell>
          <cell r="L83" t="str">
            <v>SOCIEDAD</v>
          </cell>
          <cell r="N83">
            <v>9</v>
          </cell>
          <cell r="Q83" t="str">
            <v>VAGA</v>
          </cell>
        </row>
        <row r="84">
          <cell r="A84" t="str">
            <v>MIPO002874</v>
          </cell>
          <cell r="B84" t="str">
            <v>210VAXIO</v>
          </cell>
          <cell r="C84" t="str">
            <v>AXIOMA</v>
          </cell>
          <cell r="D84" t="str">
            <v>1791770412001</v>
          </cell>
          <cell r="E84" t="str">
            <v>1283</v>
          </cell>
          <cell r="F84" t="str">
            <v>10/05/2004</v>
          </cell>
          <cell r="G84">
            <v>1010.5</v>
          </cell>
          <cell r="H84">
            <v>121.26</v>
          </cell>
          <cell r="I84">
            <v>36.380000000000003</v>
          </cell>
          <cell r="J84" t="str">
            <v>MIPO002874</v>
          </cell>
          <cell r="K84" t="str">
            <v>VC3</v>
          </cell>
          <cell r="L84" t="str">
            <v>SOCIEDAD</v>
          </cell>
          <cell r="N84">
            <v>9</v>
          </cell>
        </row>
        <row r="85">
          <cell r="A85" t="str">
            <v>MIPO002878</v>
          </cell>
          <cell r="B85" t="str">
            <v>210VAXIO</v>
          </cell>
          <cell r="C85" t="str">
            <v>AXIOMA</v>
          </cell>
          <cell r="D85" t="str">
            <v>1791770412001</v>
          </cell>
          <cell r="E85" t="str">
            <v>1283</v>
          </cell>
          <cell r="F85" t="str">
            <v>10/05/2004</v>
          </cell>
          <cell r="G85">
            <v>346.5</v>
          </cell>
          <cell r="H85">
            <v>41.58</v>
          </cell>
          <cell r="I85">
            <v>12.47</v>
          </cell>
          <cell r="J85" t="str">
            <v>MIPO002878</v>
          </cell>
          <cell r="K85" t="str">
            <v>VC3</v>
          </cell>
          <cell r="L85" t="str">
            <v>SOCIEDAD</v>
          </cell>
          <cell r="N85">
            <v>9</v>
          </cell>
        </row>
        <row r="86">
          <cell r="A86" t="str">
            <v>MIPO002781</v>
          </cell>
          <cell r="B86" t="str">
            <v>210VBENB</v>
          </cell>
          <cell r="C86" t="str">
            <v>Benbarec S.A.</v>
          </cell>
          <cell r="D86" t="str">
            <v>1791738934001</v>
          </cell>
          <cell r="E86" t="str">
            <v>467</v>
          </cell>
          <cell r="F86" t="str">
            <v>10/05/2004</v>
          </cell>
          <cell r="G86">
            <v>43092</v>
          </cell>
          <cell r="H86">
            <v>5171.04</v>
          </cell>
          <cell r="I86">
            <v>1551.31</v>
          </cell>
          <cell r="J86" t="str">
            <v>MIPO002781</v>
          </cell>
          <cell r="K86" t="str">
            <v>VC3</v>
          </cell>
          <cell r="L86" t="str">
            <v>SOCIEDAD</v>
          </cell>
          <cell r="N86">
            <v>9</v>
          </cell>
        </row>
        <row r="87">
          <cell r="A87" t="str">
            <v>MIPO002869</v>
          </cell>
          <cell r="B87" t="str">
            <v>210VBENB</v>
          </cell>
          <cell r="C87" t="str">
            <v>Benbarec S.A.</v>
          </cell>
          <cell r="D87" t="str">
            <v>1791738934001</v>
          </cell>
          <cell r="E87" t="str">
            <v>469</v>
          </cell>
          <cell r="F87" t="str">
            <v>17/05/2004</v>
          </cell>
          <cell r="G87">
            <v>2538</v>
          </cell>
          <cell r="H87">
            <v>304.56</v>
          </cell>
          <cell r="I87">
            <v>91.37</v>
          </cell>
          <cell r="J87" t="str">
            <v>MIPO002869</v>
          </cell>
          <cell r="K87" t="str">
            <v>VC3</v>
          </cell>
          <cell r="L87" t="str">
            <v>SOCIEDAD</v>
          </cell>
          <cell r="N87">
            <v>9</v>
          </cell>
        </row>
        <row r="88">
          <cell r="A88" t="str">
            <v>MIPO002726</v>
          </cell>
          <cell r="B88" t="str">
            <v>210VBENB</v>
          </cell>
          <cell r="C88" t="str">
            <v>Benbarec S.A.</v>
          </cell>
          <cell r="D88" t="str">
            <v>1791738934001</v>
          </cell>
          <cell r="E88" t="str">
            <v>470</v>
          </cell>
          <cell r="F88" t="str">
            <v>17/05/2004</v>
          </cell>
          <cell r="G88">
            <v>39345</v>
          </cell>
          <cell r="H88">
            <v>4721.3999999999996</v>
          </cell>
          <cell r="I88">
            <v>1416.42</v>
          </cell>
          <cell r="J88" t="str">
            <v>MIPO002726</v>
          </cell>
          <cell r="K88" t="str">
            <v>VC3</v>
          </cell>
          <cell r="L88" t="str">
            <v>SOCIEDAD</v>
          </cell>
          <cell r="N88">
            <v>9</v>
          </cell>
        </row>
        <row r="89">
          <cell r="A89" t="str">
            <v>MIPO002889</v>
          </cell>
          <cell r="B89" t="str">
            <v>210VBENB</v>
          </cell>
          <cell r="C89" t="str">
            <v>Benbarec S.A.</v>
          </cell>
          <cell r="D89" t="str">
            <v>1791738934001</v>
          </cell>
          <cell r="E89" t="str">
            <v>472</v>
          </cell>
          <cell r="F89" t="str">
            <v>25/05/2004</v>
          </cell>
          <cell r="G89">
            <v>43092</v>
          </cell>
          <cell r="H89">
            <v>5171.04</v>
          </cell>
          <cell r="I89">
            <v>1551.31</v>
          </cell>
          <cell r="J89" t="str">
            <v>MIPO002889</v>
          </cell>
          <cell r="K89" t="str">
            <v>VC3</v>
          </cell>
          <cell r="L89" t="str">
            <v>SOCIEDAD</v>
          </cell>
          <cell r="N89">
            <v>9</v>
          </cell>
        </row>
        <row r="90">
          <cell r="A90" t="str">
            <v>MIPO002767</v>
          </cell>
          <cell r="B90" t="str">
            <v>210VBIS</v>
          </cell>
          <cell r="C90" t="str">
            <v>Bis S.A.</v>
          </cell>
          <cell r="D90" t="str">
            <v>1791743164001</v>
          </cell>
          <cell r="E90" t="str">
            <v>1981</v>
          </cell>
          <cell r="F90" t="str">
            <v>03/05/2004</v>
          </cell>
          <cell r="G90">
            <v>159</v>
          </cell>
          <cell r="H90">
            <v>19.079999999999998</v>
          </cell>
          <cell r="I90">
            <v>5.72</v>
          </cell>
          <cell r="J90" t="str">
            <v>MIPO002767</v>
          </cell>
          <cell r="K90" t="str">
            <v>VC3</v>
          </cell>
          <cell r="L90" t="str">
            <v>SOCIEDAD</v>
          </cell>
          <cell r="M90" t="str">
            <v>0000010800</v>
          </cell>
          <cell r="N90">
            <v>9</v>
          </cell>
        </row>
        <row r="91">
          <cell r="A91" t="str">
            <v>MIPO002680</v>
          </cell>
          <cell r="B91" t="str">
            <v>210VBIS</v>
          </cell>
          <cell r="C91" t="str">
            <v>Bis S.A.</v>
          </cell>
          <cell r="D91" t="str">
            <v>1791743164001</v>
          </cell>
          <cell r="E91" t="str">
            <v>1989</v>
          </cell>
          <cell r="F91" t="str">
            <v>03/05/2004</v>
          </cell>
          <cell r="G91">
            <v>159</v>
          </cell>
          <cell r="H91">
            <v>19.079999999999998</v>
          </cell>
          <cell r="I91">
            <v>5.72</v>
          </cell>
          <cell r="J91" t="str">
            <v>MIPO002680</v>
          </cell>
          <cell r="K91" t="str">
            <v>VC3</v>
          </cell>
          <cell r="L91" t="str">
            <v>SOCIEDAD</v>
          </cell>
          <cell r="M91" t="str">
            <v>0000010800</v>
          </cell>
          <cell r="N91">
            <v>9</v>
          </cell>
        </row>
        <row r="92">
          <cell r="A92" t="str">
            <v>MIPO002901</v>
          </cell>
          <cell r="B92" t="str">
            <v>210VBREN</v>
          </cell>
          <cell r="C92" t="str">
            <v>Brenntag Ecuador S.A</v>
          </cell>
          <cell r="D92" t="str">
            <v>0990005087001</v>
          </cell>
          <cell r="E92" t="str">
            <v>878</v>
          </cell>
          <cell r="G92">
            <v>1800</v>
          </cell>
          <cell r="H92">
            <v>216</v>
          </cell>
          <cell r="J92" t="str">
            <v>MIPO002901</v>
          </cell>
          <cell r="K92" t="str">
            <v>RC1</v>
          </cell>
          <cell r="L92" t="str">
            <v>SOCIEDAD</v>
          </cell>
          <cell r="N92">
            <v>9</v>
          </cell>
          <cell r="Q92" t="str">
            <v>VBREN</v>
          </cell>
        </row>
        <row r="93">
          <cell r="A93" t="str">
            <v>MIPO002879</v>
          </cell>
          <cell r="B93" t="str">
            <v>210VPROA</v>
          </cell>
          <cell r="C93" t="str">
            <v>Carlos Ramiro Proaño T.</v>
          </cell>
          <cell r="D93" t="str">
            <v>1707777213001</v>
          </cell>
          <cell r="E93" t="str">
            <v>23072</v>
          </cell>
          <cell r="F93" t="str">
            <v>11/05/2004</v>
          </cell>
          <cell r="G93">
            <v>62</v>
          </cell>
          <cell r="H93">
            <v>7.4399999999999995</v>
          </cell>
          <cell r="I93">
            <v>2.23</v>
          </cell>
          <cell r="J93" t="str">
            <v>MIPO002879</v>
          </cell>
          <cell r="K93" t="str">
            <v>VC3</v>
          </cell>
          <cell r="L93" t="str">
            <v>P. NATURAL</v>
          </cell>
          <cell r="N93">
            <v>0</v>
          </cell>
        </row>
        <row r="94">
          <cell r="A94" t="str">
            <v>MIPO002840</v>
          </cell>
          <cell r="B94" t="str">
            <v>210VCEME</v>
          </cell>
          <cell r="C94" t="str">
            <v>Cemepro</v>
          </cell>
          <cell r="D94" t="str">
            <v>1708360803001</v>
          </cell>
          <cell r="E94" t="str">
            <v>3502</v>
          </cell>
          <cell r="F94" t="str">
            <v>03/05/2004</v>
          </cell>
          <cell r="G94">
            <v>1362.83</v>
          </cell>
          <cell r="H94">
            <v>163.53959999999998</v>
          </cell>
          <cell r="I94">
            <v>49.06</v>
          </cell>
          <cell r="J94" t="str">
            <v>MIPO002840</v>
          </cell>
          <cell r="K94" t="str">
            <v>VC3</v>
          </cell>
          <cell r="L94" t="str">
            <v>P. NATURAL</v>
          </cell>
          <cell r="M94" t="str">
            <v>0000010804</v>
          </cell>
          <cell r="N94">
            <v>0</v>
          </cell>
        </row>
        <row r="95">
          <cell r="A95" t="str">
            <v>MIPO002810</v>
          </cell>
          <cell r="B95" t="str">
            <v>210VCEME</v>
          </cell>
          <cell r="C95" t="str">
            <v>Cemepro</v>
          </cell>
          <cell r="D95" t="str">
            <v>1708360803001</v>
          </cell>
          <cell r="E95" t="str">
            <v>3497</v>
          </cell>
          <cell r="F95" t="str">
            <v>03/05/2004</v>
          </cell>
          <cell r="G95">
            <v>554.25</v>
          </cell>
          <cell r="H95">
            <v>66.509999999999991</v>
          </cell>
          <cell r="I95">
            <v>19.95</v>
          </cell>
          <cell r="J95" t="str">
            <v>MIPO002810</v>
          </cell>
          <cell r="K95" t="str">
            <v>VC3</v>
          </cell>
          <cell r="L95" t="str">
            <v>P. NATURAL</v>
          </cell>
          <cell r="M95" t="str">
            <v>0000010804</v>
          </cell>
          <cell r="N95">
            <v>0</v>
          </cell>
        </row>
        <row r="96">
          <cell r="A96" t="str">
            <v>MIPO002837</v>
          </cell>
          <cell r="B96" t="str">
            <v>210VCEME</v>
          </cell>
          <cell r="C96" t="str">
            <v>Cemepro</v>
          </cell>
          <cell r="D96" t="str">
            <v>1708360803001</v>
          </cell>
          <cell r="E96" t="str">
            <v>3501</v>
          </cell>
          <cell r="F96" t="str">
            <v>03/05/2004</v>
          </cell>
          <cell r="G96">
            <v>50</v>
          </cell>
          <cell r="H96">
            <v>6</v>
          </cell>
          <cell r="I96">
            <v>1.8</v>
          </cell>
          <cell r="J96" t="str">
            <v>MIPO002837</v>
          </cell>
          <cell r="K96" t="str">
            <v>VC3</v>
          </cell>
          <cell r="L96" t="str">
            <v>P. NATURAL</v>
          </cell>
          <cell r="N96">
            <v>0</v>
          </cell>
        </row>
        <row r="97">
          <cell r="A97" t="str">
            <v>MIPO002844</v>
          </cell>
          <cell r="B97" t="str">
            <v>210VCEME</v>
          </cell>
          <cell r="C97" t="str">
            <v>Cemepro</v>
          </cell>
          <cell r="D97" t="str">
            <v>1708360803001</v>
          </cell>
          <cell r="E97" t="str">
            <v>3501</v>
          </cell>
          <cell r="F97" t="str">
            <v>03/05/2004</v>
          </cell>
          <cell r="G97">
            <v>636</v>
          </cell>
          <cell r="H97">
            <v>76.319999999999993</v>
          </cell>
          <cell r="I97">
            <v>22.9</v>
          </cell>
          <cell r="J97" t="str">
            <v>MIPO002844</v>
          </cell>
          <cell r="K97" t="str">
            <v>VC3</v>
          </cell>
          <cell r="L97" t="str">
            <v>P. NATURAL</v>
          </cell>
          <cell r="N97">
            <v>0</v>
          </cell>
        </row>
        <row r="98">
          <cell r="A98" t="str">
            <v>MIPO002848</v>
          </cell>
          <cell r="B98" t="str">
            <v>210VCEME</v>
          </cell>
          <cell r="C98" t="str">
            <v>Cemepro</v>
          </cell>
          <cell r="D98" t="str">
            <v>1708360803001</v>
          </cell>
          <cell r="E98" t="str">
            <v>3519</v>
          </cell>
          <cell r="F98" t="str">
            <v>10/05/2004</v>
          </cell>
          <cell r="G98">
            <v>2350.92</v>
          </cell>
          <cell r="H98">
            <v>282.11039999999997</v>
          </cell>
          <cell r="I98">
            <v>84.63</v>
          </cell>
          <cell r="J98" t="str">
            <v>MIPO002848</v>
          </cell>
          <cell r="K98" t="str">
            <v>VC3</v>
          </cell>
          <cell r="L98" t="str">
            <v>P. NATURAL</v>
          </cell>
          <cell r="N98">
            <v>0</v>
          </cell>
        </row>
        <row r="99">
          <cell r="A99" t="str">
            <v>MIPO002886</v>
          </cell>
          <cell r="B99" t="str">
            <v>210VCEME</v>
          </cell>
          <cell r="C99" t="str">
            <v>Cemepro</v>
          </cell>
          <cell r="D99" t="str">
            <v>1708360803001</v>
          </cell>
          <cell r="E99" t="str">
            <v>3518</v>
          </cell>
          <cell r="F99" t="str">
            <v>10/05/2004</v>
          </cell>
          <cell r="G99">
            <v>1364.25</v>
          </cell>
          <cell r="H99">
            <v>163.71</v>
          </cell>
          <cell r="I99">
            <v>49.11</v>
          </cell>
          <cell r="J99" t="str">
            <v>MIPO002886</v>
          </cell>
          <cell r="K99" t="str">
            <v>VC3</v>
          </cell>
          <cell r="L99" t="str">
            <v>P. NATURAL</v>
          </cell>
          <cell r="N99">
            <v>0</v>
          </cell>
        </row>
        <row r="100">
          <cell r="A100" t="str">
            <v>MIPO002911</v>
          </cell>
          <cell r="B100" t="str">
            <v>210VCEME</v>
          </cell>
          <cell r="C100" t="str">
            <v>Cemepro</v>
          </cell>
          <cell r="D100" t="str">
            <v>1708360803001</v>
          </cell>
          <cell r="E100" t="str">
            <v>3534</v>
          </cell>
          <cell r="F100" t="str">
            <v>17/05/2004</v>
          </cell>
          <cell r="G100">
            <v>545.54999999999995</v>
          </cell>
          <cell r="H100">
            <v>65.47</v>
          </cell>
          <cell r="I100">
            <v>19.64</v>
          </cell>
          <cell r="J100" t="str">
            <v>MIPO002911</v>
          </cell>
          <cell r="K100" t="str">
            <v>VC3</v>
          </cell>
          <cell r="L100" t="str">
            <v>P. NATURAL</v>
          </cell>
          <cell r="N100">
            <v>0</v>
          </cell>
        </row>
        <row r="101">
          <cell r="A101" t="str">
            <v>MIPO002907</v>
          </cell>
          <cell r="B101" t="str">
            <v>210VCEME</v>
          </cell>
          <cell r="C101" t="str">
            <v>Cemepro</v>
          </cell>
          <cell r="D101" t="str">
            <v>1708360803001</v>
          </cell>
          <cell r="E101" t="str">
            <v>3535</v>
          </cell>
          <cell r="F101" t="str">
            <v>17/05/2004</v>
          </cell>
          <cell r="G101">
            <v>45</v>
          </cell>
          <cell r="H101">
            <v>5.4</v>
          </cell>
          <cell r="I101">
            <v>1.62</v>
          </cell>
          <cell r="J101" t="str">
            <v>MIPO002907</v>
          </cell>
          <cell r="K101" t="str">
            <v>VC3</v>
          </cell>
          <cell r="L101" t="str">
            <v>P. NATURAL</v>
          </cell>
          <cell r="N101">
            <v>0</v>
          </cell>
        </row>
        <row r="102">
          <cell r="A102" t="str">
            <v>MIPO002929</v>
          </cell>
          <cell r="B102" t="str">
            <v>210VCEME</v>
          </cell>
          <cell r="C102" t="str">
            <v>Cemepro</v>
          </cell>
          <cell r="D102" t="str">
            <v>1708360803001</v>
          </cell>
          <cell r="E102" t="str">
            <v>3550</v>
          </cell>
          <cell r="F102" t="str">
            <v>25/05/2004</v>
          </cell>
          <cell r="G102">
            <v>570</v>
          </cell>
          <cell r="H102">
            <v>68.400000000000006</v>
          </cell>
          <cell r="I102">
            <v>20.52</v>
          </cell>
          <cell r="J102" t="str">
            <v>MIPO002929</v>
          </cell>
          <cell r="K102" t="str">
            <v>VC3</v>
          </cell>
          <cell r="L102" t="str">
            <v>P. NATURAL</v>
          </cell>
          <cell r="N102">
            <v>0</v>
          </cell>
        </row>
        <row r="103">
          <cell r="A103" t="str">
            <v>MIPO002918</v>
          </cell>
          <cell r="B103" t="str">
            <v>210VCERO</v>
          </cell>
          <cell r="C103" t="str">
            <v>Ceron Importadores</v>
          </cell>
          <cell r="D103" t="str">
            <v>1703833200001</v>
          </cell>
          <cell r="E103" t="str">
            <v>3423</v>
          </cell>
          <cell r="F103" t="str">
            <v>17/05/2004</v>
          </cell>
          <cell r="G103">
            <v>448</v>
          </cell>
          <cell r="H103">
            <v>53.76</v>
          </cell>
          <cell r="I103">
            <v>16.13</v>
          </cell>
          <cell r="J103" t="str">
            <v>MIPO002918</v>
          </cell>
          <cell r="K103" t="str">
            <v>VC3</v>
          </cell>
          <cell r="L103" t="str">
            <v>P. NATURAL</v>
          </cell>
          <cell r="N103">
            <v>0</v>
          </cell>
        </row>
        <row r="104">
          <cell r="A104" t="str">
            <v>MIPO002850</v>
          </cell>
          <cell r="B104" t="str">
            <v>210VCETG</v>
          </cell>
          <cell r="C104" t="str">
            <v>CETAGUA</v>
          </cell>
          <cell r="D104" t="str">
            <v>0991461337001</v>
          </cell>
          <cell r="E104" t="str">
            <v>747</v>
          </cell>
          <cell r="F104" t="str">
            <v>03/05/2004</v>
          </cell>
          <cell r="G104">
            <v>1743.58</v>
          </cell>
          <cell r="H104">
            <v>209.23</v>
          </cell>
          <cell r="I104">
            <v>62.77</v>
          </cell>
          <cell r="J104" t="str">
            <v>MIPO002850</v>
          </cell>
          <cell r="K104" t="str">
            <v>VC3</v>
          </cell>
          <cell r="L104" t="str">
            <v>SOCIEDAD</v>
          </cell>
          <cell r="N104">
            <v>9</v>
          </cell>
        </row>
        <row r="105">
          <cell r="A105" t="str">
            <v>MIPO002885</v>
          </cell>
          <cell r="B105" t="str">
            <v>210VCETG</v>
          </cell>
          <cell r="C105" t="str">
            <v>CETAGUA</v>
          </cell>
          <cell r="D105" t="str">
            <v>0991461337001</v>
          </cell>
          <cell r="E105" t="str">
            <v>764</v>
          </cell>
          <cell r="F105" t="str">
            <v>17/05/2004</v>
          </cell>
          <cell r="G105">
            <v>1159.25</v>
          </cell>
          <cell r="H105">
            <v>139.11000000000001</v>
          </cell>
          <cell r="I105">
            <v>41.73</v>
          </cell>
          <cell r="J105" t="str">
            <v>MIPO002885</v>
          </cell>
          <cell r="K105" t="str">
            <v>VC3</v>
          </cell>
          <cell r="L105" t="str">
            <v>SOCIEDAD</v>
          </cell>
          <cell r="N105">
            <v>9</v>
          </cell>
        </row>
        <row r="106">
          <cell r="A106" t="str">
            <v>MIPO002916</v>
          </cell>
          <cell r="B106" t="str">
            <v>210VCETG</v>
          </cell>
          <cell r="C106" t="str">
            <v>CETAGUA</v>
          </cell>
          <cell r="D106" t="str">
            <v>0991461337001</v>
          </cell>
          <cell r="E106" t="str">
            <v>767</v>
          </cell>
          <cell r="F106" t="str">
            <v>17/05/2004</v>
          </cell>
          <cell r="G106">
            <v>1530</v>
          </cell>
          <cell r="H106">
            <v>183.6</v>
          </cell>
          <cell r="I106">
            <v>55.08</v>
          </cell>
          <cell r="J106" t="str">
            <v>MIPO002916</v>
          </cell>
          <cell r="K106" t="str">
            <v>VC3</v>
          </cell>
          <cell r="L106" t="str">
            <v>SOCIEDAD</v>
          </cell>
          <cell r="N106">
            <v>9</v>
          </cell>
        </row>
        <row r="107">
          <cell r="A107" t="str">
            <v>MIPO002905</v>
          </cell>
          <cell r="B107" t="str">
            <v>210VCETG</v>
          </cell>
          <cell r="C107" t="str">
            <v>CETAGUA</v>
          </cell>
          <cell r="D107" t="str">
            <v>0991461337001</v>
          </cell>
          <cell r="E107" t="str">
            <v>765</v>
          </cell>
          <cell r="F107" t="str">
            <v>17/05/2004</v>
          </cell>
          <cell r="G107">
            <v>218.67</v>
          </cell>
          <cell r="H107">
            <v>26.24</v>
          </cell>
          <cell r="I107">
            <v>7.87</v>
          </cell>
          <cell r="J107" t="str">
            <v>MIPO002905</v>
          </cell>
          <cell r="K107" t="str">
            <v>VC3</v>
          </cell>
          <cell r="L107" t="str">
            <v>SOCIEDAD</v>
          </cell>
          <cell r="N107">
            <v>9</v>
          </cell>
        </row>
        <row r="108">
          <cell r="A108" t="str">
            <v>MIPO002899</v>
          </cell>
          <cell r="B108" t="str">
            <v>210VCODE</v>
          </cell>
          <cell r="C108" t="str">
            <v>Codemel</v>
          </cell>
          <cell r="D108" t="str">
            <v>1201201652001</v>
          </cell>
          <cell r="E108" t="str">
            <v>7318</v>
          </cell>
          <cell r="F108" t="str">
            <v>17/05/2004</v>
          </cell>
          <cell r="G108">
            <v>129.66999999999999</v>
          </cell>
          <cell r="H108">
            <v>15.560399999999998</v>
          </cell>
          <cell r="I108">
            <v>4.67</v>
          </cell>
          <cell r="J108" t="str">
            <v>MIPO002899</v>
          </cell>
          <cell r="K108" t="str">
            <v>VC3</v>
          </cell>
          <cell r="L108" t="str">
            <v>P. NATURAL</v>
          </cell>
          <cell r="N108">
            <v>0</v>
          </cell>
        </row>
        <row r="109">
          <cell r="A109" t="str">
            <v>MIPC001270</v>
          </cell>
          <cell r="B109" t="str">
            <v>210VCOLO</v>
          </cell>
          <cell r="C109" t="str">
            <v>COLORARTE</v>
          </cell>
          <cell r="D109" t="str">
            <v>0600704472001</v>
          </cell>
          <cell r="E109" t="str">
            <v>205</v>
          </cell>
          <cell r="F109" t="str">
            <v>24/05/2004</v>
          </cell>
          <cell r="G109">
            <v>394.83</v>
          </cell>
          <cell r="H109">
            <v>47.379599999999996</v>
          </cell>
          <cell r="I109">
            <v>14.21</v>
          </cell>
          <cell r="J109" t="str">
            <v>MIPC001270</v>
          </cell>
          <cell r="K109" t="str">
            <v>VC3</v>
          </cell>
          <cell r="L109" t="str">
            <v>P. NATURAL</v>
          </cell>
          <cell r="N109">
            <v>0</v>
          </cell>
        </row>
        <row r="110">
          <cell r="A110" t="str">
            <v>MIPC001244</v>
          </cell>
          <cell r="B110" t="str">
            <v>210VCORO</v>
          </cell>
          <cell r="C110" t="str">
            <v>Comercial Rocio</v>
          </cell>
          <cell r="D110" t="str">
            <v>0600309397001</v>
          </cell>
          <cell r="E110" t="str">
            <v>11724</v>
          </cell>
          <cell r="F110" t="str">
            <v>03/05/2004</v>
          </cell>
          <cell r="G110">
            <v>45.75</v>
          </cell>
          <cell r="H110">
            <v>5.49</v>
          </cell>
          <cell r="I110">
            <v>1.65</v>
          </cell>
          <cell r="J110" t="str">
            <v>MIPC001244</v>
          </cell>
          <cell r="K110" t="str">
            <v>VC3</v>
          </cell>
          <cell r="L110" t="str">
            <v>P. NATURAL</v>
          </cell>
          <cell r="M110" t="str">
            <v>0000010806</v>
          </cell>
          <cell r="N110">
            <v>0</v>
          </cell>
        </row>
        <row r="111">
          <cell r="A111" t="str">
            <v>MIPC001260</v>
          </cell>
          <cell r="B111" t="str">
            <v>210VCORO</v>
          </cell>
          <cell r="C111" t="str">
            <v>Comercial Rocio</v>
          </cell>
          <cell r="D111" t="str">
            <v>0600309397001</v>
          </cell>
          <cell r="E111" t="str">
            <v>11876</v>
          </cell>
          <cell r="F111" t="str">
            <v>17/05/2004</v>
          </cell>
          <cell r="G111">
            <v>405.08</v>
          </cell>
          <cell r="H111">
            <v>48.609599999999993</v>
          </cell>
          <cell r="I111">
            <v>14.58</v>
          </cell>
          <cell r="J111" t="str">
            <v>MIPC001260</v>
          </cell>
          <cell r="K111" t="str">
            <v>VC3</v>
          </cell>
          <cell r="L111" t="str">
            <v>P. NATURAL</v>
          </cell>
          <cell r="N111">
            <v>0</v>
          </cell>
        </row>
        <row r="112">
          <cell r="A112" t="str">
            <v>MIPO002763</v>
          </cell>
          <cell r="B112" t="str">
            <v>210VCOMC</v>
          </cell>
          <cell r="C112" t="str">
            <v>CompuCal</v>
          </cell>
          <cell r="D112" t="str">
            <v>0102517558001</v>
          </cell>
          <cell r="E112" t="str">
            <v>14306</v>
          </cell>
          <cell r="F112" t="str">
            <v>17/05/2004</v>
          </cell>
          <cell r="G112">
            <v>96</v>
          </cell>
          <cell r="H112">
            <v>11.52</v>
          </cell>
          <cell r="I112">
            <v>3.46</v>
          </cell>
          <cell r="J112" t="str">
            <v>MIPO002763</v>
          </cell>
          <cell r="K112" t="str">
            <v>VC3</v>
          </cell>
          <cell r="L112" t="str">
            <v>P. NATURAL</v>
          </cell>
          <cell r="M112" t="str">
            <v>0000010859</v>
          </cell>
          <cell r="N112">
            <v>0</v>
          </cell>
        </row>
        <row r="113">
          <cell r="A113" t="str">
            <v>MIPO002880</v>
          </cell>
          <cell r="B113" t="str">
            <v>210VCOMC</v>
          </cell>
          <cell r="C113" t="str">
            <v>CompuCal</v>
          </cell>
          <cell r="D113" t="str">
            <v>0102517558001</v>
          </cell>
          <cell r="E113" t="str">
            <v>14186</v>
          </cell>
          <cell r="F113" t="str">
            <v>10/05/2004</v>
          </cell>
          <cell r="G113">
            <v>524.41999999999996</v>
          </cell>
          <cell r="H113">
            <v>62.930399999999992</v>
          </cell>
          <cell r="I113">
            <v>18.88</v>
          </cell>
          <cell r="J113" t="str">
            <v>MIPO002880</v>
          </cell>
          <cell r="K113" t="str">
            <v>VC3</v>
          </cell>
          <cell r="L113" t="str">
            <v>P. NATURAL</v>
          </cell>
          <cell r="N113">
            <v>0</v>
          </cell>
        </row>
        <row r="114">
          <cell r="A114" t="str">
            <v>MIPO002782</v>
          </cell>
          <cell r="B114" t="str">
            <v>210VOTRO</v>
          </cell>
          <cell r="C114" t="str">
            <v>CONFORT LINE</v>
          </cell>
          <cell r="D114" t="str">
            <v>1708464761001</v>
          </cell>
          <cell r="E114" t="str">
            <v>724</v>
          </cell>
          <cell r="F114" t="str">
            <v>03/05/2004</v>
          </cell>
          <cell r="G114">
            <v>1500</v>
          </cell>
          <cell r="H114">
            <v>180</v>
          </cell>
          <cell r="I114">
            <v>54</v>
          </cell>
          <cell r="J114" t="str">
            <v>MIPO002782</v>
          </cell>
          <cell r="K114" t="str">
            <v>VC3</v>
          </cell>
          <cell r="L114" t="str">
            <v>P. NATURAL</v>
          </cell>
          <cell r="M114" t="str">
            <v>0000010693</v>
          </cell>
          <cell r="N114">
            <v>0</v>
          </cell>
        </row>
        <row r="115">
          <cell r="A115" t="str">
            <v>MIPO002851</v>
          </cell>
          <cell r="B115" t="str">
            <v>210VCUCA</v>
          </cell>
          <cell r="C115" t="str">
            <v>Cucasa</v>
          </cell>
          <cell r="D115" t="str">
            <v>1790294609001</v>
          </cell>
          <cell r="E115" t="str">
            <v>94788</v>
          </cell>
          <cell r="G115">
            <v>2278.5</v>
          </cell>
          <cell r="H115">
            <v>273.42</v>
          </cell>
          <cell r="J115" t="str">
            <v>MIPO002851</v>
          </cell>
          <cell r="K115" t="str">
            <v>RC1</v>
          </cell>
          <cell r="L115" t="str">
            <v>SOCIEDAD</v>
          </cell>
          <cell r="M115" t="str">
            <v>0000010807</v>
          </cell>
          <cell r="N115">
            <v>9</v>
          </cell>
          <cell r="Q115" t="str">
            <v>VCUCA</v>
          </cell>
        </row>
        <row r="116">
          <cell r="A116" t="str">
            <v>MIPO002884</v>
          </cell>
          <cell r="B116" t="str">
            <v>210VCUCA</v>
          </cell>
          <cell r="C116" t="str">
            <v>Cucasa</v>
          </cell>
          <cell r="D116" t="str">
            <v>1790294609001</v>
          </cell>
          <cell r="E116" t="str">
            <v>95248</v>
          </cell>
          <cell r="G116">
            <v>253.58</v>
          </cell>
          <cell r="H116">
            <v>30.429600000000001</v>
          </cell>
          <cell r="J116" t="str">
            <v>MIPO002884</v>
          </cell>
          <cell r="K116" t="str">
            <v>RC1</v>
          </cell>
          <cell r="L116" t="str">
            <v>SOCIEDAD</v>
          </cell>
          <cell r="M116" t="str">
            <v>0000010807</v>
          </cell>
          <cell r="N116">
            <v>9</v>
          </cell>
          <cell r="Q116" t="str">
            <v>VCUCA</v>
          </cell>
        </row>
        <row r="117">
          <cell r="A117" t="str">
            <v>MIPO002910</v>
          </cell>
          <cell r="B117" t="str">
            <v>210VCUCA</v>
          </cell>
          <cell r="C117" t="str">
            <v>Cucasa</v>
          </cell>
          <cell r="D117" t="str">
            <v>1790294609001</v>
          </cell>
          <cell r="E117" t="str">
            <v>96366</v>
          </cell>
          <cell r="G117">
            <v>1971.33</v>
          </cell>
          <cell r="H117">
            <v>236.55959999999999</v>
          </cell>
          <cell r="J117" t="str">
            <v>MIPO002910</v>
          </cell>
          <cell r="K117" t="str">
            <v>RC1</v>
          </cell>
          <cell r="L117" t="str">
            <v>SOCIEDAD</v>
          </cell>
          <cell r="N117">
            <v>9</v>
          </cell>
          <cell r="Q117" t="str">
            <v>VCUCA</v>
          </cell>
        </row>
        <row r="118">
          <cell r="A118" t="str">
            <v>MIPO002897</v>
          </cell>
          <cell r="B118" t="str">
            <v>210VGCS</v>
          </cell>
          <cell r="C118" t="str">
            <v>Distribuidora GCS</v>
          </cell>
          <cell r="D118" t="str">
            <v>1701164566001</v>
          </cell>
          <cell r="E118" t="str">
            <v>1239</v>
          </cell>
          <cell r="F118" t="str">
            <v>10/05/2004</v>
          </cell>
          <cell r="G118">
            <v>524.33000000000004</v>
          </cell>
          <cell r="H118">
            <v>62.92</v>
          </cell>
          <cell r="I118">
            <v>18.88</v>
          </cell>
          <cell r="J118" t="str">
            <v>MIPO002897</v>
          </cell>
          <cell r="K118" t="str">
            <v>VC3</v>
          </cell>
          <cell r="L118" t="str">
            <v>P. NATURAL</v>
          </cell>
          <cell r="M118" t="str">
            <v>0000010864</v>
          </cell>
          <cell r="N118">
            <v>0</v>
          </cell>
        </row>
        <row r="119">
          <cell r="A119" t="str">
            <v>MIPC001257</v>
          </cell>
          <cell r="B119" t="str">
            <v>210VSOLG</v>
          </cell>
          <cell r="C119" t="str">
            <v>EQUISOLGAS</v>
          </cell>
          <cell r="D119" t="str">
            <v>1713320446001</v>
          </cell>
          <cell r="E119" t="str">
            <v>215</v>
          </cell>
          <cell r="F119" t="str">
            <v>10/05/2004</v>
          </cell>
          <cell r="G119">
            <v>590</v>
          </cell>
          <cell r="H119">
            <v>70.8</v>
          </cell>
          <cell r="I119">
            <v>21.24</v>
          </cell>
          <cell r="J119" t="str">
            <v>MIPC001257</v>
          </cell>
          <cell r="K119" t="str">
            <v>VC3</v>
          </cell>
          <cell r="L119" t="str">
            <v>P. NATURAL</v>
          </cell>
          <cell r="M119" t="str">
            <v>0000010862</v>
          </cell>
          <cell r="N119">
            <v>1</v>
          </cell>
        </row>
        <row r="120">
          <cell r="A120" t="str">
            <v>MIPC001243</v>
          </cell>
          <cell r="B120" t="str">
            <v>210VFERS</v>
          </cell>
          <cell r="C120" t="str">
            <v>FERRETERIA SCHLUMBER</v>
          </cell>
          <cell r="D120" t="str">
            <v>1308371408001</v>
          </cell>
          <cell r="E120" t="str">
            <v>731</v>
          </cell>
          <cell r="F120" t="str">
            <v>26/04/2004</v>
          </cell>
          <cell r="G120">
            <v>78.33</v>
          </cell>
          <cell r="H120">
            <v>9.4</v>
          </cell>
          <cell r="I120">
            <v>2.82</v>
          </cell>
          <cell r="J120" t="str">
            <v>MIPC001243</v>
          </cell>
          <cell r="K120" t="str">
            <v>VC3</v>
          </cell>
          <cell r="L120" t="str">
            <v>P. NATURAL</v>
          </cell>
          <cell r="M120" t="str">
            <v>0000010813</v>
          </cell>
          <cell r="N120">
            <v>0</v>
          </cell>
        </row>
        <row r="121">
          <cell r="A121" t="str">
            <v>MIPC001246</v>
          </cell>
          <cell r="B121" t="str">
            <v>210VFERS</v>
          </cell>
          <cell r="C121" t="str">
            <v>FERRETERIA SCHLUMBER</v>
          </cell>
          <cell r="D121" t="str">
            <v>1308371408001</v>
          </cell>
          <cell r="E121" t="str">
            <v>739</v>
          </cell>
          <cell r="F121" t="str">
            <v>03/05/2004</v>
          </cell>
          <cell r="G121">
            <v>29</v>
          </cell>
          <cell r="H121">
            <v>3.48</v>
          </cell>
          <cell r="I121">
            <v>1.04</v>
          </cell>
          <cell r="J121" t="str">
            <v>MIPC001246</v>
          </cell>
          <cell r="K121" t="str">
            <v>VC3</v>
          </cell>
          <cell r="L121" t="str">
            <v>P. NATURAL</v>
          </cell>
          <cell r="M121" t="str">
            <v>0000010813</v>
          </cell>
          <cell r="N121">
            <v>0</v>
          </cell>
        </row>
        <row r="122">
          <cell r="A122" t="str">
            <v>MIPC001254</v>
          </cell>
          <cell r="B122" t="str">
            <v>210VFERS</v>
          </cell>
          <cell r="C122" t="str">
            <v>FERRETERIA SCHLUMBER</v>
          </cell>
          <cell r="D122" t="str">
            <v>1308371408001</v>
          </cell>
          <cell r="E122" t="str">
            <v>759</v>
          </cell>
          <cell r="F122" t="str">
            <v>10/05/2004</v>
          </cell>
          <cell r="G122">
            <v>85</v>
          </cell>
          <cell r="H122">
            <v>10.199999999999999</v>
          </cell>
          <cell r="I122">
            <v>3.06</v>
          </cell>
          <cell r="J122" t="str">
            <v>MIPC001254</v>
          </cell>
          <cell r="K122" t="str">
            <v>VC3</v>
          </cell>
          <cell r="L122" t="str">
            <v>P. NATURAL</v>
          </cell>
          <cell r="M122" t="str">
            <v>0000010813</v>
          </cell>
          <cell r="N122">
            <v>0</v>
          </cell>
        </row>
        <row r="123">
          <cell r="A123" t="str">
            <v>MIPC001271</v>
          </cell>
          <cell r="B123" t="str">
            <v>210VFERS</v>
          </cell>
          <cell r="C123" t="str">
            <v>FERRETERIA SCHLUMBER</v>
          </cell>
          <cell r="D123" t="str">
            <v>1308371408001</v>
          </cell>
          <cell r="E123" t="str">
            <v>769</v>
          </cell>
          <cell r="F123" t="str">
            <v>24/05/2004</v>
          </cell>
          <cell r="G123">
            <v>47.58</v>
          </cell>
          <cell r="H123">
            <v>5.7089999999999996</v>
          </cell>
          <cell r="I123">
            <v>1.71</v>
          </cell>
          <cell r="J123" t="str">
            <v>MIPC001271</v>
          </cell>
          <cell r="K123" t="str">
            <v>VC3</v>
          </cell>
          <cell r="L123" t="str">
            <v>P. NATURAL</v>
          </cell>
          <cell r="N123">
            <v>0</v>
          </cell>
        </row>
        <row r="124">
          <cell r="A124" t="str">
            <v>MIPC001276</v>
          </cell>
          <cell r="B124" t="str">
            <v>210VFERS</v>
          </cell>
          <cell r="C124" t="str">
            <v>FERRETERIA SCHLUMBER</v>
          </cell>
          <cell r="D124" t="str">
            <v>1308371408001</v>
          </cell>
          <cell r="E124" t="str">
            <v>772</v>
          </cell>
          <cell r="F124" t="str">
            <v>25/05/2004</v>
          </cell>
          <cell r="G124">
            <v>24</v>
          </cell>
          <cell r="H124">
            <v>2.88</v>
          </cell>
          <cell r="I124">
            <v>0.86</v>
          </cell>
          <cell r="J124" t="str">
            <v>MIPC001276</v>
          </cell>
          <cell r="K124" t="str">
            <v>VC3</v>
          </cell>
          <cell r="L124" t="str">
            <v>P. NATURAL</v>
          </cell>
          <cell r="N124">
            <v>0</v>
          </cell>
        </row>
        <row r="125">
          <cell r="A125" t="str">
            <v>MIPC001253</v>
          </cell>
          <cell r="B125" t="str">
            <v>210VFER1</v>
          </cell>
          <cell r="C125" t="str">
            <v>Ferrocolor</v>
          </cell>
          <cell r="D125" t="str">
            <v>1707336341001</v>
          </cell>
          <cell r="E125" t="str">
            <v>5232</v>
          </cell>
          <cell r="F125" t="str">
            <v>03/05/2004</v>
          </cell>
          <cell r="G125">
            <v>246.5</v>
          </cell>
          <cell r="H125">
            <v>29.58</v>
          </cell>
          <cell r="I125">
            <v>8.8699999999999992</v>
          </cell>
          <cell r="J125" t="str">
            <v>MIPC001253</v>
          </cell>
          <cell r="K125" t="str">
            <v>VC3</v>
          </cell>
          <cell r="L125" t="str">
            <v>P. NATURAL</v>
          </cell>
          <cell r="M125" t="str">
            <v>0000010812</v>
          </cell>
          <cell r="N125">
            <v>0</v>
          </cell>
        </row>
        <row r="126">
          <cell r="A126" t="str">
            <v>MIPC001245</v>
          </cell>
          <cell r="B126" t="str">
            <v>210VFER1</v>
          </cell>
          <cell r="C126" t="str">
            <v>Ferrocolor</v>
          </cell>
          <cell r="D126" t="str">
            <v>1707336341001</v>
          </cell>
          <cell r="E126" t="str">
            <v>5206</v>
          </cell>
          <cell r="F126" t="str">
            <v>03/05/2004</v>
          </cell>
          <cell r="G126">
            <v>96</v>
          </cell>
          <cell r="H126">
            <v>11.52</v>
          </cell>
          <cell r="I126">
            <v>3.46</v>
          </cell>
          <cell r="J126" t="str">
            <v>MIPC001245</v>
          </cell>
          <cell r="K126" t="str">
            <v>VC3</v>
          </cell>
          <cell r="L126" t="str">
            <v>P. NATURAL</v>
          </cell>
          <cell r="M126" t="str">
            <v>0000010812</v>
          </cell>
          <cell r="N126">
            <v>0</v>
          </cell>
        </row>
        <row r="127">
          <cell r="A127" t="str">
            <v>MIPC001252</v>
          </cell>
          <cell r="B127" t="str">
            <v>210VFER1</v>
          </cell>
          <cell r="C127" t="str">
            <v>Ferrocolor</v>
          </cell>
          <cell r="D127" t="str">
            <v>1707336341001</v>
          </cell>
          <cell r="E127" t="str">
            <v>5219</v>
          </cell>
          <cell r="F127" t="str">
            <v>03/05/2004</v>
          </cell>
          <cell r="G127">
            <v>403.16</v>
          </cell>
          <cell r="H127">
            <v>48.38</v>
          </cell>
          <cell r="I127">
            <v>14.51</v>
          </cell>
          <cell r="J127" t="str">
            <v>MIPC001252</v>
          </cell>
          <cell r="K127" t="str">
            <v>VC3</v>
          </cell>
          <cell r="L127" t="str">
            <v>P. NATURAL</v>
          </cell>
          <cell r="M127" t="str">
            <v>0000010812</v>
          </cell>
          <cell r="N127">
            <v>0</v>
          </cell>
        </row>
        <row r="128">
          <cell r="A128" t="str">
            <v>MIPC001264</v>
          </cell>
          <cell r="B128" t="str">
            <v>210VFER1</v>
          </cell>
          <cell r="C128" t="str">
            <v>Ferrocolor</v>
          </cell>
          <cell r="D128" t="str">
            <v>1707336341001</v>
          </cell>
          <cell r="E128" t="str">
            <v>5291</v>
          </cell>
          <cell r="F128" t="str">
            <v>17/05/2004</v>
          </cell>
          <cell r="G128">
            <v>205.33</v>
          </cell>
          <cell r="H128">
            <v>24.64</v>
          </cell>
          <cell r="I128">
            <v>7.39</v>
          </cell>
          <cell r="J128" t="str">
            <v>MIPC001264</v>
          </cell>
          <cell r="K128" t="str">
            <v>VC3</v>
          </cell>
          <cell r="L128" t="str">
            <v>P. NATURAL</v>
          </cell>
          <cell r="N128">
            <v>0</v>
          </cell>
        </row>
        <row r="129">
          <cell r="A129" t="str">
            <v>MIPC001262</v>
          </cell>
          <cell r="B129" t="str">
            <v>210VFER1</v>
          </cell>
          <cell r="C129" t="str">
            <v>Ferrocolor</v>
          </cell>
          <cell r="D129" t="str">
            <v>1707336341001</v>
          </cell>
          <cell r="E129" t="str">
            <v>5294</v>
          </cell>
          <cell r="F129" t="str">
            <v>24/05/2004</v>
          </cell>
          <cell r="G129">
            <v>244.75</v>
          </cell>
          <cell r="H129">
            <v>29.37</v>
          </cell>
          <cell r="I129">
            <v>8.81</v>
          </cell>
          <cell r="J129" t="str">
            <v>MIPC001262</v>
          </cell>
          <cell r="K129" t="str">
            <v>VC3</v>
          </cell>
          <cell r="L129" t="str">
            <v>P. NATURAL</v>
          </cell>
          <cell r="N129">
            <v>0</v>
          </cell>
        </row>
        <row r="130">
          <cell r="A130" t="str">
            <v>MIPC001266</v>
          </cell>
          <cell r="B130" t="str">
            <v>210VFER1</v>
          </cell>
          <cell r="C130" t="str">
            <v>Ferrocolor</v>
          </cell>
          <cell r="D130" t="str">
            <v>1707336341001</v>
          </cell>
          <cell r="E130" t="str">
            <v>5295</v>
          </cell>
          <cell r="F130" t="str">
            <v>24/05/2004</v>
          </cell>
          <cell r="G130">
            <v>39.159999999999997</v>
          </cell>
          <cell r="H130">
            <v>4.6950000000000003</v>
          </cell>
          <cell r="I130">
            <v>1.41</v>
          </cell>
          <cell r="J130" t="str">
            <v>MIPC001266</v>
          </cell>
          <cell r="K130" t="str">
            <v>VC3</v>
          </cell>
          <cell r="L130" t="str">
            <v>P. NATURAL</v>
          </cell>
          <cell r="N130">
            <v>0</v>
          </cell>
        </row>
        <row r="131">
          <cell r="A131" t="str">
            <v>MIPC001272</v>
          </cell>
          <cell r="B131" t="str">
            <v>210VFER1</v>
          </cell>
          <cell r="C131" t="str">
            <v>Ferrocolor</v>
          </cell>
          <cell r="D131" t="str">
            <v>1707336341001</v>
          </cell>
          <cell r="E131" t="str">
            <v>5306</v>
          </cell>
          <cell r="F131" t="str">
            <v>25/05/2004</v>
          </cell>
          <cell r="G131">
            <v>173</v>
          </cell>
          <cell r="H131">
            <v>20.76</v>
          </cell>
          <cell r="I131">
            <v>6.23</v>
          </cell>
          <cell r="J131" t="str">
            <v>MIPC001272</v>
          </cell>
          <cell r="K131" t="str">
            <v>VC3</v>
          </cell>
          <cell r="L131" t="str">
            <v>P. NATURAL</v>
          </cell>
          <cell r="N131">
            <v>0</v>
          </cell>
        </row>
        <row r="132">
          <cell r="A132" t="str">
            <v>MIPO002904</v>
          </cell>
          <cell r="B132" t="str">
            <v>210VOTRO</v>
          </cell>
          <cell r="C132" t="str">
            <v>Foto Uno Service Bureau S.A.</v>
          </cell>
          <cell r="D132" t="str">
            <v>1791877446001</v>
          </cell>
          <cell r="E132" t="str">
            <v>2048</v>
          </cell>
          <cell r="F132" t="str">
            <v>17/05/2004</v>
          </cell>
          <cell r="G132">
            <v>81.5</v>
          </cell>
          <cell r="H132">
            <v>9.7799999999999994</v>
          </cell>
          <cell r="I132">
            <v>2.93</v>
          </cell>
          <cell r="J132" t="str">
            <v>MIPO002904</v>
          </cell>
          <cell r="K132" t="str">
            <v>VC3</v>
          </cell>
          <cell r="L132" t="str">
            <v>SOCIEDAD</v>
          </cell>
          <cell r="N132">
            <v>9</v>
          </cell>
        </row>
        <row r="133">
          <cell r="A133" t="str">
            <v>MIPO002924</v>
          </cell>
          <cell r="B133" t="str">
            <v>210VOTRO</v>
          </cell>
          <cell r="C133" t="str">
            <v>Foto Uno Service Bureau S.A.</v>
          </cell>
          <cell r="D133" t="str">
            <v>1791877446001</v>
          </cell>
          <cell r="E133" t="str">
            <v>2138</v>
          </cell>
          <cell r="F133" t="str">
            <v>25/05/2004</v>
          </cell>
          <cell r="G133">
            <v>370</v>
          </cell>
          <cell r="H133">
            <v>44.4</v>
          </cell>
          <cell r="I133">
            <v>13.32</v>
          </cell>
          <cell r="J133" t="str">
            <v>MIPO002924</v>
          </cell>
          <cell r="K133" t="str">
            <v>VC3</v>
          </cell>
          <cell r="L133" t="str">
            <v>SOCIEDAD</v>
          </cell>
          <cell r="N133">
            <v>9</v>
          </cell>
        </row>
        <row r="134">
          <cell r="A134" t="str">
            <v>MIPO002868</v>
          </cell>
          <cell r="B134" t="str">
            <v>210VSCHW</v>
          </cell>
          <cell r="C134" t="str">
            <v>FROILAN SCHWEITZER</v>
          </cell>
          <cell r="D134" t="str">
            <v>1705577433001</v>
          </cell>
          <cell r="E134" t="str">
            <v>151</v>
          </cell>
          <cell r="F134" t="str">
            <v>25/05/2004</v>
          </cell>
          <cell r="G134">
            <v>5760</v>
          </cell>
          <cell r="H134">
            <v>691.2</v>
          </cell>
          <cell r="I134">
            <v>207.36</v>
          </cell>
          <cell r="J134" t="str">
            <v>MIPO002868</v>
          </cell>
          <cell r="K134" t="str">
            <v>VC3</v>
          </cell>
          <cell r="L134" t="str">
            <v>P. NATURAL</v>
          </cell>
          <cell r="N134">
            <v>0</v>
          </cell>
        </row>
        <row r="135">
          <cell r="A135" t="str">
            <v>MIPO002895</v>
          </cell>
          <cell r="B135" t="str">
            <v>210VGAMA</v>
          </cell>
          <cell r="C135" t="str">
            <v>Gama Cia.Ltda.</v>
          </cell>
          <cell r="D135" t="str">
            <v>1790004643001</v>
          </cell>
          <cell r="E135" t="str">
            <v>21551</v>
          </cell>
          <cell r="F135" t="str">
            <v>10/05/2004</v>
          </cell>
          <cell r="G135">
            <v>119.42</v>
          </cell>
          <cell r="H135">
            <v>14.33</v>
          </cell>
          <cell r="I135">
            <v>4.3</v>
          </cell>
          <cell r="J135" t="str">
            <v>MIPO002895</v>
          </cell>
          <cell r="K135" t="str">
            <v>VC3</v>
          </cell>
          <cell r="L135" t="str">
            <v>SOCIEDAD</v>
          </cell>
          <cell r="M135" t="str">
            <v>0000010866</v>
          </cell>
          <cell r="N135">
            <v>9</v>
          </cell>
        </row>
        <row r="136">
          <cell r="A136" t="str">
            <v>MIPO002896</v>
          </cell>
          <cell r="B136" t="str">
            <v>210VGAMA</v>
          </cell>
          <cell r="C136" t="str">
            <v>Gama Cia.Ltda.</v>
          </cell>
          <cell r="D136" t="str">
            <v>1790004643001</v>
          </cell>
          <cell r="E136" t="str">
            <v>21552</v>
          </cell>
          <cell r="F136" t="str">
            <v>10/05/2004</v>
          </cell>
          <cell r="G136">
            <v>42.67</v>
          </cell>
          <cell r="H136">
            <v>5.12</v>
          </cell>
          <cell r="I136">
            <v>1.54</v>
          </cell>
          <cell r="J136" t="str">
            <v>MIPO002896</v>
          </cell>
          <cell r="K136" t="str">
            <v>VC3</v>
          </cell>
          <cell r="L136" t="str">
            <v>SOCIEDAD</v>
          </cell>
          <cell r="M136" t="str">
            <v>0000010866</v>
          </cell>
          <cell r="N136">
            <v>9</v>
          </cell>
        </row>
        <row r="137">
          <cell r="A137" t="str">
            <v>MIPO002858</v>
          </cell>
          <cell r="B137" t="str">
            <v>210VULLG</v>
          </cell>
          <cell r="C137" t="str">
            <v>GENOVEVA ULLOA</v>
          </cell>
          <cell r="D137" t="str">
            <v>1712993771001</v>
          </cell>
          <cell r="E137" t="str">
            <v>234</v>
          </cell>
          <cell r="F137" t="str">
            <v>10/05/2004</v>
          </cell>
          <cell r="G137">
            <v>51</v>
          </cell>
          <cell r="H137">
            <v>6.12</v>
          </cell>
          <cell r="I137">
            <v>1.84</v>
          </cell>
          <cell r="J137" t="str">
            <v>MIPO002858</v>
          </cell>
          <cell r="K137" t="str">
            <v>VC3</v>
          </cell>
          <cell r="L137" t="str">
            <v>P. NATURAL</v>
          </cell>
          <cell r="M137" t="str">
            <v>0000010874</v>
          </cell>
          <cell r="N137">
            <v>1</v>
          </cell>
        </row>
        <row r="138">
          <cell r="A138" t="str">
            <v>MIPO002867</v>
          </cell>
          <cell r="B138" t="str">
            <v>210VGLOQ</v>
          </cell>
          <cell r="C138" t="str">
            <v>GLOBAL QUIMICOS</v>
          </cell>
          <cell r="D138" t="str">
            <v>1791827317001</v>
          </cell>
          <cell r="E138" t="str">
            <v>3089</v>
          </cell>
          <cell r="F138" t="str">
            <v>25/05/2004</v>
          </cell>
          <cell r="G138">
            <v>3836</v>
          </cell>
          <cell r="H138">
            <v>460.32</v>
          </cell>
          <cell r="I138">
            <v>138.1</v>
          </cell>
          <cell r="J138" t="str">
            <v>MIPO002867</v>
          </cell>
          <cell r="K138" t="str">
            <v>VC3</v>
          </cell>
          <cell r="L138" t="str">
            <v>SOCIEDAD</v>
          </cell>
          <cell r="N138">
            <v>9</v>
          </cell>
        </row>
        <row r="139">
          <cell r="A139" t="str">
            <v>MIPO002842</v>
          </cell>
          <cell r="B139" t="str">
            <v>210VHDM</v>
          </cell>
          <cell r="C139" t="str">
            <v>Hdm</v>
          </cell>
          <cell r="D139" t="str">
            <v>1790990842001</v>
          </cell>
          <cell r="E139" t="str">
            <v>4393</v>
          </cell>
          <cell r="F139" t="str">
            <v>03/05/2004</v>
          </cell>
          <cell r="G139">
            <v>238.25</v>
          </cell>
          <cell r="H139">
            <v>28.59</v>
          </cell>
          <cell r="I139">
            <v>8.58</v>
          </cell>
          <cell r="J139" t="str">
            <v>MIPO002842</v>
          </cell>
          <cell r="K139" t="str">
            <v>VC3</v>
          </cell>
          <cell r="L139" t="str">
            <v>SOCIEDAD</v>
          </cell>
          <cell r="M139" t="str">
            <v>0000010788</v>
          </cell>
          <cell r="N139">
            <v>9</v>
          </cell>
        </row>
        <row r="140">
          <cell r="A140" t="str">
            <v>MIPO002865</v>
          </cell>
          <cell r="B140" t="str">
            <v>210VILCH</v>
          </cell>
          <cell r="C140" t="str">
            <v>ILCH</v>
          </cell>
          <cell r="D140" t="str">
            <v>1705323952001</v>
          </cell>
          <cell r="E140" t="str">
            <v>2948</v>
          </cell>
          <cell r="F140" t="str">
            <v>10/05/2004</v>
          </cell>
          <cell r="G140">
            <v>250.08</v>
          </cell>
          <cell r="H140">
            <v>30.01</v>
          </cell>
          <cell r="I140">
            <v>9</v>
          </cell>
          <cell r="J140" t="str">
            <v>MIPO002865</v>
          </cell>
          <cell r="K140" t="str">
            <v>VC3</v>
          </cell>
          <cell r="L140" t="str">
            <v>P. NATURAL</v>
          </cell>
          <cell r="N140">
            <v>0</v>
          </cell>
        </row>
        <row r="141">
          <cell r="A141" t="str">
            <v>MIPO002917</v>
          </cell>
          <cell r="B141" t="str">
            <v>210VILCH</v>
          </cell>
          <cell r="C141" t="str">
            <v>ILCH</v>
          </cell>
          <cell r="D141" t="str">
            <v>1705323952001</v>
          </cell>
          <cell r="E141" t="str">
            <v>2968</v>
          </cell>
          <cell r="F141" t="str">
            <v>17/05/2004</v>
          </cell>
          <cell r="G141">
            <v>218</v>
          </cell>
          <cell r="H141">
            <v>26.16</v>
          </cell>
          <cell r="I141">
            <v>7.85</v>
          </cell>
          <cell r="J141" t="str">
            <v>MIPO002917</v>
          </cell>
          <cell r="K141" t="str">
            <v>VC3</v>
          </cell>
          <cell r="L141" t="str">
            <v>P. NATURAL</v>
          </cell>
          <cell r="N141">
            <v>0</v>
          </cell>
        </row>
        <row r="142">
          <cell r="A142" t="str">
            <v>MIPO002909</v>
          </cell>
          <cell r="B142" t="str">
            <v>210VILCH</v>
          </cell>
          <cell r="C142" t="str">
            <v>ILCH</v>
          </cell>
          <cell r="D142" t="str">
            <v>1705323952001</v>
          </cell>
          <cell r="E142" t="str">
            <v>2967</v>
          </cell>
          <cell r="F142" t="str">
            <v>17/05/2004</v>
          </cell>
          <cell r="G142">
            <v>101.416</v>
          </cell>
          <cell r="H142">
            <v>12.17</v>
          </cell>
          <cell r="I142">
            <v>3.65</v>
          </cell>
          <cell r="J142" t="str">
            <v>MIPO002909</v>
          </cell>
          <cell r="K142" t="str">
            <v>VC3</v>
          </cell>
          <cell r="L142" t="str">
            <v>P. NATURAL</v>
          </cell>
          <cell r="N142">
            <v>0</v>
          </cell>
        </row>
        <row r="143">
          <cell r="A143" t="str">
            <v>MIPC001240</v>
          </cell>
          <cell r="B143" t="str">
            <v>210VINDM</v>
          </cell>
          <cell r="C143" t="str">
            <v>Industrial Marco</v>
          </cell>
          <cell r="D143" t="str">
            <v>1712039237001</v>
          </cell>
          <cell r="E143" t="str">
            <v>1720</v>
          </cell>
          <cell r="F143" t="str">
            <v>26/04/2004</v>
          </cell>
          <cell r="G143">
            <v>350</v>
          </cell>
          <cell r="H143">
            <v>42</v>
          </cell>
          <cell r="I143">
            <v>12.6</v>
          </cell>
          <cell r="J143" t="str">
            <v>MIPC001240</v>
          </cell>
          <cell r="K143" t="str">
            <v>VC3</v>
          </cell>
          <cell r="L143" t="str">
            <v>P. NATURAL</v>
          </cell>
          <cell r="M143" t="str">
            <v>0000010819</v>
          </cell>
          <cell r="N143">
            <v>1</v>
          </cell>
        </row>
        <row r="144">
          <cell r="A144" t="str">
            <v>MIPC001242</v>
          </cell>
          <cell r="B144" t="str">
            <v>210VINDM</v>
          </cell>
          <cell r="C144" t="str">
            <v>Industrial Marco</v>
          </cell>
          <cell r="D144" t="str">
            <v>1712039237001</v>
          </cell>
          <cell r="E144" t="str">
            <v>1721</v>
          </cell>
          <cell r="F144" t="str">
            <v>26/04/2004</v>
          </cell>
          <cell r="G144">
            <v>26</v>
          </cell>
          <cell r="H144">
            <v>3.12</v>
          </cell>
          <cell r="I144">
            <v>0.94</v>
          </cell>
          <cell r="J144" t="str">
            <v>MIPC001242</v>
          </cell>
          <cell r="K144" t="str">
            <v>VC3</v>
          </cell>
          <cell r="L144" t="str">
            <v>P. NATURAL</v>
          </cell>
          <cell r="M144" t="str">
            <v>0000010819</v>
          </cell>
          <cell r="N144">
            <v>1</v>
          </cell>
        </row>
        <row r="145">
          <cell r="A145" t="str">
            <v>MIPC001255</v>
          </cell>
          <cell r="B145" t="str">
            <v>210VINDM</v>
          </cell>
          <cell r="C145" t="str">
            <v>Industrial Marco</v>
          </cell>
          <cell r="D145" t="str">
            <v>1712039237001</v>
          </cell>
          <cell r="E145" t="str">
            <v>1740</v>
          </cell>
          <cell r="F145" t="str">
            <v>10/05/2004</v>
          </cell>
          <cell r="G145">
            <v>199</v>
          </cell>
          <cell r="H145">
            <v>23.88</v>
          </cell>
          <cell r="I145">
            <v>7.16</v>
          </cell>
          <cell r="J145" t="str">
            <v>MIPC001255</v>
          </cell>
          <cell r="K145" t="str">
            <v>VC3</v>
          </cell>
          <cell r="L145" t="str">
            <v>P. NATURAL</v>
          </cell>
          <cell r="M145" t="str">
            <v>0000010819</v>
          </cell>
          <cell r="N145">
            <v>1</v>
          </cell>
        </row>
        <row r="146">
          <cell r="A146" t="str">
            <v>MIPO002921</v>
          </cell>
          <cell r="B146" t="str">
            <v>210VINDM</v>
          </cell>
          <cell r="C146" t="str">
            <v>Industrial Marco</v>
          </cell>
          <cell r="D146" t="str">
            <v>1712039237001</v>
          </cell>
          <cell r="E146" t="str">
            <v>1730</v>
          </cell>
          <cell r="F146" t="str">
            <v>14/05/2004</v>
          </cell>
          <cell r="G146">
            <v>799.16600000000005</v>
          </cell>
          <cell r="H146">
            <v>95.9</v>
          </cell>
          <cell r="I146">
            <v>28.77</v>
          </cell>
          <cell r="J146" t="str">
            <v>MIPO002921</v>
          </cell>
          <cell r="K146" t="str">
            <v>VC3</v>
          </cell>
          <cell r="L146" t="str">
            <v>P. NATURAL</v>
          </cell>
          <cell r="M146" t="str">
            <v>0000010819</v>
          </cell>
          <cell r="N146">
            <v>1</v>
          </cell>
        </row>
        <row r="147">
          <cell r="A147" t="str">
            <v>MIPC001263</v>
          </cell>
          <cell r="B147" t="str">
            <v>210VINDM</v>
          </cell>
          <cell r="C147" t="str">
            <v>Industrial Marco</v>
          </cell>
          <cell r="D147" t="str">
            <v>1712039237001</v>
          </cell>
          <cell r="E147" t="str">
            <v>1746</v>
          </cell>
          <cell r="F147" t="str">
            <v>24/05/2004</v>
          </cell>
          <cell r="G147">
            <v>96</v>
          </cell>
          <cell r="H147">
            <v>11.52</v>
          </cell>
          <cell r="I147">
            <v>3.46</v>
          </cell>
          <cell r="J147" t="str">
            <v>MIPC001263</v>
          </cell>
          <cell r="K147" t="str">
            <v>VC3</v>
          </cell>
          <cell r="L147" t="str">
            <v>P. NATURAL</v>
          </cell>
          <cell r="N147">
            <v>1</v>
          </cell>
        </row>
        <row r="148">
          <cell r="A148" t="str">
            <v>MIPC001269</v>
          </cell>
          <cell r="B148" t="str">
            <v>210VINDM</v>
          </cell>
          <cell r="C148" t="str">
            <v>Industrial Marco</v>
          </cell>
          <cell r="D148" t="str">
            <v>1712039237001</v>
          </cell>
          <cell r="E148" t="str">
            <v>1747</v>
          </cell>
          <cell r="F148" t="str">
            <v>24/05/2004</v>
          </cell>
          <cell r="G148">
            <v>263</v>
          </cell>
          <cell r="H148">
            <v>31.56</v>
          </cell>
          <cell r="I148">
            <v>9.4700000000000006</v>
          </cell>
          <cell r="J148" t="str">
            <v>MIPC001269</v>
          </cell>
          <cell r="K148" t="str">
            <v>VC3</v>
          </cell>
          <cell r="L148" t="str">
            <v>P. NATURAL</v>
          </cell>
          <cell r="N148">
            <v>1</v>
          </cell>
        </row>
        <row r="149">
          <cell r="A149" t="str">
            <v>MIPC001275</v>
          </cell>
          <cell r="B149" t="str">
            <v>210VINDM</v>
          </cell>
          <cell r="C149" t="str">
            <v>Industrial Marco</v>
          </cell>
          <cell r="D149" t="str">
            <v>1712039237001</v>
          </cell>
          <cell r="E149" t="str">
            <v>1749</v>
          </cell>
          <cell r="F149" t="str">
            <v>25/05/2004</v>
          </cell>
          <cell r="G149">
            <v>360</v>
          </cell>
          <cell r="H149">
            <v>43.2</v>
          </cell>
          <cell r="I149">
            <v>12.96</v>
          </cell>
          <cell r="J149" t="str">
            <v>MIPC001275</v>
          </cell>
          <cell r="K149" t="str">
            <v>VC3</v>
          </cell>
          <cell r="L149" t="str">
            <v>P. NATURAL</v>
          </cell>
          <cell r="N149">
            <v>1</v>
          </cell>
        </row>
        <row r="150">
          <cell r="A150" t="str">
            <v>MIPC001237</v>
          </cell>
          <cell r="B150" t="str">
            <v>210VMAIF</v>
          </cell>
          <cell r="C150" t="str">
            <v>Mainfg S.A</v>
          </cell>
          <cell r="D150" t="str">
            <v>0991399682001</v>
          </cell>
          <cell r="E150" t="str">
            <v>1415</v>
          </cell>
          <cell r="F150" t="str">
            <v>03/05/2004</v>
          </cell>
          <cell r="G150">
            <v>449</v>
          </cell>
          <cell r="H150">
            <v>53.88</v>
          </cell>
          <cell r="I150">
            <v>16.16</v>
          </cell>
          <cell r="J150" t="str">
            <v>MIPC001237</v>
          </cell>
          <cell r="K150" t="str">
            <v>VC3</v>
          </cell>
          <cell r="L150" t="str">
            <v>SOCIEDAD</v>
          </cell>
          <cell r="M150" t="str">
            <v>0000010825</v>
          </cell>
          <cell r="N150">
            <v>9</v>
          </cell>
        </row>
        <row r="151">
          <cell r="A151" t="str">
            <v>SOCIEDAD</v>
          </cell>
          <cell r="B151" t="str">
            <v>210VESBA</v>
          </cell>
          <cell r="C151" t="str">
            <v>ESBAL SA</v>
          </cell>
          <cell r="D151" t="str">
            <v>0991474226001</v>
          </cell>
          <cell r="E151" t="str">
            <v>227</v>
          </cell>
          <cell r="F151">
            <v>13600</v>
          </cell>
          <cell r="G151">
            <v>136</v>
          </cell>
          <cell r="H151" t="str">
            <v>MIPO002856</v>
          </cell>
          <cell r="I151" t="str">
            <v>RC1</v>
          </cell>
          <cell r="J151" t="str">
            <v>SOCIEDAD</v>
          </cell>
          <cell r="K151" t="str">
            <v>0000010863</v>
          </cell>
          <cell r="L151">
            <v>9</v>
          </cell>
          <cell r="O151" t="str">
            <v>VESBA</v>
          </cell>
        </row>
        <row r="152">
          <cell r="A152" t="str">
            <v>MIPO002860</v>
          </cell>
          <cell r="B152" t="str">
            <v>210VMARQ</v>
          </cell>
          <cell r="C152" t="str">
            <v>MARQUIM FLOWERS CA</v>
          </cell>
          <cell r="D152" t="str">
            <v>1791730356001</v>
          </cell>
          <cell r="E152" t="str">
            <v>4858</v>
          </cell>
          <cell r="G152">
            <v>1830</v>
          </cell>
          <cell r="H152">
            <v>18.3</v>
          </cell>
          <cell r="J152" t="str">
            <v>MIPO002860</v>
          </cell>
          <cell r="K152" t="str">
            <v>RC1</v>
          </cell>
          <cell r="L152" t="str">
            <v>SOCIEDAD</v>
          </cell>
          <cell r="M152" t="str">
            <v>0000010827</v>
          </cell>
          <cell r="N152">
            <v>9</v>
          </cell>
          <cell r="Q152" t="str">
            <v>VMARQ</v>
          </cell>
        </row>
        <row r="153">
          <cell r="A153" t="str">
            <v>MIPC001265</v>
          </cell>
          <cell r="B153" t="str">
            <v>210VMARA</v>
          </cell>
          <cell r="C153" t="str">
            <v>Martinez Alfredo</v>
          </cell>
          <cell r="D153" t="str">
            <v>1600099988001</v>
          </cell>
          <cell r="E153" t="str">
            <v>259</v>
          </cell>
          <cell r="F153" t="str">
            <v>17/05/2004</v>
          </cell>
          <cell r="G153">
            <v>150</v>
          </cell>
          <cell r="H153">
            <v>18</v>
          </cell>
          <cell r="I153">
            <v>5.4</v>
          </cell>
          <cell r="J153" t="str">
            <v>MIPC001265</v>
          </cell>
          <cell r="K153" t="str">
            <v>VC3</v>
          </cell>
          <cell r="L153" t="str">
            <v>P. NATURAL</v>
          </cell>
          <cell r="N153">
            <v>0</v>
          </cell>
        </row>
        <row r="154">
          <cell r="A154" t="str">
            <v>MIPC001212</v>
          </cell>
          <cell r="B154" t="str">
            <v>210VMASS</v>
          </cell>
          <cell r="C154" t="str">
            <v>Masson Abdon Gonzalo</v>
          </cell>
          <cell r="D154" t="str">
            <v>1600117855</v>
          </cell>
          <cell r="E154" t="str">
            <v>926</v>
          </cell>
          <cell r="F154" t="str">
            <v>03/05/2004</v>
          </cell>
          <cell r="G154">
            <v>200</v>
          </cell>
          <cell r="H154">
            <v>24</v>
          </cell>
          <cell r="I154">
            <v>7.2</v>
          </cell>
          <cell r="J154" t="str">
            <v>MIPC001212</v>
          </cell>
          <cell r="K154" t="str">
            <v>VC3</v>
          </cell>
          <cell r="L154" t="str">
            <v>P. NATURAL</v>
          </cell>
          <cell r="M154" t="str">
            <v>0000010826</v>
          </cell>
          <cell r="N154">
            <v>0</v>
          </cell>
        </row>
        <row r="155">
          <cell r="A155" t="str">
            <v>MIPO002790</v>
          </cell>
          <cell r="B155" t="str">
            <v>210VOTRO</v>
          </cell>
          <cell r="C155" t="str">
            <v>MASTER FORMAS</v>
          </cell>
          <cell r="D155" t="str">
            <v xml:space="preserve"> </v>
          </cell>
          <cell r="E155" t="str">
            <v>2076</v>
          </cell>
          <cell r="F155" t="str">
            <v>10/05/2004</v>
          </cell>
          <cell r="G155">
            <v>115</v>
          </cell>
          <cell r="H155">
            <v>13.8</v>
          </cell>
          <cell r="I155">
            <v>4.1399999999999997</v>
          </cell>
          <cell r="J155" t="str">
            <v>MIPO002790</v>
          </cell>
          <cell r="K155" t="str">
            <v>VC3</v>
          </cell>
          <cell r="L155" t="str">
            <v>P. NATURAL</v>
          </cell>
          <cell r="M155" t="str">
            <v>0000010828</v>
          </cell>
        </row>
        <row r="156">
          <cell r="A156" t="str">
            <v>MIPO002800</v>
          </cell>
          <cell r="B156" t="str">
            <v>210VMATR</v>
          </cell>
          <cell r="C156" t="str">
            <v>Matrin</v>
          </cell>
          <cell r="D156" t="str">
            <v>1790631214001</v>
          </cell>
          <cell r="E156" t="str">
            <v>712</v>
          </cell>
          <cell r="F156" t="str">
            <v>10/05/2004</v>
          </cell>
          <cell r="G156">
            <v>520</v>
          </cell>
          <cell r="H156">
            <v>62.4</v>
          </cell>
          <cell r="I156">
            <v>18.72</v>
          </cell>
          <cell r="J156" t="str">
            <v>MIPO002800</v>
          </cell>
          <cell r="K156" t="str">
            <v>VC3</v>
          </cell>
          <cell r="L156" t="str">
            <v>SOCIEDAD</v>
          </cell>
          <cell r="M156" t="str">
            <v>0000010867</v>
          </cell>
          <cell r="N156">
            <v>9</v>
          </cell>
        </row>
        <row r="157">
          <cell r="A157" t="str">
            <v>MIPO002765</v>
          </cell>
          <cell r="B157" t="str">
            <v>210VMICR</v>
          </cell>
          <cell r="C157" t="str">
            <v>MICROSIPSH</v>
          </cell>
          <cell r="D157" t="str">
            <v>1709769390001</v>
          </cell>
          <cell r="E157" t="str">
            <v>314</v>
          </cell>
          <cell r="F157" t="str">
            <v>05/05/2004</v>
          </cell>
          <cell r="G157">
            <v>45.5</v>
          </cell>
          <cell r="H157">
            <v>5.46</v>
          </cell>
          <cell r="I157">
            <v>1.64</v>
          </cell>
          <cell r="J157" t="str">
            <v>MIPO002765</v>
          </cell>
          <cell r="K157" t="str">
            <v>VC3</v>
          </cell>
          <cell r="L157" t="str">
            <v>P. NATURAL</v>
          </cell>
          <cell r="M157" t="str">
            <v>0000010869</v>
          </cell>
          <cell r="N157">
            <v>0</v>
          </cell>
        </row>
        <row r="158">
          <cell r="A158" t="str">
            <v>MIPO002808</v>
          </cell>
          <cell r="B158" t="str">
            <v>210VMICR</v>
          </cell>
          <cell r="C158" t="str">
            <v>MICROSIPSH</v>
          </cell>
          <cell r="D158" t="str">
            <v>1709769390001</v>
          </cell>
          <cell r="E158" t="str">
            <v>315</v>
          </cell>
          <cell r="F158" t="str">
            <v>05/05/2004</v>
          </cell>
          <cell r="G158">
            <v>77</v>
          </cell>
          <cell r="H158">
            <v>9.24</v>
          </cell>
          <cell r="I158">
            <v>2.77</v>
          </cell>
          <cell r="J158" t="str">
            <v>MIPO002808</v>
          </cell>
          <cell r="K158" t="str">
            <v>VC3</v>
          </cell>
          <cell r="L158" t="str">
            <v>P. NATURAL</v>
          </cell>
          <cell r="M158" t="str">
            <v>0000010869</v>
          </cell>
          <cell r="N158">
            <v>0</v>
          </cell>
        </row>
        <row r="159">
          <cell r="A159" t="str">
            <v>MIPO002859</v>
          </cell>
          <cell r="B159" t="str">
            <v>210VMICR</v>
          </cell>
          <cell r="C159" t="str">
            <v>MICROSIPSH</v>
          </cell>
          <cell r="D159" t="str">
            <v>1709769390001</v>
          </cell>
          <cell r="E159" t="str">
            <v>313</v>
          </cell>
          <cell r="F159" t="str">
            <v>05/05/2004</v>
          </cell>
          <cell r="G159">
            <v>88.5</v>
          </cell>
          <cell r="H159">
            <v>10.62</v>
          </cell>
          <cell r="I159">
            <v>3.19</v>
          </cell>
          <cell r="J159" t="str">
            <v>MIPO002859</v>
          </cell>
          <cell r="K159" t="str">
            <v>VC3</v>
          </cell>
          <cell r="L159" t="str">
            <v>P. NATURAL</v>
          </cell>
          <cell r="M159" t="str">
            <v>0000010869</v>
          </cell>
          <cell r="N159">
            <v>0</v>
          </cell>
        </row>
        <row r="160">
          <cell r="A160" t="str">
            <v>MIPO002827</v>
          </cell>
          <cell r="B160" t="str">
            <v>210VMODU</v>
          </cell>
          <cell r="C160" t="str">
            <v>Modulos</v>
          </cell>
          <cell r="D160" t="str">
            <v>1790476472001</v>
          </cell>
          <cell r="E160" t="str">
            <v>1671</v>
          </cell>
          <cell r="F160" t="str">
            <v>03/05/2004</v>
          </cell>
          <cell r="G160">
            <v>130.41</v>
          </cell>
          <cell r="H160">
            <v>15.65</v>
          </cell>
          <cell r="I160">
            <v>4.7</v>
          </cell>
          <cell r="J160" t="str">
            <v>MIPO002827</v>
          </cell>
          <cell r="K160" t="str">
            <v>VC3</v>
          </cell>
          <cell r="L160" t="str">
            <v>SOCIEDAD</v>
          </cell>
          <cell r="M160" t="str">
            <v>0000010789</v>
          </cell>
          <cell r="N160">
            <v>9</v>
          </cell>
        </row>
        <row r="161">
          <cell r="A161" t="str">
            <v>MIPO002849</v>
          </cell>
          <cell r="B161" t="str">
            <v>210VPECE</v>
          </cell>
          <cell r="C161" t="str">
            <v>PE. CE.</v>
          </cell>
          <cell r="D161" t="str">
            <v>1712704772001</v>
          </cell>
          <cell r="E161" t="str">
            <v>1692</v>
          </cell>
          <cell r="F161" t="str">
            <v>03/05/2004</v>
          </cell>
          <cell r="G161">
            <v>828.17</v>
          </cell>
          <cell r="H161">
            <v>99.38</v>
          </cell>
          <cell r="I161">
            <v>29.81</v>
          </cell>
          <cell r="J161" t="str">
            <v>MIPO002849</v>
          </cell>
          <cell r="K161" t="str">
            <v>VC3</v>
          </cell>
          <cell r="L161" t="str">
            <v>P. NATURAL</v>
          </cell>
          <cell r="N161">
            <v>1</v>
          </cell>
        </row>
        <row r="162">
          <cell r="A162" t="str">
            <v>MIPO002855</v>
          </cell>
          <cell r="B162" t="str">
            <v>210VPECE</v>
          </cell>
          <cell r="C162" t="str">
            <v>PE. CE.</v>
          </cell>
          <cell r="D162" t="str">
            <v>1712704772001</v>
          </cell>
          <cell r="E162" t="str">
            <v>1693</v>
          </cell>
          <cell r="F162" t="str">
            <v>03/05/2004</v>
          </cell>
          <cell r="G162">
            <v>441.66</v>
          </cell>
          <cell r="H162">
            <v>53</v>
          </cell>
          <cell r="I162">
            <v>15.9</v>
          </cell>
          <cell r="J162" t="str">
            <v>MIPO002855</v>
          </cell>
          <cell r="K162" t="str">
            <v>VC3</v>
          </cell>
          <cell r="L162" t="str">
            <v>P. NATURAL</v>
          </cell>
          <cell r="N162">
            <v>1</v>
          </cell>
        </row>
        <row r="163">
          <cell r="A163" t="str">
            <v>MIPO002875</v>
          </cell>
          <cell r="B163" t="str">
            <v>210VPECE</v>
          </cell>
          <cell r="C163" t="str">
            <v>PE. CE.</v>
          </cell>
          <cell r="D163" t="str">
            <v>1712704772001</v>
          </cell>
          <cell r="E163" t="str">
            <v>1706</v>
          </cell>
          <cell r="F163" t="str">
            <v>05/05/2004</v>
          </cell>
          <cell r="G163">
            <v>264.75</v>
          </cell>
          <cell r="H163">
            <v>31.77</v>
          </cell>
          <cell r="I163">
            <v>9.5299999999999994</v>
          </cell>
          <cell r="J163" t="str">
            <v>MIPO002875</v>
          </cell>
          <cell r="K163" t="str">
            <v>VC3</v>
          </cell>
          <cell r="L163" t="str">
            <v>P. NATURAL</v>
          </cell>
          <cell r="N163">
            <v>1</v>
          </cell>
        </row>
        <row r="164">
          <cell r="A164" t="str">
            <v>MIPO002876</v>
          </cell>
          <cell r="B164" t="str">
            <v>210VPECE</v>
          </cell>
          <cell r="C164" t="str">
            <v>PE. CE.</v>
          </cell>
          <cell r="D164" t="str">
            <v>1712704772001</v>
          </cell>
          <cell r="E164" t="str">
            <v>1706</v>
          </cell>
          <cell r="F164" t="str">
            <v>05/05/2004</v>
          </cell>
          <cell r="G164">
            <v>30.75</v>
          </cell>
          <cell r="H164">
            <v>3.69</v>
          </cell>
          <cell r="I164">
            <v>1.1100000000000001</v>
          </cell>
          <cell r="J164" t="str">
            <v>MIPO002876</v>
          </cell>
          <cell r="K164" t="str">
            <v>VC3</v>
          </cell>
          <cell r="L164" t="str">
            <v>P. NATURAL</v>
          </cell>
          <cell r="N164">
            <v>1</v>
          </cell>
        </row>
        <row r="165">
          <cell r="A165" t="str">
            <v>MIPO002883</v>
          </cell>
          <cell r="B165" t="str">
            <v>210VPECE</v>
          </cell>
          <cell r="C165" t="str">
            <v>PE. CE.</v>
          </cell>
          <cell r="D165" t="str">
            <v>1712704772001</v>
          </cell>
          <cell r="E165" t="str">
            <v>1707</v>
          </cell>
          <cell r="F165" t="str">
            <v>10/05/2004</v>
          </cell>
          <cell r="G165">
            <v>929.58</v>
          </cell>
          <cell r="H165">
            <v>111.5496</v>
          </cell>
          <cell r="I165">
            <v>33.47</v>
          </cell>
          <cell r="J165" t="str">
            <v>MIPO002883</v>
          </cell>
          <cell r="K165" t="str">
            <v>VC3</v>
          </cell>
          <cell r="L165" t="str">
            <v>P. NATURAL</v>
          </cell>
          <cell r="N165">
            <v>1</v>
          </cell>
        </row>
        <row r="166">
          <cell r="A166" t="str">
            <v>MIPO002906</v>
          </cell>
          <cell r="B166" t="str">
            <v>210VPECE</v>
          </cell>
          <cell r="C166" t="str">
            <v>PE. CE.</v>
          </cell>
          <cell r="D166" t="str">
            <v>1712704772001</v>
          </cell>
          <cell r="E166" t="str">
            <v>1729</v>
          </cell>
          <cell r="F166" t="str">
            <v>14/05/2004</v>
          </cell>
          <cell r="G166">
            <v>59.83</v>
          </cell>
          <cell r="H166">
            <v>7.18</v>
          </cell>
          <cell r="I166">
            <v>2.15</v>
          </cell>
          <cell r="J166" t="str">
            <v>MIPO002906</v>
          </cell>
          <cell r="K166" t="str">
            <v>VC3</v>
          </cell>
          <cell r="L166" t="str">
            <v>P. NATURAL</v>
          </cell>
          <cell r="N166">
            <v>1</v>
          </cell>
        </row>
        <row r="167">
          <cell r="A167" t="str">
            <v>MIPO002888</v>
          </cell>
          <cell r="B167" t="str">
            <v>210VPRO1</v>
          </cell>
          <cell r="C167" t="str">
            <v>Promigpart Cia.Ltda.</v>
          </cell>
          <cell r="D167" t="str">
            <v>1791754271001</v>
          </cell>
          <cell r="E167" t="str">
            <v>2797</v>
          </cell>
          <cell r="F167" t="str">
            <v>17/05/2004</v>
          </cell>
          <cell r="G167">
            <v>864</v>
          </cell>
          <cell r="H167">
            <v>103.68</v>
          </cell>
          <cell r="I167">
            <v>31.1</v>
          </cell>
          <cell r="J167" t="str">
            <v>MIPO002888</v>
          </cell>
          <cell r="K167" t="str">
            <v>VC3</v>
          </cell>
          <cell r="L167" t="str">
            <v>SOCIEDAD</v>
          </cell>
          <cell r="N167">
            <v>9</v>
          </cell>
        </row>
        <row r="168">
          <cell r="A168" t="str">
            <v>MIPO002877</v>
          </cell>
          <cell r="B168" t="str">
            <v>210VPROS</v>
          </cell>
          <cell r="C168" t="str">
            <v>Prosein Cia.Ltda.</v>
          </cell>
          <cell r="D168" t="str">
            <v>1791065093001</v>
          </cell>
          <cell r="E168" t="str">
            <v>31727</v>
          </cell>
          <cell r="F168" t="str">
            <v>10/05/2004</v>
          </cell>
          <cell r="G168">
            <v>1059</v>
          </cell>
          <cell r="H168">
            <v>127.08</v>
          </cell>
          <cell r="I168">
            <v>38.119999999999997</v>
          </cell>
          <cell r="J168" t="str">
            <v>MIPO002877</v>
          </cell>
          <cell r="K168" t="str">
            <v>VC3</v>
          </cell>
          <cell r="L168" t="str">
            <v>SOCIEDAD</v>
          </cell>
          <cell r="N168">
            <v>9</v>
          </cell>
        </row>
        <row r="169">
          <cell r="A169" t="str">
            <v>MIPO002857</v>
          </cell>
          <cell r="B169" t="str">
            <v>210VRESM</v>
          </cell>
          <cell r="C169" t="str">
            <v>RESIMON SA</v>
          </cell>
          <cell r="D169" t="str">
            <v>0992232099001</v>
          </cell>
          <cell r="E169" t="str">
            <v>6500</v>
          </cell>
          <cell r="G169">
            <v>44800</v>
          </cell>
          <cell r="H169">
            <v>448</v>
          </cell>
          <cell r="J169" t="str">
            <v>MIPO002857</v>
          </cell>
          <cell r="K169" t="str">
            <v>RC1</v>
          </cell>
          <cell r="L169" t="str">
            <v>SOCIEDAD</v>
          </cell>
          <cell r="M169" t="str">
            <v>0000010839</v>
          </cell>
          <cell r="N169">
            <v>9</v>
          </cell>
          <cell r="Q169" t="str">
            <v>VRESM</v>
          </cell>
        </row>
        <row r="170">
          <cell r="A170" t="str">
            <v>MIPO002920</v>
          </cell>
          <cell r="B170" t="str">
            <v>210VRESM</v>
          </cell>
          <cell r="C170" t="str">
            <v>RESIMON SA</v>
          </cell>
          <cell r="D170" t="str">
            <v>0992232099001</v>
          </cell>
          <cell r="E170" t="str">
            <v>811</v>
          </cell>
          <cell r="F170" t="str">
            <v>14/05/2004</v>
          </cell>
          <cell r="G170">
            <v>5900</v>
          </cell>
          <cell r="H170">
            <v>708</v>
          </cell>
          <cell r="I170">
            <v>212.4</v>
          </cell>
          <cell r="J170" t="str">
            <v>MIPO002920</v>
          </cell>
          <cell r="K170" t="str">
            <v>VC3</v>
          </cell>
          <cell r="L170" t="str">
            <v>SOCIEDAD</v>
          </cell>
          <cell r="M170" t="str">
            <v>0000010839</v>
          </cell>
          <cell r="N170">
            <v>9</v>
          </cell>
        </row>
        <row r="171">
          <cell r="A171" t="str">
            <v>MIPO002914</v>
          </cell>
          <cell r="B171" t="str">
            <v>210VRUSA</v>
          </cell>
          <cell r="C171" t="str">
            <v>RULIMANES SALVATIERRA</v>
          </cell>
          <cell r="D171" t="str">
            <v>0990005818004</v>
          </cell>
          <cell r="E171" t="str">
            <v>31596</v>
          </cell>
          <cell r="G171">
            <v>451.92</v>
          </cell>
          <cell r="H171">
            <v>54.230400000000003</v>
          </cell>
          <cell r="J171" t="str">
            <v>MIPO002914</v>
          </cell>
          <cell r="K171" t="str">
            <v>RC1</v>
          </cell>
          <cell r="L171" t="str">
            <v>SOCIEDAD</v>
          </cell>
          <cell r="N171">
            <v>9</v>
          </cell>
          <cell r="Q171" t="str">
            <v>VRUSA</v>
          </cell>
        </row>
        <row r="172">
          <cell r="A172" t="str">
            <v>MIPO002730</v>
          </cell>
          <cell r="B172" t="str">
            <v>210VRUSA</v>
          </cell>
          <cell r="C172" t="str">
            <v>RULIMANES SALVATIERRA</v>
          </cell>
          <cell r="D172" t="str">
            <v>0990005818004</v>
          </cell>
          <cell r="E172" t="str">
            <v>31597</v>
          </cell>
          <cell r="G172">
            <v>536.08000000000004</v>
          </cell>
          <cell r="H172">
            <v>64.329599999999999</v>
          </cell>
          <cell r="J172" t="str">
            <v>MIPO002730</v>
          </cell>
          <cell r="K172" t="str">
            <v>RC1</v>
          </cell>
          <cell r="L172" t="str">
            <v>SOCIEDAD</v>
          </cell>
          <cell r="N172">
            <v>9</v>
          </cell>
          <cell r="Q172" t="str">
            <v>VRUSA</v>
          </cell>
        </row>
        <row r="173">
          <cell r="A173" t="str">
            <v>MIPO002854</v>
          </cell>
          <cell r="B173" t="str">
            <v>210VSANV</v>
          </cell>
          <cell r="C173" t="str">
            <v>SANCEV ELECTRICA INDUSTRIAL</v>
          </cell>
          <cell r="D173" t="str">
            <v>1791313747001</v>
          </cell>
          <cell r="E173" t="str">
            <v>6456</v>
          </cell>
          <cell r="F173" t="str">
            <v>03/05/2004</v>
          </cell>
          <cell r="G173">
            <v>39.17</v>
          </cell>
          <cell r="H173">
            <v>4.7</v>
          </cell>
          <cell r="I173">
            <v>1.41</v>
          </cell>
          <cell r="J173" t="str">
            <v>MIPO002854</v>
          </cell>
          <cell r="K173" t="str">
            <v>VC3</v>
          </cell>
          <cell r="L173" t="str">
            <v>SOCIEDAD</v>
          </cell>
          <cell r="M173" t="str">
            <v>0000010840</v>
          </cell>
          <cell r="N173">
            <v>9</v>
          </cell>
        </row>
        <row r="174">
          <cell r="A174" t="str">
            <v>MIPO002903</v>
          </cell>
          <cell r="B174" t="str">
            <v>210VSANV</v>
          </cell>
          <cell r="C174" t="str">
            <v>SANCEV ELECTRICA INDUSTRIAL</v>
          </cell>
          <cell r="D174" t="str">
            <v>1791313747001</v>
          </cell>
          <cell r="E174" t="str">
            <v>6511</v>
          </cell>
          <cell r="F174" t="str">
            <v>17/05/2004</v>
          </cell>
          <cell r="G174">
            <v>223.42</v>
          </cell>
          <cell r="H174">
            <v>26.81</v>
          </cell>
          <cell r="I174">
            <v>8.0399999999999991</v>
          </cell>
          <cell r="J174" t="str">
            <v>MIPO002903</v>
          </cell>
          <cell r="K174" t="str">
            <v>VC3</v>
          </cell>
          <cell r="L174" t="str">
            <v>SOCIEDAD</v>
          </cell>
          <cell r="N174">
            <v>9</v>
          </cell>
        </row>
        <row r="175">
          <cell r="A175" t="str">
            <v>MIPO002841</v>
          </cell>
          <cell r="B175" t="str">
            <v>210VSIQU</v>
          </cell>
          <cell r="C175" t="str">
            <v>SIQUEM</v>
          </cell>
          <cell r="D175" t="str">
            <v>0602047797001</v>
          </cell>
          <cell r="E175" t="str">
            <v>360</v>
          </cell>
          <cell r="F175" t="str">
            <v>03/05/2004</v>
          </cell>
          <cell r="G175">
            <v>168</v>
          </cell>
          <cell r="H175">
            <v>20.16</v>
          </cell>
          <cell r="I175">
            <v>6.05</v>
          </cell>
          <cell r="J175" t="str">
            <v>MIPO002841</v>
          </cell>
          <cell r="K175" t="str">
            <v>VC3</v>
          </cell>
          <cell r="L175" t="str">
            <v>P. NATURAL</v>
          </cell>
          <cell r="M175" t="str">
            <v>0000010842</v>
          </cell>
          <cell r="N175">
            <v>0</v>
          </cell>
        </row>
        <row r="176">
          <cell r="A176" t="str">
            <v>MIPC001241</v>
          </cell>
          <cell r="B176" t="str">
            <v>210VSIXM</v>
          </cell>
          <cell r="C176" t="str">
            <v>Six Motors</v>
          </cell>
          <cell r="D176" t="str">
            <v>1500350978002</v>
          </cell>
          <cell r="E176" t="str">
            <v>8283</v>
          </cell>
          <cell r="F176" t="str">
            <v>26/04/2004</v>
          </cell>
          <cell r="G176">
            <v>25</v>
          </cell>
          <cell r="H176">
            <v>3</v>
          </cell>
          <cell r="I176">
            <v>0.9</v>
          </cell>
          <cell r="J176" t="str">
            <v>MIPC001241</v>
          </cell>
          <cell r="K176" t="str">
            <v>VC3</v>
          </cell>
          <cell r="L176" t="str">
            <v>P. NATURAL</v>
          </cell>
          <cell r="M176" t="str">
            <v>0000010843</v>
          </cell>
          <cell r="N176">
            <v>0</v>
          </cell>
        </row>
        <row r="177">
          <cell r="A177" t="str">
            <v>MISO004199</v>
          </cell>
          <cell r="B177" t="str">
            <v>210VSUPF</v>
          </cell>
          <cell r="C177" t="str">
            <v>Supermercados La Favorita</v>
          </cell>
          <cell r="D177" t="str">
            <v>1790016919001</v>
          </cell>
          <cell r="E177" t="str">
            <v>264402-361</v>
          </cell>
          <cell r="G177">
            <v>242</v>
          </cell>
          <cell r="H177">
            <v>29.04</v>
          </cell>
          <cell r="J177" t="str">
            <v>MISO004199</v>
          </cell>
          <cell r="K177" t="str">
            <v>RC1</v>
          </cell>
          <cell r="L177" t="str">
            <v>SOCIEDAD</v>
          </cell>
          <cell r="M177" t="str">
            <v>0000010774</v>
          </cell>
          <cell r="N177">
            <v>9</v>
          </cell>
          <cell r="Q177" t="str">
            <v>VSUPF</v>
          </cell>
        </row>
        <row r="178">
          <cell r="A178" t="str">
            <v>MIPO002700</v>
          </cell>
          <cell r="B178" t="str">
            <v>210VTACC</v>
          </cell>
          <cell r="C178" t="str">
            <v>Tacc Cia. Ltda.</v>
          </cell>
          <cell r="D178" t="str">
            <v>1790943437001</v>
          </cell>
          <cell r="E178" t="str">
            <v>4596</v>
          </cell>
          <cell r="F178" t="str">
            <v>10/05/2004</v>
          </cell>
          <cell r="G178">
            <v>1020</v>
          </cell>
          <cell r="H178">
            <v>122.4</v>
          </cell>
          <cell r="I178">
            <v>36.72</v>
          </cell>
          <cell r="J178" t="str">
            <v>MIPO002700</v>
          </cell>
          <cell r="K178" t="str">
            <v>VC3</v>
          </cell>
          <cell r="L178" t="str">
            <v>SOCIEDAD</v>
          </cell>
          <cell r="M178" t="str">
            <v>0000010872</v>
          </cell>
          <cell r="N178">
            <v>9</v>
          </cell>
        </row>
        <row r="179">
          <cell r="A179" t="str">
            <v>MIPO002898</v>
          </cell>
          <cell r="B179" t="str">
            <v>210VTUBO</v>
          </cell>
          <cell r="C179" t="str">
            <v>Tuboscope Vetco Internat.</v>
          </cell>
          <cell r="D179" t="str">
            <v>1791334744001</v>
          </cell>
          <cell r="E179" t="str">
            <v>1336</v>
          </cell>
          <cell r="G179">
            <v>4338.42</v>
          </cell>
          <cell r="H179">
            <v>520.61040000000003</v>
          </cell>
          <cell r="J179" t="str">
            <v>MIPO002898</v>
          </cell>
          <cell r="K179" t="str">
            <v>RC1</v>
          </cell>
          <cell r="L179" t="str">
            <v>SOCIEDAD</v>
          </cell>
          <cell r="N179">
            <v>9</v>
          </cell>
          <cell r="Q179" t="str">
            <v>VTUBO</v>
          </cell>
        </row>
        <row r="180">
          <cell r="G180">
            <v>235091.37199999994</v>
          </cell>
          <cell r="H180">
            <v>23065.342400000012</v>
          </cell>
          <cell r="I180">
            <v>6305.57</v>
          </cell>
        </row>
        <row r="181">
          <cell r="A181" t="str">
            <v>MISO003775</v>
          </cell>
          <cell r="B181" t="str">
            <v>210VAERO</v>
          </cell>
          <cell r="C181" t="str">
            <v>Aerogal</v>
          </cell>
          <cell r="D181" t="str">
            <v>1790727203001</v>
          </cell>
          <cell r="E181" t="str">
            <v>5445</v>
          </cell>
          <cell r="F181" t="str">
            <v>06/05/2004</v>
          </cell>
          <cell r="G181">
            <v>216.90476190476193</v>
          </cell>
          <cell r="H181">
            <v>26.028571428571428</v>
          </cell>
          <cell r="I181">
            <v>18.22</v>
          </cell>
          <cell r="J181" t="str">
            <v>MISO003775</v>
          </cell>
          <cell r="K181" t="str">
            <v>VS7</v>
          </cell>
          <cell r="L181" t="str">
            <v>SOCIEDAD</v>
          </cell>
          <cell r="N181">
            <v>9</v>
          </cell>
        </row>
        <row r="182">
          <cell r="A182" t="str">
            <v>MISO004265</v>
          </cell>
          <cell r="B182" t="str">
            <v>210VCOCM</v>
          </cell>
          <cell r="C182" t="str">
            <v>Almacenes Comego</v>
          </cell>
          <cell r="D182" t="str">
            <v>0790054644001</v>
          </cell>
          <cell r="E182" t="str">
            <v>16837</v>
          </cell>
          <cell r="F182" t="str">
            <v>28/04/2004</v>
          </cell>
          <cell r="G182">
            <v>1500</v>
          </cell>
          <cell r="H182">
            <v>180</v>
          </cell>
          <cell r="I182">
            <v>126</v>
          </cell>
          <cell r="J182" t="str">
            <v>MISO004265</v>
          </cell>
          <cell r="K182" t="str">
            <v>VS7</v>
          </cell>
          <cell r="L182" t="str">
            <v>SOCIEDAD</v>
          </cell>
          <cell r="M182" t="str">
            <v>0000010721</v>
          </cell>
          <cell r="N182">
            <v>9</v>
          </cell>
        </row>
        <row r="183">
          <cell r="A183" t="str">
            <v>MISO004077</v>
          </cell>
          <cell r="B183" t="str">
            <v>210VARB</v>
          </cell>
          <cell r="C183" t="str">
            <v>ARB ECUADOR</v>
          </cell>
          <cell r="D183" t="str">
            <v>1791285883001</v>
          </cell>
          <cell r="E183" t="str">
            <v>1830</v>
          </cell>
          <cell r="G183">
            <v>1800</v>
          </cell>
          <cell r="H183">
            <v>216</v>
          </cell>
          <cell r="J183" t="str">
            <v>MISO004077</v>
          </cell>
          <cell r="K183" t="str">
            <v>RS1</v>
          </cell>
          <cell r="L183" t="str">
            <v>SOCIEDAD</v>
          </cell>
          <cell r="M183" t="str">
            <v>0000010855</v>
          </cell>
          <cell r="N183">
            <v>9</v>
          </cell>
          <cell r="Q183" t="str">
            <v>VARB</v>
          </cell>
        </row>
        <row r="184">
          <cell r="A184" t="str">
            <v>MISO004023</v>
          </cell>
          <cell r="B184" t="str">
            <v>210VARML</v>
          </cell>
          <cell r="C184" t="str">
            <v>ARMILED</v>
          </cell>
          <cell r="D184" t="str">
            <v>1791800503001</v>
          </cell>
          <cell r="E184" t="str">
            <v>178</v>
          </cell>
          <cell r="F184" t="str">
            <v>10/05/2004</v>
          </cell>
          <cell r="G184">
            <v>3996</v>
          </cell>
          <cell r="H184">
            <v>479.52</v>
          </cell>
          <cell r="I184">
            <v>335.66</v>
          </cell>
          <cell r="J184" t="str">
            <v>MISO004023</v>
          </cell>
          <cell r="K184" t="str">
            <v>VS7</v>
          </cell>
          <cell r="L184" t="str">
            <v>SOCIEDAD</v>
          </cell>
          <cell r="M184" t="str">
            <v>0000010856</v>
          </cell>
          <cell r="N184">
            <v>9</v>
          </cell>
        </row>
        <row r="185">
          <cell r="A185" t="str">
            <v>MISO004229</v>
          </cell>
          <cell r="B185" t="str">
            <v>210VARML</v>
          </cell>
          <cell r="C185" t="str">
            <v>ARMILED</v>
          </cell>
          <cell r="D185" t="str">
            <v>1791800503001</v>
          </cell>
          <cell r="E185" t="str">
            <v>10185</v>
          </cell>
          <cell r="F185" t="str">
            <v>17/05/2004</v>
          </cell>
          <cell r="G185">
            <v>3996</v>
          </cell>
          <cell r="H185">
            <v>479.52</v>
          </cell>
          <cell r="I185">
            <v>335.66</v>
          </cell>
          <cell r="J185" t="str">
            <v>MISO004229</v>
          </cell>
          <cell r="K185" t="str">
            <v>VS7</v>
          </cell>
          <cell r="L185" t="str">
            <v>SOCIEDAD</v>
          </cell>
          <cell r="N185">
            <v>9</v>
          </cell>
        </row>
        <row r="186">
          <cell r="A186" t="str">
            <v>MISO004183</v>
          </cell>
          <cell r="B186" t="str">
            <v>210VBIVA</v>
          </cell>
          <cell r="C186" t="str">
            <v>Bivac</v>
          </cell>
          <cell r="D186" t="str">
            <v>1791276817001</v>
          </cell>
          <cell r="E186" t="str">
            <v>6518</v>
          </cell>
          <cell r="F186" t="str">
            <v>13/05/2004</v>
          </cell>
          <cell r="G186">
            <v>180</v>
          </cell>
          <cell r="H186">
            <v>21.6</v>
          </cell>
          <cell r="I186">
            <v>15.12</v>
          </cell>
          <cell r="J186" t="str">
            <v>MISO004183</v>
          </cell>
          <cell r="K186" t="str">
            <v>VS7</v>
          </cell>
          <cell r="L186" t="str">
            <v>SOCIEDAD</v>
          </cell>
          <cell r="M186" t="str">
            <v>0000010801</v>
          </cell>
          <cell r="N186">
            <v>9</v>
          </cell>
        </row>
        <row r="187">
          <cell r="A187" t="str">
            <v>MISO004278</v>
          </cell>
          <cell r="B187" t="str">
            <v>210VBIVA</v>
          </cell>
          <cell r="C187" t="str">
            <v>Bivac</v>
          </cell>
          <cell r="D187" t="str">
            <v>1791276817001</v>
          </cell>
          <cell r="E187" t="str">
            <v>6958</v>
          </cell>
          <cell r="F187" t="str">
            <v>05/05/2004</v>
          </cell>
          <cell r="G187">
            <v>1986.58</v>
          </cell>
          <cell r="H187">
            <v>238.38959999999997</v>
          </cell>
          <cell r="I187">
            <v>166.87</v>
          </cell>
          <cell r="J187" t="str">
            <v>MISO004278</v>
          </cell>
          <cell r="K187" t="str">
            <v>VS7</v>
          </cell>
          <cell r="L187" t="str">
            <v>SOCIEDAD</v>
          </cell>
          <cell r="M187" t="str">
            <v>0000010858</v>
          </cell>
          <cell r="N187">
            <v>9</v>
          </cell>
        </row>
        <row r="188">
          <cell r="A188" t="str">
            <v>MISO004277</v>
          </cell>
          <cell r="B188" t="str">
            <v>210VBIVA</v>
          </cell>
          <cell r="C188" t="str">
            <v>Bivac</v>
          </cell>
          <cell r="D188" t="str">
            <v>1791276817001</v>
          </cell>
          <cell r="E188" t="str">
            <v>6999</v>
          </cell>
          <cell r="F188" t="str">
            <v>06/05/2004</v>
          </cell>
          <cell r="G188">
            <v>2336.92</v>
          </cell>
          <cell r="H188">
            <v>280.43040000000002</v>
          </cell>
          <cell r="I188">
            <v>196.3</v>
          </cell>
          <cell r="J188" t="str">
            <v>MISO004277</v>
          </cell>
          <cell r="K188" t="str">
            <v>VS7</v>
          </cell>
          <cell r="L188" t="str">
            <v>SOCIEDAD</v>
          </cell>
          <cell r="M188" t="str">
            <v>0000010858</v>
          </cell>
          <cell r="N188">
            <v>9</v>
          </cell>
        </row>
        <row r="189">
          <cell r="A189" t="str">
            <v>MISO004276</v>
          </cell>
          <cell r="B189" t="str">
            <v>210VBIVA</v>
          </cell>
          <cell r="C189" t="str">
            <v>Bivac</v>
          </cell>
          <cell r="D189" t="str">
            <v>1791276817001</v>
          </cell>
          <cell r="E189" t="str">
            <v>7023</v>
          </cell>
          <cell r="F189" t="str">
            <v>06/05/2004</v>
          </cell>
          <cell r="G189">
            <v>180</v>
          </cell>
          <cell r="H189">
            <v>21.6</v>
          </cell>
          <cell r="I189">
            <v>15.12</v>
          </cell>
          <cell r="J189" t="str">
            <v>MISO004276</v>
          </cell>
          <cell r="K189" t="str">
            <v>VS7</v>
          </cell>
          <cell r="L189" t="str">
            <v>SOCIEDAD</v>
          </cell>
          <cell r="M189" t="str">
            <v>0000010858</v>
          </cell>
          <cell r="N189">
            <v>9</v>
          </cell>
        </row>
        <row r="190">
          <cell r="A190" t="str">
            <v>MISO004376</v>
          </cell>
          <cell r="B190" t="str">
            <v>210VBIVA</v>
          </cell>
          <cell r="C190" t="str">
            <v>Bivac</v>
          </cell>
          <cell r="D190" t="str">
            <v>1791276817001</v>
          </cell>
          <cell r="E190" t="str">
            <v>8083</v>
          </cell>
          <cell r="F190" t="str">
            <v>26/05/2004</v>
          </cell>
          <cell r="G190">
            <v>180</v>
          </cell>
          <cell r="H190">
            <v>21.6</v>
          </cell>
          <cell r="I190">
            <v>15.12</v>
          </cell>
          <cell r="J190" t="str">
            <v>MISO004376</v>
          </cell>
          <cell r="K190" t="str">
            <v>VS7</v>
          </cell>
          <cell r="L190" t="str">
            <v>SOCIEDAD</v>
          </cell>
          <cell r="N190">
            <v>9</v>
          </cell>
        </row>
        <row r="191">
          <cell r="A191" t="str">
            <v>MISO004060</v>
          </cell>
          <cell r="B191" t="str">
            <v>210VCETG</v>
          </cell>
          <cell r="C191" t="str">
            <v>CETAGUA</v>
          </cell>
          <cell r="D191" t="str">
            <v>0991461337001</v>
          </cell>
          <cell r="E191" t="str">
            <v>757</v>
          </cell>
          <cell r="F191" t="str">
            <v>10/05/2004</v>
          </cell>
          <cell r="G191">
            <v>8990</v>
          </cell>
          <cell r="H191">
            <v>1078.8</v>
          </cell>
          <cell r="I191">
            <v>755.16</v>
          </cell>
          <cell r="J191" t="str">
            <v>MISO004060</v>
          </cell>
          <cell r="K191" t="str">
            <v>VS7</v>
          </cell>
          <cell r="L191" t="str">
            <v>SOCIEDAD</v>
          </cell>
          <cell r="N191">
            <v>9</v>
          </cell>
        </row>
        <row r="192">
          <cell r="A192" t="str">
            <v>MISO004146</v>
          </cell>
          <cell r="B192" t="str">
            <v>210VCETG</v>
          </cell>
          <cell r="C192" t="str">
            <v>CETAGUA</v>
          </cell>
          <cell r="D192" t="str">
            <v>0991461337001</v>
          </cell>
          <cell r="E192" t="str">
            <v>756</v>
          </cell>
          <cell r="F192" t="str">
            <v>10/05/2004</v>
          </cell>
          <cell r="G192">
            <v>3190</v>
          </cell>
          <cell r="H192">
            <v>382.8</v>
          </cell>
          <cell r="I192">
            <v>267.95999999999998</v>
          </cell>
          <cell r="J192" t="str">
            <v>MISO004146</v>
          </cell>
          <cell r="K192" t="str">
            <v>VS7</v>
          </cell>
          <cell r="L192" t="str">
            <v>SOCIEDAD</v>
          </cell>
          <cell r="N192">
            <v>9</v>
          </cell>
        </row>
        <row r="193">
          <cell r="A193" t="str">
            <v>MISO004053</v>
          </cell>
          <cell r="B193" t="str">
            <v>210VCETG</v>
          </cell>
          <cell r="C193" t="str">
            <v>CETAGUA</v>
          </cell>
          <cell r="D193" t="str">
            <v>0991461337001</v>
          </cell>
          <cell r="E193" t="str">
            <v>756</v>
          </cell>
          <cell r="F193" t="str">
            <v>10/05/2004</v>
          </cell>
          <cell r="G193">
            <v>7060</v>
          </cell>
          <cell r="H193">
            <v>847.2</v>
          </cell>
          <cell r="I193">
            <v>593.04</v>
          </cell>
          <cell r="J193" t="str">
            <v>MISO004053</v>
          </cell>
          <cell r="K193" t="str">
            <v>VS7</v>
          </cell>
          <cell r="L193" t="str">
            <v>SOCIEDAD</v>
          </cell>
          <cell r="N193">
            <v>9</v>
          </cell>
        </row>
        <row r="194">
          <cell r="A194" t="str">
            <v>MISO004256</v>
          </cell>
          <cell r="B194" t="str">
            <v>210VCLEA</v>
          </cell>
          <cell r="C194" t="str">
            <v>Cleaner Plus</v>
          </cell>
          <cell r="D194" t="str">
            <v>1791314697001</v>
          </cell>
          <cell r="E194" t="str">
            <v>351</v>
          </cell>
          <cell r="F194" t="str">
            <v>25/05/2004</v>
          </cell>
          <cell r="G194">
            <v>376.33</v>
          </cell>
          <cell r="H194">
            <v>45.159599999999998</v>
          </cell>
          <cell r="I194">
            <v>31.61</v>
          </cell>
          <cell r="J194" t="str">
            <v>MISO004256</v>
          </cell>
          <cell r="K194" t="str">
            <v>VS7</v>
          </cell>
          <cell r="L194" t="str">
            <v>SOCIEDAD</v>
          </cell>
          <cell r="N194">
            <v>9</v>
          </cell>
        </row>
        <row r="195">
          <cell r="A195" t="str">
            <v>MISO004287</v>
          </cell>
          <cell r="B195" t="str">
            <v>210VCONE</v>
          </cell>
          <cell r="C195" t="str">
            <v>Conecel</v>
          </cell>
          <cell r="D195" t="str">
            <v>1791251237001</v>
          </cell>
          <cell r="E195" t="str">
            <v>401495-855</v>
          </cell>
          <cell r="G195">
            <v>1724.83</v>
          </cell>
          <cell r="H195">
            <v>206.97959999999998</v>
          </cell>
          <cell r="J195" t="str">
            <v>MISO004287</v>
          </cell>
          <cell r="K195" t="str">
            <v>RS1</v>
          </cell>
          <cell r="L195" t="str">
            <v>SOCIEDAD</v>
          </cell>
          <cell r="M195" t="str">
            <v>0000010655</v>
          </cell>
          <cell r="N195">
            <v>9</v>
          </cell>
          <cell r="Q195" t="str">
            <v>VCONE</v>
          </cell>
        </row>
        <row r="196">
          <cell r="A196" t="str">
            <v>MISO004309</v>
          </cell>
          <cell r="B196" t="str">
            <v>210VDHL</v>
          </cell>
          <cell r="C196" t="str">
            <v>Dhl</v>
          </cell>
          <cell r="D196" t="str">
            <v>1790546667001</v>
          </cell>
          <cell r="E196" t="str">
            <v xml:space="preserve"> </v>
          </cell>
          <cell r="G196">
            <v>25</v>
          </cell>
          <cell r="H196">
            <v>3</v>
          </cell>
          <cell r="J196" t="str">
            <v>MISO004309</v>
          </cell>
          <cell r="K196" t="str">
            <v>RS1</v>
          </cell>
          <cell r="L196" t="str">
            <v>SOCIEDAD</v>
          </cell>
          <cell r="M196" t="str">
            <v>0000010710</v>
          </cell>
          <cell r="N196">
            <v>9</v>
          </cell>
          <cell r="Q196" t="str">
            <v>VDHL</v>
          </cell>
        </row>
        <row r="197">
          <cell r="A197" t="str">
            <v>MISO004187</v>
          </cell>
          <cell r="B197" t="str">
            <v>210VDHL</v>
          </cell>
          <cell r="C197" t="str">
            <v>Dhl</v>
          </cell>
          <cell r="D197" t="str">
            <v>1790546667001</v>
          </cell>
          <cell r="E197" t="str">
            <v>57250</v>
          </cell>
          <cell r="G197">
            <v>210.33</v>
          </cell>
          <cell r="H197">
            <v>25.239599999999999</v>
          </cell>
          <cell r="J197" t="str">
            <v>MISO004187</v>
          </cell>
          <cell r="K197" t="str">
            <v>RS1</v>
          </cell>
          <cell r="L197" t="str">
            <v>SOCIEDAD</v>
          </cell>
          <cell r="M197" t="str">
            <v>0000010794</v>
          </cell>
          <cell r="N197">
            <v>9</v>
          </cell>
          <cell r="Q197" t="str">
            <v>VDHL</v>
          </cell>
        </row>
        <row r="198">
          <cell r="A198" t="str">
            <v>MISO004136</v>
          </cell>
          <cell r="B198" t="str">
            <v>210VDHL</v>
          </cell>
          <cell r="C198" t="str">
            <v>Dhl</v>
          </cell>
          <cell r="D198" t="str">
            <v>1790546667001</v>
          </cell>
          <cell r="G198">
            <v>687</v>
          </cell>
          <cell r="H198">
            <v>82.44</v>
          </cell>
          <cell r="J198" t="str">
            <v>MISO004136</v>
          </cell>
          <cell r="K198" t="str">
            <v>RS1</v>
          </cell>
          <cell r="L198" t="str">
            <v>SOCIEDAD</v>
          </cell>
          <cell r="M198" t="str">
            <v>0000010794</v>
          </cell>
          <cell r="N198">
            <v>9</v>
          </cell>
          <cell r="Q198" t="str">
            <v>VDHL</v>
          </cell>
        </row>
        <row r="199">
          <cell r="A199" t="str">
            <v>MISO004245</v>
          </cell>
          <cell r="B199" t="str">
            <v>210VEDII</v>
          </cell>
          <cell r="C199" t="str">
            <v>Editores E Impresores</v>
          </cell>
          <cell r="D199" t="str">
            <v>1790502694001</v>
          </cell>
          <cell r="E199" t="str">
            <v>22390</v>
          </cell>
          <cell r="G199">
            <v>74</v>
          </cell>
          <cell r="H199">
            <v>8.879999999999999</v>
          </cell>
          <cell r="J199" t="str">
            <v>MISO004245</v>
          </cell>
          <cell r="K199" t="str">
            <v>RS1</v>
          </cell>
          <cell r="L199" t="str">
            <v>SOCIEDAD</v>
          </cell>
          <cell r="M199" t="str">
            <v>0000010854</v>
          </cell>
          <cell r="N199">
            <v>9</v>
          </cell>
          <cell r="Q199" t="str">
            <v>VEDII</v>
          </cell>
        </row>
        <row r="200">
          <cell r="A200" t="str">
            <v>MISO004117</v>
          </cell>
          <cell r="B200" t="str">
            <v>210VFINA</v>
          </cell>
          <cell r="C200" t="str">
            <v>Finamerica</v>
          </cell>
          <cell r="D200" t="str">
            <v>0990652570002</v>
          </cell>
          <cell r="E200" t="str">
            <v>16447</v>
          </cell>
          <cell r="G200">
            <v>1202.67</v>
          </cell>
          <cell r="H200">
            <v>144.32040000000001</v>
          </cell>
          <cell r="J200" t="str">
            <v>MISO004117</v>
          </cell>
          <cell r="K200" t="str">
            <v>RS1</v>
          </cell>
          <cell r="L200" t="str">
            <v>SOCIEDAD</v>
          </cell>
          <cell r="M200" t="str">
            <v>0000010779</v>
          </cell>
          <cell r="N200">
            <v>9</v>
          </cell>
          <cell r="Q200" t="str">
            <v>VFINA</v>
          </cell>
        </row>
        <row r="201">
          <cell r="A201" t="str">
            <v>MISO004062</v>
          </cell>
          <cell r="B201" t="str">
            <v>210VGLOQ</v>
          </cell>
          <cell r="C201" t="str">
            <v>GLOBAL QUIMICOS</v>
          </cell>
          <cell r="D201" t="str">
            <v>1791827317001</v>
          </cell>
          <cell r="E201" t="str">
            <v>3034</v>
          </cell>
          <cell r="F201" t="str">
            <v>17/05/2004</v>
          </cell>
          <cell r="G201">
            <v>5910</v>
          </cell>
          <cell r="H201">
            <v>709.2</v>
          </cell>
          <cell r="I201">
            <v>496.44</v>
          </cell>
          <cell r="J201" t="str">
            <v>MISO004062</v>
          </cell>
          <cell r="K201" t="str">
            <v>VS7</v>
          </cell>
          <cell r="L201" t="str">
            <v>SOCIEDAD</v>
          </cell>
          <cell r="N201">
            <v>9</v>
          </cell>
        </row>
        <row r="202">
          <cell r="A202" t="str">
            <v>MISO004061</v>
          </cell>
          <cell r="B202" t="str">
            <v>210VGRUN</v>
          </cell>
          <cell r="C202" t="str">
            <v>Gruntec</v>
          </cell>
          <cell r="D202" t="str">
            <v>1791344073001</v>
          </cell>
          <cell r="E202" t="str">
            <v>1471</v>
          </cell>
          <cell r="F202" t="str">
            <v>10/05/2004</v>
          </cell>
          <cell r="G202">
            <v>3433.5714285714284</v>
          </cell>
          <cell r="H202">
            <v>412.02857142857141</v>
          </cell>
          <cell r="I202">
            <v>288.42</v>
          </cell>
          <cell r="J202" t="str">
            <v>MISO004061</v>
          </cell>
          <cell r="K202" t="str">
            <v>VS7</v>
          </cell>
          <cell r="L202" t="str">
            <v>SOCIEDAD</v>
          </cell>
          <cell r="N202">
            <v>9</v>
          </cell>
        </row>
        <row r="203">
          <cell r="A203" t="str">
            <v>MISO004148</v>
          </cell>
          <cell r="B203" t="str">
            <v>210VGRUN</v>
          </cell>
          <cell r="C203" t="str">
            <v>Gruntec</v>
          </cell>
          <cell r="D203" t="str">
            <v>1791344073001</v>
          </cell>
          <cell r="E203" t="str">
            <v>1471</v>
          </cell>
          <cell r="F203" t="str">
            <v>10/05/2004</v>
          </cell>
          <cell r="G203">
            <v>1980.42</v>
          </cell>
          <cell r="H203">
            <v>237.65039999999999</v>
          </cell>
          <cell r="I203">
            <v>166.36</v>
          </cell>
          <cell r="J203" t="str">
            <v>MISO004148</v>
          </cell>
          <cell r="K203" t="str">
            <v>VS7</v>
          </cell>
          <cell r="L203" t="str">
            <v>SOCIEDAD</v>
          </cell>
          <cell r="N203">
            <v>9</v>
          </cell>
        </row>
        <row r="204">
          <cell r="A204" t="str">
            <v>MISO004271</v>
          </cell>
          <cell r="B204" t="str">
            <v>210VHDM</v>
          </cell>
          <cell r="C204" t="str">
            <v>Hdm</v>
          </cell>
          <cell r="D204" t="str">
            <v>1790990842001</v>
          </cell>
          <cell r="E204" t="str">
            <v xml:space="preserve"> </v>
          </cell>
          <cell r="F204" t="str">
            <v>20/05/2004</v>
          </cell>
          <cell r="G204">
            <v>449</v>
          </cell>
          <cell r="H204">
            <v>53.879999999999995</v>
          </cell>
          <cell r="I204">
            <v>37.72</v>
          </cell>
          <cell r="J204" t="str">
            <v>MISO004271</v>
          </cell>
          <cell r="K204" t="str">
            <v>VS7</v>
          </cell>
          <cell r="L204" t="str">
            <v>SOCIEDAD</v>
          </cell>
          <cell r="M204" t="str">
            <v>0000010785</v>
          </cell>
          <cell r="N204">
            <v>9</v>
          </cell>
        </row>
        <row r="205">
          <cell r="A205" t="str">
            <v>MISO004205</v>
          </cell>
          <cell r="B205" t="str">
            <v>210VHODE</v>
          </cell>
          <cell r="C205" t="str">
            <v>Hodesa</v>
          </cell>
          <cell r="D205" t="str">
            <v>1791236319001</v>
          </cell>
          <cell r="E205" t="str">
            <v>57145-6-7-</v>
          </cell>
          <cell r="G205">
            <v>568.66999999999996</v>
          </cell>
          <cell r="H205">
            <v>68.240399999999994</v>
          </cell>
          <cell r="J205" t="str">
            <v>MISO004205</v>
          </cell>
          <cell r="K205" t="str">
            <v>RS1</v>
          </cell>
          <cell r="L205" t="str">
            <v>SOCIEDAD</v>
          </cell>
          <cell r="N205">
            <v>9</v>
          </cell>
          <cell r="Q205" t="str">
            <v>VHODE</v>
          </cell>
        </row>
        <row r="206">
          <cell r="A206" t="str">
            <v>MISO004137</v>
          </cell>
          <cell r="B206" t="str">
            <v>210VHODE</v>
          </cell>
          <cell r="C206" t="str">
            <v>Hodesa</v>
          </cell>
          <cell r="D206" t="str">
            <v>1791236319001</v>
          </cell>
          <cell r="E206" t="str">
            <v>57241-162-</v>
          </cell>
          <cell r="G206">
            <v>157.58000000000001</v>
          </cell>
          <cell r="H206">
            <v>18.909600000000001</v>
          </cell>
          <cell r="J206" t="str">
            <v>MISO004137</v>
          </cell>
          <cell r="K206" t="str">
            <v>RS1</v>
          </cell>
          <cell r="L206" t="str">
            <v>SOCIEDAD</v>
          </cell>
          <cell r="M206" t="str">
            <v>0000010817</v>
          </cell>
          <cell r="N206">
            <v>9</v>
          </cell>
          <cell r="Q206" t="str">
            <v>VHODE</v>
          </cell>
        </row>
        <row r="207">
          <cell r="A207" t="str">
            <v>MISO004246</v>
          </cell>
          <cell r="B207" t="str">
            <v>210VHODE</v>
          </cell>
          <cell r="C207" t="str">
            <v>Hodesa</v>
          </cell>
          <cell r="D207" t="str">
            <v>1791236319001</v>
          </cell>
          <cell r="E207" t="str">
            <v>57453-4-5-</v>
          </cell>
          <cell r="G207">
            <v>326.83</v>
          </cell>
          <cell r="H207">
            <v>39.2196</v>
          </cell>
          <cell r="J207" t="str">
            <v>MISO004246</v>
          </cell>
          <cell r="K207" t="str">
            <v>RS1</v>
          </cell>
          <cell r="L207" t="str">
            <v>SOCIEDAD</v>
          </cell>
          <cell r="M207" t="str">
            <v>0000010817</v>
          </cell>
          <cell r="N207">
            <v>9</v>
          </cell>
          <cell r="Q207" t="str">
            <v>VHODE</v>
          </cell>
        </row>
        <row r="208">
          <cell r="A208" t="str">
            <v>MISO004307</v>
          </cell>
          <cell r="B208" t="str">
            <v>210VHODE</v>
          </cell>
          <cell r="C208" t="str">
            <v>Hodesa</v>
          </cell>
          <cell r="D208" t="str">
            <v>1791236319001</v>
          </cell>
          <cell r="E208" t="str">
            <v>57666-5-4</v>
          </cell>
          <cell r="G208">
            <v>435.42</v>
          </cell>
          <cell r="H208">
            <v>52.250399999999999</v>
          </cell>
          <cell r="J208" t="str">
            <v>MISO004307</v>
          </cell>
          <cell r="K208" t="str">
            <v>RS1</v>
          </cell>
          <cell r="L208" t="str">
            <v>SOCIEDAD</v>
          </cell>
          <cell r="N208">
            <v>9</v>
          </cell>
          <cell r="Q208" t="str">
            <v>VHODE</v>
          </cell>
        </row>
        <row r="209">
          <cell r="A209" t="str">
            <v>MISO004048</v>
          </cell>
          <cell r="B209" t="str">
            <v>210VHOAR</v>
          </cell>
          <cell r="C209" t="str">
            <v>Hotel Araza</v>
          </cell>
          <cell r="D209" t="str">
            <v>1702761840001</v>
          </cell>
          <cell r="E209" t="str">
            <v>13763-3444</v>
          </cell>
          <cell r="F209" t="str">
            <v>01/05/2004</v>
          </cell>
          <cell r="G209">
            <v>319.40476190476193</v>
          </cell>
          <cell r="H209">
            <v>38.328571428571429</v>
          </cell>
          <cell r="I209">
            <v>26.83</v>
          </cell>
          <cell r="J209" t="str">
            <v>MISO004048</v>
          </cell>
          <cell r="K209" t="str">
            <v>VS7</v>
          </cell>
          <cell r="L209" t="str">
            <v>P. NATURAL</v>
          </cell>
          <cell r="M209" t="str">
            <v>0000010816</v>
          </cell>
          <cell r="N209">
            <v>0</v>
          </cell>
        </row>
        <row r="210">
          <cell r="A210" t="str">
            <v>MISC003740</v>
          </cell>
          <cell r="B210" t="str">
            <v>210VHOMI</v>
          </cell>
          <cell r="C210" t="str">
            <v>Hotel La Mision</v>
          </cell>
          <cell r="D210" t="str">
            <v>1708876402001</v>
          </cell>
          <cell r="E210" t="str">
            <v>3295</v>
          </cell>
          <cell r="F210" t="str">
            <v>03/05/2004</v>
          </cell>
          <cell r="G210">
            <v>3193.5</v>
          </cell>
          <cell r="H210">
            <v>383.21999999999997</v>
          </cell>
          <cell r="I210">
            <v>268.25</v>
          </cell>
          <cell r="J210" t="str">
            <v>MISC003740</v>
          </cell>
          <cell r="K210" t="str">
            <v>VS7</v>
          </cell>
          <cell r="L210" t="str">
            <v>P. NATURAL</v>
          </cell>
          <cell r="M210" t="str">
            <v>0000010818</v>
          </cell>
          <cell r="N210">
            <v>0</v>
          </cell>
        </row>
        <row r="211">
          <cell r="A211" t="str">
            <v>MISC003835</v>
          </cell>
          <cell r="B211" t="str">
            <v>210VHOMI</v>
          </cell>
          <cell r="C211" t="str">
            <v>Hotel La Mision</v>
          </cell>
          <cell r="D211" t="str">
            <v>1708876402001</v>
          </cell>
          <cell r="E211" t="str">
            <v>3363</v>
          </cell>
          <cell r="F211" t="str">
            <v>25/05/2004</v>
          </cell>
          <cell r="G211">
            <v>785.71428571428578</v>
          </cell>
          <cell r="H211">
            <v>94.285714285714292</v>
          </cell>
          <cell r="I211">
            <v>66</v>
          </cell>
          <cell r="J211" t="str">
            <v>MISC003835</v>
          </cell>
          <cell r="K211" t="str">
            <v>VS7</v>
          </cell>
          <cell r="L211" t="str">
            <v>P. NATURAL</v>
          </cell>
          <cell r="N211">
            <v>0</v>
          </cell>
        </row>
        <row r="212">
          <cell r="A212" t="str">
            <v>MISO004206</v>
          </cell>
          <cell r="B212" t="str">
            <v>210VHTOV</v>
          </cell>
          <cell r="C212" t="str">
            <v>Hotel Oro Verde</v>
          </cell>
          <cell r="D212" t="str">
            <v>0790013425001</v>
          </cell>
          <cell r="E212" t="str">
            <v>39074</v>
          </cell>
          <cell r="G212">
            <v>121</v>
          </cell>
          <cell r="H212">
            <v>14.52</v>
          </cell>
          <cell r="J212" t="str">
            <v>MISO004206</v>
          </cell>
          <cell r="K212" t="str">
            <v>RS1</v>
          </cell>
          <cell r="L212" t="str">
            <v>SOCIEDAD</v>
          </cell>
          <cell r="M212" t="str">
            <v>0000010780</v>
          </cell>
          <cell r="N212">
            <v>9</v>
          </cell>
          <cell r="Q212" t="str">
            <v>VHTOV</v>
          </cell>
        </row>
        <row r="213">
          <cell r="A213" t="str">
            <v>MISO004331</v>
          </cell>
          <cell r="B213" t="str">
            <v>210VHTOV</v>
          </cell>
          <cell r="C213" t="str">
            <v>Hotel Oro Verde</v>
          </cell>
          <cell r="D213" t="str">
            <v>0790013425001</v>
          </cell>
          <cell r="E213" t="str">
            <v>39524</v>
          </cell>
          <cell r="G213">
            <v>311</v>
          </cell>
          <cell r="H213">
            <v>37.32</v>
          </cell>
          <cell r="J213" t="str">
            <v>MISO004331</v>
          </cell>
          <cell r="K213" t="str">
            <v>RS1</v>
          </cell>
          <cell r="L213" t="str">
            <v>SOCIEDAD</v>
          </cell>
          <cell r="N213">
            <v>9</v>
          </cell>
          <cell r="Q213" t="str">
            <v>VHTOV</v>
          </cell>
        </row>
        <row r="214">
          <cell r="A214" t="str">
            <v>MISO004207</v>
          </cell>
          <cell r="B214" t="str">
            <v>210VHTOV</v>
          </cell>
          <cell r="C214" t="str">
            <v>Hotel San Francisco</v>
          </cell>
          <cell r="D214" t="str">
            <v>0700781347001</v>
          </cell>
          <cell r="E214" t="str">
            <v>25670-669</v>
          </cell>
          <cell r="F214" t="str">
            <v>03/05/2004</v>
          </cell>
          <cell r="G214">
            <v>275.47619047619048</v>
          </cell>
          <cell r="H214">
            <v>33.057142857142857</v>
          </cell>
          <cell r="I214">
            <v>23.14</v>
          </cell>
          <cell r="J214" t="str">
            <v>MISO004207</v>
          </cell>
          <cell r="K214" t="str">
            <v>VS7</v>
          </cell>
          <cell r="L214" t="str">
            <v>SOCIEDAD</v>
          </cell>
          <cell r="N214">
            <v>9</v>
          </cell>
        </row>
        <row r="215">
          <cell r="A215" t="str">
            <v>MISO004047</v>
          </cell>
          <cell r="B215" t="str">
            <v>210VHOSF</v>
          </cell>
          <cell r="C215" t="str">
            <v>Hotel San Francisco</v>
          </cell>
          <cell r="D215" t="str">
            <v>0700781347001</v>
          </cell>
          <cell r="E215" t="str">
            <v>25662</v>
          </cell>
          <cell r="F215" t="str">
            <v>02/05/2004</v>
          </cell>
          <cell r="G215">
            <v>361.42857142857144</v>
          </cell>
          <cell r="H215">
            <v>43.371428571428574</v>
          </cell>
          <cell r="I215">
            <v>30.36</v>
          </cell>
          <cell r="J215" t="str">
            <v>MISO004047</v>
          </cell>
          <cell r="K215" t="str">
            <v>VS7</v>
          </cell>
          <cell r="L215" t="str">
            <v>P. NATURAL</v>
          </cell>
          <cell r="M215" t="str">
            <v>0000010778</v>
          </cell>
          <cell r="N215">
            <v>0</v>
          </cell>
        </row>
        <row r="216">
          <cell r="A216" t="str">
            <v>MISO004212</v>
          </cell>
          <cell r="B216" t="str">
            <v>210VHOSF</v>
          </cell>
          <cell r="C216" t="str">
            <v>Hotel San Francisco</v>
          </cell>
          <cell r="D216" t="str">
            <v>0700781347001</v>
          </cell>
          <cell r="E216" t="str">
            <v>25671</v>
          </cell>
          <cell r="F216" t="str">
            <v>03/05/2004</v>
          </cell>
          <cell r="G216">
            <v>363.45238095238096</v>
          </cell>
          <cell r="H216">
            <v>43.614285714285714</v>
          </cell>
          <cell r="I216">
            <v>30.53</v>
          </cell>
          <cell r="J216" t="str">
            <v>MISO004212</v>
          </cell>
          <cell r="K216" t="str">
            <v>VS7</v>
          </cell>
          <cell r="L216" t="str">
            <v>P. NATURAL</v>
          </cell>
          <cell r="M216" t="str">
            <v>0000010778</v>
          </cell>
          <cell r="N216">
            <v>0</v>
          </cell>
        </row>
        <row r="217">
          <cell r="A217" t="str">
            <v>MISO004255</v>
          </cell>
          <cell r="B217" t="str">
            <v>210VIMPS</v>
          </cell>
          <cell r="C217" t="str">
            <v>Impsat</v>
          </cell>
          <cell r="D217" t="str">
            <v>1791252322001</v>
          </cell>
          <cell r="E217" t="str">
            <v>44244</v>
          </cell>
          <cell r="G217">
            <v>2308</v>
          </cell>
          <cell r="H217">
            <v>276.95999999999998</v>
          </cell>
          <cell r="J217" t="str">
            <v>MISO004255</v>
          </cell>
          <cell r="K217" t="str">
            <v>RS1</v>
          </cell>
          <cell r="L217" t="str">
            <v>SOCIEDAD</v>
          </cell>
          <cell r="N217">
            <v>9</v>
          </cell>
          <cell r="Q217" t="str">
            <v>VIMPS</v>
          </cell>
        </row>
        <row r="218">
          <cell r="A218" t="str">
            <v>MISC003789</v>
          </cell>
          <cell r="B218" t="str">
            <v>210VINDM</v>
          </cell>
          <cell r="C218" t="str">
            <v>Industrial Marco</v>
          </cell>
          <cell r="D218" t="str">
            <v>1712039237001</v>
          </cell>
          <cell r="E218" t="str">
            <v>1730</v>
          </cell>
          <cell r="F218" t="str">
            <v>03/05/2004</v>
          </cell>
          <cell r="G218">
            <v>67.976190476190482</v>
          </cell>
          <cell r="H218">
            <v>8.1571428571428566</v>
          </cell>
          <cell r="I218">
            <v>5.71</v>
          </cell>
          <cell r="J218" t="str">
            <v>MISC003789</v>
          </cell>
          <cell r="K218" t="str">
            <v>VS7</v>
          </cell>
          <cell r="L218" t="str">
            <v>P. NATURAL</v>
          </cell>
          <cell r="M218" t="str">
            <v>0000010819</v>
          </cell>
          <cell r="N218">
            <v>1</v>
          </cell>
        </row>
        <row r="219">
          <cell r="A219" t="str">
            <v>MISC003817</v>
          </cell>
          <cell r="B219" t="str">
            <v>210VINDM</v>
          </cell>
          <cell r="C219" t="str">
            <v>Industrial Marco</v>
          </cell>
          <cell r="D219" t="str">
            <v>1712039237001</v>
          </cell>
          <cell r="E219" t="str">
            <v>1741</v>
          </cell>
          <cell r="F219" t="str">
            <v>10/05/2004</v>
          </cell>
          <cell r="G219">
            <v>29</v>
          </cell>
          <cell r="H219">
            <v>3.48</v>
          </cell>
          <cell r="I219">
            <v>2.44</v>
          </cell>
          <cell r="J219" t="str">
            <v>MISC003817</v>
          </cell>
          <cell r="K219" t="str">
            <v>VS7</v>
          </cell>
          <cell r="L219" t="str">
            <v>P. NATURAL</v>
          </cell>
          <cell r="M219" t="str">
            <v>0000010819</v>
          </cell>
          <cell r="N219">
            <v>1</v>
          </cell>
        </row>
        <row r="220">
          <cell r="A220" t="str">
            <v>MISC003828</v>
          </cell>
          <cell r="B220" t="str">
            <v>210VINDM</v>
          </cell>
          <cell r="C220" t="str">
            <v>Industrial Marco</v>
          </cell>
          <cell r="D220" t="str">
            <v>1712039237001</v>
          </cell>
          <cell r="E220" t="str">
            <v>1745</v>
          </cell>
          <cell r="F220" t="str">
            <v>17/05/2004</v>
          </cell>
          <cell r="G220">
            <v>235</v>
          </cell>
          <cell r="H220">
            <v>28.2</v>
          </cell>
          <cell r="I220">
            <v>19.739999999999998</v>
          </cell>
          <cell r="J220" t="str">
            <v>MISC003828</v>
          </cell>
          <cell r="K220" t="str">
            <v>VS7</v>
          </cell>
          <cell r="L220" t="str">
            <v>P. NATURAL</v>
          </cell>
          <cell r="N220">
            <v>1</v>
          </cell>
        </row>
        <row r="221">
          <cell r="A221" t="str">
            <v>MISC003834</v>
          </cell>
          <cell r="B221" t="str">
            <v>210VINDM</v>
          </cell>
          <cell r="C221" t="str">
            <v>Industrial Marco</v>
          </cell>
          <cell r="D221" t="str">
            <v>1712039237001</v>
          </cell>
          <cell r="E221" t="str">
            <v>1750</v>
          </cell>
          <cell r="F221" t="str">
            <v>25/05/2004</v>
          </cell>
          <cell r="G221">
            <v>140</v>
          </cell>
          <cell r="H221">
            <v>16.8</v>
          </cell>
          <cell r="I221">
            <v>11.76</v>
          </cell>
          <cell r="J221" t="str">
            <v>MISC003834</v>
          </cell>
          <cell r="K221" t="str">
            <v>VS7</v>
          </cell>
          <cell r="L221" t="str">
            <v>P. NATURAL</v>
          </cell>
          <cell r="N221">
            <v>1</v>
          </cell>
        </row>
        <row r="222">
          <cell r="A222" t="str">
            <v>MIIV003026</v>
          </cell>
          <cell r="B222" t="str">
            <v>210VOTRO</v>
          </cell>
          <cell r="C222" t="str">
            <v>Infornet S.A.</v>
          </cell>
          <cell r="D222" t="str">
            <v>0991403760001</v>
          </cell>
          <cell r="E222" t="str">
            <v>181053</v>
          </cell>
          <cell r="F222" t="str">
            <v>03/05/2004</v>
          </cell>
          <cell r="G222">
            <v>35.595238095238095</v>
          </cell>
          <cell r="H222">
            <v>4.2714285714285714</v>
          </cell>
          <cell r="I222">
            <v>2.99</v>
          </cell>
          <cell r="J222" t="str">
            <v>MIIV003026</v>
          </cell>
          <cell r="K222" t="str">
            <v>VS7</v>
          </cell>
          <cell r="L222" t="str">
            <v>SOCIEDAD</v>
          </cell>
          <cell r="M222" t="str">
            <v>0000010714</v>
          </cell>
          <cell r="N222">
            <v>9</v>
          </cell>
        </row>
        <row r="223">
          <cell r="A223" t="str">
            <v>MISO004241</v>
          </cell>
          <cell r="B223" t="str">
            <v>210VLAAS</v>
          </cell>
          <cell r="C223" t="str">
            <v>LAAR CIA LTDA</v>
          </cell>
          <cell r="D223" t="str">
            <v>1790403343001</v>
          </cell>
          <cell r="E223" t="str">
            <v>5359</v>
          </cell>
          <cell r="G223">
            <v>1136.92</v>
          </cell>
          <cell r="H223">
            <v>136.43039999999999</v>
          </cell>
          <cell r="J223" t="str">
            <v>MISO004241</v>
          </cell>
          <cell r="K223" t="str">
            <v>RS1</v>
          </cell>
          <cell r="L223" t="str">
            <v>SOCIEDAD</v>
          </cell>
          <cell r="M223" t="str">
            <v>0000010868</v>
          </cell>
          <cell r="N223">
            <v>9</v>
          </cell>
          <cell r="Q223" t="str">
            <v>VLAAS</v>
          </cell>
        </row>
        <row r="224">
          <cell r="A224" t="str">
            <v>MISO004200</v>
          </cell>
          <cell r="B224" t="str">
            <v>210VLAAR</v>
          </cell>
          <cell r="C224" t="str">
            <v>LAARCOM</v>
          </cell>
          <cell r="D224" t="str">
            <v>1791291182001</v>
          </cell>
          <cell r="E224" t="str">
            <v>118125-809</v>
          </cell>
          <cell r="F224" t="str">
            <v>03/05/2004</v>
          </cell>
          <cell r="G224">
            <v>42.976190476190482</v>
          </cell>
          <cell r="H224">
            <v>5.1571428571428575</v>
          </cell>
          <cell r="I224">
            <v>3.61</v>
          </cell>
          <cell r="J224" t="str">
            <v>MISO004200</v>
          </cell>
          <cell r="K224" t="str">
            <v>VS7</v>
          </cell>
          <cell r="L224" t="str">
            <v>SOCIEDAD</v>
          </cell>
          <cell r="M224" t="str">
            <v>0000010822</v>
          </cell>
          <cell r="N224">
            <v>9</v>
          </cell>
        </row>
        <row r="225">
          <cell r="A225" t="str">
            <v>MISC003738</v>
          </cell>
          <cell r="B225" t="str">
            <v>210VLABU</v>
          </cell>
          <cell r="C225" t="str">
            <v>LABSU</v>
          </cell>
          <cell r="D225" t="str">
            <v>1791809785001</v>
          </cell>
          <cell r="E225" t="str">
            <v>1120</v>
          </cell>
          <cell r="F225" t="str">
            <v>03/05/2004</v>
          </cell>
          <cell r="G225">
            <v>920.59523809523819</v>
          </cell>
          <cell r="H225">
            <v>110.47142857142858</v>
          </cell>
          <cell r="I225">
            <v>77.33</v>
          </cell>
          <cell r="J225" t="str">
            <v>MISC003738</v>
          </cell>
          <cell r="K225" t="str">
            <v>VS7</v>
          </cell>
          <cell r="L225" t="str">
            <v>SOCIEDAD</v>
          </cell>
          <cell r="M225" t="str">
            <v>0000010824</v>
          </cell>
          <cell r="N225">
            <v>9</v>
          </cell>
        </row>
        <row r="226">
          <cell r="A226" t="str">
            <v>MIIV003032</v>
          </cell>
          <cell r="B226" t="str">
            <v>210VLAUR</v>
          </cell>
          <cell r="C226" t="str">
            <v>Laurel</v>
          </cell>
          <cell r="D226" t="str">
            <v>1791774094001</v>
          </cell>
          <cell r="E226" t="str">
            <v>630</v>
          </cell>
          <cell r="F226" t="str">
            <v>29/04/2004</v>
          </cell>
          <cell r="G226">
            <v>90</v>
          </cell>
          <cell r="H226">
            <v>10.8</v>
          </cell>
          <cell r="I226">
            <v>7.56</v>
          </cell>
          <cell r="J226" t="str">
            <v>MIIV003032</v>
          </cell>
          <cell r="K226" t="str">
            <v>VS7</v>
          </cell>
          <cell r="L226" t="str">
            <v>SOCIEDAD</v>
          </cell>
          <cell r="M226" t="str">
            <v>0000010823</v>
          </cell>
          <cell r="N226">
            <v>9</v>
          </cell>
        </row>
        <row r="227">
          <cell r="A227" t="str">
            <v>MISO004070</v>
          </cell>
          <cell r="B227" t="str">
            <v>210VLEBR</v>
          </cell>
          <cell r="C227" t="str">
            <v>Leon Bravo Malo Jacobo</v>
          </cell>
          <cell r="D227" t="str">
            <v>1702555929001</v>
          </cell>
          <cell r="E227" t="str">
            <v>41-42</v>
          </cell>
          <cell r="F227" t="str">
            <v>03/05/2004</v>
          </cell>
          <cell r="G227">
            <v>437.7380952380953</v>
          </cell>
          <cell r="H227">
            <v>52.528571428571432</v>
          </cell>
          <cell r="I227">
            <v>36.770000000000003</v>
          </cell>
          <cell r="J227" t="str">
            <v>MISO004070</v>
          </cell>
          <cell r="K227" t="str">
            <v>VS7</v>
          </cell>
          <cell r="L227" t="str">
            <v>P. NATURAL</v>
          </cell>
          <cell r="M227" t="str">
            <v>0000010685</v>
          </cell>
          <cell r="N227">
            <v>0</v>
          </cell>
        </row>
        <row r="228">
          <cell r="A228" t="str">
            <v>MISO004253</v>
          </cell>
          <cell r="B228" t="str">
            <v>210VLEBR</v>
          </cell>
          <cell r="C228" t="str">
            <v>Leon Bravo Malo Jacobo</v>
          </cell>
          <cell r="D228" t="str">
            <v>1702555929001</v>
          </cell>
          <cell r="E228" t="str">
            <v>47-48</v>
          </cell>
          <cell r="F228" t="str">
            <v>17/05/2004</v>
          </cell>
          <cell r="G228">
            <v>644.83000000000004</v>
          </cell>
          <cell r="H228">
            <v>77.379599999999996</v>
          </cell>
          <cell r="I228">
            <v>54.17</v>
          </cell>
          <cell r="J228" t="str">
            <v>MISO004253</v>
          </cell>
          <cell r="K228" t="str">
            <v>VS7</v>
          </cell>
          <cell r="L228" t="str">
            <v>P. NATURAL</v>
          </cell>
          <cell r="M228" t="str">
            <v>0000010722</v>
          </cell>
          <cell r="N228">
            <v>0</v>
          </cell>
        </row>
        <row r="229">
          <cell r="A229" t="str">
            <v>MISO004250</v>
          </cell>
          <cell r="B229" t="str">
            <v>210VLOCS</v>
          </cell>
          <cell r="C229" t="str">
            <v>LOCSAT</v>
          </cell>
          <cell r="D229" t="str">
            <v>1791396766001</v>
          </cell>
          <cell r="E229" t="str">
            <v>14131</v>
          </cell>
          <cell r="F229" t="str">
            <v>06/05/2004</v>
          </cell>
          <cell r="G229">
            <v>114</v>
          </cell>
          <cell r="H229">
            <v>13.68</v>
          </cell>
          <cell r="I229">
            <v>9.58</v>
          </cell>
          <cell r="J229" t="str">
            <v>MISO004250</v>
          </cell>
          <cell r="K229" t="str">
            <v>VS7</v>
          </cell>
          <cell r="L229" t="str">
            <v>SOCIEDAD</v>
          </cell>
          <cell r="M229" t="str">
            <v>0000010782</v>
          </cell>
          <cell r="N229">
            <v>9</v>
          </cell>
        </row>
        <row r="230">
          <cell r="A230" t="str">
            <v>MISC003810</v>
          </cell>
          <cell r="B230" t="str">
            <v>210VMAXS</v>
          </cell>
          <cell r="C230" t="str">
            <v>Maxseconi</v>
          </cell>
          <cell r="D230" t="str">
            <v>1707990279001</v>
          </cell>
          <cell r="E230" t="str">
            <v>881</v>
          </cell>
          <cell r="F230" t="str">
            <v>10/05/2004</v>
          </cell>
          <cell r="G230">
            <v>76.547619047619051</v>
          </cell>
          <cell r="H230">
            <v>9.1857142857142851</v>
          </cell>
          <cell r="I230">
            <v>6.43</v>
          </cell>
          <cell r="J230" t="str">
            <v>MISC003810</v>
          </cell>
          <cell r="K230" t="str">
            <v>VS7</v>
          </cell>
          <cell r="L230" t="str">
            <v>P. NATURAL</v>
          </cell>
          <cell r="N230">
            <v>0</v>
          </cell>
        </row>
        <row r="231">
          <cell r="A231" t="str">
            <v>MISO004054</v>
          </cell>
          <cell r="B231" t="str">
            <v>210VOILS</v>
          </cell>
          <cell r="C231" t="str">
            <v>OILSERVICE</v>
          </cell>
          <cell r="D231" t="str">
            <v>1791412605001</v>
          </cell>
          <cell r="E231" t="str">
            <v>637</v>
          </cell>
          <cell r="F231" t="str">
            <v>03/05/2004</v>
          </cell>
          <cell r="G231">
            <v>6200</v>
          </cell>
          <cell r="H231">
            <v>744</v>
          </cell>
          <cell r="I231">
            <v>520.79999999999995</v>
          </cell>
          <cell r="J231" t="str">
            <v>MISO004054</v>
          </cell>
          <cell r="K231" t="str">
            <v>VS7</v>
          </cell>
          <cell r="L231" t="str">
            <v>SOCIEDAD</v>
          </cell>
          <cell r="M231" t="str">
            <v>0000010830</v>
          </cell>
          <cell r="N231">
            <v>9</v>
          </cell>
        </row>
        <row r="232">
          <cell r="A232" t="str">
            <v>MISO004289</v>
          </cell>
          <cell r="B232" t="str">
            <v>210VPALI</v>
          </cell>
          <cell r="C232" t="str">
            <v>PANAMERICAN LIFE</v>
          </cell>
          <cell r="D232" t="str">
            <v>0990030545001</v>
          </cell>
          <cell r="E232" t="str">
            <v>37067</v>
          </cell>
          <cell r="G232">
            <v>2698.5</v>
          </cell>
          <cell r="H232">
            <v>323.82</v>
          </cell>
          <cell r="J232" t="str">
            <v>MISO004289</v>
          </cell>
          <cell r="K232" t="str">
            <v>RG1</v>
          </cell>
          <cell r="L232" t="str">
            <v>SOCIEDAD</v>
          </cell>
          <cell r="M232" t="str">
            <v>0000010765</v>
          </cell>
          <cell r="N232">
            <v>9</v>
          </cell>
          <cell r="Q232" t="str">
            <v>VPALI</v>
          </cell>
        </row>
        <row r="233">
          <cell r="A233" t="str">
            <v>MISO003622</v>
          </cell>
          <cell r="B233" t="str">
            <v>210VPRED</v>
          </cell>
          <cell r="C233" t="str">
            <v>Predictiva</v>
          </cell>
          <cell r="D233" t="str">
            <v>1708523657001</v>
          </cell>
          <cell r="E233" t="str">
            <v>1889</v>
          </cell>
          <cell r="F233" t="str">
            <v>10/05/2004</v>
          </cell>
          <cell r="G233">
            <v>520</v>
          </cell>
          <cell r="H233">
            <v>62.4</v>
          </cell>
          <cell r="I233">
            <v>43.68</v>
          </cell>
          <cell r="J233" t="str">
            <v>MISO003622</v>
          </cell>
          <cell r="K233" t="str">
            <v>VS7</v>
          </cell>
          <cell r="L233" t="str">
            <v>P. NATURAL</v>
          </cell>
          <cell r="M233" t="str">
            <v>0000010870</v>
          </cell>
          <cell r="N233">
            <v>0</v>
          </cell>
        </row>
        <row r="234">
          <cell r="A234" t="str">
            <v>MISO003526</v>
          </cell>
          <cell r="B234" t="str">
            <v>210VPRED</v>
          </cell>
          <cell r="C234" t="str">
            <v>Predictiva</v>
          </cell>
          <cell r="D234" t="str">
            <v>1708523657001</v>
          </cell>
          <cell r="E234" t="str">
            <v>1888</v>
          </cell>
          <cell r="F234" t="str">
            <v>10/05/2004</v>
          </cell>
          <cell r="G234">
            <v>520</v>
          </cell>
          <cell r="H234">
            <v>62.4</v>
          </cell>
          <cell r="I234">
            <v>43.68</v>
          </cell>
          <cell r="J234" t="str">
            <v>MISO003526</v>
          </cell>
          <cell r="K234" t="str">
            <v>VS7</v>
          </cell>
          <cell r="L234" t="str">
            <v>P. NATURAL</v>
          </cell>
          <cell r="M234" t="str">
            <v>0000010870</v>
          </cell>
          <cell r="N234">
            <v>0</v>
          </cell>
        </row>
        <row r="235">
          <cell r="A235" t="str">
            <v>MISO004233</v>
          </cell>
          <cell r="B235" t="str">
            <v>210VPRED</v>
          </cell>
          <cell r="C235" t="str">
            <v>Predictiva</v>
          </cell>
          <cell r="D235" t="str">
            <v>1708523657001</v>
          </cell>
          <cell r="E235" t="str">
            <v>1907</v>
          </cell>
          <cell r="F235" t="str">
            <v>25/05/2004</v>
          </cell>
          <cell r="G235">
            <v>260</v>
          </cell>
          <cell r="H235">
            <v>31.2</v>
          </cell>
          <cell r="I235">
            <v>21.84</v>
          </cell>
          <cell r="J235" t="str">
            <v>MISO004233</v>
          </cell>
          <cell r="K235" t="str">
            <v>VS7</v>
          </cell>
          <cell r="L235" t="str">
            <v>P. NATURAL</v>
          </cell>
          <cell r="N235">
            <v>0</v>
          </cell>
        </row>
        <row r="236">
          <cell r="C236" t="str">
            <v>PETROPRODUCCION</v>
          </cell>
        </row>
        <row r="237">
          <cell r="A237" t="str">
            <v>MISO004173</v>
          </cell>
          <cell r="B237" t="str">
            <v>210VPROT</v>
          </cell>
          <cell r="C237" t="str">
            <v>PROTEL</v>
          </cell>
          <cell r="D237" t="str">
            <v>1710550532001</v>
          </cell>
          <cell r="E237" t="str">
            <v>866</v>
          </cell>
          <cell r="F237" t="str">
            <v>24/05/2004</v>
          </cell>
          <cell r="G237">
            <v>56</v>
          </cell>
          <cell r="H237">
            <v>6.72</v>
          </cell>
          <cell r="I237">
            <v>4.7</v>
          </cell>
          <cell r="J237" t="str">
            <v>MISO004173</v>
          </cell>
          <cell r="K237" t="str">
            <v>VS7</v>
          </cell>
          <cell r="L237" t="str">
            <v>P. NATURAL</v>
          </cell>
          <cell r="N237">
            <v>1</v>
          </cell>
        </row>
        <row r="238">
          <cell r="A238" t="str">
            <v>MISO004055</v>
          </cell>
          <cell r="B238" t="str">
            <v>210VRSTO</v>
          </cell>
          <cell r="C238" t="str">
            <v>R.S. ROTH</v>
          </cell>
          <cell r="D238" t="str">
            <v>1791805348001</v>
          </cell>
          <cell r="E238" t="str">
            <v>634</v>
          </cell>
          <cell r="F238" t="str">
            <v>10/05/2004</v>
          </cell>
          <cell r="G238">
            <v>9765</v>
          </cell>
          <cell r="H238">
            <v>1171.8</v>
          </cell>
          <cell r="I238">
            <v>820.26</v>
          </cell>
          <cell r="J238" t="str">
            <v>MISO004055</v>
          </cell>
          <cell r="K238" t="str">
            <v>VS7</v>
          </cell>
          <cell r="L238" t="str">
            <v>SOCIEDAD</v>
          </cell>
          <cell r="N238">
            <v>9</v>
          </cell>
        </row>
        <row r="239">
          <cell r="A239" t="str">
            <v>MIPC001213</v>
          </cell>
          <cell r="B239" t="str">
            <v>210VREET</v>
          </cell>
          <cell r="C239" t="str">
            <v>Restaurant El Turista</v>
          </cell>
          <cell r="D239" t="str">
            <v>0201108941001</v>
          </cell>
          <cell r="E239" t="str">
            <v>200</v>
          </cell>
          <cell r="F239" t="str">
            <v>10/05/2004</v>
          </cell>
          <cell r="G239">
            <v>1977.3809523809525</v>
          </cell>
          <cell r="H239">
            <v>237.28571428571428</v>
          </cell>
          <cell r="I239">
            <v>166.1</v>
          </cell>
          <cell r="J239" t="str">
            <v>MIPC001213</v>
          </cell>
          <cell r="K239" t="str">
            <v>VS7</v>
          </cell>
          <cell r="L239" t="str">
            <v>P. NATURAL</v>
          </cell>
          <cell r="M239" t="str">
            <v>0000010769</v>
          </cell>
          <cell r="N239">
            <v>0</v>
          </cell>
        </row>
        <row r="240">
          <cell r="A240" t="str">
            <v>MISC003794</v>
          </cell>
          <cell r="B240" t="str">
            <v>210VREET</v>
          </cell>
          <cell r="C240" t="str">
            <v>Restaurant El Turista</v>
          </cell>
          <cell r="D240" t="str">
            <v>0201108941001</v>
          </cell>
          <cell r="E240" t="str">
            <v>192</v>
          </cell>
          <cell r="F240" t="str">
            <v>03/05/2004</v>
          </cell>
          <cell r="G240">
            <v>200</v>
          </cell>
          <cell r="H240">
            <v>24</v>
          </cell>
          <cell r="I240">
            <v>16.8</v>
          </cell>
          <cell r="J240" t="str">
            <v>MISC003794</v>
          </cell>
          <cell r="K240" t="str">
            <v>VS7</v>
          </cell>
          <cell r="L240" t="str">
            <v>P. NATURAL</v>
          </cell>
          <cell r="M240" t="str">
            <v>0000010838</v>
          </cell>
          <cell r="N240">
            <v>0</v>
          </cell>
        </row>
        <row r="241">
          <cell r="A241" t="str">
            <v>MISC003841</v>
          </cell>
          <cell r="B241" t="str">
            <v>210VLORA</v>
          </cell>
          <cell r="C241" t="str">
            <v>RICARDO LORA</v>
          </cell>
          <cell r="D241" t="str">
            <v xml:space="preserve"> </v>
          </cell>
          <cell r="E241" t="str">
            <v>67</v>
          </cell>
          <cell r="F241" t="str">
            <v>25/05/2004</v>
          </cell>
          <cell r="G241">
            <v>900</v>
          </cell>
          <cell r="H241">
            <v>108</v>
          </cell>
          <cell r="I241">
            <v>75.599999999999994</v>
          </cell>
          <cell r="J241" t="str">
            <v>MISC003841</v>
          </cell>
          <cell r="K241" t="str">
            <v>VS7</v>
          </cell>
          <cell r="L241" t="str">
            <v>P. NATURAL</v>
          </cell>
        </row>
        <row r="242">
          <cell r="A242" t="str">
            <v>MISO004147</v>
          </cell>
          <cell r="B242" t="str">
            <v>210VRAMI</v>
          </cell>
          <cell r="C242" t="str">
            <v>Ricardo Ramirez</v>
          </cell>
          <cell r="D242" t="str">
            <v>1705636890001</v>
          </cell>
          <cell r="E242" t="str">
            <v>7665-142</v>
          </cell>
          <cell r="F242" t="str">
            <v>03/05/2004</v>
          </cell>
          <cell r="G242">
            <v>600</v>
          </cell>
          <cell r="H242">
            <v>72</v>
          </cell>
          <cell r="I242">
            <v>50.4</v>
          </cell>
          <cell r="J242" t="str">
            <v>MISO004147</v>
          </cell>
          <cell r="K242" t="str">
            <v>VS7</v>
          </cell>
          <cell r="L242" t="str">
            <v>P. NATURAL</v>
          </cell>
          <cell r="N242">
            <v>0</v>
          </cell>
        </row>
        <row r="243">
          <cell r="A243" t="str">
            <v>MISO004058</v>
          </cell>
          <cell r="B243" t="str">
            <v>210VRAMI</v>
          </cell>
          <cell r="C243" t="str">
            <v>Ricardo Ramirez</v>
          </cell>
          <cell r="D243" t="str">
            <v>1705636890001</v>
          </cell>
          <cell r="E243" t="str">
            <v>7665-142</v>
          </cell>
          <cell r="F243" t="str">
            <v>03/05/2004</v>
          </cell>
          <cell r="G243">
            <v>3720</v>
          </cell>
          <cell r="H243">
            <v>446.4</v>
          </cell>
          <cell r="I243">
            <v>312.48</v>
          </cell>
          <cell r="J243" t="str">
            <v>MISO004058</v>
          </cell>
          <cell r="K243" t="str">
            <v>VS7</v>
          </cell>
          <cell r="L243" t="str">
            <v>P. NATURAL</v>
          </cell>
          <cell r="N243">
            <v>0</v>
          </cell>
        </row>
        <row r="244">
          <cell r="A244" t="str">
            <v>MISO004059</v>
          </cell>
          <cell r="B244" t="str">
            <v>210VRAMI</v>
          </cell>
          <cell r="C244" t="str">
            <v>Ricardo Ramirez</v>
          </cell>
          <cell r="D244" t="str">
            <v>1705636890001</v>
          </cell>
          <cell r="E244" t="str">
            <v>7665-142</v>
          </cell>
          <cell r="F244" t="str">
            <v>03/05/2004</v>
          </cell>
          <cell r="G244">
            <v>10540</v>
          </cell>
          <cell r="H244">
            <v>1264.8</v>
          </cell>
          <cell r="I244">
            <v>885.36</v>
          </cell>
          <cell r="J244" t="str">
            <v>MISO004059</v>
          </cell>
          <cell r="K244" t="str">
            <v>VS7</v>
          </cell>
          <cell r="L244" t="str">
            <v>P. NATURAL</v>
          </cell>
          <cell r="N244">
            <v>0</v>
          </cell>
        </row>
        <row r="245">
          <cell r="A245" t="str">
            <v>MISO004056</v>
          </cell>
          <cell r="B245" t="str">
            <v>210VRAMI</v>
          </cell>
          <cell r="C245" t="str">
            <v>Ricardo Ramirez</v>
          </cell>
          <cell r="D245" t="str">
            <v>1705636890001</v>
          </cell>
          <cell r="E245" t="str">
            <v>7665-142</v>
          </cell>
          <cell r="F245" t="str">
            <v>03/05/2004</v>
          </cell>
          <cell r="G245">
            <v>1860</v>
          </cell>
          <cell r="H245">
            <v>223.2</v>
          </cell>
          <cell r="I245">
            <v>156.24</v>
          </cell>
          <cell r="J245" t="str">
            <v>MISO004056</v>
          </cell>
          <cell r="K245" t="str">
            <v>VS7</v>
          </cell>
          <cell r="L245" t="str">
            <v>P. NATURAL</v>
          </cell>
          <cell r="N245">
            <v>0</v>
          </cell>
        </row>
        <row r="246">
          <cell r="A246" t="str">
            <v>MISO004145</v>
          </cell>
          <cell r="B246" t="str">
            <v>210VRAMI</v>
          </cell>
          <cell r="C246" t="str">
            <v>Ricardo Ramirez</v>
          </cell>
          <cell r="D246" t="str">
            <v>1705636890001</v>
          </cell>
          <cell r="E246" t="str">
            <v>7665-142</v>
          </cell>
          <cell r="F246" t="str">
            <v>03/05/2004</v>
          </cell>
          <cell r="G246">
            <v>1100</v>
          </cell>
          <cell r="H246">
            <v>132</v>
          </cell>
          <cell r="I246">
            <v>92.4</v>
          </cell>
          <cell r="J246" t="str">
            <v>MISO004145</v>
          </cell>
          <cell r="K246" t="str">
            <v>VS7</v>
          </cell>
          <cell r="L246" t="str">
            <v>P. NATURAL</v>
          </cell>
          <cell r="N246">
            <v>0</v>
          </cell>
        </row>
        <row r="247">
          <cell r="A247" t="str">
            <v>MISO004052</v>
          </cell>
          <cell r="B247" t="str">
            <v>210VRAMI</v>
          </cell>
          <cell r="C247" t="str">
            <v>Ricardo Ramirez</v>
          </cell>
          <cell r="D247" t="str">
            <v>1705636890001</v>
          </cell>
          <cell r="E247" t="str">
            <v>7665-142</v>
          </cell>
          <cell r="F247" t="str">
            <v>03/05/2004</v>
          </cell>
          <cell r="G247">
            <v>2000</v>
          </cell>
          <cell r="H247">
            <v>240</v>
          </cell>
          <cell r="I247">
            <v>168</v>
          </cell>
          <cell r="J247" t="str">
            <v>MISO004052</v>
          </cell>
          <cell r="K247" t="str">
            <v>VS7</v>
          </cell>
          <cell r="L247" t="str">
            <v>P. NATURAL</v>
          </cell>
          <cell r="N247">
            <v>0</v>
          </cell>
        </row>
        <row r="248">
          <cell r="A248" t="str">
            <v>MIIV003043</v>
          </cell>
          <cell r="B248" t="str">
            <v>210VSCHL</v>
          </cell>
          <cell r="C248" t="str">
            <v>Schlumberger Surenco S.A</v>
          </cell>
          <cell r="D248" t="str">
            <v>0990101094001</v>
          </cell>
          <cell r="E248" t="str">
            <v>13380</v>
          </cell>
          <cell r="G248">
            <v>275</v>
          </cell>
          <cell r="H248">
            <v>33</v>
          </cell>
          <cell r="J248" t="str">
            <v>MIIV003043</v>
          </cell>
          <cell r="K248" t="str">
            <v>RS1</v>
          </cell>
          <cell r="L248" t="str">
            <v>SOCIEDAD</v>
          </cell>
          <cell r="M248" t="str">
            <v>0000010841</v>
          </cell>
          <cell r="N248">
            <v>9</v>
          </cell>
          <cell r="Q248" t="str">
            <v>VSCHL</v>
          </cell>
        </row>
        <row r="249">
          <cell r="A249" t="str">
            <v>MIIV003044</v>
          </cell>
          <cell r="B249" t="str">
            <v>210VSCHL</v>
          </cell>
          <cell r="C249" t="str">
            <v>Schlumberger Surenco S.A</v>
          </cell>
          <cell r="D249" t="str">
            <v>0990101094001</v>
          </cell>
          <cell r="E249" t="str">
            <v>13381</v>
          </cell>
          <cell r="G249">
            <v>274.08</v>
          </cell>
          <cell r="H249">
            <v>32.889599999999994</v>
          </cell>
          <cell r="J249" t="str">
            <v>MIIV003044</v>
          </cell>
          <cell r="K249" t="str">
            <v>RS1</v>
          </cell>
          <cell r="L249" t="str">
            <v>SOCIEDAD</v>
          </cell>
          <cell r="M249" t="str">
            <v>0000010841</v>
          </cell>
          <cell r="N249">
            <v>9</v>
          </cell>
          <cell r="Q249" t="str">
            <v>VSCHL</v>
          </cell>
        </row>
        <row r="250">
          <cell r="A250" t="str">
            <v>MISO003954</v>
          </cell>
          <cell r="B250" t="str">
            <v>210VSEGE</v>
          </cell>
          <cell r="C250" t="str">
            <v>Seguros Equinoccial</v>
          </cell>
          <cell r="D250" t="str">
            <v>1790007502001</v>
          </cell>
          <cell r="E250" t="str">
            <v>78013</v>
          </cell>
          <cell r="G250">
            <v>1181.67</v>
          </cell>
          <cell r="H250">
            <v>141.8004</v>
          </cell>
          <cell r="J250" t="str">
            <v>MISO003954</v>
          </cell>
          <cell r="K250" t="str">
            <v>RG1</v>
          </cell>
          <cell r="L250" t="str">
            <v>SOCIEDAD</v>
          </cell>
          <cell r="M250" t="str">
            <v>0000010776</v>
          </cell>
          <cell r="N250">
            <v>9</v>
          </cell>
          <cell r="Q250" t="str">
            <v>VSEGE</v>
          </cell>
        </row>
        <row r="251">
          <cell r="A251" t="str">
            <v>MISO004168</v>
          </cell>
          <cell r="B251" t="str">
            <v>210VSEGE</v>
          </cell>
          <cell r="C251" t="str">
            <v>Seguros Equinoccial</v>
          </cell>
          <cell r="D251" t="str">
            <v>1790007502001</v>
          </cell>
          <cell r="E251" t="str">
            <v>78021</v>
          </cell>
          <cell r="G251">
            <v>1195.83</v>
          </cell>
          <cell r="H251">
            <v>143.49959999999999</v>
          </cell>
          <cell r="J251" t="str">
            <v>MISO004168</v>
          </cell>
          <cell r="K251" t="str">
            <v>RG1</v>
          </cell>
          <cell r="L251" t="str">
            <v>SOCIEDAD</v>
          </cell>
          <cell r="M251" t="str">
            <v>0000010776</v>
          </cell>
          <cell r="N251">
            <v>9</v>
          </cell>
          <cell r="Q251" t="str">
            <v>VSEGE</v>
          </cell>
        </row>
        <row r="252">
          <cell r="A252" t="str">
            <v>MIIV003019</v>
          </cell>
          <cell r="B252" t="str">
            <v>210VSEMA</v>
          </cell>
          <cell r="C252" t="str">
            <v>Semad</v>
          </cell>
          <cell r="D252" t="str">
            <v>1791203844001</v>
          </cell>
          <cell r="E252" t="str">
            <v>13416-17</v>
          </cell>
          <cell r="F252" t="str">
            <v>29/04/2004</v>
          </cell>
          <cell r="G252">
            <v>21</v>
          </cell>
          <cell r="H252">
            <v>2.52</v>
          </cell>
          <cell r="I252">
            <v>1.76</v>
          </cell>
          <cell r="J252" t="str">
            <v>MIIV003019</v>
          </cell>
          <cell r="K252" t="str">
            <v>VS7</v>
          </cell>
          <cell r="L252" t="str">
            <v>SOCIEDAD</v>
          </cell>
          <cell r="M252" t="str">
            <v>0000010707</v>
          </cell>
          <cell r="N252">
            <v>9</v>
          </cell>
        </row>
        <row r="253">
          <cell r="A253" t="str">
            <v>MISC003736</v>
          </cell>
          <cell r="B253" t="str">
            <v>210VSEMA</v>
          </cell>
          <cell r="C253" t="str">
            <v>Semad</v>
          </cell>
          <cell r="D253" t="str">
            <v>1791203844001</v>
          </cell>
          <cell r="E253" t="str">
            <v>13571-72</v>
          </cell>
          <cell r="F253" t="str">
            <v>12/05/2004</v>
          </cell>
          <cell r="G253">
            <v>261.33</v>
          </cell>
          <cell r="H253">
            <v>31.359599999999997</v>
          </cell>
          <cell r="I253">
            <v>21.95</v>
          </cell>
          <cell r="J253" t="str">
            <v>MISC003736</v>
          </cell>
          <cell r="K253" t="str">
            <v>VS7</v>
          </cell>
          <cell r="L253" t="str">
            <v>SOCIEDAD</v>
          </cell>
          <cell r="M253" t="str">
            <v>0000010723</v>
          </cell>
          <cell r="N253">
            <v>9</v>
          </cell>
        </row>
        <row r="254">
          <cell r="A254" t="str">
            <v>MISO004124</v>
          </cell>
          <cell r="B254" t="str">
            <v>210VSEMA</v>
          </cell>
          <cell r="C254" t="str">
            <v>Semad</v>
          </cell>
          <cell r="D254" t="str">
            <v>1791203844001</v>
          </cell>
          <cell r="E254" t="str">
            <v>13573-74</v>
          </cell>
          <cell r="F254" t="str">
            <v>12/05/2004</v>
          </cell>
          <cell r="G254">
            <v>48.25</v>
          </cell>
          <cell r="H254">
            <v>5.79</v>
          </cell>
          <cell r="I254">
            <v>4.05</v>
          </cell>
          <cell r="J254" t="str">
            <v>MISO004124</v>
          </cell>
          <cell r="K254" t="str">
            <v>VS7</v>
          </cell>
          <cell r="L254" t="str">
            <v>SOCIEDAD</v>
          </cell>
          <cell r="M254" t="str">
            <v>0000010723</v>
          </cell>
          <cell r="N254">
            <v>9</v>
          </cell>
        </row>
        <row r="255">
          <cell r="A255" t="str">
            <v>MISO004165</v>
          </cell>
          <cell r="B255" t="str">
            <v>210VSEMA</v>
          </cell>
          <cell r="C255" t="str">
            <v>Semad</v>
          </cell>
          <cell r="D255" t="str">
            <v>1791203844001</v>
          </cell>
          <cell r="E255" t="str">
            <v>13568</v>
          </cell>
          <cell r="F255" t="str">
            <v>12/05/2004</v>
          </cell>
          <cell r="G255">
            <v>2686.4285714285716</v>
          </cell>
          <cell r="H255">
            <v>322.37142857142857</v>
          </cell>
          <cell r="I255">
            <v>225.66</v>
          </cell>
          <cell r="J255" t="str">
            <v>MISO004165</v>
          </cell>
          <cell r="K255" t="str">
            <v>VS7</v>
          </cell>
          <cell r="L255" t="str">
            <v>SOCIEDAD</v>
          </cell>
          <cell r="M255" t="str">
            <v>0000010723</v>
          </cell>
          <cell r="N255">
            <v>9</v>
          </cell>
        </row>
        <row r="256">
          <cell r="A256" t="str">
            <v>MISO004239</v>
          </cell>
          <cell r="B256" t="str">
            <v>210VSEMA</v>
          </cell>
          <cell r="C256" t="str">
            <v>Semad</v>
          </cell>
          <cell r="D256" t="str">
            <v>1791203844001</v>
          </cell>
          <cell r="E256" t="str">
            <v>13528-529</v>
          </cell>
          <cell r="F256" t="str">
            <v>10/05/2004</v>
          </cell>
          <cell r="G256">
            <v>10.5</v>
          </cell>
          <cell r="H256">
            <v>1.26</v>
          </cell>
          <cell r="I256">
            <v>0.88</v>
          </cell>
          <cell r="J256" t="str">
            <v>MISO004239</v>
          </cell>
          <cell r="K256" t="str">
            <v>VS7</v>
          </cell>
          <cell r="L256" t="str">
            <v>SOCIEDAD</v>
          </cell>
          <cell r="M256" t="str">
            <v>0000010775</v>
          </cell>
          <cell r="N256">
            <v>9</v>
          </cell>
        </row>
        <row r="257">
          <cell r="A257" t="str">
            <v>MISO004238</v>
          </cell>
          <cell r="B257" t="str">
            <v>210VSEMA</v>
          </cell>
          <cell r="C257" t="str">
            <v>Semad</v>
          </cell>
          <cell r="D257" t="str">
            <v>1791203844001</v>
          </cell>
          <cell r="E257" t="str">
            <v>13530-31</v>
          </cell>
          <cell r="F257" t="str">
            <v>10/05/2004</v>
          </cell>
          <cell r="G257">
            <v>3</v>
          </cell>
          <cell r="H257">
            <v>0.36</v>
          </cell>
          <cell r="I257">
            <v>0.25</v>
          </cell>
          <cell r="J257" t="str">
            <v>MISO004238</v>
          </cell>
          <cell r="K257" t="str">
            <v>VS7</v>
          </cell>
          <cell r="L257" t="str">
            <v>SOCIEDAD</v>
          </cell>
          <cell r="M257" t="str">
            <v>0000010775</v>
          </cell>
          <cell r="N257">
            <v>9</v>
          </cell>
        </row>
        <row r="258">
          <cell r="A258" t="str">
            <v>MISO004288</v>
          </cell>
          <cell r="B258" t="str">
            <v>210VSEMA</v>
          </cell>
          <cell r="C258" t="str">
            <v>Semad</v>
          </cell>
          <cell r="D258" t="str">
            <v>1791203844001</v>
          </cell>
          <cell r="E258" t="str">
            <v>13575-6-46</v>
          </cell>
          <cell r="F258" t="str">
            <v>12/05/2004</v>
          </cell>
          <cell r="G258">
            <v>100</v>
          </cell>
          <cell r="H258">
            <v>12</v>
          </cell>
          <cell r="I258">
            <v>8.4</v>
          </cell>
          <cell r="J258" t="str">
            <v>MISO004288</v>
          </cell>
          <cell r="K258" t="str">
            <v>VS7</v>
          </cell>
          <cell r="L258" t="str">
            <v>SOCIEDAD</v>
          </cell>
          <cell r="N258">
            <v>9</v>
          </cell>
        </row>
        <row r="259">
          <cell r="A259" t="str">
            <v>MISO004300</v>
          </cell>
          <cell r="B259" t="str">
            <v>210VSTOE</v>
          </cell>
          <cell r="C259" t="str">
            <v>Stoes S.A.</v>
          </cell>
          <cell r="D259" t="str">
            <v>0991391940001</v>
          </cell>
          <cell r="E259" t="str">
            <v>5233</v>
          </cell>
          <cell r="F259" t="str">
            <v>17/05/2004</v>
          </cell>
          <cell r="G259">
            <v>53.58</v>
          </cell>
          <cell r="H259">
            <v>6.4295999999999998</v>
          </cell>
          <cell r="I259">
            <v>4.5</v>
          </cell>
          <cell r="J259" t="str">
            <v>MISO004300</v>
          </cell>
          <cell r="K259" t="str">
            <v>VS7</v>
          </cell>
          <cell r="L259" t="str">
            <v>SOCIEDAD</v>
          </cell>
          <cell r="N259">
            <v>9</v>
          </cell>
        </row>
        <row r="260">
          <cell r="A260" t="str">
            <v>MISO004057</v>
          </cell>
          <cell r="B260" t="str">
            <v>210VTERR</v>
          </cell>
          <cell r="C260" t="str">
            <v>Terrigeno Gold Mine S.A.</v>
          </cell>
          <cell r="D260" t="str">
            <v>1791320972001</v>
          </cell>
          <cell r="E260" t="str">
            <v>397</v>
          </cell>
          <cell r="F260" t="str">
            <v>03/05/2004</v>
          </cell>
          <cell r="G260">
            <v>9000</v>
          </cell>
          <cell r="H260">
            <v>1080</v>
          </cell>
          <cell r="I260">
            <v>756</v>
          </cell>
          <cell r="J260" t="str">
            <v>MISO004057</v>
          </cell>
          <cell r="K260" t="str">
            <v>VS7</v>
          </cell>
          <cell r="L260" t="str">
            <v>SOCIEDAD</v>
          </cell>
          <cell r="M260" t="str">
            <v>0000010848</v>
          </cell>
          <cell r="N260">
            <v>9</v>
          </cell>
        </row>
        <row r="261">
          <cell r="A261" t="str">
            <v>MISO002398</v>
          </cell>
          <cell r="B261" t="str">
            <v>210VTOBR</v>
          </cell>
          <cell r="C261" t="str">
            <v>Tobar &amp; Bustamante</v>
          </cell>
          <cell r="D261" t="str">
            <v>1791290119001</v>
          </cell>
          <cell r="E261" t="str">
            <v>3724</v>
          </cell>
          <cell r="F261" t="str">
            <v>12/05/2004</v>
          </cell>
          <cell r="G261">
            <v>163.83000000000001</v>
          </cell>
          <cell r="H261">
            <v>19.659600000000001</v>
          </cell>
          <cell r="I261">
            <v>13.76</v>
          </cell>
          <cell r="J261" t="str">
            <v>MISO002398</v>
          </cell>
          <cell r="K261" t="str">
            <v>VS7</v>
          </cell>
          <cell r="L261" t="str">
            <v>SOCIEDAD</v>
          </cell>
          <cell r="N261">
            <v>9</v>
          </cell>
        </row>
        <row r="262">
          <cell r="A262" t="str">
            <v>MISO004078</v>
          </cell>
          <cell r="B262" t="str">
            <v>210VTOBR</v>
          </cell>
          <cell r="C262" t="str">
            <v>Tobar &amp; Bustamante</v>
          </cell>
          <cell r="D262" t="str">
            <v>1791290119001</v>
          </cell>
          <cell r="E262" t="str">
            <v>3723</v>
          </cell>
          <cell r="F262" t="str">
            <v>12/05/2004</v>
          </cell>
          <cell r="G262">
            <v>690</v>
          </cell>
          <cell r="H262">
            <v>82.8</v>
          </cell>
          <cell r="I262">
            <v>57.96</v>
          </cell>
          <cell r="J262" t="str">
            <v>MISO004078</v>
          </cell>
          <cell r="K262" t="str">
            <v>VS7</v>
          </cell>
          <cell r="L262" t="str">
            <v>SOCIEDAD</v>
          </cell>
          <cell r="N262">
            <v>9</v>
          </cell>
        </row>
        <row r="263">
          <cell r="A263" t="str">
            <v>MISO003605</v>
          </cell>
          <cell r="B263" t="str">
            <v>210VTOBR</v>
          </cell>
          <cell r="C263" t="str">
            <v>Tobar &amp; Bustamante</v>
          </cell>
          <cell r="D263" t="str">
            <v>1791290119001</v>
          </cell>
          <cell r="E263" t="str">
            <v>3603-3604</v>
          </cell>
          <cell r="F263" t="str">
            <v>25/03/2004</v>
          </cell>
          <cell r="G263">
            <v>2122.08</v>
          </cell>
          <cell r="H263">
            <v>254.64959999999999</v>
          </cell>
          <cell r="I263">
            <v>178.26</v>
          </cell>
          <cell r="J263" t="str">
            <v>MISO003605</v>
          </cell>
          <cell r="K263" t="str">
            <v>VS7</v>
          </cell>
          <cell r="L263" t="str">
            <v>SOCIEDAD</v>
          </cell>
          <cell r="M263" t="str">
            <v>0000010873</v>
          </cell>
          <cell r="N263">
            <v>9</v>
          </cell>
        </row>
        <row r="264">
          <cell r="A264" t="str">
            <v>MISO003796</v>
          </cell>
          <cell r="B264" t="str">
            <v>210VTOBR</v>
          </cell>
          <cell r="C264" t="str">
            <v>Tobar &amp; Bustamante</v>
          </cell>
          <cell r="D264" t="str">
            <v>1791290119001</v>
          </cell>
          <cell r="E264" t="str">
            <v>3672</v>
          </cell>
          <cell r="F264" t="str">
            <v>19/04/2004</v>
          </cell>
          <cell r="G264">
            <v>1946.1904761904761</v>
          </cell>
          <cell r="H264">
            <v>233.54285714285712</v>
          </cell>
          <cell r="I264">
            <v>163.47999999999999</v>
          </cell>
          <cell r="J264" t="str">
            <v>MISO003796</v>
          </cell>
          <cell r="K264" t="str">
            <v>VS7</v>
          </cell>
          <cell r="L264" t="str">
            <v>SOCIEDAD</v>
          </cell>
          <cell r="M264" t="str">
            <v>0000010873</v>
          </cell>
          <cell r="N264">
            <v>9</v>
          </cell>
        </row>
        <row r="265">
          <cell r="A265" t="str">
            <v>MISO004013</v>
          </cell>
          <cell r="B265" t="str">
            <v>210VTRIA</v>
          </cell>
          <cell r="C265" t="str">
            <v>Triada Service</v>
          </cell>
          <cell r="D265" t="str">
            <v>1791404173001</v>
          </cell>
          <cell r="E265" t="str">
            <v>316</v>
          </cell>
          <cell r="F265" t="str">
            <v>10/05/2004</v>
          </cell>
          <cell r="G265">
            <v>1908</v>
          </cell>
          <cell r="H265">
            <v>228.95999999999998</v>
          </cell>
          <cell r="I265">
            <v>160.27000000000001</v>
          </cell>
          <cell r="J265" t="str">
            <v>MISO004013</v>
          </cell>
          <cell r="K265" t="str">
            <v>VS7</v>
          </cell>
          <cell r="L265" t="str">
            <v>SOCIEDAD</v>
          </cell>
          <cell r="M265" t="str">
            <v>0000010871</v>
          </cell>
          <cell r="N265">
            <v>9</v>
          </cell>
        </row>
        <row r="266">
          <cell r="G266">
            <v>130041.86095238094</v>
          </cell>
          <cell r="H266">
            <v>15605.023314285712</v>
          </cell>
          <cell r="I266">
            <v>9519.5</v>
          </cell>
        </row>
        <row r="268">
          <cell r="G268">
            <v>521896.10695238091</v>
          </cell>
          <cell r="H268">
            <v>57303.834994285717</v>
          </cell>
          <cell r="I268">
            <v>33435.78</v>
          </cell>
        </row>
        <row r="269">
          <cell r="E269" t="str">
            <v>MAYOR 250000020</v>
          </cell>
          <cell r="I269">
            <v>33687.78</v>
          </cell>
        </row>
        <row r="270">
          <cell r="E270" t="str">
            <v>DIFERENCIA</v>
          </cell>
          <cell r="I270">
            <v>-252</v>
          </cell>
        </row>
        <row r="271">
          <cell r="E271" t="str">
            <v>EXPLICACION:  RETENCIONES POR CONTABILIZAR SEGÚN DETALLE ADJUNTO</v>
          </cell>
        </row>
        <row r="274">
          <cell r="I274">
            <v>57604.060000000034</v>
          </cell>
        </row>
        <row r="275">
          <cell r="I275">
            <v>4353.08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Estado de Resultados"/>
      <sheetName val="Liquidez"/>
      <sheetName val="Rentabilidad"/>
      <sheetName val="Endeudamiento"/>
      <sheetName val="Tickmarks"/>
      <sheetName val="Ayuda"/>
      <sheetName val="Vtas-Compras Unid."/>
      <sheetName val="Vtas-Costo US$"/>
      <sheetName val="2001-2000"/>
      <sheetName val="Marcas"/>
      <sheetName val="Escisión"/>
      <sheetName val="Otros Procedimientos Analíticos"/>
      <sheetName val="Preliminar"/>
      <sheetName val="PyG Mensual"/>
      <sheetName val="Vtas-Costo Veh."/>
      <sheetName val="Vtas-Costo US$ Rep."/>
      <sheetName val="Gastos"/>
    </sheetNames>
    <sheetDataSet>
      <sheetData sheetId="0" refreshError="1">
        <row r="3">
          <cell r="E3">
            <v>0</v>
          </cell>
          <cell r="F3">
            <v>0</v>
          </cell>
        </row>
        <row r="6">
          <cell r="C6">
            <v>722</v>
          </cell>
          <cell r="D6">
            <v>-0.60803324099722988</v>
          </cell>
          <cell r="G6" t="str">
            <v>{a}</v>
          </cell>
        </row>
        <row r="7">
          <cell r="C7">
            <v>241</v>
          </cell>
          <cell r="D7">
            <v>0</v>
          </cell>
        </row>
        <row r="8">
          <cell r="C8">
            <v>2323</v>
          </cell>
          <cell r="D8">
            <v>0.18424451140766251</v>
          </cell>
          <cell r="G8" t="str">
            <v>{b}</v>
          </cell>
        </row>
        <row r="10">
          <cell r="C10">
            <v>3286</v>
          </cell>
          <cell r="D10">
            <v>-7.6688983566646385E-2</v>
          </cell>
          <cell r="G10">
            <v>0</v>
          </cell>
        </row>
        <row r="12">
          <cell r="C12">
            <v>1096</v>
          </cell>
          <cell r="D12">
            <v>0.41332116788321166</v>
          </cell>
          <cell r="G12" t="str">
            <v>{c}</v>
          </cell>
        </row>
        <row r="13">
          <cell r="C13">
            <v>258299</v>
          </cell>
          <cell r="D13">
            <v>113000</v>
          </cell>
          <cell r="G13" t="str">
            <v>{c}</v>
          </cell>
        </row>
        <row r="15">
          <cell r="C15">
            <v>4476</v>
          </cell>
          <cell r="D15">
            <v>4.6246648793565687E-2</v>
          </cell>
          <cell r="G15">
            <v>0</v>
          </cell>
        </row>
        <row r="17">
          <cell r="C17">
            <v>2393435</v>
          </cell>
          <cell r="D17">
            <v>2780000</v>
          </cell>
          <cell r="G17" t="str">
            <v>{d}</v>
          </cell>
        </row>
        <row r="18">
          <cell r="C18">
            <v>2956797</v>
          </cell>
          <cell r="D18">
            <v>0</v>
          </cell>
          <cell r="G18" t="str">
            <v>{c}</v>
          </cell>
        </row>
        <row r="19">
          <cell r="C19">
            <v>38958</v>
          </cell>
          <cell r="D19">
            <v>49000</v>
          </cell>
          <cell r="G19" t="str">
            <v>{d}</v>
          </cell>
        </row>
        <row r="22">
          <cell r="C22">
            <v>6812</v>
          </cell>
          <cell r="D22">
            <v>0.12463300058719906</v>
          </cell>
          <cell r="G22">
            <v>0</v>
          </cell>
        </row>
        <row r="24">
          <cell r="C24">
            <v>1146</v>
          </cell>
          <cell r="D24">
            <v>0.20418848167539266</v>
          </cell>
          <cell r="G24" t="str">
            <v>{g}</v>
          </cell>
        </row>
        <row r="25">
          <cell r="C25">
            <v>223</v>
          </cell>
          <cell r="D25">
            <v>0.34080717488789236</v>
          </cell>
          <cell r="G25" t="str">
            <v>{g}</v>
          </cell>
        </row>
        <row r="26">
          <cell r="C26">
            <v>25815</v>
          </cell>
          <cell r="D26">
            <v>27000</v>
          </cell>
          <cell r="G26" t="str">
            <v>{g}</v>
          </cell>
        </row>
        <row r="29">
          <cell r="C29">
            <v>2530</v>
          </cell>
          <cell r="D29">
            <v>0.13952569169960474</v>
          </cell>
          <cell r="G29">
            <v>0</v>
          </cell>
        </row>
        <row r="31">
          <cell r="C31">
            <v>386800</v>
          </cell>
          <cell r="D31">
            <v>722000</v>
          </cell>
          <cell r="G31" t="str">
            <v>{i}</v>
          </cell>
        </row>
        <row r="32">
          <cell r="C32">
            <v>122</v>
          </cell>
          <cell r="D32">
            <v>-0.95901639344262291</v>
          </cell>
        </row>
        <row r="33">
          <cell r="C33">
            <v>1138704</v>
          </cell>
          <cell r="D33">
            <v>389000</v>
          </cell>
        </row>
        <row r="35">
          <cell r="C35">
            <v>4282</v>
          </cell>
          <cell r="D35">
            <v>0.11583372255955161</v>
          </cell>
          <cell r="G35">
            <v>0</v>
          </cell>
        </row>
        <row r="37">
          <cell r="C37">
            <v>6812</v>
          </cell>
          <cell r="D37">
            <v>0.12463300058719906</v>
          </cell>
          <cell r="G37">
            <v>0</v>
          </cell>
        </row>
      </sheetData>
      <sheetData sheetId="1" refreshError="1">
        <row r="3">
          <cell r="E3">
            <v>0</v>
          </cell>
          <cell r="G3">
            <v>0</v>
          </cell>
          <cell r="H3">
            <v>0</v>
          </cell>
        </row>
        <row r="6">
          <cell r="B6">
            <v>14089</v>
          </cell>
          <cell r="C6">
            <v>13245</v>
          </cell>
          <cell r="I6">
            <v>12656</v>
          </cell>
        </row>
        <row r="7">
          <cell r="B7">
            <v>3110</v>
          </cell>
          <cell r="C7">
            <v>2188</v>
          </cell>
          <cell r="I7">
            <v>1685</v>
          </cell>
        </row>
        <row r="9">
          <cell r="B9">
            <v>-2666</v>
          </cell>
          <cell r="C9">
            <v>-1847</v>
          </cell>
          <cell r="I9">
            <v>-1287</v>
          </cell>
        </row>
        <row r="11">
          <cell r="B11">
            <v>1520</v>
          </cell>
          <cell r="C11">
            <v>1526</v>
          </cell>
          <cell r="I11">
            <v>1919</v>
          </cell>
        </row>
        <row r="12">
          <cell r="B12">
            <v>302674</v>
          </cell>
          <cell r="C12">
            <v>160192</v>
          </cell>
          <cell r="I12">
            <v>-0.87146947806846287</v>
          </cell>
        </row>
        <row r="14">
          <cell r="B14">
            <v>-468</v>
          </cell>
          <cell r="C14">
            <v>-543</v>
          </cell>
          <cell r="I14">
            <v>-401</v>
          </cell>
        </row>
        <row r="15">
          <cell r="B15">
            <v>-491</v>
          </cell>
          <cell r="C15">
            <v>-367</v>
          </cell>
          <cell r="I15">
            <v>0</v>
          </cell>
        </row>
        <row r="17">
          <cell r="B17">
            <v>1069875</v>
          </cell>
          <cell r="C17">
            <v>1077947</v>
          </cell>
          <cell r="I17">
            <v>-738</v>
          </cell>
        </row>
        <row r="19">
          <cell r="I19">
            <v>-401</v>
          </cell>
        </row>
        <row r="22">
          <cell r="B22">
            <v>-513664</v>
          </cell>
          <cell r="C22">
            <v>-824758</v>
          </cell>
          <cell r="I22">
            <v>780</v>
          </cell>
        </row>
        <row r="31">
          <cell r="B31">
            <v>542806</v>
          </cell>
          <cell r="C31">
            <v>-146000</v>
          </cell>
        </row>
        <row r="32">
          <cell r="B32">
            <v>-2949384</v>
          </cell>
          <cell r="C32">
            <v>-2656000</v>
          </cell>
          <cell r="I32">
            <v>0</v>
          </cell>
        </row>
        <row r="33">
          <cell r="B33">
            <v>3303</v>
          </cell>
          <cell r="C33">
            <v>3330</v>
          </cell>
          <cell r="I33">
            <v>2517</v>
          </cell>
        </row>
      </sheetData>
      <sheetData sheetId="2"/>
      <sheetData sheetId="3"/>
      <sheetData sheetId="4"/>
      <sheetData sheetId="5"/>
      <sheetData sheetId="6"/>
      <sheetData sheetId="7"/>
      <sheetData sheetId="8"/>
      <sheetData sheetId="9"/>
      <sheetData sheetId="10"/>
      <sheetData sheetId="11">
        <row r="3">
          <cell r="G3">
            <v>0</v>
          </cell>
        </row>
      </sheetData>
      <sheetData sheetId="12"/>
      <sheetData sheetId="13"/>
      <sheetData sheetId="14"/>
      <sheetData sheetId="15"/>
      <sheetData sheetId="16"/>
      <sheetData sheetId="17"/>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Summary"/>
      <sheetName val="Balance Sheet"/>
      <sheetName val="Income Statement"/>
      <sheetName val="Ratios"/>
      <sheetName val="Graphs"/>
      <sheetName val="Graphs Data"/>
      <sheetName val="Other Analytical Procedures"/>
      <sheetName val="Tickmarks"/>
    </sheetNames>
    <sheetDataSet>
      <sheetData sheetId="0" refreshError="1"/>
      <sheetData sheetId="1" refreshError="1"/>
      <sheetData sheetId="2"/>
      <sheetData sheetId="3"/>
      <sheetData sheetId="4"/>
      <sheetData sheetId="5" refreshError="1"/>
      <sheetData sheetId="6" refreshError="1"/>
      <sheetData sheetId="7" refreshError="1"/>
      <sheetData sheetId="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Summary"/>
      <sheetName val="Balance Sheet"/>
      <sheetName val="Income Statement"/>
      <sheetName val="Ratios"/>
      <sheetName val="Graphs"/>
      <sheetName val="Graphs Data"/>
      <sheetName val="Other Analytical Procedures"/>
      <sheetName val="Tickmarks"/>
    </sheetNames>
    <sheetDataSet>
      <sheetData sheetId="0"/>
      <sheetData sheetId="1"/>
      <sheetData sheetId="2">
        <row r="4">
          <cell r="E4">
            <v>0.15</v>
          </cell>
        </row>
        <row r="8">
          <cell r="K8">
            <v>1411199</v>
          </cell>
        </row>
        <row r="12">
          <cell r="K12">
            <v>5263976</v>
          </cell>
        </row>
        <row r="18">
          <cell r="K18">
            <v>6334576</v>
          </cell>
        </row>
        <row r="25">
          <cell r="K25">
            <v>6958319</v>
          </cell>
          <cell r="L25">
            <v>4897445</v>
          </cell>
        </row>
        <row r="27">
          <cell r="C27">
            <v>-715626</v>
          </cell>
          <cell r="D27">
            <v>-268242</v>
          </cell>
          <cell r="J27">
            <v>-180617</v>
          </cell>
          <cell r="K27">
            <v>-841311</v>
          </cell>
        </row>
        <row r="28">
          <cell r="K28">
            <v>-1219015</v>
          </cell>
        </row>
        <row r="29">
          <cell r="C29">
            <v>0</v>
          </cell>
          <cell r="D29">
            <v>0</v>
          </cell>
          <cell r="J29">
            <v>0</v>
          </cell>
          <cell r="K29">
            <v>0</v>
          </cell>
        </row>
        <row r="32">
          <cell r="K32">
            <v>-2243297</v>
          </cell>
          <cell r="L32">
            <v>-1031119</v>
          </cell>
        </row>
        <row r="35">
          <cell r="K35">
            <v>-3866323</v>
          </cell>
          <cell r="L35">
            <v>-3069780</v>
          </cell>
        </row>
        <row r="38">
          <cell r="K38">
            <v>-4715022</v>
          </cell>
          <cell r="L38">
            <v>-3866326</v>
          </cell>
        </row>
        <row r="40">
          <cell r="K40">
            <v>-6958319</v>
          </cell>
          <cell r="L40">
            <v>-4897445</v>
          </cell>
        </row>
      </sheetData>
      <sheetData sheetId="3">
        <row r="3">
          <cell r="C3">
            <v>40329</v>
          </cell>
          <cell r="E3">
            <v>39964</v>
          </cell>
          <cell r="L3">
            <v>39599</v>
          </cell>
          <cell r="N3">
            <v>39233</v>
          </cell>
        </row>
        <row r="8">
          <cell r="N8">
            <v>-4632585</v>
          </cell>
        </row>
        <row r="9">
          <cell r="N9">
            <v>3796743</v>
          </cell>
        </row>
        <row r="11">
          <cell r="N11">
            <v>-835842</v>
          </cell>
        </row>
        <row r="13">
          <cell r="N13">
            <v>308750</v>
          </cell>
        </row>
        <row r="14">
          <cell r="N14">
            <v>0</v>
          </cell>
        </row>
        <row r="15">
          <cell r="N15">
            <v>-14203</v>
          </cell>
        </row>
        <row r="16">
          <cell r="N16">
            <v>0</v>
          </cell>
        </row>
        <row r="18">
          <cell r="N18">
            <v>-541295</v>
          </cell>
        </row>
        <row r="20">
          <cell r="N20">
            <v>0</v>
          </cell>
        </row>
        <row r="22">
          <cell r="N22">
            <v>-541295</v>
          </cell>
        </row>
        <row r="24">
          <cell r="N24">
            <v>0</v>
          </cell>
        </row>
        <row r="26">
          <cell r="C26">
            <v>-232081</v>
          </cell>
          <cell r="E26">
            <v>-318314</v>
          </cell>
          <cell r="L26">
            <v>-470214</v>
          </cell>
          <cell r="N26">
            <v>-541295</v>
          </cell>
        </row>
        <row r="28">
          <cell r="C28">
            <v>0</v>
          </cell>
          <cell r="E28">
            <v>0</v>
          </cell>
          <cell r="L28">
            <v>0</v>
          </cell>
          <cell r="N28">
            <v>0</v>
          </cell>
        </row>
        <row r="30">
          <cell r="C30">
            <v>-232081</v>
          </cell>
          <cell r="E30">
            <v>-318314</v>
          </cell>
          <cell r="L30">
            <v>-470214</v>
          </cell>
          <cell r="N30">
            <v>-541295</v>
          </cell>
        </row>
        <row r="32">
          <cell r="C32">
            <v>0</v>
          </cell>
          <cell r="E32">
            <v>0</v>
          </cell>
          <cell r="L32">
            <v>0</v>
          </cell>
          <cell r="N32">
            <v>0</v>
          </cell>
        </row>
        <row r="34">
          <cell r="C34">
            <v>-232081</v>
          </cell>
          <cell r="E34">
            <v>-318314</v>
          </cell>
          <cell r="L34">
            <v>-470214</v>
          </cell>
          <cell r="N34">
            <v>-541295</v>
          </cell>
        </row>
      </sheetData>
      <sheetData sheetId="4"/>
      <sheetData sheetId="5"/>
      <sheetData sheetId="6"/>
      <sheetData sheetId="7"/>
      <sheetData sheetId="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XREF"/>
      <sheetName val="Tickmarks"/>
    </sheetNames>
    <sheetDataSet>
      <sheetData sheetId="0" refreshError="1">
        <row r="2">
          <cell r="H2" t="str">
            <v>AJE</v>
          </cell>
          <cell r="J2" t="str">
            <v>RJE</v>
          </cell>
          <cell r="K2" t="str">
            <v>Final</v>
          </cell>
        </row>
        <row r="4">
          <cell r="H4">
            <v>0</v>
          </cell>
          <cell r="J4">
            <v>0</v>
          </cell>
          <cell r="K4">
            <v>267482</v>
          </cell>
        </row>
        <row r="5">
          <cell r="H5">
            <v>0</v>
          </cell>
          <cell r="J5">
            <v>0</v>
          </cell>
          <cell r="K5">
            <v>155510</v>
          </cell>
        </row>
        <row r="6">
          <cell r="H6">
            <v>0</v>
          </cell>
          <cell r="J6">
            <v>0</v>
          </cell>
          <cell r="K6">
            <v>0</v>
          </cell>
        </row>
        <row r="7">
          <cell r="H7">
            <v>0</v>
          </cell>
          <cell r="J7">
            <v>0</v>
          </cell>
          <cell r="K7">
            <v>0</v>
          </cell>
        </row>
        <row r="8">
          <cell r="H8">
            <v>0</v>
          </cell>
          <cell r="J8">
            <v>0</v>
          </cell>
          <cell r="K8">
            <v>0</v>
          </cell>
        </row>
        <row r="9">
          <cell r="H9">
            <v>0</v>
          </cell>
          <cell r="J9">
            <v>0</v>
          </cell>
          <cell r="K9">
            <v>0</v>
          </cell>
        </row>
        <row r="10">
          <cell r="H10">
            <v>0</v>
          </cell>
          <cell r="J10">
            <v>0</v>
          </cell>
          <cell r="K10">
            <v>422992</v>
          </cell>
        </row>
        <row r="11">
          <cell r="H11">
            <v>0</v>
          </cell>
          <cell r="J11">
            <v>120966</v>
          </cell>
          <cell r="K11">
            <v>0</v>
          </cell>
        </row>
        <row r="12">
          <cell r="H12">
            <v>0</v>
          </cell>
          <cell r="J12">
            <v>0</v>
          </cell>
          <cell r="K12">
            <v>162219</v>
          </cell>
        </row>
        <row r="13">
          <cell r="H13">
            <v>0</v>
          </cell>
          <cell r="J13">
            <v>0</v>
          </cell>
          <cell r="K13">
            <v>162219</v>
          </cell>
        </row>
        <row r="14">
          <cell r="H14">
            <v>0</v>
          </cell>
          <cell r="J14">
            <v>86479</v>
          </cell>
          <cell r="K14">
            <v>0</v>
          </cell>
        </row>
        <row r="15">
          <cell r="H15">
            <v>0</v>
          </cell>
          <cell r="J15">
            <v>0</v>
          </cell>
          <cell r="K15">
            <v>0</v>
          </cell>
        </row>
        <row r="16">
          <cell r="H16">
            <v>0</v>
          </cell>
          <cell r="J16">
            <v>0</v>
          </cell>
          <cell r="K16">
            <v>18000</v>
          </cell>
        </row>
        <row r="17">
          <cell r="H17">
            <v>0</v>
          </cell>
          <cell r="J17">
            <v>0</v>
          </cell>
          <cell r="K17">
            <v>0</v>
          </cell>
        </row>
        <row r="18">
          <cell r="H18">
            <v>0</v>
          </cell>
          <cell r="J18">
            <v>0</v>
          </cell>
          <cell r="K18">
            <v>0</v>
          </cell>
        </row>
        <row r="19">
          <cell r="H19">
            <v>0</v>
          </cell>
          <cell r="J19">
            <v>0</v>
          </cell>
          <cell r="K19">
            <v>493</v>
          </cell>
        </row>
        <row r="20">
          <cell r="H20">
            <v>0</v>
          </cell>
          <cell r="J20">
            <v>0</v>
          </cell>
          <cell r="K20">
            <v>7536</v>
          </cell>
        </row>
        <row r="21">
          <cell r="H21">
            <v>0</v>
          </cell>
          <cell r="J21">
            <v>0</v>
          </cell>
          <cell r="K21">
            <v>0</v>
          </cell>
        </row>
        <row r="22">
          <cell r="H22">
            <v>0</v>
          </cell>
          <cell r="J22">
            <v>0</v>
          </cell>
          <cell r="K22">
            <v>0</v>
          </cell>
        </row>
        <row r="23">
          <cell r="H23">
            <v>0</v>
          </cell>
          <cell r="J23">
            <v>0</v>
          </cell>
          <cell r="K23">
            <v>0</v>
          </cell>
        </row>
        <row r="24">
          <cell r="H24">
            <v>0</v>
          </cell>
          <cell r="J24">
            <v>0</v>
          </cell>
          <cell r="K24">
            <v>1459</v>
          </cell>
        </row>
        <row r="25">
          <cell r="H25">
            <v>0</v>
          </cell>
          <cell r="J25">
            <v>0</v>
          </cell>
          <cell r="K25">
            <v>6511</v>
          </cell>
        </row>
        <row r="26">
          <cell r="H26">
            <v>0</v>
          </cell>
          <cell r="J26">
            <v>0</v>
          </cell>
          <cell r="K26">
            <v>367</v>
          </cell>
        </row>
        <row r="27">
          <cell r="H27">
            <v>0</v>
          </cell>
          <cell r="J27">
            <v>0</v>
          </cell>
          <cell r="K27">
            <v>327</v>
          </cell>
        </row>
        <row r="28">
          <cell r="H28">
            <v>0</v>
          </cell>
          <cell r="J28">
            <v>0</v>
          </cell>
          <cell r="K28">
            <v>43</v>
          </cell>
        </row>
        <row r="29">
          <cell r="H29">
            <v>0</v>
          </cell>
          <cell r="J29">
            <v>0</v>
          </cell>
          <cell r="K29">
            <v>34736</v>
          </cell>
        </row>
        <row r="31">
          <cell r="H31">
            <v>0</v>
          </cell>
          <cell r="J31">
            <v>0</v>
          </cell>
          <cell r="K31">
            <v>16628</v>
          </cell>
        </row>
        <row r="32">
          <cell r="H32">
            <v>0</v>
          </cell>
          <cell r="J32">
            <v>0</v>
          </cell>
          <cell r="K32">
            <v>137767</v>
          </cell>
        </row>
        <row r="33">
          <cell r="H33">
            <v>0</v>
          </cell>
          <cell r="J33">
            <v>0</v>
          </cell>
          <cell r="K33">
            <v>19462</v>
          </cell>
        </row>
        <row r="34">
          <cell r="H34">
            <v>0</v>
          </cell>
          <cell r="J34">
            <v>0</v>
          </cell>
          <cell r="K34">
            <v>3204</v>
          </cell>
        </row>
        <row r="35">
          <cell r="H35">
            <v>0</v>
          </cell>
          <cell r="J35">
            <v>0</v>
          </cell>
          <cell r="K35">
            <v>4035</v>
          </cell>
        </row>
        <row r="36">
          <cell r="H36">
            <v>0</v>
          </cell>
          <cell r="J36">
            <v>0</v>
          </cell>
          <cell r="K36">
            <v>2393</v>
          </cell>
        </row>
        <row r="37">
          <cell r="H37">
            <v>0</v>
          </cell>
          <cell r="J37">
            <v>0</v>
          </cell>
          <cell r="K37">
            <v>3184</v>
          </cell>
        </row>
        <row r="38">
          <cell r="H38">
            <v>0</v>
          </cell>
          <cell r="J38">
            <v>0</v>
          </cell>
          <cell r="K38">
            <v>54120</v>
          </cell>
        </row>
        <row r="39">
          <cell r="H39">
            <v>0</v>
          </cell>
          <cell r="J39">
            <v>0</v>
          </cell>
          <cell r="K39">
            <v>0</v>
          </cell>
        </row>
        <row r="40">
          <cell r="H40">
            <v>0</v>
          </cell>
          <cell r="J40">
            <v>0</v>
          </cell>
          <cell r="K40">
            <v>0</v>
          </cell>
        </row>
        <row r="41">
          <cell r="H41">
            <v>0</v>
          </cell>
          <cell r="J41">
            <v>0</v>
          </cell>
          <cell r="K41">
            <v>0</v>
          </cell>
        </row>
        <row r="42">
          <cell r="H42">
            <v>0</v>
          </cell>
          <cell r="J42">
            <v>0</v>
          </cell>
          <cell r="K42">
            <v>0</v>
          </cell>
        </row>
        <row r="43">
          <cell r="H43">
            <v>0</v>
          </cell>
          <cell r="J43">
            <v>0</v>
          </cell>
          <cell r="K43">
            <v>0</v>
          </cell>
        </row>
        <row r="44">
          <cell r="H44">
            <v>0</v>
          </cell>
          <cell r="J44">
            <v>0</v>
          </cell>
          <cell r="K44">
            <v>0</v>
          </cell>
        </row>
        <row r="45">
          <cell r="H45">
            <v>0</v>
          </cell>
          <cell r="J45">
            <v>0</v>
          </cell>
          <cell r="K45">
            <v>0</v>
          </cell>
        </row>
        <row r="46">
          <cell r="H46">
            <v>0</v>
          </cell>
          <cell r="J46">
            <v>0</v>
          </cell>
          <cell r="K46">
            <v>240793</v>
          </cell>
        </row>
        <row r="48">
          <cell r="H48">
            <v>0</v>
          </cell>
          <cell r="J48">
            <v>0</v>
          </cell>
          <cell r="K48">
            <v>0</v>
          </cell>
        </row>
        <row r="49">
          <cell r="H49">
            <v>0</v>
          </cell>
          <cell r="J49">
            <v>0</v>
          </cell>
          <cell r="K49">
            <v>0</v>
          </cell>
        </row>
        <row r="50">
          <cell r="H50">
            <v>0</v>
          </cell>
          <cell r="J50">
            <v>0</v>
          </cell>
          <cell r="K50">
            <v>0</v>
          </cell>
        </row>
        <row r="51">
          <cell r="H51">
            <v>0</v>
          </cell>
          <cell r="J51">
            <v>0</v>
          </cell>
          <cell r="K51">
            <v>51058</v>
          </cell>
        </row>
        <row r="52">
          <cell r="H52">
            <v>0</v>
          </cell>
          <cell r="J52">
            <v>0</v>
          </cell>
          <cell r="K52">
            <v>0</v>
          </cell>
        </row>
        <row r="53">
          <cell r="H53">
            <v>0</v>
          </cell>
          <cell r="J53">
            <v>0</v>
          </cell>
          <cell r="K53">
            <v>0</v>
          </cell>
        </row>
        <row r="54">
          <cell r="H54">
            <v>0</v>
          </cell>
          <cell r="J54">
            <v>0</v>
          </cell>
          <cell r="K54">
            <v>0</v>
          </cell>
        </row>
        <row r="55">
          <cell r="H55">
            <v>0</v>
          </cell>
          <cell r="J55">
            <v>0</v>
          </cell>
          <cell r="K55">
            <v>0</v>
          </cell>
        </row>
        <row r="56">
          <cell r="H56">
            <v>0</v>
          </cell>
          <cell r="J56">
            <v>0</v>
          </cell>
          <cell r="K56">
            <v>0</v>
          </cell>
        </row>
        <row r="57">
          <cell r="H57">
            <v>0</v>
          </cell>
          <cell r="J57">
            <v>0</v>
          </cell>
          <cell r="K57">
            <v>2513</v>
          </cell>
        </row>
        <row r="58">
          <cell r="H58">
            <v>0</v>
          </cell>
          <cell r="J58">
            <v>0</v>
          </cell>
          <cell r="K58">
            <v>0</v>
          </cell>
        </row>
        <row r="59">
          <cell r="H59">
            <v>0</v>
          </cell>
          <cell r="J59">
            <v>0</v>
          </cell>
          <cell r="K59">
            <v>0</v>
          </cell>
        </row>
        <row r="60">
          <cell r="H60">
            <v>0</v>
          </cell>
          <cell r="J60">
            <v>0</v>
          </cell>
          <cell r="K60">
            <v>0</v>
          </cell>
        </row>
        <row r="61">
          <cell r="H61">
            <v>0</v>
          </cell>
          <cell r="J61">
            <v>0</v>
          </cell>
          <cell r="K61">
            <v>0</v>
          </cell>
        </row>
        <row r="62">
          <cell r="H62">
            <v>0</v>
          </cell>
          <cell r="J62">
            <v>0</v>
          </cell>
          <cell r="K62">
            <v>25269</v>
          </cell>
        </row>
        <row r="63">
          <cell r="H63">
            <v>0</v>
          </cell>
          <cell r="J63">
            <v>0</v>
          </cell>
          <cell r="K63">
            <v>9861</v>
          </cell>
        </row>
        <row r="64">
          <cell r="H64">
            <v>0</v>
          </cell>
          <cell r="J64">
            <v>0</v>
          </cell>
          <cell r="K64">
            <v>0</v>
          </cell>
        </row>
        <row r="65">
          <cell r="H65">
            <v>0</v>
          </cell>
          <cell r="J65">
            <v>0</v>
          </cell>
          <cell r="K65">
            <v>21475</v>
          </cell>
        </row>
        <row r="66">
          <cell r="H66">
            <v>0</v>
          </cell>
          <cell r="J66">
            <v>0</v>
          </cell>
          <cell r="K66">
            <v>39138</v>
          </cell>
        </row>
        <row r="67">
          <cell r="H67">
            <v>0</v>
          </cell>
          <cell r="J67">
            <v>0</v>
          </cell>
          <cell r="K67">
            <v>0</v>
          </cell>
        </row>
        <row r="68">
          <cell r="H68">
            <v>0</v>
          </cell>
          <cell r="J68">
            <v>0</v>
          </cell>
          <cell r="K68">
            <v>120649</v>
          </cell>
        </row>
        <row r="69">
          <cell r="H69">
            <v>0</v>
          </cell>
          <cell r="J69">
            <v>0</v>
          </cell>
          <cell r="K69">
            <v>0</v>
          </cell>
        </row>
        <row r="70">
          <cell r="H70">
            <v>0</v>
          </cell>
          <cell r="J70">
            <v>0</v>
          </cell>
          <cell r="K70">
            <v>196</v>
          </cell>
        </row>
        <row r="71">
          <cell r="H71">
            <v>0</v>
          </cell>
          <cell r="J71">
            <v>0</v>
          </cell>
          <cell r="K71">
            <v>0</v>
          </cell>
        </row>
        <row r="72">
          <cell r="H72">
            <v>0</v>
          </cell>
          <cell r="J72">
            <v>0</v>
          </cell>
          <cell r="K72">
            <v>0</v>
          </cell>
        </row>
        <row r="73">
          <cell r="H73">
            <v>0</v>
          </cell>
          <cell r="J73">
            <v>0</v>
          </cell>
          <cell r="K73">
            <v>0</v>
          </cell>
        </row>
        <row r="74">
          <cell r="H74">
            <v>0</v>
          </cell>
          <cell r="J74">
            <v>0</v>
          </cell>
          <cell r="K74">
            <v>2000</v>
          </cell>
        </row>
        <row r="75">
          <cell r="H75">
            <v>0</v>
          </cell>
          <cell r="J75">
            <v>0</v>
          </cell>
          <cell r="K75">
            <v>0</v>
          </cell>
        </row>
        <row r="76">
          <cell r="H76">
            <v>0</v>
          </cell>
          <cell r="J76">
            <v>0</v>
          </cell>
          <cell r="K76">
            <v>0</v>
          </cell>
        </row>
        <row r="77">
          <cell r="H77">
            <v>0</v>
          </cell>
          <cell r="J77">
            <v>0</v>
          </cell>
          <cell r="K77">
            <v>0</v>
          </cell>
        </row>
        <row r="78">
          <cell r="H78">
            <v>0</v>
          </cell>
          <cell r="J78">
            <v>0</v>
          </cell>
          <cell r="K78">
            <v>878</v>
          </cell>
        </row>
        <row r="79">
          <cell r="H79">
            <v>0</v>
          </cell>
          <cell r="J79">
            <v>0</v>
          </cell>
          <cell r="K79">
            <v>0</v>
          </cell>
        </row>
        <row r="80">
          <cell r="H80">
            <v>0</v>
          </cell>
          <cell r="J80">
            <v>0</v>
          </cell>
          <cell r="K80">
            <v>90</v>
          </cell>
        </row>
        <row r="81">
          <cell r="H81">
            <v>0</v>
          </cell>
          <cell r="J81">
            <v>0</v>
          </cell>
          <cell r="K81">
            <v>0</v>
          </cell>
        </row>
        <row r="82">
          <cell r="H82">
            <v>0</v>
          </cell>
          <cell r="J82">
            <v>0</v>
          </cell>
          <cell r="K82">
            <v>0</v>
          </cell>
        </row>
        <row r="83">
          <cell r="H83">
            <v>0</v>
          </cell>
          <cell r="J83">
            <v>0</v>
          </cell>
          <cell r="K83">
            <v>0</v>
          </cell>
        </row>
        <row r="84">
          <cell r="H84">
            <v>0</v>
          </cell>
          <cell r="J84">
            <v>0</v>
          </cell>
          <cell r="K84">
            <v>0</v>
          </cell>
        </row>
        <row r="85">
          <cell r="H85">
            <v>0</v>
          </cell>
          <cell r="J85">
            <v>0</v>
          </cell>
          <cell r="K85">
            <v>0</v>
          </cell>
        </row>
        <row r="86">
          <cell r="H86">
            <v>0</v>
          </cell>
          <cell r="J86">
            <v>0</v>
          </cell>
          <cell r="K86">
            <v>357</v>
          </cell>
        </row>
        <row r="87">
          <cell r="H87">
            <v>0</v>
          </cell>
          <cell r="J87">
            <v>0</v>
          </cell>
          <cell r="K87">
            <v>156574</v>
          </cell>
        </row>
        <row r="88">
          <cell r="H88">
            <v>0</v>
          </cell>
          <cell r="J88">
            <v>0</v>
          </cell>
          <cell r="K88">
            <v>0</v>
          </cell>
        </row>
        <row r="89">
          <cell r="H89">
            <v>0</v>
          </cell>
          <cell r="J89">
            <v>0</v>
          </cell>
          <cell r="K89">
            <v>0</v>
          </cell>
        </row>
        <row r="90">
          <cell r="H90">
            <v>0</v>
          </cell>
          <cell r="J90">
            <v>0</v>
          </cell>
          <cell r="K90">
            <v>0</v>
          </cell>
        </row>
        <row r="91">
          <cell r="H91">
            <v>0</v>
          </cell>
          <cell r="J91">
            <v>0</v>
          </cell>
          <cell r="K91">
            <v>0</v>
          </cell>
        </row>
        <row r="92">
          <cell r="H92">
            <v>0</v>
          </cell>
          <cell r="J92">
            <v>0</v>
          </cell>
          <cell r="K92">
            <v>0</v>
          </cell>
        </row>
        <row r="93">
          <cell r="H93">
            <v>0</v>
          </cell>
          <cell r="J93">
            <v>0</v>
          </cell>
          <cell r="K93">
            <v>0</v>
          </cell>
        </row>
        <row r="94">
          <cell r="H94">
            <v>0</v>
          </cell>
          <cell r="J94">
            <v>0</v>
          </cell>
          <cell r="K94">
            <v>0</v>
          </cell>
        </row>
        <row r="95">
          <cell r="H95">
            <v>0</v>
          </cell>
          <cell r="J95">
            <v>0</v>
          </cell>
          <cell r="K95">
            <v>0</v>
          </cell>
        </row>
      </sheetData>
      <sheetData sheetId="1"/>
      <sheetData sheetId="2"/>
      <sheetData sheetId="3"/>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ample Data"/>
      <sheetName val="CMA_Calculations"/>
      <sheetName val="CMA_Selections"/>
      <sheetName val="Tickmarks"/>
      <sheetName val="CMA_SampleDesign"/>
      <sheetName val="DialogInsert"/>
      <sheetName val="Sheet1"/>
    </sheetNames>
    <sheetDataSet>
      <sheetData sheetId="0" refreshError="1"/>
      <sheetData sheetId="1" refreshError="1"/>
      <sheetData sheetId="2">
        <row r="10">
          <cell r="F10">
            <v>0</v>
          </cell>
          <cell r="H10" t="e">
            <v>#DIV/0!</v>
          </cell>
        </row>
      </sheetData>
      <sheetData sheetId="3" refreshError="1"/>
      <sheetData sheetId="4" refreshError="1"/>
      <sheetData sheetId="5" refreshError="1"/>
      <sheetData sheetId="6" refreshError="1"/>
      <sheetData sheetId="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4"/>
      <sheetName val="Nota EEFF"/>
      <sheetName val="Mvto. Costo y Depreciación PPC"/>
      <sheetName val="Valuación Muebles"/>
      <sheetName val="Prueba  Recálc Deprec. Final"/>
      <sheetName val="Càlc Depre 30-Sept-02"/>
      <sheetName val="Detalle de Compras"/>
      <sheetName val="Compras AF Octub-Diciemb"/>
      <sheetName val="MMA Adic"/>
      <sheetName val="XREF"/>
      <sheetName val="Tickmarks"/>
      <sheetName val="Dep plazo Anex 20"/>
      <sheetName val="Mov. Costo "/>
      <sheetName val="Mov.  Depreciación"/>
      <sheetName val="Cálculo Global Dep."/>
      <sheetName val="Detalle Adic."/>
      <sheetName val="MMA Adiciones"/>
      <sheetName val="An. Adic. Prel."/>
    </sheetNames>
    <sheetDataSet>
      <sheetData sheetId="0" refreshError="1"/>
      <sheetData sheetId="1"/>
      <sheetData sheetId="2"/>
      <sheetData sheetId="3"/>
      <sheetData sheetId="4"/>
      <sheetData sheetId="5"/>
      <sheetData sheetId="6" refreshError="1"/>
      <sheetData sheetId="7"/>
      <sheetData sheetId="8"/>
      <sheetData sheetId="9">
        <row r="3">
          <cell r="A3">
            <v>-2926651.33</v>
          </cell>
          <cell r="B3">
            <v>-2926651.33</v>
          </cell>
          <cell r="D3" t="str">
            <v>Hoja Resumen de Activos fijos</v>
          </cell>
          <cell r="E3" t="str">
            <v>!</v>
          </cell>
        </row>
      </sheetData>
      <sheetData sheetId="10" refreshError="1"/>
      <sheetData sheetId="11" refreshError="1"/>
      <sheetData sheetId="12"/>
      <sheetData sheetId="13"/>
      <sheetData sheetId="14" refreshError="1"/>
      <sheetData sheetId="15" refreshError="1"/>
      <sheetData sheetId="16" refreshError="1"/>
      <sheetData sheetId="1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c1}"/>
      <sheetName val="Vacaciones"/>
      <sheetName val="M.Benef. Soc."/>
      <sheetName val="M. F.R.{ppc2}"/>
      <sheetName val="Sueldos"/>
      <sheetName val="Otros sueldos"/>
      <sheetName val="Cálculo del límite"/>
      <sheetName val="Tabla del Limite"/>
      <sheetName val="Tickmarks"/>
      <sheetName val="X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A2">
            <v>-76052</v>
          </cell>
          <cell r="B2">
            <v>-76052</v>
          </cell>
          <cell r="D2" t="str">
            <v>Resumen de otras cuentas por pagar</v>
          </cell>
          <cell r="E2" t="str">
            <v>!</v>
          </cell>
        </row>
        <row r="3">
          <cell r="A3">
            <v>4022855</v>
          </cell>
          <cell r="B3">
            <v>4022855</v>
          </cell>
          <cell r="D3" t="str">
            <v>Resumen de Gastos de Administración</v>
          </cell>
          <cell r="E3" t="str">
            <v>!</v>
          </cell>
        </row>
        <row r="4">
          <cell r="A4">
            <v>1202441</v>
          </cell>
          <cell r="B4">
            <v>1202441</v>
          </cell>
          <cell r="D4" t="str">
            <v>Resumen de Gastos de Administración</v>
          </cell>
          <cell r="E4" t="str">
            <v>!</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visión conc. bancarias"/>
      <sheetName val="Análisis partidas conciliatoria"/>
      <sheetName val="Inversiones temporales"/>
      <sheetName val="Análisis partidas que restan"/>
      <sheetName val="Prueba de corte ok"/>
      <sheetName val="Arqueo de cheques "/>
      <sheetName val="XREF"/>
      <sheetName val="Tickmarks"/>
      <sheetName val="Resumen de Conciliaciones"/>
      <sheetName val="Análisis de Part. Concilia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Seguros"/>
      <sheetName val="XREF"/>
      <sheetName val="Tickmarks"/>
      <sheetName val="Det.O CxC"/>
      <sheetName val="Detalle Anticipos"/>
      <sheetName val="V.G."/>
      <sheetName val="Insum.Ganad."/>
      <sheetName val="Analisis Anticipos"/>
      <sheetName val="CoberturaSeg"/>
      <sheetName val="Tildes"/>
      <sheetName val="#REF"/>
      <sheetName val="Cobertura Seguros"/>
      <sheetName val="Ret.Fte."/>
      <sheetName val="imptos. anticipados"/>
      <sheetName val="Otros activos circul"/>
      <sheetName val="gtos pag x antici"/>
      <sheetName val="dctos x cobrar"/>
      <sheetName val="Detalle de Gastos Anticipados"/>
      <sheetName val="Ant. Prov. Fin."/>
      <sheetName val="Ant. Chat. Sucur.Fin"/>
      <sheetName val="Var. Cuent. Liq.Fin."/>
      <sheetName val="Ant. Prov. Prel."/>
      <sheetName val="Ant. Chatarr.Prel."/>
      <sheetName val="Ant. Chat. Sucur.Prel."/>
      <sheetName val="Var. Cuent. Liq.Prel."/>
      <sheetName val="Ant. Prov."/>
      <sheetName val="Ant. Chatarr."/>
      <sheetName val="Ant. Chat. Sucur."/>
      <sheetName val="Var. Cuent. Liq."/>
      <sheetName val="Anticipos Prov."/>
      <sheetName val="Ant.chatarra"/>
      <sheetName val="Ctas. por liquidar"/>
      <sheetName val="Anti Sucursal.Chata"/>
      <sheetName val="Empleados"/>
      <sheetName val="Varios"/>
      <sheetName val="Retenciones"/>
      <sheetName val="MMA"/>
      <sheetName val="Análisis MMA"/>
      <sheetName val="Seguros prepagados"/>
      <sheetName val="Cálculo del umbral"/>
      <sheetName val="Cobros posteriores"/>
      <sheetName val="Cob.Seguros"/>
      <sheetName val="Seguros vane"/>
      <sheetName val="Sheet1"/>
      <sheetName val="Detalle Gtos Anticipados"/>
      <sheetName val="ASSA"/>
      <sheetName val="Transferencias"/>
      <sheetName val="Análisis de Seguros "/>
      <sheetName val="Empleados y estudiantes"/>
      <sheetName val="Anticipos"/>
      <sheetName val="Gasto anticipados LP"/>
      <sheetName val="CG Amor. "/>
      <sheetName val="Anticipo Acreedores"/>
      <sheetName val="Nota a los EEFF"/>
      <sheetName val="Operación"/>
      <sheetName val="Seguros "/>
      <sheetName val="impuestos"/>
      <sheetName val="anticipos proveedores"/>
      <sheetName val="otras cuentas por cobrar"/>
      <sheetName val="Detalle Ant"/>
      <sheetName val="Detalle Ant.Impues"/>
      <sheetName val="Ant.Gast. Ant."/>
      <sheetName val="Análisis Gtos Antic."/>
      <sheetName val="Reclam proveed"/>
      <sheetName val="Otras ctas x cobrar"/>
      <sheetName val="Anticipo Proveedores"/>
      <sheetName val="AnticiposProveedores"/>
      <sheetName val="CxC Varias"/>
      <sheetName val="Prestamos Empleados"/>
      <sheetName val="seguros auditoria 31-dic-2004"/>
      <sheetName val="Seguros (2003)"/>
      <sheetName val="ANTICIPOSEMP"/>
      <sheetName val="CXC Varios"/>
      <sheetName val="Ant.Proveedores"/>
      <sheetName val="Trámites Legales"/>
      <sheetName val="Nota EF"/>
      <sheetName val="Anticipo Prov. Locales"/>
      <sheetName val="Solicitud IVA "/>
      <sheetName val="Deudores Varios"/>
      <sheetName val="Notas EEFF"/>
      <sheetName val="Relacionadas"/>
      <sheetName val="Préstamos Accionistas"/>
      <sheetName val="Préstamos Empleados"/>
      <sheetName val="Detalle de Anticipos Varios"/>
      <sheetName val="APT Anticipos Varios"/>
      <sheetName val="Detalle de Servicios"/>
      <sheetName val="Cálculo de Seguros"/>
      <sheetName val="Análisis Amortización Anticipos"/>
      <sheetName val="Mov. Retenciones en la Fte."/>
      <sheetName val="Anticipo Emp."/>
      <sheetName val="Préstamo Emp."/>
      <sheetName val="Mrdo. Emp."/>
      <sheetName val="Otras cxc emp."/>
      <sheetName val="Anticipo provee"/>
      <sheetName val="Otras cxc"/>
      <sheetName val="Gts. pag. ant"/>
      <sheetName val="Cxc relacion"/>
      <sheetName val="Marcas"/>
      <sheetName val="Seguros sept"/>
      <sheetName val="Seguros nov"/>
      <sheetName val="Nota"/>
      <sheetName val="Prést. emplea"/>
      <sheetName val="Detalle Otr"/>
      <sheetName val="Gastos Anticipados"/>
      <sheetName val="Det. Dep en Gar"/>
      <sheetName val="Gastos Diferidos"/>
      <sheetName val="Det. Varias Ctas por Cob"/>
      <sheetName val="Det. Pólizas"/>
      <sheetName val="Det. Varias Ctas por Pag"/>
      <sheetName val="Dep en Gar CP"/>
      <sheetName val="Int x C Bancos y Fin"/>
      <sheetName val="A. Seguros"/>
      <sheetName val="Detalle cuentas varias"/>
      <sheetName val="Viáticos"/>
      <sheetName val="Detalle otros deudores"/>
      <sheetName val="Anal Vh Taxi"/>
      <sheetName val="SEGUROS 3"/>
      <sheetName val="Imptos"/>
      <sheetName val="Cálculo Seguros"/>
      <sheetName val="Análisis de Seguros"/>
      <sheetName val="Accionistas"/>
      <sheetName val="Garantias"/>
      <sheetName val="Transitoria"/>
      <sheetName val="Detalle de Seguros"/>
      <sheetName val="0303-001 Prep. exp. other"/>
      <sheetName val="0420-001 Deposit"/>
      <sheetName val="0490-001 Other Current Assets"/>
      <sheetName val="Prepaid expense Other"/>
      <sheetName val="Other school fees"/>
      <sheetName val="Reimbursable Expenses"/>
      <sheetName val="Employee Loans"/>
      <sheetName val="Retención  garantías"/>
      <sheetName val="Prepiad Expenses"/>
      <sheetName val="Anticipo  Proved.Ext"/>
      <sheetName val="Límite"/>
      <sheetName val="Anticipo  Provee.Locales"/>
      <sheetName val="Anticipo Prov.Ext."/>
      <sheetName val="Detalle Otras CtasxCobrar"/>
      <sheetName val="Seguros Final"/>
      <sheetName val="Detalle Arriedos"/>
      <sheetName val="Otros corrientes"/>
      <sheetName val="Otros por realizarse"/>
      <sheetName val="Petroproducción"/>
      <sheetName val="Detalle Otros"/>
      <sheetName val="Tarjetas de crédito"/>
      <sheetName val="Revision Comp.Ret"/>
      <sheetName val="Cobertura de Seguros"/>
      <sheetName val="Nota EEFF"/>
      <sheetName val="Otras CxC Final"/>
      <sheetName val="Anticip.Empl. Final"/>
      <sheetName val="Refactur.Inter Final"/>
      <sheetName val="Anticip.Empl."/>
      <sheetName val="Refactur.Inter"/>
      <sheetName val="Arriendos"/>
      <sheetName val="Detalle Arriedos "/>
      <sheetName val="Otros corrientes "/>
      <sheetName val="Detalle Imp Retenidos"/>
      <sheetName val="Análisis Impuetos Ret."/>
      <sheetName val="Ant. Proveedores"/>
      <sheetName val="Ant. Construcc"/>
      <sheetName val="APT Anticipos"/>
      <sheetName val="Ant. Construcciones"/>
      <sheetName val="Ant. Directivos"/>
      <sheetName val="CxC Ing. Mihail"/>
      <sheetName val="Proveedores"/>
      <sheetName val=" CxC Varios."/>
      <sheetName val="Provisión"/>
      <sheetName val="Doc por Cobrar LP"/>
      <sheetName val="Ctas.x Cobrar FEDEPAL"/>
      <sheetName val="Antic.Nacionales"/>
      <sheetName val="Anticipos_Publicidad"/>
      <sheetName val="Antipos Proveed."/>
      <sheetName val="CMA_Selections"/>
      <sheetName val="MMA "/>
      <sheetName val="MMA sub"/>
      <sheetName val="laroux"/>
      <sheetName val="Detalle Varios deudores"/>
      <sheetName val="Cobros Posteriores Telefónicas"/>
      <sheetName val="Mov. Cta Municipal"/>
      <sheetName val="Análsis del IVA"/>
      <sheetName val="Detalle EEQ"/>
      <sheetName val="Anticipos Importaciones"/>
      <sheetName val="Anticipos Empleados "/>
      <sheetName val="Tabla del Limite"/>
      <sheetName val="Cobros posteriores IVA"/>
      <sheetName val="Pagos anticipados"/>
      <sheetName val="Anticipos Empleados 00"/>
      <sheetName val="Det. CxC"/>
      <sheetName val="Imptos y Contr"/>
      <sheetName val="Análisis Com"/>
      <sheetName val="Cob. Seguros Prelim"/>
      <sheetName val="Fondo Garantía"/>
      <sheetName val="CXC Empleados"/>
      <sheetName val="CXC Accionistas"/>
      <sheetName val="Ant transpo"/>
      <sheetName val="Otros Gtos antic"/>
      <sheetName val="Tick2002"/>
      <sheetName val="Imp. y Contrib."/>
      <sheetName val="Empleados y Accionist."/>
      <sheetName val="Otros Anticipados"/>
      <sheetName val="Cob. Seguros Final"/>
      <sheetName val="Var. CxC prel"/>
      <sheetName val="Var. CxC fin"/>
      <sheetName val="Det Val a desc. Rol"/>
      <sheetName val="Hoja 1"/>
      <sheetName val="DETALLE 1140200000008"/>
      <sheetName val="Anticipos "/>
      <sheetName val="Sobregiros"/>
      <sheetName val="Honorarios"/>
      <sheetName val="Mantenimiento"/>
      <sheetName val="Reclamos"/>
      <sheetName val="Seguros (2)"/>
      <sheetName val="Seguros (3)"/>
      <sheetName val="ETICA-ARRIENDOS-FINAL"/>
      <sheetName val="Inventarios"/>
      <sheetName val="Anticipo empleados"/>
      <sheetName val="Anticipos al 31-mar-06"/>
      <sheetName val="Adiciones"/>
      <sheetName val="Selección Ant. Prov."/>
      <sheetName val="Análisis de anticipos"/>
      <sheetName val="Provisión de ingresos"/>
      <sheetName val="Detalle "/>
      <sheetName val="Detalle CxC varias"/>
      <sheetName val="Prést. y Ant. Empleados"/>
      <sheetName val="Gastos Compartidos"/>
      <sheetName val="Seguros Vigentes Final"/>
      <sheetName val="Mov. Impto Rta"/>
      <sheetName val="Ret. Fte. Pagadas"/>
      <sheetName val="Garantías"/>
      <sheetName val="Cuenta por Cobrar Varias"/>
      <sheetName val="Detalle varios"/>
      <sheetName val="Anal. Segu"/>
      <sheetName val="Otros Prepag."/>
      <sheetName val="Otras Lar. plazo"/>
      <sheetName val="Refact. Interc."/>
      <sheetName val="Varias por liquidar"/>
      <sheetName val="Provmetálica"/>
      <sheetName val="Anticipos a proveedores"/>
      <sheetName val=" Límite Gasto Seguros"/>
      <sheetName val="Depósitos en garantía"/>
      <sheetName val="1"/>
      <sheetName val="D. Otras Ctas. por Cobrar"/>
      <sheetName val="Reten"/>
      <sheetName val="Ant. Prove"/>
      <sheetName val="CxC  Varias"/>
      <sheetName val="Ag. en el exterior"/>
      <sheetName val="Aut.Portuarias"/>
      <sheetName val="Transporte Marítimo"/>
      <sheetName val="Análisis APT"/>
      <sheetName val="Ant. util. Trab"/>
      <sheetName val="Pre. emple"/>
      <sheetName val="Dept"/>
      <sheetName val="ReimbExp"/>
      <sheetName val="AntEmple"/>
      <sheetName val="PrepaidExpOth"/>
      <sheetName val="Préstamos Empleados CP"/>
      <sheetName val="Análisis de Seguros FINAL"/>
      <sheetName val="Análisis de Seguros PRELIM"/>
      <sheetName val="Cxc Diversos"/>
      <sheetName val="Anticipo Prov."/>
      <sheetName val="Prestamo Emplead."/>
      <sheetName val="Otros Cargos Diferidos"/>
      <sheetName val="Empleados final"/>
      <sheetName val="Préstamos final"/>
      <sheetName val="Ant. Utilidades"/>
      <sheetName val="Prést. empl prelim"/>
      <sheetName val="Otras Garantías"/>
      <sheetName val="Varias CxC"/>
      <sheetName val="Fondo Viaje"/>
      <sheetName val="Retencion"/>
      <sheetName val="APT"/>
      <sheetName val="G.AnticipCMA"/>
      <sheetName val="Límites"/>
      <sheetName val="Anticip Sueldos"/>
      <sheetName val="Anticip. entreg"/>
      <sheetName val="Land Tour"/>
      <sheetName val="Galápagos Operación"/>
      <sheetName val="Anticip entreg"/>
      <sheetName val="AnticpEntrgFinal"/>
      <sheetName val="DetalAntEntrg"/>
      <sheetName val="GastPagAnticpFin"/>
      <sheetName val="AnticipSueldFin"/>
      <sheetName val="ArriendFin"/>
      <sheetName val="APT Anticipo Prov"/>
      <sheetName val="Selección Anticipos"/>
      <sheetName val="Anticipo Sueldo"/>
      <sheetName val="MatrizIntercomp"/>
      <sheetName val="Gen Receivables"/>
      <sheetName val="AR Petroecuador-Final"/>
      <sheetName val="AR Petroecuador"/>
      <sheetName val="Empl. Loans"/>
      <sheetName val="Movimiento"/>
      <sheetName val="Land"/>
      <sheetName val="Galápagos"/>
      <sheetName val="Anticipos Entregados"/>
      <sheetName val="Arriendo"/>
      <sheetName val="anticipos proveedores (2)"/>
      <sheetName val="MMA Tarjetas de Crédito"/>
      <sheetName val="MMA Anticipos"/>
      <sheetName val="Antic. Sueldo"/>
      <sheetName val="Sobreg. Nómina"/>
      <sheetName val="Notas de Débito"/>
      <sheetName val="Segros"/>
      <sheetName val="Sueldos"/>
      <sheetName val="Anticipo Sueldos"/>
      <sheetName val="Sobregiro de Nómina"/>
      <sheetName val="BSP"/>
      <sheetName val="Salmor"/>
      <sheetName val="ND Error Boletos"/>
      <sheetName val="CXC Boletos No FAct"/>
      <sheetName val="Sheet2"/>
      <sheetName val="Sheet3"/>
      <sheetName val="Mov. Imp. Ren"/>
      <sheetName val="Otros"/>
      <sheetName val="Anti."/>
      <sheetName val="Gastos.Nacionales"/>
      <sheetName val="Antic.Nacionales (2)"/>
      <sheetName val="Mov. Imp. Renta"/>
      <sheetName val="Mov. Activos Fijos&amp;Intangibles"/>
      <sheetName val="Mejoras"/>
      <sheetName val="Hoja1"/>
      <sheetName val="CMA Calculations- R Factor"/>
      <sheetName val="Garantía Punto Fa"/>
      <sheetName val="Otras Ctas. x Cobrar"/>
      <sheetName val="Anticipos Punto FA"/>
      <sheetName val="Detalle (2)"/>
      <sheetName val="CMA Calculations- Figure 5440.1"/>
      <sheetName val="Detalle Provmetalica"/>
      <sheetName val="Detalle Sucursales Chatarra"/>
      <sheetName val="Detalle de Garantías Grales."/>
      <sheetName val="Varias cuentas por liquidar"/>
      <sheetName val="Otras Ctas por pagar"/>
      <sheetName val="deuda Mega Ltd"/>
      <sheetName val="Resumen Comisiones"/>
      <sheetName val="Préstamos"/>
      <sheetName val="Anticipos contratistas"/>
      <sheetName val="Análisis Ant. Contratistas"/>
      <sheetName val="Otras CxC Contratistas"/>
      <sheetName val="Anticipos Contratistas Final"/>
      <sheetName val="Otras CxC Cont. Final"/>
      <sheetName val="Análisis Contratistas Final"/>
      <sheetName val="Abonos Clientes"/>
      <sheetName val="Análisis Clientes"/>
      <sheetName val="Anticipo Clientes"/>
      <sheetName val="Comisiones Pagadas por A Dic-08"/>
      <sheetName val="Comisiones Pagadas por A Sep-08"/>
      <sheetName val="Comisiones Diferidas y Vistotal"/>
      <sheetName val="Gastos Comp. Licencias"/>
      <sheetName val="Intermediarios de Seguros"/>
      <sheetName val="BMI GEN RE"/>
      <sheetName val="Listado"/>
      <sheetName val="Movmejoras.amort."/>
      <sheetName val="Confirmaciones relacionadas"/>
      <sheetName val="Anticipos empleados"/>
      <sheetName val="Análisis C. Tributario"/>
      <sheetName val="NC Aduana"/>
      <sheetName val="Ctas x Liquidar"/>
      <sheetName val="Panamax"/>
      <sheetName val="Transp. Marítimo"/>
      <sheetName val="Movimiento Colocación Títulos"/>
      <sheetName val="Cálculo de amort. pérdida"/>
      <sheetName val="Analisis Apt"/>
      <sheetName val="Movimiento I.R"/>
      <sheetName val="Deli soda Husky"/>
      <sheetName val="Tablas de Amortización"/>
      <sheetName val="Segunda opinion"/>
      <sheetName val="CMA Calculations"/>
      <sheetName val="CMA Selections"/>
      <sheetName val="Movimiento Retenciones"/>
      <sheetName val="anticipo Prov. exterior"/>
      <sheetName val="Funcionarios empleados"/>
      <sheetName val="Anticip"/>
      <sheetName val="Seg. prel"/>
      <sheetName val="Seg. final"/>
      <sheetName val="Cuentas seleccionadas"/>
      <sheetName val="GRUFUSA"/>
      <sheetName val="Voucheo"/>
      <sheetName val="analisis prestamos"/>
      <sheetName val="CxC varios UIO"/>
      <sheetName val="Selección para MMA"/>
      <sheetName val="Cías Relacionadas"/>
      <sheetName val="Amortizaciones"/>
      <sheetName val="Cuentas Varias  Quito"/>
      <sheetName val="Análisis capital e intereses"/>
      <sheetName val="Notas"/>
      <sheetName val="Detalle avances"/>
      <sheetName val="Gastos APT"/>
      <sheetName val="Detalle Prov."/>
      <sheetName val="Anticipos Prov. Final"/>
      <sheetName val="Analisis - APT"/>
      <sheetName val="Anticipos Prov. Prel."/>
      <sheetName val="Anticipos Contratistas Prel."/>
      <sheetName val="P.1. Detalle"/>
      <sheetName val="P.2.Anticipos Varios"/>
      <sheetName val="Subdetalles"/>
      <sheetName val="Subdetalle"/>
      <sheetName val="Análisis Anticipos Proveedores"/>
      <sheetName val="Análisis Anticipos Contratistas"/>
      <sheetName val="Análisis Gtos. Anticipados Sel."/>
      <sheetName val="Detalle de Préstamos a Empleado"/>
      <sheetName val="Prest. Empleados Final"/>
      <sheetName val="Prest. Empleados Prel."/>
      <sheetName val="Tickmarks (2)"/>
      <sheetName val="Selec"/>
      <sheetName val="Pres. Emp"/>
      <sheetName val="Cheq. Garant."/>
      <sheetName val="Anticipo renta"/>
      <sheetName val="Resumen"/>
      <sheetName val="Mov. Intereses Antic."/>
      <sheetName val="Anticipo a Contratistas"/>
      <sheetName val="Anticipo Prov. Nac. Final"/>
      <sheetName val="Anticipo Prov. Nac. Prel."/>
      <sheetName val="Anticipo Vs. Proveedores"/>
      <sheetName val="Anticipo Prov. Nacionales"/>
      <sheetName val="Análisis Anticipos Selecc. MMA"/>
      <sheetName val="Revisión Prestamos Empleados"/>
      <sheetName val="Anticipo"/>
      <sheetName val="Instalación Prof."/>
      <sheetName val="Membresías"/>
      <sheetName val="Inversión LP"/>
      <sheetName val="Límite buses"/>
      <sheetName val="Seguro"/>
      <sheetName val="Ant proveed"/>
      <sheetName val="Anti proveed"/>
      <sheetName val="Proveedores Final"/>
      <sheetName val="Anticipo Construcciones"/>
      <sheetName val="Detalle anticipo proveedores "/>
      <sheetName val="Rev. Anticipo Proveedores"/>
      <sheetName val="Detalle anticipo sueldos "/>
      <sheetName val="Rev. Anticipo Sueldos"/>
      <sheetName val="Detalle Garantias "/>
      <sheetName val="Detalle anticipo provedores"/>
      <sheetName val="Anticipo Emplead."/>
      <sheetName val="Notas a los EEFF"/>
      <sheetName val="Avances proveedores"/>
      <sheetName val="Análisis Otros Diferidos (Prel)"/>
      <sheetName val="Análisis Otros Diferidos (fin)"/>
      <sheetName val="Análisis Otros Diferidos"/>
      <sheetName val="Antic. Dic"/>
      <sheetName val="CMA Calculations- Figure 54 (2)"/>
      <sheetName val="Anticipos Comisionistas Dec"/>
      <sheetName val="Anticipos Comisionistas Oct."/>
      <sheetName val="Anticipos Comisionistas"/>
      <sheetName val="IC Advance"/>
      <sheetName val="Coverturas Seguros"/>
      <sheetName val="Detalle de póliza"/>
      <sheetName val="Anticipo Proveedores(F) "/>
      <sheetName val="Anticipo Proveedores(P)"/>
      <sheetName val="Funcionarios empleados(P)"/>
      <sheetName val="Pólizas 2011 Consorcio (final)"/>
      <sheetName val="Pólizas 2011 Consorcio GLP"/>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sheetData sheetId="51"/>
      <sheetData sheetId="52"/>
      <sheetData sheetId="53" refreshError="1"/>
      <sheetData sheetId="54" refreshError="1"/>
      <sheetData sheetId="55"/>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refreshError="1"/>
      <sheetData sheetId="130" refreshError="1"/>
      <sheetData sheetId="131" refreshError="1"/>
      <sheetData sheetId="132" refreshError="1"/>
      <sheetData sheetId="133" refreshError="1"/>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refreshError="1"/>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sheetData sheetId="163"/>
      <sheetData sheetId="164"/>
      <sheetData sheetId="165"/>
      <sheetData sheetId="166"/>
      <sheetData sheetId="167"/>
      <sheetData sheetId="168" refreshError="1"/>
      <sheetData sheetId="169" refreshError="1"/>
      <sheetData sheetId="170" refreshError="1"/>
      <sheetData sheetId="17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refreshError="1"/>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refreshError="1"/>
      <sheetData sheetId="253" refreshError="1"/>
      <sheetData sheetId="254" refreshError="1"/>
      <sheetData sheetId="255" refreshError="1"/>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refreshError="1"/>
      <sheetData sheetId="274" refreshError="1"/>
      <sheetData sheetId="275" refreshError="1"/>
      <sheetData sheetId="276" refreshError="1"/>
      <sheetData sheetId="277" refreshError="1"/>
      <sheetData sheetId="278"/>
      <sheetData sheetId="279"/>
      <sheetData sheetId="280"/>
      <sheetData sheetId="281" refreshError="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sheetData sheetId="309" refreshError="1"/>
      <sheetData sheetId="310"/>
      <sheetData sheetId="311" refreshError="1"/>
      <sheetData sheetId="312" refreshError="1"/>
      <sheetData sheetId="313" refreshError="1"/>
      <sheetData sheetId="314" refreshError="1"/>
      <sheetData sheetId="315" refreshError="1"/>
      <sheetData sheetId="316" refreshError="1"/>
      <sheetData sheetId="317"/>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sheetData sheetId="380" refreshError="1"/>
      <sheetData sheetId="381"/>
      <sheetData sheetId="382"/>
      <sheetData sheetId="383"/>
      <sheetData sheetId="384"/>
      <sheetData sheetId="385" refreshError="1"/>
      <sheetData sheetId="386" refreshError="1"/>
      <sheetData sheetId="387" refreshError="1"/>
      <sheetData sheetId="388" refreshError="1"/>
      <sheetData sheetId="389"/>
      <sheetData sheetId="390"/>
      <sheetData sheetId="391"/>
      <sheetData sheetId="392"/>
      <sheetData sheetId="393"/>
      <sheetData sheetId="394" refreshError="1"/>
      <sheetData sheetId="395" refreshError="1"/>
      <sheetData sheetId="396"/>
      <sheetData sheetId="397" refreshError="1"/>
      <sheetData sheetId="398" refreshError="1"/>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sheetData sheetId="410"/>
      <sheetData sheetId="411"/>
      <sheetData sheetId="412"/>
      <sheetData sheetId="413" refreshError="1"/>
      <sheetData sheetId="414" refreshError="1"/>
      <sheetData sheetId="415" refreshError="1"/>
      <sheetData sheetId="416" refreshError="1"/>
      <sheetData sheetId="417"/>
      <sheetData sheetId="418" refreshError="1"/>
      <sheetData sheetId="419" refreshError="1"/>
      <sheetData sheetId="420" refreshError="1"/>
      <sheetData sheetId="421"/>
      <sheetData sheetId="422"/>
      <sheetData sheetId="423" refreshError="1"/>
      <sheetData sheetId="424"/>
      <sheetData sheetId="425" refreshError="1"/>
      <sheetData sheetId="426"/>
      <sheetData sheetId="427" refreshError="1"/>
      <sheetData sheetId="428" refreshError="1"/>
      <sheetData sheetId="429" refreshError="1"/>
      <sheetData sheetId="430" refreshError="1"/>
      <sheetData sheetId="431" refreshError="1"/>
      <sheetData sheetId="432"/>
      <sheetData sheetId="433" refreshError="1"/>
      <sheetData sheetId="434"/>
      <sheetData sheetId="435"/>
      <sheetData sheetId="436" refreshError="1"/>
      <sheetData sheetId="437" refreshError="1"/>
      <sheetData sheetId="438"/>
      <sheetData sheetId="439" refreshError="1"/>
      <sheetData sheetId="440"/>
      <sheetData sheetId="441" refreshError="1"/>
      <sheetData sheetId="442" refreshError="1"/>
      <sheetData sheetId="443"/>
      <sheetData sheetId="444" refreshError="1"/>
      <sheetData sheetId="445" refreshError="1"/>
      <sheetData sheetId="446" refreshError="1"/>
      <sheetData sheetId="447"/>
      <sheetData sheetId="448"/>
      <sheetData sheetId="449"/>
      <sheetData sheetId="450" refreshError="1"/>
      <sheetData sheetId="45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a los Estados Financieros"/>
      <sheetName val="Costo+Reexp"/>
      <sheetName val="Amort.Costo+Reexp"/>
      <sheetName val="Cálculo Amort."/>
      <sheetName val="Cálculo Reexp.Costo"/>
      <sheetName val="Cálculo Reexp Amort."/>
      <sheetName val="Cálculo Amort. (fec.siemb.)"/>
      <sheetName val="Cálculo Reexp Amort. (fech.sie)"/>
      <sheetName val="Mov. Plant.Proceso"/>
      <sheetName val="CorrMonPlantProc"/>
      <sheetName val="selec.adic.plant.proc"/>
      <sheetName val="Anál.Ad.plant.proc."/>
      <sheetName val="Detalle de ptas.adquir."/>
      <sheetName val="distrib.ctos."/>
      <sheetName val="Tildes"/>
      <sheetName val="XREF"/>
      <sheetName val="Hoja2"/>
      <sheetName val="detalle M.O"/>
      <sheetName val="Costo_Reexp"/>
      <sheetName val="Mov.Costo"/>
      <sheetName val="Amortización"/>
      <sheetName val="Cál."/>
      <sheetName val="MMA"/>
      <sheetName val="APT Adics."/>
      <sheetName val="Límite"/>
      <sheetName val="Valuación"/>
      <sheetName val="Tickmarks"/>
      <sheetName val="Costo-Pivot"/>
      <sheetName val="Nota"/>
      <sheetName val="Detalle"/>
      <sheetName val=" Costo"/>
      <sheetName val="MMA "/>
      <sheetName val="Mov. Amort."/>
      <sheetName val="Cal.Amort."/>
      <sheetName val="Adiciones"/>
      <sheetName val="Costo"/>
      <sheetName val="Amort. Acumulada"/>
      <sheetName val="Cal. Amort."/>
      <sheetName val="Análisis"/>
      <sheetName val="Ventas"/>
      <sheetName val="Análisis de Adic."/>
      <sheetName val="Análisis Importaciones"/>
      <sheetName val="Calc. Límite"/>
      <sheetName val="Sheet1"/>
      <sheetName val="Récalculo Amortización"/>
      <sheetName val="Anali. Adiciones"/>
      <sheetName val="Mov. Costo"/>
      <sheetName val="Mov. Amortiz"/>
      <sheetName val="Anál Adi"/>
      <sheetName val="Amort. Acumulada (2)"/>
      <sheetName val="#REF"/>
      <sheetName val="Nota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refreshError="1"/>
      <sheetData sheetId="50" refreshError="1"/>
      <sheetData sheetId="5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Detalle"/>
      <sheetName val="Balance Gral."/>
      <sheetName val="Est. Result."/>
      <sheetName val="Bancos"/>
      <sheetName val="Partidas Concil."/>
      <sheetName val="Activo Fijo"/>
      <sheetName val="Ejecución gastos"/>
      <sheetName val="APT"/>
      <sheetName val="Sueldos"/>
      <sheetName val="Transferencias"/>
      <sheetName val="Viáticos"/>
      <sheetName val="Secuencia"/>
      <sheetName val="XREF"/>
      <sheetName val="Tickmarks"/>
    </sheetNames>
    <sheetDataSet>
      <sheetData sheetId="0" refreshError="1"/>
      <sheetData sheetId="1"/>
      <sheetData sheetId="2"/>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tos Anticipados"/>
      <sheetName val="XREF"/>
      <sheetName val="Tickmarks"/>
      <sheetName val="Seg.Act.Fijos (Final)"/>
      <sheetName val="Seg.Act.Fijos (Prel.)"/>
      <sheetName val="Retención Fuente"/>
      <sheetName val="Cálculo de dif. en cambio"/>
      <sheetName val="Cobertura de Seguros Prel."/>
      <sheetName val="Detalle "/>
      <sheetName val="Detalle"/>
      <sheetName val="Cuentas por Liquidar"/>
      <sheetName val="Anticipo Imp. a la Renta"/>
      <sheetName val="Seguros "/>
      <sheetName val="Límites"/>
      <sheetName val="Relacionadas Final"/>
      <sheetName val="Relacionadas"/>
      <sheetName val="Detalle Servicios Anticipados"/>
      <sheetName val="Seguros"/>
      <sheetName val="Nota EEFF"/>
      <sheetName val="Retenciones"/>
      <sheetName val="Ant. Prov"/>
      <sheetName val="Garantías"/>
      <sheetName val="Ant. Inst. Of"/>
      <sheetName val="Resumen"/>
      <sheetName val="Procedimientos"/>
      <sheetName val="Proyecto PAPA"/>
      <sheetName val="Selección PAPA"/>
      <sheetName val="Proyecto PAP"/>
      <sheetName val="Selección PAP"/>
      <sheetName val="Reembolsos Funvida"/>
      <sheetName val="Intercompany"/>
      <sheetName val="Préstamos empleados"/>
      <sheetName val="Nacional proveedores "/>
      <sheetName val="Anticipo empleados"/>
      <sheetName val="Otras cxc"/>
      <sheetName val="Consumo prov bod"/>
      <sheetName val="Prestamos_empleados (Prel)"/>
      <sheetName val="Anticipo_empleados (Prel)"/>
      <sheetName val="otras_CxC_empleados (Prel)"/>
      <sheetName val="Funvida(Prel)"/>
      <sheetName val="#REF"/>
      <sheetName val="Prestamos_empleados"/>
      <sheetName val="Anticipo_empleados"/>
      <sheetName val="Funvida"/>
      <sheetName val="otras_CxC_empleados"/>
      <sheetName val="Sheet1"/>
      <sheetName val="Anticipos compras especiales"/>
      <sheetName val="Ariendos"/>
      <sheetName val="CXC Fundación"/>
      <sheetName val="Prv.Bienes y Serivicios"/>
      <sheetName val="Base Prov.Bien &amp; Ser"/>
      <sheetName val="Anticipos &gt;300 dias"/>
      <sheetName val="Det.Prést.Empleados"/>
      <sheetName val="Anticipos"/>
      <sheetName val="Detalle de IVA"/>
      <sheetName val="Seguros (Dic05)"/>
      <sheetName val="Seguros (Ago05)"/>
      <sheetName val="Gar.Aduan.Dic'05"/>
      <sheetName val="Com. Garant. Aduan. (Ago05)"/>
      <sheetName val="Licencias"/>
      <sheetName val="APT Licencias"/>
      <sheetName val="Anticipos a proveedores"/>
      <sheetName val="Limites"/>
      <sheetName val="Notas EEFF"/>
      <sheetName val="Ant.Proveed."/>
      <sheetName val="Análisis Anticipos"/>
      <sheetName val="Analisis - APT"/>
      <sheetName val="Garantías Final"/>
      <sheetName val="Reclamaciones"/>
      <sheetName val="Distribuidores"/>
      <sheetName val="Ref. FV - Colombia"/>
      <sheetName val="Ref. FV - Perú"/>
      <sheetName val="Anticipo IR"/>
      <sheetName val="Otros G diferidos Final"/>
      <sheetName val="Otros G diferidos"/>
    </sheetNames>
    <sheetDataSet>
      <sheetData sheetId="0">
        <row r="2">
          <cell r="A2">
            <v>93954.880000000005</v>
          </cell>
        </row>
      </sheetData>
      <sheetData sheetId="1">
        <row r="2">
          <cell r="A2">
            <v>93954.880000000005</v>
          </cell>
        </row>
      </sheetData>
      <sheetData sheetId="2"/>
      <sheetData sheetId="3" refreshError="1"/>
      <sheetData sheetId="4"/>
      <sheetData sheetId="5"/>
      <sheetData sheetId="6" refreshError="1"/>
      <sheetData sheetId="7">
        <row r="1">
          <cell r="A1" t="str">
            <v xml:space="preserve">Análisis de Cobertura de Seguros </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ow r="2">
          <cell r="A2">
            <v>222292</v>
          </cell>
        </row>
      </sheetData>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Iniciales"/>
      <sheetName val="ER"/>
      <sheetName val="Resultados"/>
      <sheetName val="Arriendos"/>
      <sheetName val="Seguros"/>
    </sheetNames>
    <sheetDataSet>
      <sheetData sheetId="0" refreshError="1">
        <row r="12">
          <cell r="C12">
            <v>1</v>
          </cell>
        </row>
      </sheetData>
      <sheetData sheetId="1" refreshError="1"/>
      <sheetData sheetId="2" refreshError="1"/>
      <sheetData sheetId="3" refreshError="1"/>
      <sheetData sheetId="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Detalle Gtos."/>
      <sheetName val="Detalle de Sueldos y Salarios"/>
      <sheetName val="MMAgastos Final"/>
      <sheetName val="APT Gastos"/>
      <sheetName val="Exportaciones"/>
      <sheetName val="Trabajo prestado"/>
      <sheetName val="Límite"/>
      <sheetName val="Tabla del Limite"/>
      <sheetName val="XREF"/>
      <sheetName val="Tickmarks"/>
    </sheetNames>
    <sheetDataSet>
      <sheetData sheetId="0" refreshError="1"/>
      <sheetData sheetId="1">
        <row r="60">
          <cell r="J60">
            <v>435461.71</v>
          </cell>
        </row>
      </sheetData>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s"/>
      <sheetName val="Inversiones Vigentes"/>
      <sheetName val="Inversiones Vencidas"/>
      <sheetName val="Anexo1"/>
      <sheetName val="Anexo 1.1"/>
      <sheetName val="Anexo 1.2"/>
      <sheetName val="Anexo 2"/>
      <sheetName val="Anexo 3"/>
      <sheetName val="Anexo 4"/>
      <sheetName val="Anexo 5"/>
      <sheetName val="Anexo 6"/>
      <sheetName val="Anexo 6.1"/>
      <sheetName val="Anexo 7"/>
      <sheetName val="Anexo 9"/>
      <sheetName val="Anexo 10"/>
      <sheetName val="Anexo 8"/>
      <sheetName val="Anexo 11"/>
      <sheetName val="Anexo 12"/>
      <sheetName val="Anexo 13 "/>
      <sheetName val="Anexo 14"/>
      <sheetName val="Anexo 15"/>
      <sheetName val="Anexo 16"/>
      <sheetName val="Patrimonio"/>
      <sheetName val="Anexo 17"/>
      <sheetName val="Anexo 17.1"/>
      <sheetName val="Anexo 17.1_2"/>
      <sheetName val="Anexo 17.2"/>
      <sheetName val="Anexo 18"/>
      <sheetName val="Anexo 19 "/>
      <sheetName val="Anexo 20.2"/>
      <sheetName val="Anexo 20"/>
      <sheetName val="Anexo 2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Tickmarks"/>
    </sheetNames>
    <sheetDataSet>
      <sheetData sheetId="0">
        <row r="2">
          <cell r="I2" t="str">
            <v>Adjusted</v>
          </cell>
        </row>
        <row r="4">
          <cell r="I4">
            <v>358843</v>
          </cell>
        </row>
        <row r="5">
          <cell r="I5">
            <v>46909</v>
          </cell>
        </row>
        <row r="6">
          <cell r="I6">
            <v>91640</v>
          </cell>
        </row>
        <row r="7">
          <cell r="I7">
            <v>3989</v>
          </cell>
        </row>
        <row r="8">
          <cell r="I8">
            <v>32173</v>
          </cell>
        </row>
        <row r="9">
          <cell r="I9">
            <v>1200</v>
          </cell>
        </row>
        <row r="10">
          <cell r="I10">
            <v>300</v>
          </cell>
        </row>
        <row r="11">
          <cell r="I11">
            <v>6844</v>
          </cell>
        </row>
        <row r="12">
          <cell r="I12">
            <v>27057</v>
          </cell>
        </row>
        <row r="13">
          <cell r="I13">
            <v>32173</v>
          </cell>
        </row>
        <row r="14">
          <cell r="I14">
            <v>23452</v>
          </cell>
        </row>
        <row r="15">
          <cell r="I15">
            <v>172</v>
          </cell>
        </row>
        <row r="16">
          <cell r="I16">
            <v>129420</v>
          </cell>
        </row>
        <row r="17">
          <cell r="I17">
            <v>2088</v>
          </cell>
        </row>
        <row r="18">
          <cell r="I18">
            <v>504</v>
          </cell>
        </row>
        <row r="19">
          <cell r="I19">
            <v>2265</v>
          </cell>
        </row>
        <row r="20">
          <cell r="I20">
            <v>81000</v>
          </cell>
        </row>
        <row r="21">
          <cell r="I21">
            <v>54000</v>
          </cell>
        </row>
        <row r="22">
          <cell r="I22">
            <v>12793</v>
          </cell>
        </row>
        <row r="23">
          <cell r="I23">
            <v>705</v>
          </cell>
        </row>
        <row r="24">
          <cell r="I24">
            <v>33014</v>
          </cell>
        </row>
        <row r="25">
          <cell r="I25">
            <v>238100</v>
          </cell>
        </row>
        <row r="26">
          <cell r="I26">
            <v>188600</v>
          </cell>
        </row>
        <row r="27">
          <cell r="I27">
            <v>77693</v>
          </cell>
        </row>
        <row r="28">
          <cell r="I28">
            <v>611989</v>
          </cell>
        </row>
        <row r="29">
          <cell r="I29">
            <v>77708</v>
          </cell>
        </row>
        <row r="30">
          <cell r="I30">
            <v>72547</v>
          </cell>
        </row>
        <row r="31">
          <cell r="I31">
            <v>26696</v>
          </cell>
        </row>
        <row r="32">
          <cell r="I32">
            <v>53201</v>
          </cell>
        </row>
        <row r="33">
          <cell r="I33">
            <v>8231</v>
          </cell>
        </row>
        <row r="34">
          <cell r="I34">
            <v>1083</v>
          </cell>
        </row>
        <row r="35">
          <cell r="I35">
            <v>25008</v>
          </cell>
        </row>
        <row r="36">
          <cell r="I36">
            <v>32696</v>
          </cell>
        </row>
        <row r="37">
          <cell r="I37">
            <v>52210</v>
          </cell>
        </row>
        <row r="38">
          <cell r="I38">
            <v>35369</v>
          </cell>
        </row>
        <row r="39">
          <cell r="I39">
            <v>196</v>
          </cell>
        </row>
        <row r="40">
          <cell r="I40">
            <v>199164</v>
          </cell>
        </row>
        <row r="41">
          <cell r="I41">
            <v>7105</v>
          </cell>
        </row>
        <row r="42">
          <cell r="I42">
            <v>1995</v>
          </cell>
        </row>
        <row r="43">
          <cell r="I43">
            <v>9130</v>
          </cell>
        </row>
        <row r="44">
          <cell r="I44">
            <v>25200</v>
          </cell>
        </row>
        <row r="45">
          <cell r="I45">
            <v>9609</v>
          </cell>
        </row>
        <row r="46">
          <cell r="I46">
            <v>52919</v>
          </cell>
        </row>
        <row r="47">
          <cell r="I47">
            <v>96</v>
          </cell>
        </row>
        <row r="48">
          <cell r="I48">
            <v>2813</v>
          </cell>
        </row>
        <row r="49">
          <cell r="I49">
            <v>205596</v>
          </cell>
        </row>
        <row r="50">
          <cell r="I50">
            <v>41000</v>
          </cell>
        </row>
        <row r="51">
          <cell r="I51">
            <v>67460</v>
          </cell>
        </row>
        <row r="52">
          <cell r="I52">
            <v>0</v>
          </cell>
        </row>
        <row r="53">
          <cell r="I53">
            <v>0</v>
          </cell>
        </row>
        <row r="54">
          <cell r="I54">
            <v>0</v>
          </cell>
        </row>
        <row r="55">
          <cell r="I55">
            <v>0</v>
          </cell>
        </row>
        <row r="56">
          <cell r="I56">
            <v>0</v>
          </cell>
        </row>
        <row r="57">
          <cell r="I57">
            <v>0</v>
          </cell>
        </row>
        <row r="58">
          <cell r="I58">
            <v>0</v>
          </cell>
        </row>
        <row r="59">
          <cell r="I59">
            <v>0</v>
          </cell>
        </row>
        <row r="60">
          <cell r="I60">
            <v>0</v>
          </cell>
        </row>
        <row r="61">
          <cell r="I61">
            <v>0</v>
          </cell>
        </row>
        <row r="62">
          <cell r="I62">
            <v>0</v>
          </cell>
        </row>
        <row r="63">
          <cell r="I63">
            <v>0</v>
          </cell>
        </row>
        <row r="64">
          <cell r="I64">
            <v>0</v>
          </cell>
        </row>
        <row r="65">
          <cell r="I65">
            <v>0</v>
          </cell>
        </row>
        <row r="66">
          <cell r="I66">
            <v>0</v>
          </cell>
        </row>
        <row r="67">
          <cell r="I67">
            <v>0</v>
          </cell>
        </row>
        <row r="68">
          <cell r="I68">
            <v>0</v>
          </cell>
        </row>
        <row r="69">
          <cell r="I69">
            <v>0</v>
          </cell>
        </row>
        <row r="70">
          <cell r="I70">
            <v>0</v>
          </cell>
        </row>
        <row r="71">
          <cell r="I71">
            <v>0</v>
          </cell>
        </row>
        <row r="72">
          <cell r="I72">
            <v>0</v>
          </cell>
        </row>
        <row r="73">
          <cell r="I73">
            <v>0</v>
          </cell>
        </row>
        <row r="74">
          <cell r="I74">
            <v>139537</v>
          </cell>
        </row>
        <row r="75">
          <cell r="I75">
            <v>244313</v>
          </cell>
        </row>
        <row r="76">
          <cell r="I76">
            <v>131024</v>
          </cell>
        </row>
        <row r="77">
          <cell r="I77">
            <v>26791</v>
          </cell>
        </row>
        <row r="78">
          <cell r="I78">
            <v>85545</v>
          </cell>
        </row>
        <row r="79">
          <cell r="I79">
            <v>135682</v>
          </cell>
        </row>
        <row r="80">
          <cell r="I80">
            <v>71167</v>
          </cell>
        </row>
        <row r="81">
          <cell r="I81">
            <v>83375</v>
          </cell>
        </row>
        <row r="82">
          <cell r="I82">
            <v>1744</v>
          </cell>
        </row>
        <row r="83">
          <cell r="I83">
            <v>83483</v>
          </cell>
        </row>
        <row r="84">
          <cell r="I84">
            <v>67902</v>
          </cell>
        </row>
        <row r="85">
          <cell r="I85">
            <v>134966</v>
          </cell>
        </row>
        <row r="86">
          <cell r="I86">
            <v>5076</v>
          </cell>
        </row>
        <row r="87">
          <cell r="I87">
            <v>5557</v>
          </cell>
        </row>
        <row r="88">
          <cell r="I88">
            <v>15979</v>
          </cell>
        </row>
        <row r="89">
          <cell r="I89">
            <v>117517</v>
          </cell>
        </row>
        <row r="90">
          <cell r="I90">
            <v>4309</v>
          </cell>
        </row>
        <row r="91">
          <cell r="I91">
            <v>0</v>
          </cell>
        </row>
        <row r="92">
          <cell r="I92">
            <v>212916</v>
          </cell>
        </row>
        <row r="93">
          <cell r="I93">
            <v>102400</v>
          </cell>
        </row>
        <row r="94">
          <cell r="I94">
            <v>76238</v>
          </cell>
        </row>
        <row r="95">
          <cell r="I95">
            <v>20563</v>
          </cell>
        </row>
        <row r="96">
          <cell r="I96">
            <v>66620</v>
          </cell>
        </row>
        <row r="97">
          <cell r="I97">
            <v>28283</v>
          </cell>
        </row>
        <row r="98">
          <cell r="I98">
            <v>27320</v>
          </cell>
        </row>
        <row r="99">
          <cell r="I99">
            <v>6550</v>
          </cell>
        </row>
        <row r="100">
          <cell r="I100">
            <v>2355</v>
          </cell>
        </row>
        <row r="101">
          <cell r="I101">
            <v>1453</v>
          </cell>
        </row>
        <row r="102">
          <cell r="I102">
            <v>0</v>
          </cell>
        </row>
        <row r="103">
          <cell r="I103">
            <v>17375</v>
          </cell>
        </row>
        <row r="104">
          <cell r="I104">
            <v>110914</v>
          </cell>
        </row>
        <row r="105">
          <cell r="I105">
            <v>20580</v>
          </cell>
        </row>
        <row r="106">
          <cell r="I106">
            <v>21697</v>
          </cell>
        </row>
        <row r="107">
          <cell r="I107">
            <v>5133186</v>
          </cell>
        </row>
        <row r="109">
          <cell r="I109">
            <v>342266</v>
          </cell>
        </row>
        <row r="110">
          <cell r="I110">
            <v>46109</v>
          </cell>
        </row>
        <row r="111">
          <cell r="I111">
            <v>91922</v>
          </cell>
        </row>
        <row r="112">
          <cell r="I112">
            <v>6009</v>
          </cell>
        </row>
        <row r="113">
          <cell r="I113">
            <v>33063</v>
          </cell>
        </row>
        <row r="114">
          <cell r="I114">
            <v>1636</v>
          </cell>
        </row>
        <row r="115">
          <cell r="I115">
            <v>409</v>
          </cell>
        </row>
        <row r="116">
          <cell r="I116">
            <v>9585</v>
          </cell>
        </row>
        <row r="117">
          <cell r="I117">
            <v>19644</v>
          </cell>
        </row>
        <row r="118">
          <cell r="I118">
            <v>30476</v>
          </cell>
        </row>
        <row r="119">
          <cell r="I119">
            <v>23929</v>
          </cell>
        </row>
        <row r="120">
          <cell r="I120">
            <v>48</v>
          </cell>
        </row>
        <row r="121">
          <cell r="I121">
            <v>188090</v>
          </cell>
        </row>
        <row r="122">
          <cell r="I122">
            <v>2929</v>
          </cell>
        </row>
        <row r="123">
          <cell r="I123">
            <v>707</v>
          </cell>
        </row>
        <row r="124">
          <cell r="I124">
            <v>2955</v>
          </cell>
        </row>
        <row r="125">
          <cell r="I125">
            <v>20700</v>
          </cell>
        </row>
        <row r="126">
          <cell r="I126">
            <v>0</v>
          </cell>
        </row>
        <row r="127">
          <cell r="I127">
            <v>27829</v>
          </cell>
        </row>
        <row r="128">
          <cell r="I128">
            <v>1246</v>
          </cell>
        </row>
        <row r="129">
          <cell r="I129">
            <v>17569</v>
          </cell>
        </row>
        <row r="130">
          <cell r="I130">
            <v>215003</v>
          </cell>
        </row>
        <row r="131">
          <cell r="I131">
            <v>63500</v>
          </cell>
        </row>
        <row r="132">
          <cell r="I132">
            <v>49471</v>
          </cell>
        </row>
        <row r="133">
          <cell r="I133">
            <v>18820</v>
          </cell>
        </row>
        <row r="134">
          <cell r="I134">
            <v>37294</v>
          </cell>
        </row>
        <row r="135">
          <cell r="I135">
            <v>359802</v>
          </cell>
        </row>
        <row r="136">
          <cell r="I136">
            <v>67403</v>
          </cell>
        </row>
        <row r="137">
          <cell r="I137">
            <v>39855</v>
          </cell>
        </row>
        <row r="138">
          <cell r="I138">
            <v>182289</v>
          </cell>
        </row>
        <row r="139">
          <cell r="I139">
            <v>92115</v>
          </cell>
        </row>
        <row r="140">
          <cell r="I140">
            <v>3575</v>
          </cell>
        </row>
        <row r="141">
          <cell r="I141">
            <v>0</v>
          </cell>
        </row>
        <row r="142">
          <cell r="I142">
            <v>0</v>
          </cell>
        </row>
        <row r="143">
          <cell r="I143">
            <v>0</v>
          </cell>
        </row>
        <row r="144">
          <cell r="I144">
            <v>0</v>
          </cell>
        </row>
        <row r="145">
          <cell r="I145">
            <v>0</v>
          </cell>
        </row>
        <row r="146">
          <cell r="I146">
            <v>0</v>
          </cell>
        </row>
        <row r="147">
          <cell r="I147">
            <v>0</v>
          </cell>
        </row>
        <row r="148">
          <cell r="I148">
            <v>0</v>
          </cell>
        </row>
        <row r="149">
          <cell r="I149">
            <v>0</v>
          </cell>
        </row>
        <row r="150">
          <cell r="I150">
            <v>0</v>
          </cell>
        </row>
        <row r="151">
          <cell r="I151">
            <v>19175</v>
          </cell>
        </row>
        <row r="152">
          <cell r="I152">
            <v>54895</v>
          </cell>
        </row>
        <row r="153">
          <cell r="I153">
            <v>8047</v>
          </cell>
        </row>
        <row r="154">
          <cell r="I154">
            <v>234934</v>
          </cell>
        </row>
        <row r="155">
          <cell r="I155">
            <v>20729</v>
          </cell>
        </row>
        <row r="156">
          <cell r="I156">
            <v>221</v>
          </cell>
        </row>
        <row r="157">
          <cell r="I157">
            <v>22835</v>
          </cell>
        </row>
        <row r="158">
          <cell r="I158">
            <v>10789</v>
          </cell>
        </row>
        <row r="159">
          <cell r="I159">
            <v>2087</v>
          </cell>
        </row>
        <row r="160">
          <cell r="I160">
            <v>155246</v>
          </cell>
        </row>
        <row r="161">
          <cell r="I161">
            <v>0</v>
          </cell>
        </row>
        <row r="162">
          <cell r="I162">
            <v>0</v>
          </cell>
        </row>
        <row r="163">
          <cell r="I163">
            <v>0</v>
          </cell>
        </row>
        <row r="164">
          <cell r="I164">
            <v>32195</v>
          </cell>
        </row>
        <row r="165">
          <cell r="I165">
            <v>57345</v>
          </cell>
        </row>
        <row r="166">
          <cell r="I166">
            <v>55045</v>
          </cell>
        </row>
        <row r="167">
          <cell r="I167">
            <v>32045</v>
          </cell>
        </row>
        <row r="168">
          <cell r="I168">
            <v>0</v>
          </cell>
        </row>
        <row r="169">
          <cell r="I169">
            <v>0</v>
          </cell>
        </row>
        <row r="170">
          <cell r="I170">
            <v>0</v>
          </cell>
        </row>
        <row r="171">
          <cell r="I171">
            <v>0</v>
          </cell>
        </row>
        <row r="172">
          <cell r="I172">
            <v>0</v>
          </cell>
        </row>
        <row r="173">
          <cell r="I173">
            <v>53751</v>
          </cell>
        </row>
        <row r="174">
          <cell r="I174">
            <v>0</v>
          </cell>
        </row>
        <row r="175">
          <cell r="I175">
            <v>504084</v>
          </cell>
        </row>
        <row r="176">
          <cell r="I176">
            <v>18961</v>
          </cell>
        </row>
        <row r="177">
          <cell r="I177">
            <v>0</v>
          </cell>
        </row>
        <row r="178">
          <cell r="I178">
            <v>67609</v>
          </cell>
        </row>
        <row r="179">
          <cell r="I179">
            <v>2880</v>
          </cell>
        </row>
        <row r="180">
          <cell r="I180">
            <v>0</v>
          </cell>
        </row>
        <row r="181">
          <cell r="I181">
            <v>0</v>
          </cell>
        </row>
        <row r="182">
          <cell r="I182">
            <v>0</v>
          </cell>
        </row>
        <row r="183">
          <cell r="I183">
            <v>0</v>
          </cell>
        </row>
        <row r="184">
          <cell r="I184">
            <v>5941</v>
          </cell>
        </row>
        <row r="185">
          <cell r="I185">
            <v>1235</v>
          </cell>
        </row>
        <row r="186">
          <cell r="I186">
            <v>163701</v>
          </cell>
        </row>
        <row r="187">
          <cell r="I187">
            <v>28296</v>
          </cell>
        </row>
        <row r="188">
          <cell r="I188">
            <v>0</v>
          </cell>
        </row>
        <row r="189">
          <cell r="I189">
            <v>280</v>
          </cell>
        </row>
        <row r="190">
          <cell r="I190">
            <v>200</v>
          </cell>
        </row>
        <row r="191">
          <cell r="I191">
            <v>153</v>
          </cell>
        </row>
        <row r="192">
          <cell r="I192">
            <v>0</v>
          </cell>
        </row>
        <row r="193">
          <cell r="I193">
            <v>0</v>
          </cell>
        </row>
        <row r="194">
          <cell r="I194">
            <v>0</v>
          </cell>
        </row>
        <row r="195">
          <cell r="I195">
            <v>0</v>
          </cell>
        </row>
        <row r="196">
          <cell r="I196">
            <v>0</v>
          </cell>
        </row>
        <row r="197">
          <cell r="I197">
            <v>0</v>
          </cell>
        </row>
        <row r="198">
          <cell r="I198">
            <v>0</v>
          </cell>
        </row>
        <row r="199">
          <cell r="I199">
            <v>2550</v>
          </cell>
        </row>
        <row r="200">
          <cell r="I200">
            <v>1200</v>
          </cell>
        </row>
        <row r="201">
          <cell r="I201">
            <v>8260</v>
          </cell>
        </row>
        <row r="202">
          <cell r="I202">
            <v>7000</v>
          </cell>
        </row>
        <row r="203">
          <cell r="I203">
            <v>3300</v>
          </cell>
        </row>
        <row r="204">
          <cell r="I204">
            <v>310</v>
          </cell>
        </row>
        <row r="205">
          <cell r="I205">
            <v>4500</v>
          </cell>
        </row>
        <row r="206">
          <cell r="I206">
            <v>0</v>
          </cell>
        </row>
        <row r="207">
          <cell r="I207">
            <v>0</v>
          </cell>
        </row>
        <row r="208">
          <cell r="I208">
            <v>0</v>
          </cell>
        </row>
        <row r="209">
          <cell r="I209">
            <v>0</v>
          </cell>
        </row>
        <row r="210">
          <cell r="I210">
            <v>-667431</v>
          </cell>
        </row>
        <row r="211">
          <cell r="I211">
            <v>332744</v>
          </cell>
        </row>
        <row r="212">
          <cell r="I212">
            <v>1144830</v>
          </cell>
        </row>
        <row r="213">
          <cell r="I213">
            <v>656995</v>
          </cell>
        </row>
        <row r="214">
          <cell r="I214">
            <v>220913</v>
          </cell>
        </row>
        <row r="215">
          <cell r="I215">
            <v>0</v>
          </cell>
        </row>
        <row r="216">
          <cell r="I216">
            <v>163692</v>
          </cell>
        </row>
        <row r="217">
          <cell r="I217">
            <v>2150</v>
          </cell>
        </row>
        <row r="218">
          <cell r="I218">
            <v>0</v>
          </cell>
        </row>
        <row r="219">
          <cell r="I219">
            <v>0</v>
          </cell>
        </row>
        <row r="220">
          <cell r="I220">
            <v>0</v>
          </cell>
        </row>
        <row r="221">
          <cell r="I221">
            <v>0</v>
          </cell>
        </row>
        <row r="222">
          <cell r="I222">
            <v>3231</v>
          </cell>
        </row>
        <row r="223">
          <cell r="I223">
            <v>675</v>
          </cell>
        </row>
        <row r="224">
          <cell r="I224">
            <v>675</v>
          </cell>
        </row>
        <row r="225">
          <cell r="I225">
            <v>675</v>
          </cell>
        </row>
        <row r="226">
          <cell r="I226">
            <v>675</v>
          </cell>
        </row>
        <row r="227">
          <cell r="I227">
            <v>0</v>
          </cell>
        </row>
        <row r="228">
          <cell r="I228">
            <v>0</v>
          </cell>
        </row>
        <row r="229">
          <cell r="I229">
            <v>0</v>
          </cell>
        </row>
        <row r="230">
          <cell r="I230">
            <v>0</v>
          </cell>
        </row>
        <row r="231">
          <cell r="I231">
            <v>0</v>
          </cell>
        </row>
        <row r="232">
          <cell r="I232">
            <v>21657</v>
          </cell>
        </row>
        <row r="233">
          <cell r="I233">
            <v>46838</v>
          </cell>
        </row>
        <row r="234">
          <cell r="I234">
            <v>46228</v>
          </cell>
        </row>
        <row r="235">
          <cell r="I235">
            <v>0</v>
          </cell>
        </row>
        <row r="236">
          <cell r="I236">
            <v>1966</v>
          </cell>
        </row>
        <row r="237">
          <cell r="I237">
            <v>1966</v>
          </cell>
        </row>
        <row r="238">
          <cell r="I238">
            <v>91032</v>
          </cell>
        </row>
        <row r="239">
          <cell r="I239">
            <v>43716</v>
          </cell>
        </row>
        <row r="240">
          <cell r="I240">
            <v>62147</v>
          </cell>
        </row>
        <row r="241">
          <cell r="I241">
            <v>36552</v>
          </cell>
        </row>
        <row r="242">
          <cell r="I242">
            <v>13825</v>
          </cell>
        </row>
        <row r="243">
          <cell r="I243">
            <v>13825</v>
          </cell>
        </row>
        <row r="244">
          <cell r="I244">
            <v>13825</v>
          </cell>
        </row>
        <row r="245">
          <cell r="I245">
            <v>0</v>
          </cell>
        </row>
        <row r="246">
          <cell r="I246">
            <v>13825</v>
          </cell>
        </row>
        <row r="247">
          <cell r="I247">
            <v>13825</v>
          </cell>
        </row>
        <row r="248">
          <cell r="I248">
            <v>13825</v>
          </cell>
        </row>
        <row r="249">
          <cell r="I249">
            <v>2625</v>
          </cell>
        </row>
        <row r="250">
          <cell r="I250">
            <v>13973</v>
          </cell>
        </row>
        <row r="251">
          <cell r="I251">
            <v>27519</v>
          </cell>
        </row>
        <row r="252">
          <cell r="I252">
            <v>2122</v>
          </cell>
        </row>
        <row r="253">
          <cell r="I253">
            <v>4342</v>
          </cell>
        </row>
        <row r="254">
          <cell r="I254">
            <v>0</v>
          </cell>
        </row>
        <row r="255">
          <cell r="I255">
            <v>5769</v>
          </cell>
        </row>
        <row r="256">
          <cell r="I256">
            <v>13215</v>
          </cell>
        </row>
        <row r="257">
          <cell r="I257">
            <v>0</v>
          </cell>
        </row>
        <row r="258">
          <cell r="I258">
            <v>28987</v>
          </cell>
        </row>
        <row r="259">
          <cell r="I259">
            <v>62909</v>
          </cell>
        </row>
        <row r="260">
          <cell r="I260">
            <v>4239</v>
          </cell>
        </row>
        <row r="261">
          <cell r="I261">
            <v>5028</v>
          </cell>
        </row>
        <row r="262">
          <cell r="I262">
            <v>1793</v>
          </cell>
        </row>
        <row r="263">
          <cell r="I263">
            <v>16013</v>
          </cell>
        </row>
        <row r="264">
          <cell r="I264">
            <v>9409</v>
          </cell>
        </row>
        <row r="265">
          <cell r="I265">
            <v>23586</v>
          </cell>
        </row>
        <row r="266">
          <cell r="I266">
            <v>2222</v>
          </cell>
        </row>
        <row r="267">
          <cell r="I267">
            <v>6327</v>
          </cell>
        </row>
        <row r="268">
          <cell r="I268">
            <v>2534</v>
          </cell>
        </row>
        <row r="269">
          <cell r="I269">
            <v>8638</v>
          </cell>
        </row>
        <row r="270">
          <cell r="I270">
            <v>2140</v>
          </cell>
        </row>
        <row r="271">
          <cell r="I271">
            <v>135111</v>
          </cell>
        </row>
        <row r="272">
          <cell r="I272">
            <v>8395</v>
          </cell>
        </row>
        <row r="273">
          <cell r="I273">
            <v>7953</v>
          </cell>
        </row>
        <row r="274">
          <cell r="I274">
            <v>96086</v>
          </cell>
        </row>
        <row r="275">
          <cell r="I275">
            <v>49850</v>
          </cell>
        </row>
        <row r="276">
          <cell r="I276">
            <v>4301591</v>
          </cell>
        </row>
        <row r="277">
          <cell r="I277">
            <v>0</v>
          </cell>
        </row>
        <row r="278">
          <cell r="I278">
            <v>0</v>
          </cell>
        </row>
        <row r="279">
          <cell r="I279">
            <v>12495</v>
          </cell>
        </row>
        <row r="280">
          <cell r="I280">
            <v>26749</v>
          </cell>
        </row>
        <row r="281">
          <cell r="I281">
            <v>19503</v>
          </cell>
        </row>
        <row r="282">
          <cell r="I282">
            <v>38451</v>
          </cell>
        </row>
        <row r="283">
          <cell r="I283">
            <v>55700</v>
          </cell>
        </row>
        <row r="284">
          <cell r="I284">
            <v>717553</v>
          </cell>
        </row>
        <row r="285">
          <cell r="I285">
            <v>92516</v>
          </cell>
        </row>
        <row r="286">
          <cell r="I286">
            <v>14737</v>
          </cell>
        </row>
        <row r="287">
          <cell r="I287">
            <v>12342</v>
          </cell>
        </row>
        <row r="288">
          <cell r="I288">
            <v>4141</v>
          </cell>
        </row>
        <row r="289">
          <cell r="I289">
            <v>3600</v>
          </cell>
        </row>
        <row r="290">
          <cell r="I290">
            <v>1850</v>
          </cell>
        </row>
        <row r="291">
          <cell r="I291">
            <v>11741</v>
          </cell>
        </row>
        <row r="292">
          <cell r="I292">
            <v>4800</v>
          </cell>
        </row>
        <row r="293">
          <cell r="I293">
            <v>1700</v>
          </cell>
        </row>
        <row r="294">
          <cell r="I294">
            <v>3166</v>
          </cell>
        </row>
        <row r="295">
          <cell r="I295">
            <v>5000</v>
          </cell>
        </row>
        <row r="296">
          <cell r="I296">
            <v>541</v>
          </cell>
        </row>
        <row r="297">
          <cell r="I297">
            <v>0</v>
          </cell>
        </row>
        <row r="298">
          <cell r="I298">
            <v>93123</v>
          </cell>
        </row>
        <row r="299">
          <cell r="I299">
            <v>21829</v>
          </cell>
        </row>
        <row r="300">
          <cell r="I300">
            <v>15357</v>
          </cell>
        </row>
        <row r="301">
          <cell r="I301">
            <v>16159</v>
          </cell>
        </row>
        <row r="302">
          <cell r="I302">
            <v>4220</v>
          </cell>
        </row>
        <row r="303">
          <cell r="I303">
            <v>3532</v>
          </cell>
        </row>
        <row r="304">
          <cell r="I304">
            <v>382</v>
          </cell>
        </row>
        <row r="305">
          <cell r="I305">
            <v>5636</v>
          </cell>
        </row>
        <row r="306">
          <cell r="I306">
            <v>5045</v>
          </cell>
        </row>
        <row r="307">
          <cell r="I307">
            <v>6719</v>
          </cell>
        </row>
        <row r="308">
          <cell r="I308">
            <v>7198</v>
          </cell>
        </row>
        <row r="309">
          <cell r="I309">
            <v>2114</v>
          </cell>
        </row>
        <row r="310">
          <cell r="I310">
            <v>1153</v>
          </cell>
        </row>
        <row r="311">
          <cell r="I311">
            <v>87</v>
          </cell>
        </row>
        <row r="312">
          <cell r="I312">
            <v>2389165</v>
          </cell>
        </row>
        <row r="313">
          <cell r="I313">
            <v>620878</v>
          </cell>
        </row>
        <row r="314">
          <cell r="I314">
            <v>584778</v>
          </cell>
        </row>
        <row r="315">
          <cell r="I315">
            <v>559587</v>
          </cell>
        </row>
        <row r="316">
          <cell r="I316">
            <v>1372980</v>
          </cell>
        </row>
        <row r="317">
          <cell r="I317">
            <v>312008</v>
          </cell>
        </row>
        <row r="318">
          <cell r="I318">
            <v>279094</v>
          </cell>
        </row>
        <row r="319">
          <cell r="I319">
            <v>27014</v>
          </cell>
        </row>
        <row r="320">
          <cell r="I320">
            <v>0</v>
          </cell>
        </row>
        <row r="321">
          <cell r="I321">
            <v>0</v>
          </cell>
        </row>
        <row r="322">
          <cell r="I322">
            <v>0</v>
          </cell>
        </row>
        <row r="323">
          <cell r="I323">
            <v>0</v>
          </cell>
        </row>
        <row r="324">
          <cell r="I324">
            <v>0</v>
          </cell>
        </row>
        <row r="325">
          <cell r="I325">
            <v>0</v>
          </cell>
        </row>
        <row r="326">
          <cell r="I326">
            <v>0</v>
          </cell>
        </row>
        <row r="327">
          <cell r="I327">
            <v>0</v>
          </cell>
        </row>
        <row r="328">
          <cell r="I328">
            <v>39534</v>
          </cell>
        </row>
        <row r="329">
          <cell r="I329">
            <v>36939</v>
          </cell>
        </row>
        <row r="330">
          <cell r="I330">
            <v>18760</v>
          </cell>
        </row>
        <row r="331">
          <cell r="I331">
            <v>68085</v>
          </cell>
        </row>
        <row r="332">
          <cell r="I332">
            <v>82481</v>
          </cell>
        </row>
        <row r="333">
          <cell r="I333">
            <v>15006</v>
          </cell>
        </row>
        <row r="334">
          <cell r="I334">
            <v>14941</v>
          </cell>
        </row>
        <row r="335">
          <cell r="I335">
            <v>-35</v>
          </cell>
        </row>
        <row r="336">
          <cell r="I336">
            <v>-7</v>
          </cell>
        </row>
        <row r="337">
          <cell r="I337">
            <v>-6</v>
          </cell>
        </row>
        <row r="338">
          <cell r="I338">
            <v>-101</v>
          </cell>
        </row>
        <row r="339">
          <cell r="I339">
            <v>-156</v>
          </cell>
        </row>
        <row r="340">
          <cell r="I340">
            <v>5</v>
          </cell>
        </row>
        <row r="341">
          <cell r="I341">
            <v>-33</v>
          </cell>
        </row>
        <row r="342">
          <cell r="I342">
            <v>0</v>
          </cell>
        </row>
        <row r="343">
          <cell r="I343">
            <v>6179</v>
          </cell>
        </row>
        <row r="344">
          <cell r="I344">
            <v>-346</v>
          </cell>
        </row>
        <row r="345">
          <cell r="I345">
            <v>-251</v>
          </cell>
        </row>
        <row r="346">
          <cell r="I346">
            <v>-39</v>
          </cell>
        </row>
        <row r="347">
          <cell r="I347">
            <v>1682479</v>
          </cell>
        </row>
        <row r="348">
          <cell r="I348">
            <v>801959</v>
          </cell>
        </row>
        <row r="349">
          <cell r="I349">
            <v>146684</v>
          </cell>
        </row>
        <row r="350">
          <cell r="I350">
            <v>138447</v>
          </cell>
        </row>
        <row r="351">
          <cell r="I351">
            <v>27319</v>
          </cell>
        </row>
        <row r="352">
          <cell r="I352">
            <v>57183</v>
          </cell>
        </row>
        <row r="353">
          <cell r="I353">
            <v>6426</v>
          </cell>
        </row>
        <row r="354">
          <cell r="I354">
            <v>78930</v>
          </cell>
        </row>
        <row r="355">
          <cell r="I355">
            <v>34996</v>
          </cell>
        </row>
        <row r="356">
          <cell r="I356">
            <v>21798</v>
          </cell>
        </row>
        <row r="357">
          <cell r="I357">
            <v>20536</v>
          </cell>
        </row>
        <row r="358">
          <cell r="I358">
            <v>34250</v>
          </cell>
        </row>
        <row r="359">
          <cell r="I359">
            <v>12994</v>
          </cell>
        </row>
        <row r="360">
          <cell r="I360">
            <v>141885</v>
          </cell>
        </row>
        <row r="361">
          <cell r="I361">
            <v>40149</v>
          </cell>
        </row>
        <row r="362">
          <cell r="I362">
            <v>5114</v>
          </cell>
        </row>
        <row r="363">
          <cell r="I363">
            <v>24000</v>
          </cell>
        </row>
        <row r="364">
          <cell r="I364">
            <v>17698</v>
          </cell>
        </row>
        <row r="365">
          <cell r="I365">
            <v>74685</v>
          </cell>
        </row>
        <row r="366">
          <cell r="I366">
            <v>21716430</v>
          </cell>
        </row>
        <row r="367">
          <cell r="I367">
            <v>0</v>
          </cell>
        </row>
        <row r="368">
          <cell r="I368">
            <v>0</v>
          </cell>
        </row>
        <row r="369">
          <cell r="I369">
            <v>0</v>
          </cell>
        </row>
        <row r="370">
          <cell r="I370">
            <v>0</v>
          </cell>
        </row>
        <row r="371">
          <cell r="I371">
            <v>26849616</v>
          </cell>
        </row>
      </sheetData>
      <sheetData sheetId="1">
        <row r="1">
          <cell r="F1" t="str">
            <v>Preliminary</v>
          </cell>
        </row>
        <row r="3">
          <cell r="F3">
            <v>358843</v>
          </cell>
        </row>
        <row r="4">
          <cell r="F4">
            <v>46909</v>
          </cell>
        </row>
        <row r="5">
          <cell r="F5">
            <v>91640</v>
          </cell>
        </row>
        <row r="6">
          <cell r="F6">
            <v>3989</v>
          </cell>
        </row>
        <row r="7">
          <cell r="F7">
            <v>32173</v>
          </cell>
        </row>
        <row r="8">
          <cell r="F8">
            <v>1200</v>
          </cell>
        </row>
        <row r="9">
          <cell r="F9">
            <v>300</v>
          </cell>
        </row>
        <row r="10">
          <cell r="F10">
            <v>6844</v>
          </cell>
        </row>
        <row r="11">
          <cell r="F11">
            <v>27057</v>
          </cell>
        </row>
        <row r="12">
          <cell r="F12">
            <v>32173</v>
          </cell>
        </row>
        <row r="13">
          <cell r="F13">
            <v>23452</v>
          </cell>
        </row>
        <row r="14">
          <cell r="F14">
            <v>172</v>
          </cell>
        </row>
        <row r="15">
          <cell r="F15">
            <v>129420</v>
          </cell>
        </row>
        <row r="16">
          <cell r="F16">
            <v>2088</v>
          </cell>
        </row>
        <row r="17">
          <cell r="F17">
            <v>504</v>
          </cell>
        </row>
        <row r="18">
          <cell r="F18">
            <v>2265</v>
          </cell>
        </row>
        <row r="19">
          <cell r="F19">
            <v>81000</v>
          </cell>
        </row>
        <row r="20">
          <cell r="F20">
            <v>54000</v>
          </cell>
        </row>
        <row r="21">
          <cell r="F21">
            <v>12793</v>
          </cell>
        </row>
        <row r="22">
          <cell r="F22">
            <v>705</v>
          </cell>
        </row>
        <row r="23">
          <cell r="F23">
            <v>33014</v>
          </cell>
        </row>
        <row r="24">
          <cell r="F24">
            <v>238100</v>
          </cell>
        </row>
        <row r="25">
          <cell r="F25">
            <v>188600</v>
          </cell>
        </row>
        <row r="26">
          <cell r="F26">
            <v>77693</v>
          </cell>
        </row>
        <row r="27">
          <cell r="F27">
            <v>611989</v>
          </cell>
        </row>
        <row r="28">
          <cell r="F28">
            <v>77708</v>
          </cell>
        </row>
        <row r="29">
          <cell r="F29">
            <v>72547</v>
          </cell>
        </row>
        <row r="30">
          <cell r="F30">
            <v>26696</v>
          </cell>
        </row>
        <row r="31">
          <cell r="F31">
            <v>53201</v>
          </cell>
        </row>
        <row r="32">
          <cell r="F32">
            <v>8231</v>
          </cell>
        </row>
        <row r="33">
          <cell r="F33">
            <v>1083</v>
          </cell>
        </row>
        <row r="34">
          <cell r="F34">
            <v>25008</v>
          </cell>
        </row>
        <row r="35">
          <cell r="F35">
            <v>32696</v>
          </cell>
        </row>
        <row r="36">
          <cell r="F36">
            <v>52210</v>
          </cell>
        </row>
        <row r="37">
          <cell r="F37">
            <v>35369</v>
          </cell>
        </row>
        <row r="38">
          <cell r="F38">
            <v>196</v>
          </cell>
        </row>
        <row r="39">
          <cell r="F39">
            <v>199164</v>
          </cell>
        </row>
        <row r="40">
          <cell r="F40">
            <v>7105</v>
          </cell>
        </row>
        <row r="41">
          <cell r="F41">
            <v>1995</v>
          </cell>
        </row>
        <row r="42">
          <cell r="F42">
            <v>9130</v>
          </cell>
        </row>
        <row r="43">
          <cell r="F43">
            <v>25200</v>
          </cell>
        </row>
        <row r="44">
          <cell r="F44">
            <v>9609</v>
          </cell>
        </row>
        <row r="45">
          <cell r="F45">
            <v>52919</v>
          </cell>
        </row>
        <row r="46">
          <cell r="F46">
            <v>96</v>
          </cell>
        </row>
        <row r="47">
          <cell r="F47">
            <v>2813</v>
          </cell>
        </row>
        <row r="48">
          <cell r="F48">
            <v>205596</v>
          </cell>
        </row>
        <row r="49">
          <cell r="F49">
            <v>41000</v>
          </cell>
        </row>
        <row r="50">
          <cell r="F50">
            <v>67460</v>
          </cell>
        </row>
        <row r="51">
          <cell r="F51">
            <v>0</v>
          </cell>
        </row>
        <row r="52">
          <cell r="F52">
            <v>0</v>
          </cell>
        </row>
        <row r="53">
          <cell r="F53">
            <v>0</v>
          </cell>
        </row>
        <row r="54">
          <cell r="F54">
            <v>0</v>
          </cell>
        </row>
        <row r="55">
          <cell r="F55">
            <v>0</v>
          </cell>
        </row>
        <row r="56">
          <cell r="F56">
            <v>0</v>
          </cell>
        </row>
        <row r="57">
          <cell r="F57">
            <v>0</v>
          </cell>
        </row>
        <row r="58">
          <cell r="F58">
            <v>0</v>
          </cell>
        </row>
        <row r="59">
          <cell r="F59">
            <v>0</v>
          </cell>
        </row>
        <row r="60">
          <cell r="F60">
            <v>0</v>
          </cell>
        </row>
        <row r="61">
          <cell r="F61">
            <v>0</v>
          </cell>
        </row>
        <row r="62">
          <cell r="F62">
            <v>0</v>
          </cell>
        </row>
        <row r="63">
          <cell r="F63">
            <v>0</v>
          </cell>
        </row>
        <row r="64">
          <cell r="F64">
            <v>0</v>
          </cell>
        </row>
        <row r="65">
          <cell r="F65">
            <v>0</v>
          </cell>
        </row>
        <row r="66">
          <cell r="F66">
            <v>0</v>
          </cell>
        </row>
        <row r="67">
          <cell r="F67">
            <v>0</v>
          </cell>
        </row>
        <row r="68">
          <cell r="F68">
            <v>0</v>
          </cell>
        </row>
        <row r="69">
          <cell r="F69">
            <v>0</v>
          </cell>
        </row>
        <row r="70">
          <cell r="F70">
            <v>0</v>
          </cell>
        </row>
        <row r="71">
          <cell r="F71">
            <v>0</v>
          </cell>
        </row>
        <row r="72">
          <cell r="F72">
            <v>0</v>
          </cell>
        </row>
        <row r="73">
          <cell r="F73">
            <v>139537</v>
          </cell>
        </row>
        <row r="74">
          <cell r="F74">
            <v>244313</v>
          </cell>
        </row>
        <row r="75">
          <cell r="F75">
            <v>131024</v>
          </cell>
        </row>
        <row r="76">
          <cell r="F76">
            <v>26791</v>
          </cell>
        </row>
        <row r="77">
          <cell r="F77">
            <v>85545</v>
          </cell>
        </row>
        <row r="78">
          <cell r="F78">
            <v>135682</v>
          </cell>
        </row>
        <row r="79">
          <cell r="F79">
            <v>71167</v>
          </cell>
        </row>
        <row r="80">
          <cell r="F80">
            <v>83375</v>
          </cell>
        </row>
        <row r="81">
          <cell r="F81">
            <v>1744</v>
          </cell>
        </row>
        <row r="82">
          <cell r="F82">
            <v>83483</v>
          </cell>
        </row>
        <row r="83">
          <cell r="F83">
            <v>67902</v>
          </cell>
        </row>
        <row r="84">
          <cell r="F84">
            <v>134966</v>
          </cell>
        </row>
        <row r="85">
          <cell r="F85">
            <v>5076</v>
          </cell>
        </row>
        <row r="86">
          <cell r="F86">
            <v>5557</v>
          </cell>
        </row>
        <row r="87">
          <cell r="F87">
            <v>15979</v>
          </cell>
        </row>
        <row r="88">
          <cell r="F88">
            <v>117517</v>
          </cell>
        </row>
        <row r="89">
          <cell r="F89">
            <v>4309</v>
          </cell>
        </row>
        <row r="90">
          <cell r="F90">
            <v>0</v>
          </cell>
        </row>
        <row r="91">
          <cell r="F91">
            <v>212916</v>
          </cell>
        </row>
        <row r="92">
          <cell r="F92">
            <v>102400</v>
          </cell>
        </row>
        <row r="93">
          <cell r="F93">
            <v>76238</v>
          </cell>
        </row>
        <row r="94">
          <cell r="F94">
            <v>20563</v>
          </cell>
        </row>
        <row r="95">
          <cell r="F95">
            <v>66620</v>
          </cell>
        </row>
        <row r="96">
          <cell r="F96">
            <v>28283</v>
          </cell>
        </row>
        <row r="97">
          <cell r="F97">
            <v>27320</v>
          </cell>
        </row>
        <row r="98">
          <cell r="F98">
            <v>6550</v>
          </cell>
        </row>
        <row r="99">
          <cell r="F99">
            <v>2355</v>
          </cell>
        </row>
        <row r="100">
          <cell r="F100">
            <v>1453</v>
          </cell>
        </row>
        <row r="101">
          <cell r="F101">
            <v>0</v>
          </cell>
        </row>
        <row r="102">
          <cell r="F102">
            <v>17375</v>
          </cell>
        </row>
        <row r="103">
          <cell r="F103">
            <v>110914</v>
          </cell>
        </row>
        <row r="104">
          <cell r="F104">
            <v>20580</v>
          </cell>
        </row>
        <row r="105">
          <cell r="F105">
            <v>21697</v>
          </cell>
        </row>
        <row r="106">
          <cell r="F106">
            <v>5133186</v>
          </cell>
        </row>
        <row r="108">
          <cell r="F108">
            <v>342266</v>
          </cell>
        </row>
        <row r="109">
          <cell r="F109">
            <v>46109</v>
          </cell>
        </row>
        <row r="110">
          <cell r="F110">
            <v>91922</v>
          </cell>
        </row>
        <row r="111">
          <cell r="F111">
            <v>6009</v>
          </cell>
        </row>
        <row r="112">
          <cell r="F112">
            <v>33063</v>
          </cell>
        </row>
        <row r="113">
          <cell r="F113">
            <v>1636</v>
          </cell>
        </row>
        <row r="114">
          <cell r="F114">
            <v>409</v>
          </cell>
        </row>
        <row r="115">
          <cell r="F115">
            <v>9585</v>
          </cell>
        </row>
        <row r="116">
          <cell r="F116">
            <v>19644</v>
          </cell>
        </row>
        <row r="117">
          <cell r="F117">
            <v>30476</v>
          </cell>
        </row>
        <row r="118">
          <cell r="F118">
            <v>23929</v>
          </cell>
        </row>
        <row r="119">
          <cell r="F119">
            <v>48</v>
          </cell>
        </row>
        <row r="120">
          <cell r="F120">
            <v>188090</v>
          </cell>
        </row>
        <row r="121">
          <cell r="F121">
            <v>2929</v>
          </cell>
        </row>
        <row r="122">
          <cell r="F122">
            <v>707</v>
          </cell>
        </row>
        <row r="123">
          <cell r="F123">
            <v>2955</v>
          </cell>
        </row>
        <row r="124">
          <cell r="F124">
            <v>20700</v>
          </cell>
        </row>
        <row r="125">
          <cell r="F125">
            <v>0</v>
          </cell>
        </row>
        <row r="126">
          <cell r="F126">
            <v>27829</v>
          </cell>
        </row>
        <row r="127">
          <cell r="F127">
            <v>1246</v>
          </cell>
        </row>
        <row r="128">
          <cell r="F128">
            <v>17569</v>
          </cell>
        </row>
        <row r="129">
          <cell r="F129">
            <v>215003</v>
          </cell>
        </row>
        <row r="130">
          <cell r="F130">
            <v>63500</v>
          </cell>
        </row>
        <row r="131">
          <cell r="F131">
            <v>49471</v>
          </cell>
        </row>
        <row r="132">
          <cell r="F132">
            <v>18820</v>
          </cell>
        </row>
        <row r="133">
          <cell r="F133">
            <v>37294</v>
          </cell>
        </row>
        <row r="134">
          <cell r="F134">
            <v>359802</v>
          </cell>
        </row>
        <row r="135">
          <cell r="F135">
            <v>67403</v>
          </cell>
        </row>
        <row r="136">
          <cell r="F136">
            <v>39855</v>
          </cell>
        </row>
        <row r="137">
          <cell r="F137">
            <v>182289</v>
          </cell>
        </row>
        <row r="138">
          <cell r="F138">
            <v>92115</v>
          </cell>
        </row>
        <row r="139">
          <cell r="F139">
            <v>3575</v>
          </cell>
        </row>
        <row r="140">
          <cell r="F140">
            <v>0</v>
          </cell>
        </row>
        <row r="141">
          <cell r="F141">
            <v>0</v>
          </cell>
        </row>
        <row r="142">
          <cell r="F142">
            <v>0</v>
          </cell>
        </row>
        <row r="143">
          <cell r="F143">
            <v>0</v>
          </cell>
        </row>
        <row r="144">
          <cell r="F144">
            <v>0</v>
          </cell>
        </row>
        <row r="145">
          <cell r="F145">
            <v>0</v>
          </cell>
        </row>
        <row r="146">
          <cell r="F146">
            <v>0</v>
          </cell>
        </row>
        <row r="147">
          <cell r="F147">
            <v>0</v>
          </cell>
        </row>
        <row r="148">
          <cell r="F148">
            <v>0</v>
          </cell>
        </row>
        <row r="149">
          <cell r="F149">
            <v>0</v>
          </cell>
        </row>
        <row r="150">
          <cell r="F150">
            <v>19175</v>
          </cell>
        </row>
        <row r="151">
          <cell r="F151">
            <v>54895</v>
          </cell>
        </row>
        <row r="152">
          <cell r="F152">
            <v>8047</v>
          </cell>
        </row>
        <row r="153">
          <cell r="F153">
            <v>234934</v>
          </cell>
        </row>
        <row r="154">
          <cell r="F154">
            <v>20729</v>
          </cell>
        </row>
        <row r="155">
          <cell r="F155">
            <v>221</v>
          </cell>
        </row>
        <row r="156">
          <cell r="F156">
            <v>22835</v>
          </cell>
        </row>
        <row r="157">
          <cell r="F157">
            <v>10789</v>
          </cell>
        </row>
        <row r="158">
          <cell r="F158">
            <v>2087</v>
          </cell>
        </row>
        <row r="159">
          <cell r="F159">
            <v>155246</v>
          </cell>
        </row>
        <row r="160">
          <cell r="F160">
            <v>0</v>
          </cell>
        </row>
        <row r="161">
          <cell r="F161">
            <v>0</v>
          </cell>
        </row>
        <row r="162">
          <cell r="F162">
            <v>0</v>
          </cell>
        </row>
        <row r="163">
          <cell r="F163">
            <v>32195</v>
          </cell>
        </row>
        <row r="164">
          <cell r="F164">
            <v>57345</v>
          </cell>
        </row>
        <row r="165">
          <cell r="F165">
            <v>55045</v>
          </cell>
        </row>
        <row r="166">
          <cell r="F166">
            <v>32045</v>
          </cell>
        </row>
        <row r="167">
          <cell r="F167">
            <v>0</v>
          </cell>
        </row>
        <row r="168">
          <cell r="F168">
            <v>0</v>
          </cell>
        </row>
        <row r="169">
          <cell r="F169">
            <v>0</v>
          </cell>
        </row>
        <row r="170">
          <cell r="F170">
            <v>0</v>
          </cell>
        </row>
        <row r="171">
          <cell r="F171">
            <v>0</v>
          </cell>
        </row>
        <row r="172">
          <cell r="F172">
            <v>53751</v>
          </cell>
        </row>
        <row r="173">
          <cell r="F173">
            <v>0</v>
          </cell>
        </row>
        <row r="174">
          <cell r="F174">
            <v>504084</v>
          </cell>
        </row>
        <row r="175">
          <cell r="F175">
            <v>18961</v>
          </cell>
        </row>
        <row r="176">
          <cell r="F176">
            <v>0</v>
          </cell>
        </row>
        <row r="177">
          <cell r="F177">
            <v>67609</v>
          </cell>
        </row>
        <row r="178">
          <cell r="F178">
            <v>2880</v>
          </cell>
        </row>
        <row r="179">
          <cell r="F179">
            <v>0</v>
          </cell>
        </row>
        <row r="180">
          <cell r="F180">
            <v>0</v>
          </cell>
        </row>
        <row r="181">
          <cell r="F181">
            <v>0</v>
          </cell>
        </row>
        <row r="182">
          <cell r="F182">
            <v>0</v>
          </cell>
        </row>
        <row r="183">
          <cell r="F183">
            <v>5941</v>
          </cell>
        </row>
        <row r="184">
          <cell r="F184">
            <v>1235</v>
          </cell>
        </row>
        <row r="185">
          <cell r="F185">
            <v>163701</v>
          </cell>
        </row>
        <row r="186">
          <cell r="F186">
            <v>28296</v>
          </cell>
        </row>
        <row r="187">
          <cell r="F187">
            <v>0</v>
          </cell>
        </row>
        <row r="188">
          <cell r="F188">
            <v>280</v>
          </cell>
        </row>
        <row r="189">
          <cell r="F189">
            <v>200</v>
          </cell>
        </row>
        <row r="190">
          <cell r="F190">
            <v>153</v>
          </cell>
        </row>
        <row r="191">
          <cell r="F191">
            <v>0</v>
          </cell>
        </row>
        <row r="192">
          <cell r="F192">
            <v>0</v>
          </cell>
        </row>
        <row r="193">
          <cell r="F193">
            <v>0</v>
          </cell>
        </row>
        <row r="194">
          <cell r="F194">
            <v>0</v>
          </cell>
        </row>
        <row r="195">
          <cell r="F195">
            <v>0</v>
          </cell>
        </row>
        <row r="196">
          <cell r="F196">
            <v>0</v>
          </cell>
        </row>
        <row r="197">
          <cell r="F197">
            <v>0</v>
          </cell>
        </row>
        <row r="198">
          <cell r="F198">
            <v>2550</v>
          </cell>
        </row>
        <row r="199">
          <cell r="F199">
            <v>1200</v>
          </cell>
        </row>
        <row r="200">
          <cell r="F200">
            <v>8260</v>
          </cell>
        </row>
        <row r="201">
          <cell r="F201">
            <v>7000</v>
          </cell>
        </row>
        <row r="202">
          <cell r="F202">
            <v>3300</v>
          </cell>
        </row>
        <row r="203">
          <cell r="F203">
            <v>310</v>
          </cell>
        </row>
        <row r="204">
          <cell r="F204">
            <v>4500</v>
          </cell>
        </row>
        <row r="205">
          <cell r="F205">
            <v>0</v>
          </cell>
        </row>
        <row r="206">
          <cell r="F206">
            <v>0</v>
          </cell>
        </row>
        <row r="207">
          <cell r="F207">
            <v>0</v>
          </cell>
        </row>
        <row r="208">
          <cell r="F208">
            <v>0</v>
          </cell>
        </row>
        <row r="209">
          <cell r="F209">
            <v>-667431</v>
          </cell>
        </row>
        <row r="210">
          <cell r="F210">
            <v>332744</v>
          </cell>
        </row>
        <row r="211">
          <cell r="F211">
            <v>1144830</v>
          </cell>
        </row>
        <row r="212">
          <cell r="F212">
            <v>656995</v>
          </cell>
        </row>
        <row r="213">
          <cell r="F213">
            <v>220913</v>
          </cell>
        </row>
        <row r="214">
          <cell r="F214">
            <v>0</v>
          </cell>
        </row>
        <row r="215">
          <cell r="F215">
            <v>163692</v>
          </cell>
        </row>
        <row r="216">
          <cell r="F216">
            <v>2150</v>
          </cell>
        </row>
        <row r="217">
          <cell r="F217">
            <v>0</v>
          </cell>
        </row>
        <row r="218">
          <cell r="F218">
            <v>0</v>
          </cell>
        </row>
        <row r="219">
          <cell r="F219">
            <v>0</v>
          </cell>
        </row>
        <row r="220">
          <cell r="F220">
            <v>0</v>
          </cell>
        </row>
        <row r="221">
          <cell r="F221">
            <v>3231</v>
          </cell>
        </row>
        <row r="222">
          <cell r="F222">
            <v>675</v>
          </cell>
        </row>
        <row r="223">
          <cell r="F223">
            <v>675</v>
          </cell>
        </row>
        <row r="224">
          <cell r="F224">
            <v>675</v>
          </cell>
        </row>
        <row r="225">
          <cell r="F225">
            <v>675</v>
          </cell>
        </row>
        <row r="226">
          <cell r="F226">
            <v>0</v>
          </cell>
        </row>
        <row r="227">
          <cell r="F227">
            <v>0</v>
          </cell>
        </row>
        <row r="228">
          <cell r="F228">
            <v>0</v>
          </cell>
        </row>
        <row r="229">
          <cell r="F229">
            <v>0</v>
          </cell>
        </row>
        <row r="230">
          <cell r="F230">
            <v>0</v>
          </cell>
        </row>
        <row r="231">
          <cell r="F231">
            <v>21657</v>
          </cell>
        </row>
        <row r="232">
          <cell r="F232">
            <v>46838</v>
          </cell>
        </row>
        <row r="233">
          <cell r="F233">
            <v>46228</v>
          </cell>
        </row>
        <row r="234">
          <cell r="F234">
            <v>0</v>
          </cell>
        </row>
        <row r="235">
          <cell r="F235">
            <v>1966</v>
          </cell>
        </row>
        <row r="236">
          <cell r="F236">
            <v>1966</v>
          </cell>
        </row>
        <row r="237">
          <cell r="F237">
            <v>91032</v>
          </cell>
        </row>
        <row r="238">
          <cell r="F238">
            <v>43716</v>
          </cell>
        </row>
        <row r="239">
          <cell r="F239">
            <v>62147</v>
          </cell>
        </row>
        <row r="240">
          <cell r="F240">
            <v>36552</v>
          </cell>
        </row>
        <row r="241">
          <cell r="F241">
            <v>13825</v>
          </cell>
        </row>
        <row r="242">
          <cell r="F242">
            <v>13825</v>
          </cell>
        </row>
        <row r="243">
          <cell r="F243">
            <v>13825</v>
          </cell>
        </row>
        <row r="244">
          <cell r="F244">
            <v>0</v>
          </cell>
        </row>
        <row r="245">
          <cell r="F245">
            <v>13825</v>
          </cell>
        </row>
        <row r="246">
          <cell r="F246">
            <v>13825</v>
          </cell>
        </row>
        <row r="247">
          <cell r="F247">
            <v>13825</v>
          </cell>
        </row>
        <row r="248">
          <cell r="F248">
            <v>2625</v>
          </cell>
        </row>
        <row r="249">
          <cell r="F249">
            <v>13973</v>
          </cell>
        </row>
        <row r="250">
          <cell r="F250">
            <v>27519</v>
          </cell>
        </row>
        <row r="251">
          <cell r="F251">
            <v>2122</v>
          </cell>
        </row>
        <row r="252">
          <cell r="F252">
            <v>4342</v>
          </cell>
        </row>
        <row r="253">
          <cell r="F253">
            <v>0</v>
          </cell>
        </row>
        <row r="254">
          <cell r="F254">
            <v>5769</v>
          </cell>
        </row>
        <row r="255">
          <cell r="F255">
            <v>13215</v>
          </cell>
        </row>
        <row r="256">
          <cell r="F256">
            <v>0</v>
          </cell>
        </row>
        <row r="257">
          <cell r="F257">
            <v>28987</v>
          </cell>
        </row>
        <row r="258">
          <cell r="F258">
            <v>62909</v>
          </cell>
        </row>
        <row r="259">
          <cell r="F259">
            <v>4239</v>
          </cell>
        </row>
        <row r="260">
          <cell r="F260">
            <v>5028</v>
          </cell>
        </row>
        <row r="261">
          <cell r="F261">
            <v>1793</v>
          </cell>
        </row>
        <row r="262">
          <cell r="F262">
            <v>16013</v>
          </cell>
        </row>
        <row r="263">
          <cell r="F263">
            <v>9409</v>
          </cell>
        </row>
        <row r="264">
          <cell r="F264">
            <v>23586</v>
          </cell>
        </row>
        <row r="265">
          <cell r="F265">
            <v>2222</v>
          </cell>
        </row>
        <row r="266">
          <cell r="F266">
            <v>6327</v>
          </cell>
        </row>
        <row r="267">
          <cell r="F267">
            <v>2534</v>
          </cell>
        </row>
        <row r="268">
          <cell r="F268">
            <v>8638</v>
          </cell>
        </row>
        <row r="269">
          <cell r="F269">
            <v>2140</v>
          </cell>
        </row>
        <row r="270">
          <cell r="F270">
            <v>135111</v>
          </cell>
        </row>
        <row r="271">
          <cell r="F271">
            <v>8395</v>
          </cell>
        </row>
        <row r="272">
          <cell r="F272">
            <v>7953</v>
          </cell>
        </row>
        <row r="273">
          <cell r="F273">
            <v>96086</v>
          </cell>
        </row>
        <row r="274">
          <cell r="F274">
            <v>49850</v>
          </cell>
        </row>
        <row r="275">
          <cell r="F275">
            <v>4301591</v>
          </cell>
        </row>
        <row r="276">
          <cell r="F276">
            <v>0</v>
          </cell>
        </row>
        <row r="277">
          <cell r="F277">
            <v>0</v>
          </cell>
        </row>
        <row r="278">
          <cell r="F278">
            <v>12495</v>
          </cell>
        </row>
        <row r="279">
          <cell r="F279">
            <v>26749</v>
          </cell>
        </row>
        <row r="280">
          <cell r="F280">
            <v>19503</v>
          </cell>
        </row>
        <row r="281">
          <cell r="F281">
            <v>38451</v>
          </cell>
        </row>
        <row r="282">
          <cell r="F282">
            <v>55700</v>
          </cell>
        </row>
        <row r="283">
          <cell r="F283">
            <v>717553</v>
          </cell>
        </row>
        <row r="284">
          <cell r="F284">
            <v>92516</v>
          </cell>
        </row>
        <row r="285">
          <cell r="F285">
            <v>14737</v>
          </cell>
        </row>
        <row r="286">
          <cell r="F286">
            <v>12342</v>
          </cell>
        </row>
        <row r="287">
          <cell r="F287">
            <v>4141</v>
          </cell>
        </row>
        <row r="288">
          <cell r="F288">
            <v>3600</v>
          </cell>
        </row>
        <row r="289">
          <cell r="F289">
            <v>1850</v>
          </cell>
        </row>
        <row r="290">
          <cell r="F290">
            <v>11741</v>
          </cell>
        </row>
        <row r="291">
          <cell r="F291">
            <v>4800</v>
          </cell>
        </row>
        <row r="292">
          <cell r="F292">
            <v>1700</v>
          </cell>
        </row>
        <row r="293">
          <cell r="F293">
            <v>3166</v>
          </cell>
        </row>
        <row r="294">
          <cell r="F294">
            <v>5000</v>
          </cell>
        </row>
        <row r="295">
          <cell r="F295">
            <v>541</v>
          </cell>
        </row>
        <row r="296">
          <cell r="F296">
            <v>0</v>
          </cell>
        </row>
        <row r="297">
          <cell r="F297">
            <v>93123</v>
          </cell>
        </row>
        <row r="298">
          <cell r="F298">
            <v>21829</v>
          </cell>
        </row>
        <row r="299">
          <cell r="F299">
            <v>15357</v>
          </cell>
        </row>
        <row r="300">
          <cell r="F300">
            <v>16159</v>
          </cell>
        </row>
        <row r="301">
          <cell r="F301">
            <v>4220</v>
          </cell>
        </row>
        <row r="302">
          <cell r="F302">
            <v>3532</v>
          </cell>
        </row>
        <row r="303">
          <cell r="F303">
            <v>382</v>
          </cell>
        </row>
        <row r="304">
          <cell r="F304">
            <v>5636</v>
          </cell>
        </row>
        <row r="305">
          <cell r="F305">
            <v>5045</v>
          </cell>
        </row>
        <row r="306">
          <cell r="F306">
            <v>6719</v>
          </cell>
        </row>
        <row r="307">
          <cell r="F307">
            <v>7198</v>
          </cell>
        </row>
        <row r="308">
          <cell r="F308">
            <v>2114</v>
          </cell>
        </row>
        <row r="309">
          <cell r="F309">
            <v>1153</v>
          </cell>
        </row>
        <row r="310">
          <cell r="F310">
            <v>87</v>
          </cell>
        </row>
        <row r="311">
          <cell r="F311">
            <v>2389165</v>
          </cell>
        </row>
        <row r="312">
          <cell r="F312">
            <v>620878</v>
          </cell>
        </row>
        <row r="313">
          <cell r="F313">
            <v>584778</v>
          </cell>
        </row>
        <row r="314">
          <cell r="F314">
            <v>559587</v>
          </cell>
        </row>
        <row r="315">
          <cell r="F315">
            <v>1372980</v>
          </cell>
        </row>
        <row r="316">
          <cell r="F316">
            <v>312008</v>
          </cell>
        </row>
        <row r="317">
          <cell r="F317">
            <v>279094</v>
          </cell>
        </row>
        <row r="318">
          <cell r="F318">
            <v>27014</v>
          </cell>
        </row>
        <row r="319">
          <cell r="F319">
            <v>0</v>
          </cell>
        </row>
        <row r="320">
          <cell r="F320">
            <v>0</v>
          </cell>
        </row>
        <row r="321">
          <cell r="F321">
            <v>0</v>
          </cell>
        </row>
        <row r="322">
          <cell r="F322">
            <v>0</v>
          </cell>
        </row>
        <row r="323">
          <cell r="F323">
            <v>0</v>
          </cell>
        </row>
        <row r="324">
          <cell r="F324">
            <v>0</v>
          </cell>
        </row>
        <row r="325">
          <cell r="F325">
            <v>0</v>
          </cell>
        </row>
        <row r="326">
          <cell r="F326">
            <v>0</v>
          </cell>
        </row>
        <row r="327">
          <cell r="F327">
            <v>39534</v>
          </cell>
        </row>
        <row r="328">
          <cell r="F328">
            <v>36939</v>
          </cell>
        </row>
        <row r="329">
          <cell r="F329">
            <v>18760</v>
          </cell>
        </row>
        <row r="330">
          <cell r="F330">
            <v>68085</v>
          </cell>
        </row>
        <row r="331">
          <cell r="F331">
            <v>82481</v>
          </cell>
        </row>
        <row r="332">
          <cell r="F332">
            <v>15006</v>
          </cell>
        </row>
        <row r="333">
          <cell r="F333">
            <v>14941</v>
          </cell>
        </row>
        <row r="334">
          <cell r="F334">
            <v>-35</v>
          </cell>
        </row>
        <row r="335">
          <cell r="F335">
            <v>-7</v>
          </cell>
        </row>
        <row r="336">
          <cell r="F336">
            <v>-6</v>
          </cell>
        </row>
        <row r="337">
          <cell r="F337">
            <v>-101</v>
          </cell>
        </row>
        <row r="338">
          <cell r="F338">
            <v>-156</v>
          </cell>
        </row>
        <row r="339">
          <cell r="F339">
            <v>5</v>
          </cell>
        </row>
        <row r="340">
          <cell r="F340">
            <v>-33</v>
          </cell>
        </row>
        <row r="341">
          <cell r="F341">
            <v>0</v>
          </cell>
        </row>
        <row r="342">
          <cell r="F342">
            <v>6179</v>
          </cell>
        </row>
        <row r="343">
          <cell r="F343">
            <v>-346</v>
          </cell>
        </row>
        <row r="344">
          <cell r="F344">
            <v>-251</v>
          </cell>
        </row>
        <row r="345">
          <cell r="F345">
            <v>-39</v>
          </cell>
        </row>
        <row r="346">
          <cell r="F346">
            <v>1682479</v>
          </cell>
        </row>
        <row r="347">
          <cell r="F347">
            <v>801959</v>
          </cell>
        </row>
        <row r="348">
          <cell r="F348">
            <v>146684</v>
          </cell>
        </row>
        <row r="349">
          <cell r="F349">
            <v>138447</v>
          </cell>
        </row>
        <row r="350">
          <cell r="F350">
            <v>27319</v>
          </cell>
        </row>
        <row r="351">
          <cell r="F351">
            <v>57183</v>
          </cell>
        </row>
        <row r="352">
          <cell r="F352">
            <v>6426</v>
          </cell>
        </row>
        <row r="353">
          <cell r="F353">
            <v>78930</v>
          </cell>
        </row>
        <row r="354">
          <cell r="F354">
            <v>34996</v>
          </cell>
        </row>
        <row r="355">
          <cell r="F355">
            <v>21798</v>
          </cell>
        </row>
        <row r="356">
          <cell r="F356">
            <v>20536</v>
          </cell>
        </row>
        <row r="357">
          <cell r="F357">
            <v>34250</v>
          </cell>
        </row>
        <row r="358">
          <cell r="F358">
            <v>12994</v>
          </cell>
        </row>
        <row r="359">
          <cell r="F359">
            <v>141885</v>
          </cell>
        </row>
        <row r="360">
          <cell r="F360">
            <v>40149</v>
          </cell>
        </row>
        <row r="361">
          <cell r="F361">
            <v>5114</v>
          </cell>
        </row>
        <row r="362">
          <cell r="F362">
            <v>24000</v>
          </cell>
        </row>
        <row r="363">
          <cell r="F363">
            <v>17698</v>
          </cell>
        </row>
        <row r="364">
          <cell r="F364">
            <v>74685</v>
          </cell>
        </row>
        <row r="365">
          <cell r="F365">
            <v>21716430</v>
          </cell>
        </row>
        <row r="366">
          <cell r="F366">
            <v>326497</v>
          </cell>
        </row>
        <row r="367">
          <cell r="F367">
            <v>0</v>
          </cell>
        </row>
        <row r="368">
          <cell r="F368">
            <v>6095</v>
          </cell>
        </row>
        <row r="369">
          <cell r="F369">
            <v>0</v>
          </cell>
        </row>
        <row r="370">
          <cell r="F370">
            <v>26849616</v>
          </cell>
        </row>
        <row r="371">
          <cell r="F371">
            <v>114072</v>
          </cell>
        </row>
        <row r="372">
          <cell r="F372">
            <v>30685650</v>
          </cell>
        </row>
        <row r="374">
          <cell r="F374">
            <v>0</v>
          </cell>
        </row>
        <row r="376">
          <cell r="F376">
            <v>0</v>
          </cell>
        </row>
        <row r="377">
          <cell r="F377">
            <v>38076910</v>
          </cell>
        </row>
      </sheetData>
      <sheetData sheetId="2"/>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
      <sheetName val="Det. Gastos"/>
      <sheetName val="Muestreo "/>
      <sheetName val="APT Gastos"/>
      <sheetName val="Cálculo MO"/>
      <sheetName val="AnálisisImpuestos"/>
      <sheetName val="MayoGtosAdm (No Borrar)."/>
      <sheetName val="Tickmarks"/>
      <sheetName val="XREF"/>
    </sheetNames>
    <sheetDataSet>
      <sheetData sheetId="0"/>
      <sheetData sheetId="1">
        <row r="70">
          <cell r="E70">
            <v>2367396</v>
          </cell>
          <cell r="J70" t="str">
            <v>!</v>
          </cell>
        </row>
        <row r="74">
          <cell r="J74">
            <v>0</v>
          </cell>
        </row>
        <row r="82">
          <cell r="I82">
            <v>14222</v>
          </cell>
        </row>
        <row r="84">
          <cell r="J84">
            <v>0</v>
          </cell>
        </row>
      </sheetData>
      <sheetData sheetId="2"/>
      <sheetData sheetId="3"/>
      <sheetData sheetId="4"/>
      <sheetData sheetId="5"/>
      <sheetData sheetId="6"/>
      <sheetData sheetId="7"/>
      <sheetData sheetId="8"/>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s EEFF"/>
      <sheetName val="Detalle"/>
      <sheetName val="Ctas por Pagar Quiport"/>
      <sheetName val="CxP Proveedores"/>
      <sheetName val="Proveedores (Preli)"/>
      <sheetName val="Proveedores (Final)"/>
      <sheetName val="Provisiones"/>
      <sheetName val="Otras Ctas por Pagar "/>
      <sheetName val="Prueba Desembolsos"/>
      <sheetName val="XREF"/>
      <sheetName val="Tickmarks"/>
      <sheetName val="Analisis Integrados"/>
      <sheetName val="Analisis Integrados 2"/>
      <sheetName val="Conciliación"/>
      <sheetName val="Antigüedad Final"/>
      <sheetName val="Analisis Desembolsos Posteriore"/>
      <sheetName val="Cruces Confirmaciones"/>
      <sheetName val="Antiguedad Preliminar"/>
      <sheetName val="Compras"/>
      <sheetName val="Relacionadas"/>
      <sheetName val="Pasivos No Registrados"/>
      <sheetName val="Sheet1"/>
      <sheetName val="Notas "/>
      <sheetName val="Base de Prov.Final"/>
      <sheetName val="Detalle Integ.Final"/>
      <sheetName val="Cheques Emitidos final"/>
      <sheetName val="Fact.x Recibir Final"/>
      <sheetName val="Fact.por Recib.Prov.Preli"/>
      <sheetName val="Confirmaciones"/>
      <sheetName val="Prueba Desembolsos Posteriores"/>
      <sheetName val="Análisis Pagos Post."/>
      <sheetName val="Detalle Integ.Prel."/>
      <sheetName val="Base de Proveedores Preliminar"/>
      <sheetName val="Antiguedad"/>
      <sheetName val="#REF"/>
      <sheetName val="Detalle Integ."/>
      <sheetName val="Facturas por Recibir Proveedor"/>
      <sheetName val="Seleccion Desembolsos "/>
      <sheetName val="BaseConf"/>
      <sheetName val="Cías. Relac. Final"/>
      <sheetName val="Ing. Diferidos"/>
      <sheetName val="Pagos Post. Relacionadas"/>
      <sheetName val="Mov. Provisiones"/>
      <sheetName val="Variación Relac. "/>
      <sheetName val="Variaciones Prov. Ext"/>
      <sheetName val="Pagos post. Prov. Ext."/>
      <sheetName val="Variación Proveed. Loc."/>
      <sheetName val="Pagos Post. Prov. Locales"/>
      <sheetName val="Prov. del Exterior Preliminar"/>
      <sheetName val="Cías. Relacionadas Preliminar"/>
      <sheetName val="Prueba de desembolsos"/>
      <sheetName val="Pas No Reg"/>
      <sheetName val="Busq Pas No Reg"/>
      <sheetName val="CxP Cronix"/>
      <sheetName val="MMA APT Desemsolsos"/>
      <sheetName val="Pruebas de desembolsos"/>
      <sheetName val="Logiciel"/>
      <sheetName val="Pagos posteriores"/>
      <sheetName val="Variaciones Prov. Ext dic 07"/>
      <sheetName val="Variación Proveed. Locales"/>
      <sheetName val="Prov. del Exterior"/>
      <sheetName val="Cías. Relacionadas"/>
      <sheetName val="Prov. Locales"/>
      <sheetName val="Pivot Reemb"/>
      <sheetName val="Reembolsos"/>
      <sheetName val="Otros gastos"/>
      <sheetName val="Reembolsos Preliminar"/>
      <sheetName val="Conclina Preliminar"/>
      <sheetName val="Cías. Relacionadas Final"/>
      <sheetName val="Nota EEFF"/>
      <sheetName val="Prov. Exterior"/>
      <sheetName val="QIA"/>
      <sheetName val="Pagos Posteriores FInal"/>
      <sheetName val="Pago posteriores Prel"/>
      <sheetName val="Provisión"/>
      <sheetName val="Prov Locales Final"/>
      <sheetName val="Prov Ext. Final"/>
      <sheetName val="MMA Bancos"/>
      <sheetName val="Límite"/>
      <sheetName val="Imp. Liq."/>
      <sheetName val="Rev. Fact. No Pag"/>
      <sheetName val="Mov. Prov."/>
      <sheetName val="Mallinckkort"/>
      <sheetName val="Prov Locales"/>
      <sheetName val="Mov. Prov"/>
      <sheetName val="Asientos"/>
      <sheetName val="Listado"/>
      <sheetName val="Prov Exterior Final"/>
      <sheetName val="Bus. Pas No Reg"/>
      <sheetName val="Oblig. Terceros"/>
      <sheetName val="Obligaciones Terceros Final"/>
      <sheetName val="Pasivos no reg. (import)"/>
      <sheetName val="Detalle Imp. Liq enero"/>
      <sheetName val="Imp. transito Liq."/>
      <sheetName val="Rev. Fact."/>
      <sheetName val="MMA pagos post"/>
      <sheetName val="APT pagos"/>
      <sheetName val="APT mov prov"/>
      <sheetName val="Proveed. locales"/>
      <sheetName val="Proveedores exterior"/>
      <sheetName val="Detalle Facturas ADC&amp;HAS"/>
      <sheetName val="Proveedores Locales"/>
      <sheetName val="Proveedores del Exterior"/>
      <sheetName val="Nota a los EEFF"/>
      <sheetName val="Detalle Prov."/>
      <sheetName val="Prov.No.Conf."/>
      <sheetName val="Prueba de Corte"/>
      <sheetName val="Conciliación Módulos Final"/>
      <sheetName val="Bases Proveedores"/>
      <sheetName val="Prov. Seleccionados "/>
      <sheetName val="Base de Pagos Octubre"/>
      <sheetName val="Desembolsos Seleccionados"/>
      <sheetName val="APT Desembolsos Post."/>
      <sheetName val="Detalle Integrados"/>
      <sheetName val="Det.Cheq. Emitidos"/>
      <sheetName val="Conc.Mód. Prel"/>
      <sheetName val="Bases Prov."/>
      <sheetName val="Confirmación"/>
      <sheetName val="Desemb. Post."/>
      <sheetName val="Desemb. Selec"/>
      <sheetName val="Prueba Desemb Post."/>
      <sheetName val="Proveedores"/>
      <sheetName val="Detalle de Proveedores"/>
      <sheetName val="Facturas no pagadas"/>
      <sheetName val="Base Ord. Com - Serv"/>
      <sheetName val="Análisis OCYS"/>
      <sheetName val="EMAAP"/>
      <sheetName val="CORPAQ"/>
      <sheetName val="Prov.Exterior"/>
      <sheetName val="PARSONS OVERSEAS"/>
      <sheetName val="ADC&amp;HAS Manag Ltd."/>
      <sheetName val="ADC Management"/>
      <sheetName val="Pas. No Reg."/>
      <sheetName val="AECON"/>
      <sheetName val="Pago posteriores"/>
      <sheetName val="Fact. Proved. exterior"/>
      <sheetName val="ADC BVI"/>
      <sheetName val="Anticipos QIA Consortium"/>
      <sheetName val="Detalle transferencias"/>
      <sheetName val="Cesión (PPC)"/>
      <sheetName val="Acreedores"/>
      <sheetName val="Relacionados"/>
      <sheetName val="ADC&amp;HAS Management Ltd."/>
      <sheetName val="EMAP"/>
      <sheetName val="CXP No aliadas co."/>
      <sheetName val="CXP No aliados prov.extrj."/>
      <sheetName val="CXP Sin Fact. Mt. D"/>
      <sheetName val="CXP Sin Fact. Mt. Indir."/>
      <sheetName val="CXP Sin Fact. PPUP"/>
      <sheetName val="Provis. CXP Aliadas"/>
      <sheetName val="CXP Afiliadas"/>
      <sheetName val="Prov. Otros"/>
      <sheetName val="Resumen"/>
      <sheetName val="CxP Aliadas Comercial"/>
      <sheetName val="Prov. CxP Aliadas"/>
      <sheetName val="CxP No Aliadas Comer."/>
      <sheetName val="CxP No Aliados Ext."/>
      <sheetName val="Mat.Indi."/>
      <sheetName val="Mat.Dir.Lotal"/>
      <sheetName val="Prov.CxP Aliadas (jul)"/>
      <sheetName val="Otras provisiones"/>
      <sheetName val="CxP Aliadas Comercial (jul)"/>
      <sheetName val="SF Recep. PUP"/>
      <sheetName val="Itochu"/>
      <sheetName val="Resumen Confir."/>
      <sheetName val="No aliadas comercial"/>
      <sheetName val="Ent. Financ"/>
      <sheetName val="No aliados prove ext"/>
      <sheetName val="Sin Fact. Mat. Direct local"/>
      <sheetName val="Recep Sin fact Mant Indirec"/>
      <sheetName val="Recp sin Fact Direct Ext"/>
      <sheetName val="Recepcion sin Fact PPUP"/>
      <sheetName val="Prov Repues GM Brasil"/>
      <sheetName val="Prov Repues GM Isuzu"/>
      <sheetName val="Prov. Rep. GM Volvo"/>
      <sheetName val="Prov. Repuest otros"/>
      <sheetName val="Prov. Repuestos Otras Moneda"/>
      <sheetName val="Aliadas ComercialDic"/>
      <sheetName val="Aliadas - Comercial prem"/>
      <sheetName val="Honorarios prem"/>
      <sheetName val="Servicios públicos prem"/>
      <sheetName val="Otros Final"/>
      <sheetName val="Comentario"/>
      <sheetName val="Préstamos xPagar CP aliadas"/>
      <sheetName val="Otros prem"/>
      <sheetName val="Aliadas - Comercial"/>
      <sheetName val="Honorarios"/>
      <sheetName val="Servicios públicos"/>
      <sheetName val="Otros"/>
      <sheetName val="CXP Empleados"/>
      <sheetName val="Descuentos y retenciones"/>
      <sheetName val="Detalle proveedores"/>
      <sheetName val="Varios por pagar"/>
      <sheetName val="Detalle ctas x pagar Holding"/>
      <sheetName val="Intereses"/>
      <sheetName val="Varias Ctas x Pagar"/>
      <sheetName val="Honorarios x Pagar"/>
      <sheetName val="Detalle CxP"/>
      <sheetName val="ParsonsEcuador"/>
      <sheetName val="Otros Prov. Locales"/>
      <sheetName val="ADC &amp; HAS Management"/>
      <sheetName val="AECON Con."/>
      <sheetName val="CCC"/>
      <sheetName val="Bienes y Servicios"/>
      <sheetName val="Proveedores Varios"/>
      <sheetName val="CMA Calculations"/>
      <sheetName val="CMA Selections"/>
      <sheetName val="Cuentas por pagar"/>
      <sheetName val="Pasivos No Registrados Final"/>
      <sheetName val="CMA Calculations Compras"/>
      <sheetName val="CMA Selections Corte compras"/>
      <sheetName val="Corte tardío de compras"/>
      <sheetName val="Conciliación Prov. Ext."/>
      <sheetName val="MMA Preliminar"/>
      <sheetName val="Pgs Post"/>
      <sheetName val="Detalle Proveedores Final "/>
      <sheetName val="Detalle Proveedores Preliminar"/>
      <sheetName val="Préstamos exte"/>
      <sheetName val="Pagos Poster"/>
      <sheetName val="Pasivos no reg."/>
      <sheetName val="Análisis de Ptmos. "/>
      <sheetName val="Análisis de Ptmos. (final)"/>
      <sheetName val="Análisis de Ptmos. (prel)"/>
      <sheetName val="Int. Prés. Imp. (prel)"/>
      <sheetName val="Calc. Límites"/>
      <sheetName val="Análisis de Ptmos."/>
      <sheetName val="Int. Prés. Imp."/>
      <sheetName val="Detalle de Confirmaciones"/>
      <sheetName val="MMA Mayor Proveedors "/>
      <sheetName val="Confirmaciones enviadas"/>
      <sheetName val="Pasivos no Registrados."/>
      <sheetName val="Prueba Corte CxP"/>
      <sheetName val="Selección Prueba de Corte"/>
      <sheetName val="Base Facturas por Pagar"/>
      <sheetName val="Base "/>
      <sheetName val="Detalle de Pagos"/>
      <sheetName val="Pag.Poster."/>
      <sheetName val="Desembolsos"/>
      <sheetName val="Deta.otro.acreed."/>
      <sheetName val="Proveedores Local"/>
      <sheetName val="Prueba dese.final"/>
      <sheetName val="Prueba desem"/>
      <sheetName val="Pendiente pago"/>
      <sheetName val="Detalles por cuenta"/>
      <sheetName val="Movimiento"/>
      <sheetName val="promesas"/>
      <sheetName val="Anticipos Cliente"/>
      <sheetName val="MMA"/>
      <sheetName val="Intereses por Pagar"/>
      <sheetName val="Abonos"/>
      <sheetName val="MMA PNR"/>
      <sheetName val="CuenPagar.Alicu"/>
      <sheetName val="Regist.Prom.Compra"/>
      <sheetName val="Base de Datos proveedores"/>
      <sheetName val="Analisis de Fac.no registradas"/>
      <sheetName val="Base Proveedores"/>
      <sheetName val="Proveedores confirmados"/>
      <sheetName val="Muestra desembolsos ACL"/>
      <sheetName val="notas"/>
      <sheetName val="Detalle de Clientes"/>
      <sheetName val="CMA_Calculations"/>
      <sheetName val="CMA_Selections"/>
      <sheetName val="Detalle Acreedores Varios"/>
      <sheetName val="Préstamos"/>
      <sheetName val="Análisis Préstamo"/>
      <sheetName val="Requerimiento de Información"/>
      <sheetName val="Base de Proveedores "/>
      <sheetName val="Nota 10"/>
      <sheetName val="Lista de Ingresos a Bodega"/>
      <sheetName val="Búsqueda de Pasivos No Regist."/>
      <sheetName val="Anticipo de Prov. Final"/>
      <sheetName val="Análisis Proveedores Diciembre"/>
      <sheetName val="Varias Ctas. por Pagar Ajustado"/>
      <sheetName val="Ctas. por Pagar Holding Final"/>
      <sheetName val="Precobrados"/>
      <sheetName val="Anticipos por Verificar"/>
      <sheetName val="Préstamos Final"/>
      <sheetName val="Anticipos Proveedores Anterior"/>
      <sheetName val="Varias Ctas por Pagar sin Ajust"/>
      <sheetName val="Cuentas por Pagar Empleados"/>
      <sheetName val="Análisis Proveedores"/>
      <sheetName val="Cuentas por Pagar Holding"/>
      <sheetName val="Varias Cuentas por Pagar"/>
      <sheetName val="Honorarios por Pagar"/>
      <sheetName val="Análisis"/>
      <sheetName val="Hoja 1"/>
      <sheetName val="Resultado de proyectos"/>
      <sheetName val="Módulo"/>
      <sheetName val="Otras CxP"/>
      <sheetName val="Desembolsos 2"/>
      <sheetName val="Seleccion desembolsos 2"/>
      <sheetName val="Proveedores por Pagar Mar"/>
      <sheetName val="CxP Provisionadas Mar"/>
      <sheetName val="Proveedores por Pagar Feb"/>
      <sheetName val="CxP Provisionadas"/>
      <sheetName val="Otras CxP - Final"/>
      <sheetName val="Modulo - Final"/>
      <sheetName val="Servicios"/>
      <sheetName val="Módulo - Preliminar"/>
      <sheetName val="Confirmación Indima"/>
      <sheetName val="Proveed exterior"/>
      <sheetName val="Proveedores final"/>
      <sheetName val="Proveed locales"/>
      <sheetName val="TR"/>
      <sheetName val="BS"/>
      <sheetName val="RP"/>
      <sheetName val="VB"/>
      <sheetName val="DF"/>
      <sheetName val="DP"/>
      <sheetName val="PruebaDesembolsos"/>
      <sheetName val="AnlDetalProveedores"/>
      <sheetName val="AnlAnticipos"/>
      <sheetName val="Cuentas por Pagar Final"/>
      <sheetName val="Cridesa"/>
      <sheetName val="Saldos por Proveedor"/>
      <sheetName val="Proveedores Serv"/>
      <sheetName val="Acreed Servi"/>
      <sheetName val="Acreed Varios"/>
      <sheetName val="Varios"/>
      <sheetName val="Análisis Pasivos no registrados"/>
      <sheetName val="Prov Bienes y Servicios"/>
      <sheetName val="Proveedores Serv Final"/>
      <sheetName val="Acreed Servi Final"/>
      <sheetName val="Madereros"/>
      <sheetName val="NOTA"/>
      <sheetName val="Prov Serv Final"/>
      <sheetName val="Acreed Var Final"/>
      <sheetName val="Varios Final"/>
      <sheetName val="Pagos Post"/>
      <sheetName val="Detalle Prov. Final"/>
      <sheetName val="Detalle Prov. Prel"/>
      <sheetName val="Det. total por Prov."/>
      <sheetName val="Prueba Desemb."/>
      <sheetName val="Fact. No Pag."/>
      <sheetName val="Listado CxP"/>
      <sheetName val="Detalle Proveedores Locales Pre"/>
      <sheetName val="Detalle Proveedores Exterior Pr"/>
      <sheetName val="Notas a los EEFF"/>
      <sheetName val="APT Pasivos no Registrados"/>
      <sheetName val="Detalle de Cuentas por Pagar"/>
      <sheetName val="Acreed. Varios"/>
      <sheetName val="Listado cuentas por pagar"/>
      <sheetName val="Detalle total por Proveedor"/>
      <sheetName val="Base de Cartera 31-Dic"/>
      <sheetName val="Base de Cartera 31-Oct."/>
      <sheetName val="Proveedores Prel."/>
      <sheetName val="Selección PNR"/>
      <sheetName val="Razón Financiera"/>
      <sheetName val="Regalías"/>
      <sheetName val="Contratos regalías"/>
      <sheetName val="Otras  C x P"/>
      <sheetName val="Prov. Locales por factura"/>
      <sheetName val="Prov. Exterior Final"/>
      <sheetName val="Prov. Locales "/>
      <sheetName val="Desembolsos Efectivo"/>
      <sheetName val="Tabla de Amortización"/>
      <sheetName val="Reg. Ctas"/>
      <sheetName val="Desembolsos Posteriores"/>
      <sheetName val="Base de Filiales"/>
      <sheetName val="CxP-VpD"/>
      <sheetName val="Base Proveedores Final"/>
      <sheetName val="Conciliación Prov"/>
      <sheetName val="Desembolsos Posteriores Final"/>
      <sheetName val="Base Proveedores Prel"/>
      <sheetName val="Relacionadas Prelim"/>
      <sheetName val="Relacionadas Final"/>
      <sheetName val="Ch. Prescritos Prelim"/>
      <sheetName val="Ch. Presc Final"/>
      <sheetName val="Mat. prima varios acre."/>
      <sheetName val="Transferencias P&amp;G"/>
      <sheetName val="Sheet2"/>
      <sheetName val="Sheet3"/>
      <sheetName val="Sheet4"/>
      <sheetName val="Ch. Presscritos"/>
      <sheetName val="Selección DP"/>
      <sheetName val="Análsis Depósitos Previos"/>
      <sheetName val="Selección DF"/>
      <sheetName val="Análsis Depósitos Flotantes"/>
      <sheetName val="Intercompany Comercial"/>
      <sheetName val="Dep Flot"/>
      <sheetName val="Dep Prev"/>
      <sheetName val="Dep Apl Fin"/>
      <sheetName val="Dep x Aplicar Prel"/>
      <sheetName val="Lindblad"/>
      <sheetName val="Turismo Receptivo"/>
      <sheetName val="Víveres y Bebidas"/>
      <sheetName val="Repuestos"/>
      <sheetName val="Depósitos previos - ppc"/>
      <sheetName val="Depósitos flotantes - ppc"/>
      <sheetName val="MMA depósitos previos"/>
      <sheetName val="Análisis de depósitos previos"/>
      <sheetName val="MMA depósitos flotantes"/>
      <sheetName val="Análisis de Depósitos Flotantes"/>
      <sheetName val="Pagos de Facturas pendientes"/>
      <sheetName val="MMA 1"/>
      <sheetName val="MMA 2"/>
      <sheetName val="MMA 3"/>
      <sheetName val="Prov. Nacionales"/>
      <sheetName val="Prov. Extranjeros"/>
      <sheetName val="Fact. x Recibir"/>
      <sheetName val="Prueba de desembolsos posterior"/>
      <sheetName val="Detalle 2010"/>
      <sheetName val="Anticipos por liquidar"/>
      <sheetName val="Devueltos Retencion"/>
      <sheetName val="Pasivos No Registrados DP"/>
      <sheetName val="Pasivos No Registrados DF"/>
      <sheetName val="Pruebas Sustantivas"/>
      <sheetName val="Listado Proveedores Preli"/>
      <sheetName val="Confirmación Prel"/>
      <sheetName val="Proveedores por Pagar Fin"/>
      <sheetName val="Proveedores por Pagar Prel"/>
      <sheetName val="Detalles"/>
      <sheetName val="Anticipo Conclina"/>
      <sheetName val="Otras Cuentas por Pagar "/>
      <sheetName val="Base de Datos proveedores final"/>
      <sheetName val="Base de Datos proveedores prel"/>
      <sheetName val="Rollfwd"/>
      <sheetName val="Cías Relacionadas"/>
      <sheetName val="Detalle de Garantías"/>
      <sheetName val="Ctas x Pagar"/>
      <sheetName val="Intercompany"/>
      <sheetName val="Pagos Ene"/>
      <sheetName val="Cuentas x pagar"/>
      <sheetName val="Cuentas xpagar04"/>
      <sheetName val="Dep.Fdos.Terce"/>
      <sheetName val="Dep.Fdos.04"/>
      <sheetName val="Convenios"/>
      <sheetName val="Jub.Patron."/>
      <sheetName val="Anál.Pas.No.Reg."/>
      <sheetName val="MMA Mayores 06"/>
      <sheetName val="Barbados"/>
      <sheetName val="APT"/>
      <sheetName val="Detalle (Final)"/>
      <sheetName val="Pagos"/>
      <sheetName val="Acreedores Fin"/>
      <sheetName val="Acreedores Prel"/>
      <sheetName val="Préstamos Toyota"/>
      <sheetName val="MMA Pas No Reg"/>
      <sheetName val="A. Pagos Post."/>
      <sheetName val="Copagos"/>
      <sheetName val="CxP Conclina"/>
      <sheetName val="Crédito Conclina"/>
      <sheetName val="Facturas por Devengar"/>
      <sheetName val="Pasivos no Reg"/>
      <sheetName val="Cuentas por pagar Intercompany"/>
      <sheetName val="Selección Desembolsos"/>
      <sheetName val="Muestra Desembolsos"/>
      <sheetName val="Selección Final"/>
      <sheetName val="Muestra Final"/>
      <sheetName val="Desembolsos Final"/>
      <sheetName val="Facturas pagadas"/>
      <sheetName val="Debitos Miscelaneos"/>
      <sheetName val="Intercompanies 2006"/>
      <sheetName val="Prueba de Desembolsos Prel"/>
      <sheetName val="Cta 764"/>
      <sheetName val="Cta 765"/>
      <sheetName val="Cta 787"/>
      <sheetName val="Importation Costs"/>
      <sheetName val="Cash Transfers"/>
      <sheetName val="Antiguedad CxP"/>
      <sheetName val="PNR"/>
      <sheetName val="Antiguedad CxP Final"/>
      <sheetName val="Otros Proveedores x Pagar"/>
      <sheetName val="Oblig. por pagar"/>
      <sheetName val="Prov. Suministros"/>
      <sheetName val="Detalle prov. varios "/>
      <sheetName val="Detalle acreed. Varios "/>
      <sheetName val="Detalle prov. varios final"/>
      <sheetName val="Detalle prov. varios"/>
      <sheetName val="Detalle acreed. varios final"/>
      <sheetName val="Detalle acreed. varios"/>
      <sheetName val="Detalle Suministros final"/>
      <sheetName val="Detalle Suministros"/>
      <sheetName val="Detalle nacionales final"/>
      <sheetName val="Detalle nacionales"/>
      <sheetName val="Transportistas"/>
      <sheetName val="Suministros"/>
      <sheetName val="Nacionales"/>
      <sheetName val="Exterior"/>
      <sheetName val="Supermaxi"/>
      <sheetName val="Ctas. X Pagar proveedores"/>
      <sheetName val="Selección"/>
      <sheetName val="Selección pasivo no registrado"/>
      <sheetName val="DetalleCuentasxPagar"/>
      <sheetName val="Confirmacion Supermaxi"/>
      <sheetName val="MMA Pas. No Reg. "/>
      <sheetName val="Prueba de Desemb"/>
      <sheetName val="Desembolsos posteriores provee"/>
      <sheetName val="Prueba Desembolsos Final"/>
      <sheetName val="Comerciales"/>
      <sheetName val="Depósitos previso - ppc"/>
      <sheetName val="Mov. Impto.Rta."/>
      <sheetName val="Detalle Vendors Nacionales "/>
      <sheetName val="Otras"/>
      <sheetName val="Prov. Mod."/>
      <sheetName val="Prov exterior"/>
      <sheetName val="prov nacio final"/>
      <sheetName val="Gtos. Personal"/>
      <sheetName val="Financiamien"/>
      <sheetName val="Reten garantías"/>
      <sheetName val="Bien y Serv. Consumo"/>
      <sheetName val="Concil. con Cías. Relacs."/>
      <sheetName val="211301219 Fademsa"/>
      <sheetName val="CxP"/>
      <sheetName val="CxP Prov Varios Prel"/>
      <sheetName val="CxP Prov Varios Final"/>
      <sheetName val="CxP Proveedores Prel"/>
      <sheetName val="Pagos Posteriores Prel"/>
      <sheetName val="CxP Proveedores Final"/>
      <sheetName val="CxP Canjes Prel"/>
      <sheetName val="CxP Canjes Final"/>
      <sheetName val="Supersavers Q"/>
      <sheetName val="Supersavers G"/>
      <sheetName val="prov varios"/>
      <sheetName val="prov. varios"/>
      <sheetName val="Conc Petro (ppc) sept"/>
      <sheetName val="Conc Petro (ppc) nov"/>
      <sheetName val="Inf. Ord. 03"/>
      <sheetName val="Ing. Mat 03"/>
      <sheetName val="Prov. EW"/>
      <sheetName val="Hoja1"/>
      <sheetName val="MMA Clientes"/>
      <sheetName val="Receptivo"/>
      <sheetName val="cxp bienes y servicios"/>
      <sheetName val="cxp viveres"/>
      <sheetName val="cxp repuestos"/>
      <sheetName val="cxp turismo receptivo"/>
      <sheetName val="Varias X Pagar"/>
      <sheetName val="CXP HD"/>
      <sheetName val="Prestamos"/>
      <sheetName val="Anticipos clientes"/>
      <sheetName val="MMA Mayor Bcos"/>
      <sheetName val="Ctas x P Empleados"/>
      <sheetName val="Lista Ingresos Bodega"/>
      <sheetName val="Busqueda de Pasivos No Registra"/>
      <sheetName val="Análisis Prov Dic"/>
      <sheetName val="Varias Ctas por Pagar Dic"/>
      <sheetName val="Cuentas x pagar Holding"/>
      <sheetName val="CXP Holding Final"/>
      <sheetName val="Anticipo Provee"/>
      <sheetName val="Analisis proveedores"/>
      <sheetName val="Anticipos Proveedores"/>
      <sheetName val="MMA Compras"/>
      <sheetName val="MMA Pasivos no Registrados"/>
      <sheetName val="Otras Cuentas por Pagar"/>
      <sheetName val="Facturas por recibir Locales"/>
      <sheetName val="Facturas Por Recibir Exterior"/>
      <sheetName val="MMA (Busqueda de Pasivos)"/>
      <sheetName val="Búsqueda de Pasivos No Regis"/>
      <sheetName val="MMA Mayor Bcos (2)"/>
      <sheetName val="Locales"/>
      <sheetName val="Fact. Recib. Prov. Ext"/>
      <sheetName val="Conf. a Prov."/>
      <sheetName val="Interco"/>
      <sheetName val="Detalle Proveed.Nac"/>
      <sheetName val="Confiramciones"/>
      <sheetName val="Proveedores del exterior Dec"/>
      <sheetName val="Pagos Posteriores (f)"/>
      <sheetName val="Pagos posteriores Ext."/>
      <sheetName val="Pagos Posteriores (p)"/>
      <sheetName val="Detalle Proveed. Extr.Sep"/>
      <sheetName val="Base Pagos 2007"/>
      <sheetName val="Detalle Prov. Adm Preliminar"/>
      <sheetName val="Detalle Prov. Comercial Preli"/>
      <sheetName val="Detalle Repuestos"/>
      <sheetName val="Detalle de Unidades"/>
      <sheetName val="Intercomp."/>
      <sheetName val="APT Gastos"/>
      <sheetName val="Otros Proveedores"/>
      <sheetName val="Selección Prueb. Desembolsos"/>
      <sheetName val="Muestra Prueb. Desembolsos"/>
      <sheetName val="Pasivos No registrados 2008"/>
      <sheetName val="Proveedores Locales  Ajustado"/>
      <sheetName val="Proveedores Locales Dic"/>
      <sheetName val="Conciliación "/>
      <sheetName val="Obligaciones con Proveedores "/>
      <sheetName val="Provee. Nac."/>
      <sheetName val="Provee. Ext"/>
      <sheetName val="Pasivos. no reg."/>
      <sheetName val="CXP Final"/>
      <sheetName val="Pagos Post."/>
      <sheetName val="CxP Prelim."/>
      <sheetName val="Cartera"/>
      <sheetName val="CxP Relacionadas"/>
      <sheetName val="Inmuebles La Ronda"/>
      <sheetName val="S.I QuitoVivienda"/>
      <sheetName val="Sierra Mirador"/>
      <sheetName val="EMAPP - La Bota"/>
      <sheetName val="Proveed. Nacionales"/>
      <sheetName val="Proveed. Exterior"/>
      <sheetName val="Detalle de Fact HP Local"/>
      <sheetName val="Detalle Fact HP Exterior"/>
      <sheetName val="Fondo acumulado"/>
      <sheetName val="Grupos liquidad"/>
      <sheetName val="veh x adj final"/>
      <sheetName val="veh x adj prel"/>
      <sheetName val="ADJ RUMEN OCT 2003"/>
      <sheetName val="Prov nacion"/>
      <sheetName val="prov Relacionadas"/>
      <sheetName val="Mov. Benef. Sociales"/>
      <sheetName val="2110101"/>
      <sheetName val="Tickmarks "/>
      <sheetName val="Pas. no reg. imp. (F)"/>
      <sheetName val="Imp. Sep."/>
      <sheetName val="Pas. no reg. imp."/>
      <sheetName val="Pas. no reg. imp. (2)"/>
      <sheetName val="Resumen confirmaciones"/>
      <sheetName val="Mayor bco."/>
      <sheetName val="MMA Mayor"/>
      <sheetName val="Pagos posterior"/>
      <sheetName val="Detalle Final"/>
      <sheetName val="Detalle-pp"/>
      <sheetName val="Anexo 11"/>
      <sheetName val="Det. CxP"/>
      <sheetName val="Mov. Benef. Soc."/>
      <sheetName val="Cálculo Benef. Sociales"/>
      <sheetName val="Cal.Ben-soc"/>
      <sheetName val="Aportes IESS"/>
      <sheetName val="Marcas Estándar"/>
      <sheetName val="Análisis Cta. Varios por liqui "/>
      <sheetName val="Cta Pagar Muller"/>
      <sheetName val="Pagos Posteriores (Rev.Abril)"/>
      <sheetName val="Tickmark"/>
      <sheetName val="Detalle Proveed. "/>
      <sheetName val="Busq. Pas.Impor"/>
      <sheetName val="Busqueda Pasivos Compras"/>
      <sheetName val="Pasivosnoregis"/>
      <sheetName val="Gtos. Provisionados "/>
      <sheetName val="Módulo CxP"/>
      <sheetName val="Rehabilitación viviendas"/>
      <sheetName val="CxP y CxC Municipio"/>
      <sheetName val="Prov. fruto"/>
      <sheetName val="Detalle "/>
      <sheetName val="Ctas x Pag"/>
      <sheetName val="Prov Selec"/>
      <sheetName val="Prov Mat Pr"/>
      <sheetName val="Ant Cl"/>
      <sheetName val="Analisis Pasivo No Reg"/>
      <sheetName val="Seleccionados"/>
      <sheetName val="Clientes DTT"/>
      <sheetName val="Conciliacion"/>
      <sheetName val="Desembolsos Post. Final"/>
      <sheetName val="Desembolsos Post. "/>
      <sheetName val="Recálculo"/>
      <sheetName val="Procedimientos"/>
      <sheetName val="Cuentas por Pagar Prelim"/>
      <sheetName val="Recálculo de Inter."/>
      <sheetName val="Prov. Inventarios"/>
      <sheetName val="Prov. Servicios"/>
      <sheetName val="Conclina"/>
      <sheetName val="Siniestralidad"/>
      <sheetName val="Análisis de PAs no Reg"/>
      <sheetName val="a"/>
      <sheetName val="b"/>
      <sheetName val="c"/>
      <sheetName val="Movimiento IESS"/>
      <sheetName val="Movimiento benef. sociales"/>
      <sheetName val="Notas Cobranza"/>
      <sheetName val="Ecuatoriano Suiza"/>
      <sheetName val="IVA Servicios"/>
      <sheetName val="Crédito Conclina Final"/>
      <sheetName val="Petrocomercial Diciembre"/>
      <sheetName val="Petrocomercial Sep"/>
      <sheetName val="Petrocomercial Junio"/>
      <sheetName val="Petrocomercial Marzo"/>
      <sheetName val="Pagos Posteriores."/>
      <sheetName val="Prov. Nac."/>
      <sheetName val="Conciliación Relc."/>
      <sheetName val="Subcontratistas"/>
      <sheetName val="Sub x aplicar"/>
      <sheetName val="Anticipos"/>
      <sheetName val="CxP - particulares"/>
      <sheetName val="Estados Cuenta"/>
      <sheetName val="Tickmarks (2)"/>
      <sheetName val="Proveedores RM"/>
      <sheetName val="Transporte de Materia Prima "/>
      <sheetName val="Varias CtasxP"/>
      <sheetName val="Varias CxP (T)"/>
      <sheetName val="PROVEEDORES."/>
      <sheetName val="Análisis C x P"/>
      <sheetName val="Detalle de proveedores Final"/>
      <sheetName val="Pasiv. no reg. Prov. exterior"/>
      <sheetName val="Prov. Final (PPC)"/>
      <sheetName val="Prov. Prelim. (PPC)"/>
      <sheetName val="Est.Cta Invede"/>
      <sheetName val="Confirmación Nestle"/>
      <sheetName val="Confirmación Pronaca"/>
      <sheetName val="Movimiento DLA"/>
      <sheetName val="Análisis Facturación DLA"/>
      <sheetName val="Conciliación Confirmaciones"/>
      <sheetName val="Doc. x Pagar"/>
      <sheetName val="Interés x Pagar"/>
      <sheetName val="Obligaciones vencidas"/>
      <sheetName val="Relacionadas Neteado"/>
      <sheetName val="Trans. Bancos"/>
      <sheetName val="Transitoria"/>
      <sheetName val="Proveedores Nacionales"/>
      <sheetName val="Papel Comercial C1"/>
      <sheetName val="RELA"/>
      <sheetName val="Papel Comercial"/>
      <sheetName val="CxP Relac."/>
      <sheetName val="Provee. Final"/>
      <sheetName val="Cia.Rela. Final"/>
      <sheetName val="Desembolsos (2)"/>
      <sheetName val="Anticipo Clientes"/>
      <sheetName val="Prov"/>
      <sheetName val="EstCtaSep07"/>
      <sheetName val="EstCtaDec06"/>
      <sheetName val="CxP Varios"/>
      <sheetName val="Conciliación con relacionadas"/>
      <sheetName val="Cias. Relacioinadas Dic-08"/>
      <sheetName val="Cías. Relacionadas Sep-08"/>
      <sheetName val="Proveedores Preliminar"/>
      <sheetName val="Interés por Pagar Final"/>
      <sheetName val="Interés x Pagar Preliminar"/>
      <sheetName val="Relacionadas Neteado Preliminar"/>
      <sheetName val="Trans. Bancos Final"/>
      <sheetName val="Trans. Bancos Preliminar"/>
      <sheetName val="Confirmaciones Intercompany"/>
      <sheetName val="Detalle Total"/>
      <sheetName val="NOTA EF"/>
      <sheetName val="Proveedores Extranjeros"/>
      <sheetName val="Provee. Nacionales Dic"/>
      <sheetName val="Estado Cta ALCA"/>
      <sheetName val="Estado Cta DEA"/>
      <sheetName val="Estado Cta Medicaciones"/>
      <sheetName val="Proveedores Nacionales Jul"/>
      <sheetName val="Pasivos no registrados Importac"/>
      <sheetName val="Est Cta"/>
      <sheetName val="Prove"/>
      <sheetName val="EstCtaDec07"/>
      <sheetName val="Prov Confirmados"/>
      <sheetName val="Reemb x pagar"/>
      <sheetName val="Pasivos no registrado"/>
      <sheetName val="Liquidados Ene 09"/>
      <sheetName val="ACL"/>
      <sheetName val="Análisis Pasivos no registrado"/>
      <sheetName val="Reembolsos por pagar"/>
      <sheetName val="Provedores Abierto "/>
      <sheetName val="Detalle confirmaciones"/>
      <sheetName val="Petrocomercial Dic"/>
      <sheetName val="Petrocomercial"/>
      <sheetName val="Concil. Relacionadas"/>
      <sheetName val="Confirm"/>
      <sheetName val="Local"/>
      <sheetName val="Confirmación WRT"/>
      <sheetName val="Ordenes de compra"/>
      <sheetName val="MMA Final"/>
      <sheetName val="Reeembolsos"/>
      <sheetName val="Proveedores Nacionaless"/>
      <sheetName val="Pasivos no registrados_imp"/>
      <sheetName val="Prueb.Desembol"/>
      <sheetName val="Análisis de facturas no pagadas"/>
      <sheetName val="Dealers"/>
      <sheetName val="Desembolsos posteriors"/>
      <sheetName val="Provisiones Varias"/>
      <sheetName val="Desembolsos Posteriores Preelim"/>
      <sheetName val="Selección Desembolsos Post."/>
      <sheetName val="Selección facturas no pagadas"/>
      <sheetName val="Otras Cuentas x Pagar"/>
      <sheetName val="Provee.Nacionales"/>
      <sheetName val="Fondo Acumulado Final"/>
      <sheetName val="Cooncesionarios Final"/>
      <sheetName val="Vehículos por Adjudicar Final"/>
      <sheetName val="Cooncesionarios"/>
      <sheetName val="Vehículos por Adjudicar"/>
      <sheetName val="Procedimientos CxP"/>
      <sheetName val="Resumen de confirmaciones"/>
      <sheetName val="Inventario en Tránsito"/>
      <sheetName val="importaciones liquidadas en dic"/>
      <sheetName val="Análsis de Desembolsos"/>
      <sheetName val="Conciliación Final"/>
      <sheetName val="Detall. Ctas.x Pagar"/>
      <sheetName val="Concil.Ctas.x pagar CB"/>
      <sheetName val="CxPag"/>
      <sheetName val="An. Pagos Pos"/>
      <sheetName val="Selección ACL PNR"/>
      <sheetName val="Selección ACL Fact."/>
      <sheetName val="CxPag Final"/>
      <sheetName val="CxPag Módulo"/>
      <sheetName val="Sel. Des Final"/>
      <sheetName val="Des. Final"/>
      <sheetName val="Pagos Pos"/>
      <sheetName val="Sel. Desem"/>
      <sheetName val="An. Desembolsos"/>
      <sheetName val="Proveedore Final"/>
      <sheetName val="Proveedores B&amp;S"/>
      <sheetName val="Desembolsos Posteriore"/>
      <sheetName val="Conc.Ctas x pagar Final"/>
      <sheetName val="Deatelle Ctas.x Pagar Final"/>
      <sheetName val="Conciliación ctas.x pagar Prel."/>
      <sheetName val="Detalle ctas.x pagar Prel."/>
      <sheetName val="Analsis Prueba de Desembolsos"/>
      <sheetName val="Detalle Prov.Emp.RRHH"/>
      <sheetName val="Otros Prov.Personal"/>
      <sheetName val="Nota de los EEFF"/>
      <sheetName val="Prov. Nac. Ago"/>
      <sheetName val="Prov. Ext. Ago"/>
      <sheetName val="Test de confirmaciones"/>
      <sheetName val="Provee.Extranjer"/>
      <sheetName val="Proveed.Otros"/>
      <sheetName val="Proveed.Transprt."/>
      <sheetName val="Proveed.Intercompañías"/>
      <sheetName val="Selecc.Pasiv.no Registr."/>
      <sheetName val="Proveedores_Intercompañías"/>
      <sheetName val="Prueba de Corte (2)"/>
      <sheetName val="CxP Contratistas"/>
      <sheetName val="Operadoras"/>
      <sheetName val="OCP"/>
      <sheetName val="CxP Personal "/>
      <sheetName val="Retenciones IVA"/>
      <sheetName val="Retenciones IR"/>
      <sheetName val="Procedimiento"/>
      <sheetName val="Observaciones"/>
      <sheetName val="Detalle Prov. Nac. Dic."/>
      <sheetName val="Revisión Análitica Dic."/>
      <sheetName val="Detalle Prov Nac. Nov."/>
      <sheetName val="Detalle Prov. Exterior Nov"/>
      <sheetName val="Det. Prov. Nac. Dic."/>
      <sheetName val="Rev.Analitica Locales"/>
      <sheetName val="Deta. Provee Nac. Nov"/>
      <sheetName val="Det.Prov.Rel. Dic."/>
      <sheetName val="Rev.Analitica Relac."/>
      <sheetName val="Det. Prove. Relac. Nov"/>
      <sheetName val="Det.cta.prov.varios Dic"/>
      <sheetName val="Det. Cta. prov.varios Nov."/>
      <sheetName val="Prov. Nac. Dic"/>
      <sheetName val="Prov. Ext. Dic"/>
      <sheetName val="Conciliación de Saldos"/>
      <sheetName val="Prov. Nac. - Nov."/>
      <sheetName val="Prov. Ext. - Nov."/>
      <sheetName val="Prov. Nac. - Sep"/>
      <sheetName val="Conti - Tac"/>
      <sheetName val="Detalle Proveed"/>
      <sheetName val="Selec PNR Final"/>
      <sheetName val="Análisis PNR Final"/>
      <sheetName val="Análisis PNR Prelim"/>
      <sheetName val="MMA_Pas.No Reg"/>
      <sheetName val="Part. Seleccionadas"/>
      <sheetName val="Análisis diferencias"/>
      <sheetName val="Detalle de Prove."/>
      <sheetName val="Seleccion Desembolsos"/>
      <sheetName val="Analisis Desembolsos"/>
      <sheetName val="CxP CASS"/>
      <sheetName val="CxP Fuera CASS"/>
      <sheetName val="CxP Fincas"/>
      <sheetName val="Resp.Mater"/>
      <sheetName val="Bien.Serv"/>
      <sheetName val="CMA_Calculations (2)"/>
      <sheetName val="Recibidas no facturadas"/>
      <sheetName val="Turismo, Viveres y Repuestos"/>
      <sheetName val="Bienes y Serv."/>
      <sheetName val="Tur. Recep."/>
      <sheetName val="Viver. y Beb."/>
      <sheetName val="Rep. y Mater."/>
      <sheetName val="Listado Proveedores Final"/>
      <sheetName val="Validación de compras"/>
      <sheetName val="Validación de pagos"/>
      <sheetName val="Fact. no pagadas"/>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sheetData sheetId="76"/>
      <sheetData sheetId="77"/>
      <sheetData sheetId="78" refreshError="1"/>
      <sheetData sheetId="79" refreshError="1"/>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sheetData sheetId="105" refreshError="1"/>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refreshError="1"/>
      <sheetData sheetId="185" refreshError="1"/>
      <sheetData sheetId="186" refreshError="1"/>
      <sheetData sheetId="187" refreshError="1"/>
      <sheetData sheetId="188" refreshError="1"/>
      <sheetData sheetId="189" refreshError="1"/>
      <sheetData sheetId="190"/>
      <sheetData sheetId="191"/>
      <sheetData sheetId="192"/>
      <sheetData sheetId="193"/>
      <sheetData sheetId="194"/>
      <sheetData sheetId="195" refreshError="1"/>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sheetData sheetId="214" refreshError="1"/>
      <sheetData sheetId="215" refreshError="1"/>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refreshError="1"/>
      <sheetData sheetId="233" refreshError="1"/>
      <sheetData sheetId="234" refreshError="1"/>
      <sheetData sheetId="235" refreshError="1"/>
      <sheetData sheetId="236"/>
      <sheetData sheetId="237"/>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sheetData sheetId="274" refreshError="1"/>
      <sheetData sheetId="275" refreshError="1"/>
      <sheetData sheetId="276" refreshError="1"/>
      <sheetData sheetId="277" refreshError="1"/>
      <sheetData sheetId="278" refreshError="1"/>
      <sheetData sheetId="279"/>
      <sheetData sheetId="280"/>
      <sheetData sheetId="281"/>
      <sheetData sheetId="282"/>
      <sheetData sheetId="283" refreshError="1"/>
      <sheetData sheetId="284" refreshError="1"/>
      <sheetData sheetId="285" refreshError="1"/>
      <sheetData sheetId="286" refreshError="1"/>
      <sheetData sheetId="287" refreshError="1"/>
      <sheetData sheetId="288"/>
      <sheetData sheetId="289" refreshError="1"/>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sheetData sheetId="311"/>
      <sheetData sheetId="312" refreshError="1"/>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sheetData sheetId="332"/>
      <sheetData sheetId="333" refreshError="1"/>
      <sheetData sheetId="334" refreshError="1"/>
      <sheetData sheetId="335" refreshError="1"/>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sheetData sheetId="364"/>
      <sheetData sheetId="365"/>
      <sheetData sheetId="366"/>
      <sheetData sheetId="367" refreshError="1"/>
      <sheetData sheetId="368"/>
      <sheetData sheetId="369"/>
      <sheetData sheetId="370"/>
      <sheetData sheetId="371"/>
      <sheetData sheetId="372"/>
      <sheetData sheetId="373" refreshError="1"/>
      <sheetData sheetId="374"/>
      <sheetData sheetId="375"/>
      <sheetData sheetId="376"/>
      <sheetData sheetId="377"/>
      <sheetData sheetId="378"/>
      <sheetData sheetId="379"/>
      <sheetData sheetId="380"/>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sheetData sheetId="397"/>
      <sheetData sheetId="398"/>
      <sheetData sheetId="399"/>
      <sheetData sheetId="400"/>
      <sheetData sheetId="401"/>
      <sheetData sheetId="402"/>
      <sheetData sheetId="403"/>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sheetData sheetId="431"/>
      <sheetData sheetId="432"/>
      <sheetData sheetId="433"/>
      <sheetData sheetId="434" refreshError="1"/>
      <sheetData sheetId="435" refreshError="1"/>
      <sheetData sheetId="436"/>
      <sheetData sheetId="437" refreshError="1"/>
      <sheetData sheetId="438" refreshError="1"/>
      <sheetData sheetId="439"/>
      <sheetData sheetId="440"/>
      <sheetData sheetId="441"/>
      <sheetData sheetId="442"/>
      <sheetData sheetId="443"/>
      <sheetData sheetId="444"/>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sheetData sheetId="469" refreshError="1"/>
      <sheetData sheetId="470"/>
      <sheetData sheetId="471" refreshError="1"/>
      <sheetData sheetId="472" refreshError="1"/>
      <sheetData sheetId="473" refreshError="1"/>
      <sheetData sheetId="474"/>
      <sheetData sheetId="475" refreshError="1"/>
      <sheetData sheetId="476" refreshError="1"/>
      <sheetData sheetId="477" refreshError="1"/>
      <sheetData sheetId="478" refreshError="1"/>
      <sheetData sheetId="479" refreshError="1"/>
      <sheetData sheetId="480" refreshError="1"/>
      <sheetData sheetId="481"/>
      <sheetData sheetId="482" refreshError="1"/>
      <sheetData sheetId="483"/>
      <sheetData sheetId="484"/>
      <sheetData sheetId="485"/>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sheetData sheetId="517"/>
      <sheetData sheetId="518"/>
      <sheetData sheetId="519"/>
      <sheetData sheetId="520" refreshError="1"/>
      <sheetData sheetId="521"/>
      <sheetData sheetId="522"/>
      <sheetData sheetId="523"/>
      <sheetData sheetId="524"/>
      <sheetData sheetId="525"/>
      <sheetData sheetId="526" refreshError="1"/>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refreshError="1"/>
      <sheetData sheetId="550"/>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refreshError="1"/>
      <sheetData sheetId="563" refreshError="1"/>
      <sheetData sheetId="564" refreshError="1"/>
      <sheetData sheetId="565" refreshError="1"/>
      <sheetData sheetId="566" refreshError="1"/>
      <sheetData sheetId="567"/>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sheetData sheetId="579" refreshError="1"/>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refreshError="1"/>
      <sheetData sheetId="591" refreshError="1"/>
      <sheetData sheetId="592"/>
      <sheetData sheetId="593"/>
      <sheetData sheetId="594"/>
      <sheetData sheetId="595"/>
      <sheetData sheetId="596"/>
      <sheetData sheetId="597"/>
      <sheetData sheetId="598"/>
      <sheetData sheetId="599"/>
      <sheetData sheetId="600" refreshError="1"/>
      <sheetData sheetId="601" refreshError="1"/>
      <sheetData sheetId="602"/>
      <sheetData sheetId="603"/>
      <sheetData sheetId="604"/>
      <sheetData sheetId="605" refreshError="1"/>
      <sheetData sheetId="606" refreshError="1"/>
      <sheetData sheetId="607" refreshError="1"/>
      <sheetData sheetId="608"/>
      <sheetData sheetId="609" refreshError="1"/>
      <sheetData sheetId="610"/>
      <sheetData sheetId="611"/>
      <sheetData sheetId="612"/>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sheetData sheetId="623"/>
      <sheetData sheetId="624"/>
      <sheetData sheetId="625"/>
      <sheetData sheetId="626"/>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sheetData sheetId="642" refreshError="1"/>
      <sheetData sheetId="643" refreshError="1"/>
      <sheetData sheetId="644"/>
      <sheetData sheetId="645" refreshError="1"/>
      <sheetData sheetId="646" refreshError="1"/>
      <sheetData sheetId="647" refreshError="1"/>
      <sheetData sheetId="648" refreshError="1"/>
      <sheetData sheetId="649" refreshError="1"/>
      <sheetData sheetId="650" refreshError="1"/>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refreshError="1"/>
      <sheetData sheetId="668" refreshError="1"/>
      <sheetData sheetId="669" refreshError="1"/>
      <sheetData sheetId="670" refreshError="1"/>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sheetData sheetId="680"/>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sheetData sheetId="727"/>
      <sheetData sheetId="728"/>
      <sheetData sheetId="729"/>
      <sheetData sheetId="730"/>
      <sheetData sheetId="731" refreshError="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refreshError="1"/>
      <sheetData sheetId="747" refreshError="1"/>
      <sheetData sheetId="748" refreshError="1"/>
      <sheetData sheetId="749" refreshError="1"/>
      <sheetData sheetId="750" refreshError="1"/>
      <sheetData sheetId="751" refreshError="1"/>
      <sheetData sheetId="752" refreshError="1"/>
      <sheetData sheetId="753"/>
      <sheetData sheetId="754" refreshError="1"/>
      <sheetData sheetId="755"/>
      <sheetData sheetId="756"/>
      <sheetData sheetId="757"/>
      <sheetData sheetId="758" refreshError="1"/>
      <sheetData sheetId="759"/>
      <sheetData sheetId="760" refreshError="1"/>
      <sheetData sheetId="761" refreshError="1"/>
      <sheetData sheetId="762" refreshError="1"/>
      <sheetData sheetId="763" refreshError="1"/>
      <sheetData sheetId="764" refreshError="1"/>
      <sheetData sheetId="765" refreshError="1"/>
      <sheetData sheetId="766"/>
      <sheetData sheetId="767"/>
      <sheetData sheetId="768"/>
      <sheetData sheetId="769"/>
      <sheetData sheetId="770" refreshError="1"/>
      <sheetData sheetId="771" refreshError="1"/>
      <sheetData sheetId="772" refreshError="1"/>
      <sheetData sheetId="773" refreshError="1"/>
      <sheetData sheetId="774" refreshError="1"/>
      <sheetData sheetId="775" refreshError="1"/>
      <sheetData sheetId="776"/>
      <sheetData sheetId="777"/>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sheetData sheetId="787"/>
      <sheetData sheetId="788" refreshError="1"/>
      <sheetData sheetId="789" refreshError="1"/>
      <sheetData sheetId="790" refreshError="1"/>
      <sheetData sheetId="791" refreshError="1"/>
      <sheetData sheetId="792"/>
      <sheetData sheetId="793" refreshError="1"/>
      <sheetData sheetId="794" refreshError="1"/>
      <sheetData sheetId="795" refreshError="1"/>
      <sheetData sheetId="796"/>
      <sheetData sheetId="797"/>
      <sheetData sheetId="798"/>
      <sheetData sheetId="799"/>
      <sheetData sheetId="800"/>
      <sheetData sheetId="801"/>
      <sheetData sheetId="802"/>
      <sheetData sheetId="803"/>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sheetData sheetId="813"/>
      <sheetData sheetId="814" refreshError="1"/>
      <sheetData sheetId="815" refreshError="1"/>
      <sheetData sheetId="816" refreshError="1"/>
      <sheetData sheetId="817" refreshError="1"/>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sheetData sheetId="856" refreshError="1"/>
      <sheetData sheetId="857" refreshError="1"/>
      <sheetData sheetId="85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EF"/>
      <sheetName val="Detalle"/>
      <sheetName val="Portafolio Final"/>
      <sheetName val="Valuación"/>
      <sheetName val="Port Sep(08)"/>
      <sheetName val="MMA"/>
      <sheetName val="Confirmaciones"/>
      <sheetName val="XREF"/>
      <sheetName val="Tickmarks"/>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B 31-dic-00"/>
      <sheetName val="OBB"/>
      <sheetName val="RESUMEN OBB"/>
      <sheetName val="CONCILIACION"/>
      <sheetName val="#REF"/>
    </sheetNames>
    <sheetDataSet>
      <sheetData sheetId="0"/>
      <sheetData sheetId="1"/>
      <sheetData sheetId="2"/>
      <sheetData sheetId="3"/>
      <sheetData sheetId="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ivos No Registrados"/>
      <sheetName val="Prueba de Corte"/>
      <sheetName val="Hoja1"/>
      <sheetName val="Ticmarks"/>
      <sheetName val="Décimo Sexto"/>
      <sheetName val="Tildes"/>
      <sheetName val="Sheet1 (2)"/>
      <sheetName val="Sheet1"/>
      <sheetName val="#REF"/>
      <sheetName val="Análisis de Notas Crédito"/>
      <sheetName val="Análisis de Facturas"/>
      <sheetName val="Tickmarks"/>
      <sheetName val="Nota1"/>
      <sheetName val="CostoConso"/>
      <sheetName val="Dep.Consol"/>
      <sheetName val="Calc.Gasto Costo"/>
      <sheetName val="Costo Reexp."/>
      <sheetName val="Dep.Costo. Rex"/>
      <sheetName val="Calc.Gasto Costo Reexp."/>
      <sheetName val="Calc Reexp Costo"/>
      <sheetName val="Calc.Reexp. Dep"/>
      <sheetName val="Detalle GO Jun-02"/>
      <sheetName val="Detalle GO Oct-02"/>
      <sheetName val="Detalle GO Dic-02"/>
      <sheetName val="Detalle Sueldos"/>
      <sheetName val="Sueldos Personal"/>
      <sheetName val="Límite"/>
      <sheetName val="Tabla del Limite"/>
      <sheetName val="Tildes 8230"/>
      <sheetName val="MMA"/>
      <sheetName val="Selec. Adiciones"/>
      <sheetName val="Anális. siniest. seguros"/>
      <sheetName val="Tildes (2)"/>
      <sheetName val="Final"/>
      <sheetName val="Preliminar"/>
      <sheetName val="Análisis"/>
      <sheetName val="PIVOT"/>
      <sheetName val="3670020"/>
      <sheetName val="367020EN"/>
      <sheetName val="Proyeccion Costos"/>
      <sheetName val="Proyec.Vtas."/>
      <sheetName val="Dep_Consol"/>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row r="1">
          <cell r="A1" t="str">
            <v>MOVIMIENTO ACTIVOS FIJOS DEPRECIACION COSTO</v>
          </cell>
        </row>
        <row r="11">
          <cell r="R11">
            <v>0</v>
          </cell>
        </row>
      </sheetData>
      <sheetData sheetId="15"/>
      <sheetData sheetId="16"/>
      <sheetData sheetId="17">
        <row r="27">
          <cell r="O27">
            <v>0</v>
          </cell>
        </row>
      </sheetData>
      <sheetData sheetId="18"/>
      <sheetData sheetId="19"/>
      <sheetData sheetId="20" refreshError="1"/>
      <sheetData sheetId="21"/>
      <sheetData sheetId="22"/>
      <sheetData sheetId="23"/>
      <sheetData sheetId="24" refreshError="1"/>
      <sheetData sheetId="25">
        <row r="51">
          <cell r="P51">
            <v>2645151</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company"/>
      <sheetName val="Clientes"/>
      <sheetName val="Terceros"/>
      <sheetName val="Cartera Abogados"/>
      <sheetName val="Mov. Incob."/>
      <sheetName val="An. baja cart."/>
      <sheetName val="MMA 5330-2"/>
      <sheetName val="Antiguedad de cartera"/>
      <sheetName val="Cobros porst. terceros"/>
      <sheetName val="Cobros posteriores"/>
      <sheetName val="Tildes"/>
      <sheetName val="XREF"/>
    </sheetNames>
    <sheetDataSet>
      <sheetData sheetId="0">
        <row r="24">
          <cell r="J24">
            <v>2442465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CGME"/>
      <sheetName val="D"/>
      <sheetName val="E"/>
      <sheetName val="F1"/>
      <sheetName val="F1GME"/>
      <sheetName val="F2"/>
      <sheetName val="F2GME"/>
      <sheetName val="F3"/>
      <sheetName val="F3GME"/>
      <sheetName val="F4"/>
      <sheetName val="F4GME"/>
      <sheetName val="F5"/>
      <sheetName val="F6"/>
      <sheetName val="F7"/>
      <sheetName val="F8"/>
      <sheetName val="G"/>
      <sheetName val="H"/>
      <sheetName val="I"/>
      <sheetName val="J"/>
      <sheetName val="L"/>
      <sheetName val="M"/>
      <sheetName val="NO"/>
      <sheetName val="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c."/>
      <sheetName val="Mayor"/>
      <sheetName val="MMAPT"/>
      <sheetName val="APTGastos"/>
      <sheetName val="Tickmarks"/>
    </sheetNames>
    <sheetDataSet>
      <sheetData sheetId="0"/>
      <sheetData sheetId="1" refreshError="1"/>
      <sheetData sheetId="2"/>
      <sheetData sheetId="3" refreshError="1"/>
      <sheetData sheetId="4"/>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
      <sheetName val="Detalle"/>
      <sheetName val="R.Analítica"/>
      <sheetName val="MMA"/>
      <sheetName val="APT"/>
      <sheetName val="CG-Sueldos"/>
      <sheetName val="SueldosGerencia"/>
      <sheetName val="XREF"/>
      <sheetName val="Tickmarks"/>
      <sheetName val="Det. Gastos"/>
      <sheetName val="Muestreo "/>
      <sheetName val="APT Gastos"/>
      <sheetName val="CGSueldos"/>
      <sheetName val="Cálculo Arriendo"/>
      <sheetName val="AnálisisImpuestos"/>
      <sheetName val="Cálculo sueldos"/>
      <sheetName val="Honorarios"/>
      <sheetName val="Leasing"/>
      <sheetName val="Arriendos"/>
      <sheetName val="#REF"/>
      <sheetName val="MMA Gastos"/>
      <sheetName val="Nómina"/>
      <sheetName val="Arrendamiento"/>
      <sheetName val="Seg y reaseg."/>
      <sheetName val="Arrendamiento Equipos"/>
      <sheetName val="Análisis de APT Gatos"/>
      <sheetName val="Análisis APT Honorarios"/>
      <sheetName val="Límites"/>
      <sheetName val="Movimiento Part. Trab."/>
      <sheetName val="MMA Dic-06"/>
      <sheetName val="MMA Oct-06"/>
      <sheetName val="MMA (2)"/>
    </sheetNames>
    <sheetDataSet>
      <sheetData sheetId="0"/>
      <sheetData sheetId="1" refreshError="1">
        <row r="81">
          <cell r="E81">
            <v>153450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EF"/>
      <sheetName val="Detalle"/>
      <sheetName val="Costo"/>
      <sheetName val="Reex."/>
      <sheetName val="Dep.Costo."/>
      <sheetName val="Dep.Costo. Rex"/>
      <sheetName val="Adiciones"/>
      <sheetName val="Relac DEP-COSTO"/>
      <sheetName val="Nota"/>
      <sheetName val="MMA"/>
      <sheetName val="C. Clobal"/>
      <sheetName val="Eq. Comp."/>
      <sheetName val="Edificios"/>
      <sheetName val="Ed.Seg.Cliente"/>
      <sheetName val="XREF"/>
      <sheetName val="Tickmarks"/>
      <sheetName val="Mov.Costo"/>
      <sheetName val="Mov.Dep."/>
      <sheetName val="Cal.Deprec."/>
      <sheetName val="Selección"/>
      <sheetName val="AnálisisAdic"/>
      <sheetName val="Cal.Deprec final"/>
      <sheetName val="Cal.Deprec.prele"/>
      <sheetName val="Bajas"/>
      <sheetName val="Movimiento Costo"/>
      <sheetName val="Cálculo Global Depr."/>
      <sheetName val="Movimiento Depreciación"/>
      <sheetName val="Limite"/>
      <sheetName val="Adiciones AF"/>
      <sheetName val="Toma Fisica"/>
      <sheetName val="Listado AF"/>
      <sheetName val="Mov. Costo"/>
      <sheetName val="Depreciación"/>
      <sheetName val="Cálculo global"/>
      <sheetName val="Listado de Activos Fijos"/>
      <sheetName val="Notas EEFF"/>
      <sheetName val="Analisis Adiciones"/>
      <sheetName val="Bajas de Activos Fijos"/>
      <sheetName val="Mov. Depre."/>
      <sheetName val="Toma Física de AF"/>
      <sheetName val="Listado Bajas"/>
      <sheetName val="Prueba de Adiciones"/>
      <sheetName val="Mov. Costo AF"/>
      <sheetName val="Mov. Depr. AF"/>
      <sheetName val="Sheet1"/>
      <sheetName val="Límites"/>
      <sheetName val="Mov. Depreciación"/>
      <sheetName val="Terreno o costos de Locales"/>
    </sheetNames>
    <sheetDataSet>
      <sheetData sheetId="0"/>
      <sheetData sheetId="1">
        <row r="15">
          <cell r="H15">
            <v>4449506</v>
          </cell>
        </row>
      </sheetData>
      <sheetData sheetId="2"/>
      <sheetData sheetId="3"/>
      <sheetData sheetId="4"/>
      <sheetData sheetId="5"/>
      <sheetData sheetId="6"/>
      <sheetData sheetId="7" refreshError="1"/>
      <sheetData sheetId="8" refreshError="1"/>
      <sheetData sheetId="9">
        <row r="15">
          <cell r="H15">
            <v>4449506</v>
          </cell>
        </row>
      </sheetData>
      <sheetData sheetId="10" refreshError="1"/>
      <sheetData sheetId="11"/>
      <sheetData sheetId="12"/>
      <sheetData sheetId="13" refreshError="1"/>
      <sheetData sheetId="14"/>
      <sheetData sheetId="15" refreshError="1"/>
      <sheetData sheetId="16">
        <row r="15">
          <cell r="H15">
            <v>4449506</v>
          </cell>
        </row>
      </sheetData>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ía"/>
      <sheetName val="Provisiones"/>
      <sheetName val="Expectation Provisiones"/>
      <sheetName val="Beneficios Sociales"/>
      <sheetName val="Expectation Beneficios Sociales"/>
      <sheetName val="Sueldos"/>
      <sheetName val="Arriendo"/>
      <sheetName val="Expectation arriendo"/>
      <sheetName val="Expectation Sueldos"/>
      <sheetName val="Explanation"/>
      <sheetName val="Threshold Table"/>
      <sheetName val="XREF"/>
      <sheetName val="Tickmarks"/>
      <sheetName val="SA Procedures"/>
      <sheetName val="Expectation"/>
      <sheetName val="Guidance"/>
      <sheetName val="Overview"/>
      <sheetName val="Explanation Sueldos"/>
      <sheetName val="Explanation Beeficios Sociales"/>
      <sheetName val="Prv. Beneficios Sociales"/>
      <sheetName val="Expectation Prov. Beneficios so"/>
      <sheetName val="Explanation Prov"/>
      <sheetName val="Cómputo"/>
      <sheetName val="#REF"/>
      <sheetName val="SA Procedures (2)"/>
      <sheetName val="Det. Rec. Prov. Locales {PPC}"/>
      <sheetName val="Guidance Perform SA Procedures"/>
      <sheetName val="Examples Develop An Expectation"/>
      <sheetName val="Meta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A2">
            <v>0.7</v>
          </cell>
        </row>
        <row r="11">
          <cell r="E11">
            <v>1</v>
          </cell>
          <cell r="F11">
            <v>0.5</v>
          </cell>
          <cell r="G11">
            <v>3.125</v>
          </cell>
        </row>
        <row r="12">
          <cell r="E12">
            <v>2</v>
          </cell>
          <cell r="F12">
            <v>0.45</v>
          </cell>
          <cell r="G12">
            <v>2.8125</v>
          </cell>
        </row>
        <row r="13">
          <cell r="E13">
            <v>3</v>
          </cell>
          <cell r="F13">
            <v>0.42499999999999999</v>
          </cell>
          <cell r="G13">
            <v>2.65625</v>
          </cell>
        </row>
        <row r="14">
          <cell r="E14">
            <v>4</v>
          </cell>
          <cell r="F14">
            <v>0.4</v>
          </cell>
          <cell r="G14">
            <v>2.5</v>
          </cell>
        </row>
        <row r="15">
          <cell r="E15">
            <v>5</v>
          </cell>
          <cell r="F15">
            <v>0.375</v>
          </cell>
          <cell r="G15">
            <v>2.34375</v>
          </cell>
        </row>
        <row r="16">
          <cell r="E16">
            <v>6</v>
          </cell>
          <cell r="F16">
            <v>0.35</v>
          </cell>
          <cell r="G16">
            <v>2.1875</v>
          </cell>
        </row>
        <row r="17">
          <cell r="E17">
            <v>7</v>
          </cell>
          <cell r="F17">
            <v>0.34166666666666662</v>
          </cell>
          <cell r="G17">
            <v>2.1354166666666665</v>
          </cell>
        </row>
        <row r="18">
          <cell r="E18">
            <v>8</v>
          </cell>
          <cell r="F18">
            <v>0.33333333333333326</v>
          </cell>
          <cell r="G18">
            <v>2.083333333333333</v>
          </cell>
        </row>
        <row r="19">
          <cell r="E19">
            <v>9</v>
          </cell>
          <cell r="F19">
            <v>0.3249999999999999</v>
          </cell>
          <cell r="G19">
            <v>2.0312499999999996</v>
          </cell>
        </row>
        <row r="20">
          <cell r="E20">
            <v>10</v>
          </cell>
          <cell r="F20">
            <v>0.31666666666666654</v>
          </cell>
          <cell r="G20">
            <v>1.9791666666666659</v>
          </cell>
        </row>
        <row r="21">
          <cell r="E21">
            <v>11</v>
          </cell>
          <cell r="F21">
            <v>0.30833333333333318</v>
          </cell>
          <cell r="G21">
            <v>1.9270833333333324</v>
          </cell>
        </row>
        <row r="22">
          <cell r="E22">
            <v>12</v>
          </cell>
          <cell r="F22">
            <v>0.29999999999999982</v>
          </cell>
          <cell r="G22">
            <v>1.8749999999999989</v>
          </cell>
        </row>
        <row r="23">
          <cell r="E23">
            <v>13</v>
          </cell>
          <cell r="F23">
            <v>0.25</v>
          </cell>
          <cell r="G23">
            <v>1.5625</v>
          </cell>
        </row>
      </sheetData>
      <sheetData sheetId="11" refreshError="1"/>
      <sheetData sheetId="12" refreshError="1"/>
      <sheetData sheetId="13"/>
      <sheetData sheetId="14"/>
      <sheetData sheetId="15" refreshError="1"/>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roveed. Loc."/>
      <sheetName val="Preveed.Ext."/>
      <sheetName val="B.P.N.Importaciones"/>
      <sheetName val="Tickmarks"/>
    </sheetNames>
    <sheetDataSet>
      <sheetData sheetId="0"/>
      <sheetData sheetId="1">
        <row r="63">
          <cell r="D63">
            <v>3217658</v>
          </cell>
        </row>
      </sheetData>
      <sheetData sheetId="2"/>
      <sheetData sheetId="3"/>
      <sheetData sheetId="4"/>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 val="Targeted Testing-1"/>
      <sheetName val="tailored"/>
      <sheetName val="Cruce de Obligaciones"/>
      <sheetName val="Revisión"/>
      <sheetName val="Producción"/>
      <sheetName val="Bolivariano"/>
      <sheetName val="Banco Pacifico"/>
      <sheetName val="Internacional"/>
    </sheetNames>
    <sheetDataSet>
      <sheetData sheetId="0"/>
      <sheetData sheetId="1"/>
      <sheetData sheetId="2">
        <row r="50">
          <cell r="C50" t="str">
            <v xml:space="preserve">   ?</v>
          </cell>
        </row>
        <row r="51">
          <cell r="C51" t="str">
            <v>Low</v>
          </cell>
        </row>
        <row r="52">
          <cell r="C52" t="str">
            <v>Moderate</v>
          </cell>
        </row>
        <row r="53">
          <cell r="C53" t="str">
            <v>High</v>
          </cell>
        </row>
        <row r="63">
          <cell r="C63">
            <v>1</v>
          </cell>
        </row>
      </sheetData>
      <sheetData sheetId="3"/>
      <sheetData sheetId="4">
        <row r="45">
          <cell r="T45">
            <v>0</v>
          </cell>
        </row>
        <row r="47">
          <cell r="E47">
            <v>0</v>
          </cell>
        </row>
        <row r="85">
          <cell r="C85">
            <v>0</v>
          </cell>
        </row>
        <row r="87">
          <cell r="C87">
            <v>0</v>
          </cell>
        </row>
      </sheetData>
      <sheetData sheetId="5"/>
      <sheetData sheetId="6"/>
      <sheetData sheetId="7"/>
      <sheetData sheetId="8"/>
      <sheetData sheetId="9"/>
      <sheetData sheetId="10"/>
      <sheetData sheetId="11"/>
      <sheetData sheetId="12"/>
      <sheetData sheetId="13">
        <row r="92">
          <cell r="B92" t="str">
            <v xml:space="preserve">   ?</v>
          </cell>
        </row>
        <row r="93">
          <cell r="B93" t="str">
            <v>Low</v>
          </cell>
        </row>
        <row r="94">
          <cell r="B94" t="str">
            <v>Moderate</v>
          </cell>
        </row>
        <row r="95">
          <cell r="B95" t="str">
            <v>High</v>
          </cell>
        </row>
      </sheetData>
      <sheetData sheetId="14"/>
      <sheetData sheetId="15"/>
      <sheetData sheetId="16"/>
      <sheetData sheetId="17">
        <row r="15">
          <cell r="L15">
            <v>2145686.8399999989</v>
          </cell>
        </row>
      </sheetData>
      <sheetData sheetId="18"/>
      <sheetData sheetId="19"/>
      <sheetData sheetId="20"/>
      <sheetData sheetId="2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s>
    <sheetDataSet>
      <sheetData sheetId="0">
        <row r="31">
          <cell r="E31">
            <v>1686331876.4000001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 val="Resumen Inflación"/>
      <sheetName val="INGRESOS"/>
      <sheetName val="FORECAST"/>
      <sheetName val="COS &amp; Expenses"/>
      <sheetName val="ER"/>
      <sheetName val="RESUMEN"/>
      <sheetName val="Hoja1 (2)"/>
      <sheetName val="DETALLE INGRESOS"/>
      <sheetName val="DETALLE GASTOS"/>
      <sheetName val="CC"/>
      <sheetName val="MyR Tec - Inlfación"/>
      <sheetName val="Ingresos Otros"/>
      <sheetName val="Detalle Otros Ingresos"/>
      <sheetName val="Hoja1"/>
      <sheetName val="Seguros"/>
      <sheetName val="DATOS182707"/>
    </sheetNames>
    <sheetDataSet>
      <sheetData sheetId="0"/>
      <sheetData sheetId="1"/>
      <sheetData sheetId="2"/>
      <sheetData sheetId="3"/>
      <sheetData sheetId="4"/>
      <sheetData sheetId="5">
        <row r="9">
          <cell r="P9" t="e">
            <v>#NAME?</v>
          </cell>
        </row>
        <row r="105">
          <cell r="P105" t="e">
            <v>#NAME?</v>
          </cell>
        </row>
        <row r="146">
          <cell r="P146" t="e">
            <v>#NAME?</v>
          </cell>
        </row>
        <row r="147">
          <cell r="P147" t="e">
            <v>#NAME?</v>
          </cell>
        </row>
        <row r="148">
          <cell r="P148" t="e">
            <v>#NAME?</v>
          </cell>
        </row>
        <row r="154">
          <cell r="N154">
            <v>2008</v>
          </cell>
        </row>
        <row r="155">
          <cell r="N155">
            <v>7</v>
          </cell>
        </row>
        <row r="156">
          <cell r="N156">
            <v>7</v>
          </cell>
        </row>
        <row r="166">
          <cell r="P166" t="e">
            <v>#NAME?</v>
          </cell>
        </row>
        <row r="167">
          <cell r="P167" t="e">
            <v>#NAME?</v>
          </cell>
        </row>
        <row r="176">
          <cell r="B176" t="str">
            <v>50020105</v>
          </cell>
          <cell r="O176" t="e">
            <v>#NAME?</v>
          </cell>
        </row>
        <row r="177">
          <cell r="B177" t="str">
            <v>50020125</v>
          </cell>
          <cell r="O177" t="e">
            <v>#NAME?</v>
          </cell>
        </row>
        <row r="178">
          <cell r="B178" t="str">
            <v>543</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E4-Adam Opel"/>
      <sheetName val="Payment 30_09_2003"/>
      <sheetName val="Payment 02_03_2004"/>
      <sheetName val="Payment 03_04_2006"/>
      <sheetName val="Payment 02_05_2006"/>
      <sheetName val="Payment 02_06_2006"/>
      <sheetName val="Payment 03_07_2006"/>
    </sheetNames>
    <sheetDataSet>
      <sheetData sheetId="0" refreshError="1"/>
      <sheetData sheetId="1" refreshError="1"/>
      <sheetData sheetId="2"/>
      <sheetData sheetId="3"/>
      <sheetData sheetId="4"/>
      <sheetData sheetId="5">
        <row r="2">
          <cell r="A2" t="str">
            <v/>
          </cell>
          <cell r="B2" t="str">
            <v>S420100000</v>
          </cell>
          <cell r="C2" t="str">
            <v/>
          </cell>
          <cell r="D2" t="str">
            <v>939381</v>
          </cell>
          <cell r="E2" t="str">
            <v>KZ</v>
          </cell>
          <cell r="F2" t="str">
            <v>25</v>
          </cell>
          <cell r="G2" t="str">
            <v>939381</v>
          </cell>
          <cell r="H2" t="str">
            <v>20060602-COTE8</v>
          </cell>
          <cell r="I2">
            <v>38870</v>
          </cell>
          <cell r="J2">
            <v>38870</v>
          </cell>
          <cell r="K2">
            <v>38870</v>
          </cell>
          <cell r="L2">
            <v>38870</v>
          </cell>
          <cell r="M2" t="str">
            <v>EUR</v>
          </cell>
          <cell r="N2">
            <v>15739.75</v>
          </cell>
          <cell r="O2" t="str">
            <v>COP</v>
          </cell>
          <cell r="P2">
            <v>45161624</v>
          </cell>
          <cell r="Q2">
            <v>45161624</v>
          </cell>
          <cell r="R2">
            <v>0</v>
          </cell>
        </row>
        <row r="3">
          <cell r="A3" t="str">
            <v>7985060</v>
          </cell>
          <cell r="B3" t="str">
            <v>S420100000</v>
          </cell>
          <cell r="C3">
            <v>165829</v>
          </cell>
          <cell r="D3" t="str">
            <v>557487</v>
          </cell>
          <cell r="E3" t="str">
            <v>RE</v>
          </cell>
          <cell r="F3" t="str">
            <v>31</v>
          </cell>
          <cell r="G3" t="str">
            <v>939381</v>
          </cell>
          <cell r="H3" t="str">
            <v>EG06040603</v>
          </cell>
          <cell r="I3">
            <v>38807</v>
          </cell>
          <cell r="J3">
            <v>38826</v>
          </cell>
          <cell r="K3">
            <v>38870</v>
          </cell>
          <cell r="L3">
            <v>38870</v>
          </cell>
          <cell r="M3" t="str">
            <v>EUR</v>
          </cell>
          <cell r="N3">
            <v>-2560.02</v>
          </cell>
          <cell r="O3" t="str">
            <v>COP</v>
          </cell>
          <cell r="P3">
            <v>-7145127</v>
          </cell>
          <cell r="Q3">
            <v>-8165399</v>
          </cell>
          <cell r="R3">
            <v>0</v>
          </cell>
        </row>
        <row r="4">
          <cell r="A4" t="str">
            <v>7985060</v>
          </cell>
          <cell r="B4" t="str">
            <v>S420100000</v>
          </cell>
          <cell r="C4">
            <v>166201</v>
          </cell>
          <cell r="D4" t="str">
            <v>564833</v>
          </cell>
          <cell r="E4" t="str">
            <v>RE</v>
          </cell>
          <cell r="F4" t="str">
            <v>31</v>
          </cell>
          <cell r="G4" t="str">
            <v>939381</v>
          </cell>
          <cell r="H4" t="str">
            <v>EG06041211</v>
          </cell>
          <cell r="I4">
            <v>38811</v>
          </cell>
          <cell r="J4">
            <v>38827</v>
          </cell>
          <cell r="K4">
            <v>38870</v>
          </cell>
          <cell r="L4">
            <v>38870</v>
          </cell>
          <cell r="M4" t="str">
            <v>EUR</v>
          </cell>
          <cell r="N4">
            <v>-63.53</v>
          </cell>
          <cell r="O4" t="str">
            <v>COP</v>
          </cell>
          <cell r="P4">
            <v>-179000</v>
          </cell>
          <cell r="Q4">
            <v>-202634</v>
          </cell>
          <cell r="R4">
            <v>0</v>
          </cell>
        </row>
        <row r="5">
          <cell r="A5" t="str">
            <v>7985060</v>
          </cell>
          <cell r="B5" t="str">
            <v>S420100000</v>
          </cell>
          <cell r="C5">
            <v>166378</v>
          </cell>
          <cell r="D5" t="str">
            <v>564925</v>
          </cell>
          <cell r="E5" t="str">
            <v>RE</v>
          </cell>
          <cell r="F5" t="str">
            <v>31</v>
          </cell>
          <cell r="G5" t="str">
            <v>939381</v>
          </cell>
          <cell r="H5" t="str">
            <v>EG06041212</v>
          </cell>
          <cell r="I5">
            <v>38812</v>
          </cell>
          <cell r="J5">
            <v>38827</v>
          </cell>
          <cell r="K5">
            <v>38870</v>
          </cell>
          <cell r="L5">
            <v>38870</v>
          </cell>
          <cell r="M5" t="str">
            <v>EUR</v>
          </cell>
          <cell r="N5">
            <v>-218.67</v>
          </cell>
          <cell r="O5" t="str">
            <v>COP</v>
          </cell>
          <cell r="P5">
            <v>-618283</v>
          </cell>
          <cell r="Q5">
            <v>-697466</v>
          </cell>
          <cell r="R5">
            <v>0</v>
          </cell>
        </row>
        <row r="6">
          <cell r="A6" t="str">
            <v>7985060</v>
          </cell>
          <cell r="B6" t="str">
            <v>S420100000</v>
          </cell>
          <cell r="C6">
            <v>166546</v>
          </cell>
          <cell r="D6" t="str">
            <v>570752</v>
          </cell>
          <cell r="E6" t="str">
            <v>RE</v>
          </cell>
          <cell r="F6" t="str">
            <v>31</v>
          </cell>
          <cell r="G6" t="str">
            <v>939381</v>
          </cell>
          <cell r="H6" t="str">
            <v>EG06041712</v>
          </cell>
          <cell r="I6">
            <v>38813</v>
          </cell>
          <cell r="J6">
            <v>38828</v>
          </cell>
          <cell r="K6">
            <v>38870</v>
          </cell>
          <cell r="L6">
            <v>38870</v>
          </cell>
          <cell r="M6" t="str">
            <v>EUR</v>
          </cell>
          <cell r="N6">
            <v>-243.6</v>
          </cell>
          <cell r="O6" t="str">
            <v>COP</v>
          </cell>
          <cell r="P6">
            <v>-688772</v>
          </cell>
          <cell r="Q6">
            <v>-776983</v>
          </cell>
          <cell r="R6">
            <v>0</v>
          </cell>
        </row>
        <row r="7">
          <cell r="A7" t="str">
            <v>7985060</v>
          </cell>
          <cell r="B7" t="str">
            <v>S420100000</v>
          </cell>
          <cell r="C7">
            <v>167455</v>
          </cell>
          <cell r="D7" t="str">
            <v>570753</v>
          </cell>
          <cell r="E7" t="str">
            <v>RE</v>
          </cell>
          <cell r="F7" t="str">
            <v>31</v>
          </cell>
          <cell r="G7" t="str">
            <v>939381</v>
          </cell>
          <cell r="H7" t="str">
            <v>EG06041713</v>
          </cell>
          <cell r="I7">
            <v>38820</v>
          </cell>
          <cell r="J7">
            <v>38828</v>
          </cell>
          <cell r="K7">
            <v>38870</v>
          </cell>
          <cell r="L7">
            <v>38870</v>
          </cell>
          <cell r="M7" t="str">
            <v>EUR</v>
          </cell>
          <cell r="N7">
            <v>-0.99</v>
          </cell>
          <cell r="O7" t="str">
            <v>COP</v>
          </cell>
          <cell r="P7">
            <v>-2799</v>
          </cell>
          <cell r="Q7">
            <v>-3158</v>
          </cell>
          <cell r="R7">
            <v>0</v>
          </cell>
        </row>
        <row r="8">
          <cell r="A8" t="str">
            <v>7985060</v>
          </cell>
          <cell r="B8" t="str">
            <v>S420100000</v>
          </cell>
          <cell r="C8">
            <v>85873</v>
          </cell>
          <cell r="D8" t="str">
            <v>570754</v>
          </cell>
          <cell r="E8" t="str">
            <v>RE</v>
          </cell>
          <cell r="F8" t="str">
            <v>31</v>
          </cell>
          <cell r="G8" t="str">
            <v>939381</v>
          </cell>
          <cell r="H8" t="str">
            <v>EG06041714</v>
          </cell>
          <cell r="I8">
            <v>38817</v>
          </cell>
          <cell r="J8">
            <v>38828</v>
          </cell>
          <cell r="K8">
            <v>38870</v>
          </cell>
          <cell r="L8">
            <v>38870</v>
          </cell>
          <cell r="M8" t="str">
            <v>EUR</v>
          </cell>
          <cell r="N8">
            <v>-13.74</v>
          </cell>
          <cell r="O8" t="str">
            <v>COP</v>
          </cell>
          <cell r="P8">
            <v>-39074</v>
          </cell>
          <cell r="Q8">
            <v>-43825</v>
          </cell>
          <cell r="R8">
            <v>0</v>
          </cell>
        </row>
        <row r="9">
          <cell r="A9" t="str">
            <v>7985060</v>
          </cell>
          <cell r="B9" t="str">
            <v>S420100000</v>
          </cell>
          <cell r="C9">
            <v>167284</v>
          </cell>
          <cell r="D9" t="str">
            <v>570759</v>
          </cell>
          <cell r="E9" t="str">
            <v>RE</v>
          </cell>
          <cell r="F9" t="str">
            <v>31</v>
          </cell>
          <cell r="G9" t="str">
            <v>939381</v>
          </cell>
          <cell r="H9" t="str">
            <v>EG06041715</v>
          </cell>
          <cell r="I9">
            <v>38819</v>
          </cell>
          <cell r="J9">
            <v>38828</v>
          </cell>
          <cell r="K9">
            <v>38870</v>
          </cell>
          <cell r="L9">
            <v>38870</v>
          </cell>
          <cell r="M9" t="str">
            <v>EUR</v>
          </cell>
          <cell r="N9">
            <v>-61.55</v>
          </cell>
          <cell r="O9" t="str">
            <v>COP</v>
          </cell>
          <cell r="P9">
            <v>-174027</v>
          </cell>
          <cell r="Q9">
            <v>-196319</v>
          </cell>
          <cell r="R9">
            <v>0</v>
          </cell>
        </row>
        <row r="10">
          <cell r="A10" t="str">
            <v>7985060</v>
          </cell>
          <cell r="B10" t="str">
            <v>S420100000</v>
          </cell>
          <cell r="C10">
            <v>167066</v>
          </cell>
          <cell r="D10" t="str">
            <v>570835</v>
          </cell>
          <cell r="E10" t="str">
            <v>RE</v>
          </cell>
          <cell r="F10" t="str">
            <v>31</v>
          </cell>
          <cell r="G10" t="str">
            <v>939381</v>
          </cell>
          <cell r="H10" t="str">
            <v>EG06041722</v>
          </cell>
          <cell r="I10">
            <v>38818</v>
          </cell>
          <cell r="J10">
            <v>38828</v>
          </cell>
          <cell r="K10">
            <v>38870</v>
          </cell>
          <cell r="L10">
            <v>38870</v>
          </cell>
          <cell r="M10" t="str">
            <v>EUR</v>
          </cell>
          <cell r="N10">
            <v>-225.86</v>
          </cell>
          <cell r="O10" t="str">
            <v>COP</v>
          </cell>
          <cell r="P10">
            <v>-640219</v>
          </cell>
          <cell r="Q10">
            <v>-720399</v>
          </cell>
          <cell r="R10">
            <v>0</v>
          </cell>
        </row>
        <row r="11">
          <cell r="A11" t="str">
            <v>7985060</v>
          </cell>
          <cell r="B11" t="str">
            <v>S420100000</v>
          </cell>
          <cell r="C11">
            <v>166203</v>
          </cell>
          <cell r="D11" t="str">
            <v>570883</v>
          </cell>
          <cell r="E11" t="str">
            <v>RE</v>
          </cell>
          <cell r="F11" t="str">
            <v>31</v>
          </cell>
          <cell r="G11" t="str">
            <v>939381</v>
          </cell>
          <cell r="H11" t="str">
            <v>EG06041728</v>
          </cell>
          <cell r="I11">
            <v>38811</v>
          </cell>
          <cell r="J11">
            <v>38828</v>
          </cell>
          <cell r="K11">
            <v>38870</v>
          </cell>
          <cell r="L11">
            <v>38870</v>
          </cell>
          <cell r="M11" t="str">
            <v>EUR</v>
          </cell>
          <cell r="N11">
            <v>-378.96</v>
          </cell>
          <cell r="O11" t="str">
            <v>COP</v>
          </cell>
          <cell r="P11">
            <v>-1071499</v>
          </cell>
          <cell r="Q11">
            <v>-1208725</v>
          </cell>
          <cell r="R11">
            <v>0</v>
          </cell>
        </row>
        <row r="12">
          <cell r="A12" t="str">
            <v>7985060</v>
          </cell>
          <cell r="B12" t="str">
            <v>S420100000</v>
          </cell>
          <cell r="C12">
            <v>167646</v>
          </cell>
          <cell r="D12" t="str">
            <v>604568</v>
          </cell>
          <cell r="E12" t="str">
            <v>RE</v>
          </cell>
          <cell r="F12" t="str">
            <v>31</v>
          </cell>
          <cell r="G12" t="str">
            <v>939381</v>
          </cell>
          <cell r="H12" t="str">
            <v>EG06042107</v>
          </cell>
          <cell r="I12">
            <v>38825</v>
          </cell>
          <cell r="J12">
            <v>38833</v>
          </cell>
          <cell r="K12">
            <v>38870</v>
          </cell>
          <cell r="L12">
            <v>38870</v>
          </cell>
          <cell r="M12" t="str">
            <v>EUR</v>
          </cell>
          <cell r="N12">
            <v>-75.260000000000005</v>
          </cell>
          <cell r="O12" t="str">
            <v>COP</v>
          </cell>
          <cell r="P12">
            <v>-218571</v>
          </cell>
          <cell r="Q12">
            <v>-240048</v>
          </cell>
          <cell r="R12">
            <v>0</v>
          </cell>
        </row>
        <row r="13">
          <cell r="A13" t="str">
            <v>7985060</v>
          </cell>
          <cell r="B13" t="str">
            <v>S420100000</v>
          </cell>
          <cell r="C13">
            <v>167826</v>
          </cell>
          <cell r="D13" t="str">
            <v>629565</v>
          </cell>
          <cell r="E13" t="str">
            <v>RE</v>
          </cell>
          <cell r="F13" t="str">
            <v>31</v>
          </cell>
          <cell r="G13" t="str">
            <v>939381</v>
          </cell>
          <cell r="H13" t="str">
            <v>EG06042406</v>
          </cell>
          <cell r="I13">
            <v>38826</v>
          </cell>
          <cell r="J13">
            <v>38835</v>
          </cell>
          <cell r="K13">
            <v>38870</v>
          </cell>
          <cell r="L13">
            <v>38870</v>
          </cell>
          <cell r="M13" t="str">
            <v>EUR</v>
          </cell>
          <cell r="N13">
            <v>-34.4</v>
          </cell>
          <cell r="O13" t="str">
            <v>COP</v>
          </cell>
          <cell r="P13">
            <v>-98990</v>
          </cell>
          <cell r="Q13">
            <v>-109722</v>
          </cell>
          <cell r="R13">
            <v>0</v>
          </cell>
        </row>
        <row r="14">
          <cell r="A14" t="str">
            <v>7985060</v>
          </cell>
          <cell r="B14" t="str">
            <v>S420100000</v>
          </cell>
          <cell r="C14">
            <v>167998</v>
          </cell>
          <cell r="D14" t="str">
            <v>630307</v>
          </cell>
          <cell r="E14" t="str">
            <v>RE</v>
          </cell>
          <cell r="F14" t="str">
            <v>31</v>
          </cell>
          <cell r="G14" t="str">
            <v>939381</v>
          </cell>
          <cell r="H14" t="str">
            <v>EG06042707</v>
          </cell>
          <cell r="I14">
            <v>38827</v>
          </cell>
          <cell r="J14">
            <v>38835</v>
          </cell>
          <cell r="K14">
            <v>38870</v>
          </cell>
          <cell r="L14">
            <v>38870</v>
          </cell>
          <cell r="M14" t="str">
            <v>EUR</v>
          </cell>
          <cell r="N14">
            <v>-34.729999999999997</v>
          </cell>
          <cell r="O14" t="str">
            <v>COP</v>
          </cell>
          <cell r="P14">
            <v>-100077</v>
          </cell>
          <cell r="Q14">
            <v>-110774</v>
          </cell>
          <cell r="R14">
            <v>0</v>
          </cell>
        </row>
        <row r="15">
          <cell r="A15" t="str">
            <v>7985060</v>
          </cell>
          <cell r="B15" t="str">
            <v>S420100000</v>
          </cell>
          <cell r="C15">
            <v>168605</v>
          </cell>
          <cell r="D15" t="str">
            <v>639637</v>
          </cell>
          <cell r="E15" t="str">
            <v>RE</v>
          </cell>
          <cell r="F15" t="str">
            <v>31</v>
          </cell>
          <cell r="G15" t="str">
            <v>939381</v>
          </cell>
          <cell r="H15" t="str">
            <v>EG06042806</v>
          </cell>
          <cell r="I15">
            <v>38832</v>
          </cell>
          <cell r="J15">
            <v>38836</v>
          </cell>
          <cell r="K15">
            <v>38870</v>
          </cell>
          <cell r="L15">
            <v>38870</v>
          </cell>
          <cell r="M15" t="str">
            <v>EUR</v>
          </cell>
          <cell r="N15">
            <v>-167.96</v>
          </cell>
          <cell r="O15" t="str">
            <v>COP</v>
          </cell>
          <cell r="P15">
            <v>-489437</v>
          </cell>
          <cell r="Q15">
            <v>-535723</v>
          </cell>
          <cell r="R15">
            <v>0</v>
          </cell>
        </row>
        <row r="16">
          <cell r="A16" t="str">
            <v>7985060</v>
          </cell>
          <cell r="B16" t="str">
            <v>S420100000</v>
          </cell>
          <cell r="C16">
            <v>168392</v>
          </cell>
          <cell r="D16" t="str">
            <v>639715</v>
          </cell>
          <cell r="E16" t="str">
            <v>RE</v>
          </cell>
          <cell r="F16" t="str">
            <v>31</v>
          </cell>
          <cell r="G16" t="str">
            <v>939381</v>
          </cell>
          <cell r="H16" t="str">
            <v>EG06042805</v>
          </cell>
          <cell r="I16">
            <v>38772</v>
          </cell>
          <cell r="J16">
            <v>38836</v>
          </cell>
          <cell r="K16">
            <v>38870</v>
          </cell>
          <cell r="L16">
            <v>38870</v>
          </cell>
          <cell r="M16" t="str">
            <v>EUR</v>
          </cell>
          <cell r="N16">
            <v>-267.75</v>
          </cell>
          <cell r="O16" t="str">
            <v>COP</v>
          </cell>
          <cell r="P16">
            <v>-780225</v>
          </cell>
          <cell r="Q16">
            <v>-854011</v>
          </cell>
          <cell r="R16">
            <v>0</v>
          </cell>
        </row>
        <row r="17">
          <cell r="A17" t="str">
            <v>7985060</v>
          </cell>
          <cell r="B17" t="str">
            <v>S420100000</v>
          </cell>
          <cell r="C17">
            <v>197821</v>
          </cell>
          <cell r="D17" t="str">
            <v>647119</v>
          </cell>
          <cell r="E17" t="str">
            <v>RE</v>
          </cell>
          <cell r="F17" t="str">
            <v>31</v>
          </cell>
          <cell r="G17" t="str">
            <v>939381</v>
          </cell>
          <cell r="H17" t="str">
            <v>EG06020608</v>
          </cell>
          <cell r="I17">
            <v>38754</v>
          </cell>
          <cell r="J17">
            <v>38836</v>
          </cell>
          <cell r="K17">
            <v>38870</v>
          </cell>
          <cell r="L17">
            <v>38870</v>
          </cell>
          <cell r="M17" t="str">
            <v>EUR</v>
          </cell>
          <cell r="N17">
            <v>-290.92</v>
          </cell>
          <cell r="O17" t="str">
            <v>COP</v>
          </cell>
          <cell r="P17">
            <v>-819684</v>
          </cell>
          <cell r="Q17">
            <v>-927914</v>
          </cell>
          <cell r="R17">
            <v>0</v>
          </cell>
        </row>
        <row r="18">
          <cell r="A18" t="str">
            <v>7985060</v>
          </cell>
          <cell r="B18" t="str">
            <v>S420100000</v>
          </cell>
          <cell r="C18">
            <v>197420</v>
          </cell>
          <cell r="D18" t="str">
            <v>647140</v>
          </cell>
          <cell r="E18" t="str">
            <v>RE</v>
          </cell>
          <cell r="F18" t="str">
            <v>31</v>
          </cell>
          <cell r="G18" t="str">
            <v>939381</v>
          </cell>
          <cell r="H18" t="str">
            <v>EG06020306</v>
          </cell>
          <cell r="I18">
            <v>38754</v>
          </cell>
          <cell r="J18">
            <v>38836</v>
          </cell>
          <cell r="K18">
            <v>38870</v>
          </cell>
          <cell r="L18">
            <v>38870</v>
          </cell>
          <cell r="M18" t="str">
            <v>EUR</v>
          </cell>
          <cell r="N18">
            <v>-2.16</v>
          </cell>
          <cell r="O18" t="str">
            <v>COP</v>
          </cell>
          <cell r="P18">
            <v>-6086</v>
          </cell>
          <cell r="Q18">
            <v>-6890</v>
          </cell>
          <cell r="R18">
            <v>0</v>
          </cell>
        </row>
        <row r="19">
          <cell r="A19" t="str">
            <v>7985060</v>
          </cell>
          <cell r="B19" t="str">
            <v>S420100000</v>
          </cell>
          <cell r="C19">
            <v>198013</v>
          </cell>
          <cell r="D19" t="str">
            <v>647162</v>
          </cell>
          <cell r="E19" t="str">
            <v>RE</v>
          </cell>
          <cell r="F19" t="str">
            <v>31</v>
          </cell>
          <cell r="G19" t="str">
            <v>939381</v>
          </cell>
          <cell r="H19" t="str">
            <v>EG06020609</v>
          </cell>
          <cell r="I19">
            <v>38754</v>
          </cell>
          <cell r="J19">
            <v>38836</v>
          </cell>
          <cell r="K19">
            <v>38870</v>
          </cell>
          <cell r="L19">
            <v>38870</v>
          </cell>
          <cell r="M19" t="str">
            <v>EUR</v>
          </cell>
          <cell r="N19">
            <v>-262.33</v>
          </cell>
          <cell r="O19" t="str">
            <v>COP</v>
          </cell>
          <cell r="P19">
            <v>-739130</v>
          </cell>
          <cell r="Q19">
            <v>-836724</v>
          </cell>
          <cell r="R19">
            <v>0</v>
          </cell>
        </row>
        <row r="20">
          <cell r="A20" t="str">
            <v>7985060</v>
          </cell>
          <cell r="B20" t="str">
            <v>S420100000</v>
          </cell>
          <cell r="C20">
            <v>169005</v>
          </cell>
          <cell r="D20" t="str">
            <v>733429</v>
          </cell>
          <cell r="E20" t="str">
            <v>RE</v>
          </cell>
          <cell r="F20" t="str">
            <v>31</v>
          </cell>
          <cell r="G20" t="str">
            <v>939381</v>
          </cell>
          <cell r="H20" t="str">
            <v>EG06050217</v>
          </cell>
          <cell r="I20">
            <v>38834</v>
          </cell>
          <cell r="J20">
            <v>38854</v>
          </cell>
          <cell r="K20">
            <v>38870</v>
          </cell>
          <cell r="L20">
            <v>38870</v>
          </cell>
          <cell r="M20" t="str">
            <v>EUR</v>
          </cell>
          <cell r="N20">
            <v>-341</v>
          </cell>
          <cell r="O20" t="str">
            <v>COP</v>
          </cell>
          <cell r="P20">
            <v>-1054309</v>
          </cell>
          <cell r="Q20">
            <v>-1087648</v>
          </cell>
          <cell r="R20">
            <v>0</v>
          </cell>
        </row>
        <row r="21">
          <cell r="A21" t="str">
            <v>7985060</v>
          </cell>
          <cell r="B21" t="str">
            <v>S420100000</v>
          </cell>
          <cell r="C21">
            <v>165808</v>
          </cell>
          <cell r="D21" t="str">
            <v>780512</v>
          </cell>
          <cell r="E21" t="str">
            <v>RE</v>
          </cell>
          <cell r="F21" t="str">
            <v>31</v>
          </cell>
          <cell r="G21" t="str">
            <v>939381</v>
          </cell>
          <cell r="H21" t="str">
            <v>EG-17747</v>
          </cell>
          <cell r="I21">
            <v>38807</v>
          </cell>
          <cell r="J21">
            <v>38861</v>
          </cell>
          <cell r="K21">
            <v>38870</v>
          </cell>
          <cell r="L21">
            <v>38870</v>
          </cell>
          <cell r="M21" t="str">
            <v>EUR</v>
          </cell>
          <cell r="N21">
            <v>-10496.32</v>
          </cell>
          <cell r="O21" t="str">
            <v>COP</v>
          </cell>
          <cell r="P21">
            <v>-30296315</v>
          </cell>
          <cell r="Q21">
            <v>-33478896</v>
          </cell>
          <cell r="R21">
            <v>0</v>
          </cell>
        </row>
      </sheetData>
      <sheetData sheetId="6"/>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vsLis."/>
      <sheetName val="Costo"/>
      <sheetName val="Costo Reexp."/>
      <sheetName val="Dep.Costo."/>
      <sheetName val="Dep.Costo. Rex"/>
      <sheetName val="Calc.G.Deprec."/>
      <sheetName val="Cal.G.Depr.Reexp."/>
      <sheetName val="ADICIONES"/>
      <sheetName val="Relac DEP-COSTO"/>
      <sheetName val="Nota"/>
      <sheetName val="An. Bajas"/>
      <sheetName val="XREF"/>
      <sheetName val="Tickmarks"/>
      <sheetName val="An.Adiciones"/>
      <sheetName val="Adiciones seleccionadas"/>
      <sheetName val="#REF"/>
    </sheetNames>
    <sheetDataSet>
      <sheetData sheetId="0"/>
      <sheetData sheetId="1"/>
      <sheetData sheetId="2"/>
      <sheetData sheetId="3"/>
      <sheetData sheetId="4"/>
      <sheetData sheetId="5"/>
      <sheetData sheetId="6" refreshError="1"/>
      <sheetData sheetId="7"/>
      <sheetData sheetId="8" refreshError="1"/>
      <sheetData sheetId="9" refreshError="1"/>
      <sheetData sheetId="10"/>
      <sheetData sheetId="11"/>
      <sheetData sheetId="12"/>
      <sheetData sheetId="13" refreshError="1"/>
      <sheetData sheetId="14" refreshError="1"/>
      <sheetData sheetId="1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M"/>
      <sheetName val="Brazil"/>
      <sheetName val="Brazil (USD)"/>
      <sheetName val="By BRM"/>
      <sheetName val="By Director"/>
      <sheetName val="By IP"/>
      <sheetName val="Pipeline"/>
      <sheetName val="Sheet1"/>
      <sheetName val="Pipeline (LastMeeting)"/>
      <sheetName val="Reports"/>
      <sheetName val="Ibero"/>
      <sheetName val="Pipeline (Lost)"/>
      <sheetName val="Customers"/>
      <sheetName val="MasterTable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B2">
            <v>0</v>
          </cell>
        </row>
        <row r="3">
          <cell r="B3">
            <v>1</v>
          </cell>
        </row>
        <row r="4">
          <cell r="B4">
            <v>2</v>
          </cell>
        </row>
        <row r="5">
          <cell r="B5">
            <v>3</v>
          </cell>
        </row>
        <row r="6">
          <cell r="B6">
            <v>4</v>
          </cell>
        </row>
        <row r="7">
          <cell r="B7">
            <v>5</v>
          </cell>
        </row>
        <row r="8">
          <cell r="B8">
            <v>6</v>
          </cell>
        </row>
        <row r="9">
          <cell r="B9">
            <v>7</v>
          </cell>
        </row>
        <row r="10">
          <cell r="B10">
            <v>8</v>
          </cell>
        </row>
        <row r="11">
          <cell r="B11">
            <v>9</v>
          </cell>
        </row>
        <row r="12">
          <cell r="B12">
            <v>10</v>
          </cell>
        </row>
        <row r="13">
          <cell r="B13">
            <v>11</v>
          </cell>
        </row>
        <row r="14">
          <cell r="B14">
            <v>12</v>
          </cell>
        </row>
      </sheetData>
      <sheetData sheetId="14"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4201-OBB"/>
      <sheetName val="S4201-AP CO"/>
    </sheetNames>
    <sheetDataSet>
      <sheetData sheetId="0" refreshError="1"/>
      <sheetData sheetId="1">
        <row r="2">
          <cell r="A2" t="str">
            <v>420000C718</v>
          </cell>
        </row>
        <row r="3">
          <cell r="A3" t="str">
            <v>420000C718</v>
          </cell>
        </row>
        <row r="4">
          <cell r="A4" t="str">
            <v>420000C718</v>
          </cell>
        </row>
        <row r="5">
          <cell r="A5" t="str">
            <v>420000C718</v>
          </cell>
        </row>
        <row r="6">
          <cell r="A6" t="str">
            <v>420000C718</v>
          </cell>
        </row>
        <row r="7">
          <cell r="A7" t="str">
            <v>420000C718</v>
          </cell>
        </row>
        <row r="8">
          <cell r="A8" t="str">
            <v>420000C718</v>
          </cell>
        </row>
        <row r="9">
          <cell r="A9" t="str">
            <v>420000C718</v>
          </cell>
        </row>
        <row r="10">
          <cell r="A10" t="str">
            <v>420000C718</v>
          </cell>
        </row>
        <row r="11">
          <cell r="A11" t="str">
            <v>420000C718</v>
          </cell>
        </row>
        <row r="12">
          <cell r="A12" t="str">
            <v>420000C718</v>
          </cell>
        </row>
        <row r="13">
          <cell r="A13" t="str">
            <v>420000C718</v>
          </cell>
        </row>
        <row r="14">
          <cell r="A14" t="str">
            <v>420000C718</v>
          </cell>
        </row>
        <row r="15">
          <cell r="A15" t="str">
            <v>420000C718</v>
          </cell>
        </row>
        <row r="17">
          <cell r="A17" t="str">
            <v>420000C718</v>
          </cell>
        </row>
        <row r="18">
          <cell r="A18" t="str">
            <v>420000C718</v>
          </cell>
        </row>
        <row r="19">
          <cell r="A19" t="str">
            <v>420000C718</v>
          </cell>
        </row>
        <row r="20">
          <cell r="A20" t="str">
            <v>420000C718</v>
          </cell>
        </row>
        <row r="21">
          <cell r="A21" t="str">
            <v>420000C718</v>
          </cell>
        </row>
        <row r="22">
          <cell r="A22" t="str">
            <v>420000C718</v>
          </cell>
        </row>
        <row r="23">
          <cell r="A23" t="str">
            <v>420000C718</v>
          </cell>
        </row>
        <row r="24">
          <cell r="A24" t="str">
            <v>420000C718</v>
          </cell>
        </row>
        <row r="25">
          <cell r="A25" t="str">
            <v>420000C718</v>
          </cell>
        </row>
        <row r="26">
          <cell r="A26" t="str">
            <v>420000C718</v>
          </cell>
        </row>
        <row r="27">
          <cell r="A27" t="str">
            <v>420000C718</v>
          </cell>
        </row>
        <row r="28">
          <cell r="A28" t="str">
            <v>420000C718</v>
          </cell>
        </row>
        <row r="29">
          <cell r="A29" t="str">
            <v>420000C718</v>
          </cell>
        </row>
        <row r="30">
          <cell r="A30" t="str">
            <v>420000C718</v>
          </cell>
        </row>
        <row r="31">
          <cell r="A31" t="str">
            <v>420000C718</v>
          </cell>
        </row>
        <row r="32">
          <cell r="A32" t="str">
            <v>420000C718</v>
          </cell>
        </row>
        <row r="33">
          <cell r="A33" t="str">
            <v>420000C718</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C1"/>
      <sheetName val="C2"/>
      <sheetName val="C3"/>
      <sheetName val="C4"/>
      <sheetName val="C5"/>
      <sheetName val="D"/>
      <sheetName val="E"/>
      <sheetName val="G"/>
      <sheetName val="H"/>
      <sheetName val="H1"/>
      <sheetName val="H2"/>
      <sheetName val="H3"/>
      <sheetName val="I"/>
      <sheetName val="J"/>
      <sheetName val="K"/>
      <sheetName val="L"/>
      <sheetName val="M"/>
      <sheetName val="M1"/>
      <sheetName val="N"/>
      <sheetName val="Q"/>
      <sheetName val="RS"/>
      <sheetName val="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vsLis."/>
      <sheetName val="NotaEF"/>
      <sheetName val="Costo"/>
      <sheetName val="Costo Reexp."/>
      <sheetName val="Dep.Costo."/>
      <sheetName val="Dep.Costo. Rex"/>
      <sheetName val="Calc.global deprec"/>
      <sheetName val="Calc.Gasto Costo Reexp."/>
      <sheetName val="Adiciones"/>
      <sheetName val="An.I.Trans."/>
      <sheetName val="MMACtaActivo"/>
      <sheetName val="MMACtAdiciones"/>
      <sheetName val="An.Adiciones"/>
      <sheetName val="Relac DEP-COSTO"/>
      <sheetName val="Nota"/>
      <sheetName val="Excess Calc"/>
      <sheetName val="Threshold Calc"/>
      <sheetName val="XREF"/>
      <sheetName val="Tickmarks"/>
      <sheetName val="CURVA#2.00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B6">
            <v>25651.200000000001</v>
          </cell>
        </row>
      </sheetData>
      <sheetData sheetId="16"/>
      <sheetData sheetId="17"/>
      <sheetData sheetId="18"/>
      <sheetData sheetId="1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os y Gastos - final"/>
      <sheetName val="Asignaciones final"/>
      <sheetName val="Costos y Gastos"/>
      <sheetName val="Asignaciones"/>
      <sheetName val="Compras-Costo Vehículos"/>
      <sheetName val="Compras-Costo Repuestos"/>
      <sheetName val="Vtas-Costo Vehículos"/>
      <sheetName val="Vtas-Costo Repuestos"/>
      <sheetName val="Vtas-Costo Taller"/>
      <sheetName val="Marcas Estándar"/>
      <sheetName val="XREF"/>
      <sheetName val="Compras Veh."/>
      <sheetName val="compras Rep."/>
      <sheetName val="Import. Rep."/>
      <sheetName val="#REF"/>
      <sheetName val="COSTO ACUM -AGO-04"/>
      <sheetName val="MOI"/>
      <sheetName val="CIF 2004"/>
      <sheetName val="MMA"/>
      <sheetName val="Análisis APT"/>
      <sheetName val="Horas Extras"/>
      <sheetName val="Tickmarks"/>
      <sheetName val="Detalle"/>
      <sheetName val="Análisis (Ajustado)"/>
      <sheetName val="MMA (Dic)"/>
      <sheetName val="APT"/>
      <sheetName val="Honorarios"/>
      <sheetName val="Análisis"/>
      <sheetName val="Límite"/>
      <sheetName val="Tabla"/>
      <sheetName val="Movimiento"/>
      <sheetName val="Datos"/>
      <sheetName val="STAR"/>
      <sheetName val="Base Star"/>
      <sheetName val="Lista de Aplicación STAR"/>
      <sheetName val="APT "/>
      <sheetName val="Costo de Ventas"/>
      <sheetName val="Revisión Analítica"/>
      <sheetName val="Revisión Mensual"/>
      <sheetName val="Evolución de Prec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ovimiento Inventarios"/>
      <sheetName val="Conciliación listado"/>
      <sheetName val="Toma física y valuación"/>
      <sheetName val="MMA Compras Final"/>
      <sheetName val="MMA"/>
      <sheetName val="APT Compras de Inventario"/>
      <sheetName val="Pasivos No registrados"/>
      <sheetName val="MMA Imp. tránsito"/>
      <sheetName val="Inv. Transito Final"/>
      <sheetName val="Impor. en Tránsito"/>
      <sheetName val="Mov. Baja Inventarios"/>
      <sheetName val="Listado"/>
      <sheetName val="Toma Física Agosto 2006"/>
      <sheetName val="XREF"/>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COMPARATIVO MR"/>
      <sheetName val="13000 ATÉ 31DEZ05"/>
      <sheetName val="COMPARATIVO R$original"/>
      <sheetName val="COMPARATIVO R$só outros "/>
      <sheetName val="COMPARATIVO R$só faturas"/>
      <sheetName val="S420100001 e TR"/>
      <sheetName val="119 - SPO"/>
      <sheetName val="139  - AllisonDivision"/>
      <sheetName val="450 - Holden"/>
      <sheetName val="552 5E4 5F8 - EUROP OPEL ESPANH"/>
      <sheetName val="5E5 - PWTStrasbourg "/>
      <sheetName val="5H5 - ISUZU"/>
      <sheetName val="610 - AfricaSul"/>
      <sheetName val="705 - Chile"/>
      <sheetName val="708 - México"/>
      <sheetName val="718 - Colmotores"/>
      <sheetName val="732 - Argentina"/>
      <sheetName val="9F4 - Hungary "/>
      <sheetName val="5F1 - AllisoEurope"/>
      <sheetName val="9B6 - Shanghai"/>
      <sheetName val="Não Aliado - eximtrade"/>
      <sheetName val="S441100002"/>
      <sheetName val="14000 SALDO DEZ2005"/>
      <sheetName val="Aging - S441100002"/>
      <sheetName val="não considera como fatura"/>
      <sheetName val="Lista do que não consta no extr"/>
    </sheetNames>
    <sheetDataSet>
      <sheetData sheetId="0" refreshError="1"/>
      <sheetData sheetId="1" refreshError="1"/>
      <sheetData sheetId="2"/>
      <sheetData sheetId="3" refreshError="1"/>
      <sheetData sheetId="4" refreshError="1"/>
      <sheetData sheetId="5"/>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SEPTIEMBRE"/>
      <sheetName val="BG"/>
      <sheetName val="PG"/>
    </sheetNames>
    <sheetDataSet>
      <sheetData sheetId="0" refreshError="1">
        <row r="9">
          <cell r="E9" t="str">
            <v>ACTIVO</v>
          </cell>
          <cell r="F9" t="str">
            <v>ACTIVO</v>
          </cell>
        </row>
        <row r="11">
          <cell r="E11">
            <v>2000000000</v>
          </cell>
          <cell r="F11">
            <v>2000000000</v>
          </cell>
          <cell r="I11" t="str">
            <v>GASTOS DE CONSTITUCION</v>
          </cell>
          <cell r="K11">
            <v>5621.65</v>
          </cell>
          <cell r="M11">
            <v>5621.65</v>
          </cell>
          <cell r="O11">
            <v>0</v>
          </cell>
        </row>
        <row r="12">
          <cell r="E12">
            <v>2000000000</v>
          </cell>
          <cell r="F12" t="str">
            <v>2000000000 Gastos de constitución</v>
          </cell>
          <cell r="K12">
            <v>5621.65</v>
          </cell>
          <cell r="M12">
            <v>5621.65</v>
          </cell>
          <cell r="O12">
            <v>0</v>
          </cell>
          <cell r="R12" t="str">
            <v>*6*</v>
          </cell>
        </row>
        <row r="13">
          <cell r="E13">
            <v>2130000000</v>
          </cell>
          <cell r="F13">
            <v>2130000000</v>
          </cell>
          <cell r="I13" t="str">
            <v>FONDO DE COMERCIO. COSTO</v>
          </cell>
          <cell r="K13">
            <v>3155863.61</v>
          </cell>
          <cell r="M13">
            <v>3155863.61</v>
          </cell>
          <cell r="O13">
            <v>0</v>
          </cell>
        </row>
        <row r="14">
          <cell r="E14">
            <v>2130000000</v>
          </cell>
          <cell r="F14" t="str">
            <v>2130000000 Fondo de comercio</v>
          </cell>
          <cell r="K14">
            <v>3155863.61</v>
          </cell>
          <cell r="M14">
            <v>3155863.61</v>
          </cell>
          <cell r="O14">
            <v>0</v>
          </cell>
          <cell r="R14" t="str">
            <v>*6*</v>
          </cell>
        </row>
        <row r="15">
          <cell r="E15">
            <v>2151000000</v>
          </cell>
          <cell r="F15">
            <v>2151000000</v>
          </cell>
          <cell r="I15" t="str">
            <v>APLICACIONES INFORMATICAS TERMINADAS. C</v>
          </cell>
          <cell r="K15">
            <v>29548.25</v>
          </cell>
          <cell r="M15">
            <v>29548.25</v>
          </cell>
          <cell r="O15">
            <v>0</v>
          </cell>
        </row>
        <row r="16">
          <cell r="E16">
            <v>2151000000</v>
          </cell>
          <cell r="F16" t="str">
            <v>2151000000 Aplicaciones informáticas</v>
          </cell>
          <cell r="K16">
            <v>29548.25</v>
          </cell>
          <cell r="M16">
            <v>29548.25</v>
          </cell>
          <cell r="O16">
            <v>0</v>
          </cell>
          <cell r="R16" t="str">
            <v>*6*</v>
          </cell>
        </row>
        <row r="17">
          <cell r="E17" t="str">
            <v>****COSTO</v>
          </cell>
          <cell r="F17" t="str">
            <v>****COSTO BRUTO INMOV. INMATERIAL</v>
          </cell>
          <cell r="K17">
            <v>3191033.51</v>
          </cell>
          <cell r="M17">
            <v>3191033.51</v>
          </cell>
          <cell r="O17">
            <v>0</v>
          </cell>
          <cell r="R17" t="str">
            <v>*4*</v>
          </cell>
        </row>
        <row r="18">
          <cell r="E18" t="str">
            <v>==========</v>
          </cell>
          <cell r="F18" t="str">
            <v>=============================================</v>
          </cell>
        </row>
        <row r="19">
          <cell r="E19">
            <v>8302281300</v>
          </cell>
          <cell r="F19">
            <v>8302281300</v>
          </cell>
          <cell r="I19" t="str">
            <v>AMORTIZACION ACUMULADA DEL FONDO DE COM</v>
          </cell>
          <cell r="K19">
            <v>-1519043.57</v>
          </cell>
          <cell r="M19">
            <v>-1481480.3</v>
          </cell>
          <cell r="O19">
            <v>-37563.269999999997</v>
          </cell>
          <cell r="Q19">
            <v>-2.5</v>
          </cell>
        </row>
        <row r="20">
          <cell r="E20">
            <v>2813000000</v>
          </cell>
          <cell r="F20" t="str">
            <v>2813000000 Amort. acum. fondo de comercio</v>
          </cell>
          <cell r="K20">
            <v>-1519043.57</v>
          </cell>
          <cell r="M20">
            <v>-1481480.3</v>
          </cell>
          <cell r="O20">
            <v>-37563.269999999997</v>
          </cell>
          <cell r="Q20">
            <v>-2.5</v>
          </cell>
          <cell r="R20" t="str">
            <v>*6*</v>
          </cell>
        </row>
        <row r="21">
          <cell r="E21" t="str">
            <v>****AMORTI</v>
          </cell>
          <cell r="F21" t="str">
            <v>****AMORTIZ. ACUM. INMOV. INMATERIAL</v>
          </cell>
          <cell r="K21">
            <v>-1519043.57</v>
          </cell>
          <cell r="M21">
            <v>-1481480.3</v>
          </cell>
          <cell r="O21">
            <v>-37563.269999999997</v>
          </cell>
          <cell r="Q21">
            <v>-2.5</v>
          </cell>
          <cell r="R21" t="str">
            <v>*4*</v>
          </cell>
        </row>
        <row r="22">
          <cell r="E22" t="str">
            <v>==========</v>
          </cell>
          <cell r="F22" t="str">
            <v>=============================================</v>
          </cell>
        </row>
        <row r="23">
          <cell r="E23" t="str">
            <v>TOTAL INMOVILIZADO INMATERIAL</v>
          </cell>
          <cell r="F23" t="str">
            <v>TOTAL INMOVILIZADO INMATERIAL</v>
          </cell>
          <cell r="K23">
            <v>1671989.94</v>
          </cell>
          <cell r="M23">
            <v>1709553.21</v>
          </cell>
          <cell r="O23">
            <v>-37563.269999999997</v>
          </cell>
          <cell r="Q23">
            <v>-2.2000000000000002</v>
          </cell>
          <cell r="R23" t="str">
            <v>*3*</v>
          </cell>
        </row>
        <row r="24">
          <cell r="E24" t="str">
            <v>==========</v>
          </cell>
          <cell r="F24" t="str">
            <v>=============================================</v>
          </cell>
        </row>
        <row r="26">
          <cell r="E26">
            <v>2200300000</v>
          </cell>
          <cell r="F26">
            <v>2200300000</v>
          </cell>
          <cell r="I26" t="str">
            <v>TERRENOS DE ESTACIONES DE SERVICIO. COS</v>
          </cell>
          <cell r="K26">
            <v>21892.41</v>
          </cell>
          <cell r="M26">
            <v>21892.41</v>
          </cell>
          <cell r="O26">
            <v>0</v>
          </cell>
        </row>
        <row r="27">
          <cell r="E27">
            <v>2200300000</v>
          </cell>
          <cell r="F27" t="str">
            <v>2200300000 Terrenos de estaciones de servicio</v>
          </cell>
          <cell r="K27">
            <v>21892.41</v>
          </cell>
          <cell r="M27">
            <v>21892.41</v>
          </cell>
          <cell r="O27">
            <v>0</v>
          </cell>
          <cell r="R27" t="str">
            <v>*6*</v>
          </cell>
        </row>
        <row r="28">
          <cell r="E28">
            <v>2200390000</v>
          </cell>
          <cell r="F28">
            <v>2200390000</v>
          </cell>
          <cell r="I28" t="str">
            <v>TERRENOS PARA OTRAS INSTALACIONES. COST</v>
          </cell>
          <cell r="K28">
            <v>50000</v>
          </cell>
          <cell r="M28">
            <v>50000</v>
          </cell>
          <cell r="O28">
            <v>0</v>
          </cell>
        </row>
        <row r="29">
          <cell r="E29">
            <v>2200390000</v>
          </cell>
          <cell r="F29" t="str">
            <v>2200390000 Terrenos para otras instalaciones</v>
          </cell>
          <cell r="K29">
            <v>50000</v>
          </cell>
          <cell r="M29">
            <v>50000</v>
          </cell>
          <cell r="O29">
            <v>0</v>
          </cell>
          <cell r="R29" t="str">
            <v>*6*</v>
          </cell>
        </row>
        <row r="30">
          <cell r="K30">
            <v>71892.41</v>
          </cell>
          <cell r="M30">
            <v>71892.41</v>
          </cell>
          <cell r="O30">
            <v>0</v>
          </cell>
          <cell r="R30" t="str">
            <v>*5*</v>
          </cell>
        </row>
        <row r="31">
          <cell r="E31">
            <v>2210200000</v>
          </cell>
          <cell r="F31">
            <v>2210200000</v>
          </cell>
          <cell r="I31" t="str">
            <v>EDIFICIOS EN ESTACIONES DE SERVICIO. CO</v>
          </cell>
          <cell r="K31">
            <v>90948.24</v>
          </cell>
          <cell r="M31">
            <v>90948.24</v>
          </cell>
          <cell r="O31">
            <v>0</v>
          </cell>
        </row>
        <row r="32">
          <cell r="E32">
            <v>2210200000</v>
          </cell>
          <cell r="F32" t="str">
            <v>2210200000 Edificios en estac. de servicio</v>
          </cell>
          <cell r="K32">
            <v>90948.24</v>
          </cell>
          <cell r="M32">
            <v>90948.24</v>
          </cell>
          <cell r="O32">
            <v>0</v>
          </cell>
          <cell r="R32" t="str">
            <v>*6*</v>
          </cell>
        </row>
        <row r="33">
          <cell r="K33">
            <v>90948.24</v>
          </cell>
          <cell r="M33">
            <v>90948.24</v>
          </cell>
          <cell r="O33">
            <v>0</v>
          </cell>
          <cell r="R33" t="str">
            <v>*5*</v>
          </cell>
        </row>
        <row r="34">
          <cell r="E34">
            <v>2220200000</v>
          </cell>
          <cell r="F34">
            <v>2220200000</v>
          </cell>
          <cell r="I34" t="str">
            <v>INSTALACIONES DE CARGADEROS Y DESCARGAD</v>
          </cell>
          <cell r="K34">
            <v>959971.77</v>
          </cell>
          <cell r="M34">
            <v>959971.77</v>
          </cell>
          <cell r="O34">
            <v>0</v>
          </cell>
        </row>
        <row r="35">
          <cell r="E35">
            <v>2220200000</v>
          </cell>
          <cell r="F35" t="str">
            <v>2220200000 Instalac. de cargadero y descarg.</v>
          </cell>
          <cell r="K35">
            <v>959971.77</v>
          </cell>
          <cell r="M35">
            <v>959971.77</v>
          </cell>
          <cell r="O35">
            <v>0</v>
          </cell>
          <cell r="R35" t="str">
            <v>*6*</v>
          </cell>
        </row>
        <row r="36">
          <cell r="E36">
            <v>2220600000</v>
          </cell>
          <cell r="F36">
            <v>2220600000</v>
          </cell>
          <cell r="I36" t="str">
            <v>INSTALACIONES DE ESTACIONES DE SERVICIO</v>
          </cell>
          <cell r="K36">
            <v>4413610.58</v>
          </cell>
          <cell r="M36">
            <v>4413610.58</v>
          </cell>
          <cell r="O36">
            <v>0</v>
          </cell>
        </row>
        <row r="37">
          <cell r="E37">
            <v>2220600000</v>
          </cell>
          <cell r="F37" t="str">
            <v>2220600000 Instalaciones de EE.SS.</v>
          </cell>
          <cell r="K37">
            <v>4413610.58</v>
          </cell>
          <cell r="M37">
            <v>4413610.58</v>
          </cell>
          <cell r="O37">
            <v>0</v>
          </cell>
          <cell r="R37" t="str">
            <v>*6*</v>
          </cell>
        </row>
        <row r="38">
          <cell r="K38">
            <v>5373582.3499999996</v>
          </cell>
          <cell r="M38">
            <v>5373582.3499999996</v>
          </cell>
          <cell r="O38">
            <v>0</v>
          </cell>
          <cell r="R38" t="str">
            <v>*5*</v>
          </cell>
        </row>
        <row r="39">
          <cell r="E39">
            <v>2260000000</v>
          </cell>
          <cell r="F39">
            <v>2260000000</v>
          </cell>
          <cell r="I39" t="str">
            <v>MOBILIARIO</v>
          </cell>
          <cell r="K39">
            <v>20409.04</v>
          </cell>
          <cell r="M39">
            <v>20409.04</v>
          </cell>
          <cell r="O39">
            <v>0</v>
          </cell>
        </row>
        <row r="40">
          <cell r="E40">
            <v>2260000000</v>
          </cell>
          <cell r="F40" t="str">
            <v>2260000000 Mobiliario</v>
          </cell>
          <cell r="K40">
            <v>20409.04</v>
          </cell>
          <cell r="M40">
            <v>20409.04</v>
          </cell>
          <cell r="O40">
            <v>0</v>
          </cell>
          <cell r="R40" t="str">
            <v>*6*</v>
          </cell>
        </row>
        <row r="41">
          <cell r="E41">
            <v>2260100000</v>
          </cell>
          <cell r="F41">
            <v>2260100000</v>
          </cell>
          <cell r="I41" t="str">
            <v>EQUIPOS DE OFICINA. COSTO</v>
          </cell>
          <cell r="K41">
            <v>12771.56</v>
          </cell>
          <cell r="M41">
            <v>12771.56</v>
          </cell>
          <cell r="O41">
            <v>0</v>
          </cell>
        </row>
        <row r="42">
          <cell r="E42">
            <v>2260100000</v>
          </cell>
          <cell r="F42" t="str">
            <v>2260100000 Equipo de oficina</v>
          </cell>
          <cell r="K42">
            <v>12771.56</v>
          </cell>
          <cell r="M42">
            <v>12771.56</v>
          </cell>
          <cell r="O42">
            <v>0</v>
          </cell>
          <cell r="R42" t="str">
            <v>*6*</v>
          </cell>
        </row>
        <row r="43">
          <cell r="E43">
            <v>2260200000</v>
          </cell>
          <cell r="F43">
            <v>2260200000</v>
          </cell>
          <cell r="I43" t="str">
            <v>ENSERES DIVERSOS. COSTO</v>
          </cell>
          <cell r="K43">
            <v>335.11</v>
          </cell>
          <cell r="M43">
            <v>335.11</v>
          </cell>
          <cell r="O43">
            <v>0</v>
          </cell>
        </row>
        <row r="44">
          <cell r="E44">
            <v>2260200000</v>
          </cell>
          <cell r="F44" t="str">
            <v>2260200000 Enseres diversos</v>
          </cell>
          <cell r="K44">
            <v>335.11</v>
          </cell>
          <cell r="M44">
            <v>335.11</v>
          </cell>
          <cell r="O44">
            <v>0</v>
          </cell>
          <cell r="R44" t="str">
            <v>*6*</v>
          </cell>
        </row>
        <row r="45">
          <cell r="K45">
            <v>33515.71</v>
          </cell>
          <cell r="M45">
            <v>33515.71</v>
          </cell>
          <cell r="O45">
            <v>0</v>
          </cell>
          <cell r="R45" t="str">
            <v>*5*</v>
          </cell>
        </row>
        <row r="46">
          <cell r="E46">
            <v>2270000000</v>
          </cell>
          <cell r="F46">
            <v>2270000000</v>
          </cell>
          <cell r="I46" t="str">
            <v>EQUIPOS PARA PROCESO DE DATOS. COSTO</v>
          </cell>
          <cell r="K46">
            <v>17257.53</v>
          </cell>
          <cell r="M46">
            <v>17257.53</v>
          </cell>
          <cell r="O46">
            <v>0</v>
          </cell>
        </row>
        <row r="47">
          <cell r="E47">
            <v>2270000000</v>
          </cell>
          <cell r="F47" t="str">
            <v>2270000000 Equipo para proceso de datos</v>
          </cell>
          <cell r="K47">
            <v>17257.53</v>
          </cell>
          <cell r="M47">
            <v>17257.53</v>
          </cell>
          <cell r="O47">
            <v>0</v>
          </cell>
          <cell r="R47" t="str">
            <v>*6*</v>
          </cell>
        </row>
        <row r="48">
          <cell r="K48">
            <v>17257.53</v>
          </cell>
          <cell r="M48">
            <v>17257.53</v>
          </cell>
          <cell r="O48">
            <v>0</v>
          </cell>
          <cell r="R48" t="str">
            <v>*5*</v>
          </cell>
        </row>
        <row r="49">
          <cell r="E49">
            <v>2280000000</v>
          </cell>
          <cell r="F49">
            <v>2280000000</v>
          </cell>
          <cell r="I49" t="str">
            <v>ELEMENTOS DE TRANSPORTE POR CARRETERA.</v>
          </cell>
          <cell r="K49">
            <v>15859.39</v>
          </cell>
          <cell r="M49">
            <v>15859.39</v>
          </cell>
          <cell r="O49">
            <v>0</v>
          </cell>
        </row>
        <row r="50">
          <cell r="E50">
            <v>2280000000</v>
          </cell>
          <cell r="F50" t="str">
            <v>2280000000 Elementos de transp. por carretera</v>
          </cell>
          <cell r="K50">
            <v>15859.39</v>
          </cell>
          <cell r="M50">
            <v>15859.39</v>
          </cell>
          <cell r="O50">
            <v>0</v>
          </cell>
          <cell r="R50" t="str">
            <v>*6*</v>
          </cell>
        </row>
        <row r="51">
          <cell r="K51">
            <v>15859.39</v>
          </cell>
          <cell r="M51">
            <v>15859.39</v>
          </cell>
          <cell r="O51">
            <v>0</v>
          </cell>
          <cell r="R51" t="str">
            <v>*5*</v>
          </cell>
        </row>
        <row r="52">
          <cell r="E52" t="str">
            <v>****COSTO</v>
          </cell>
          <cell r="F52" t="str">
            <v>****COSTO BRUTO INMOV. MATERIAL</v>
          </cell>
          <cell r="K52">
            <v>5603055.6299999999</v>
          </cell>
          <cell r="M52">
            <v>5603055.6299999999</v>
          </cell>
          <cell r="O52">
            <v>0</v>
          </cell>
          <cell r="R52" t="str">
            <v>*4*</v>
          </cell>
        </row>
        <row r="53">
          <cell r="E53">
            <v>8302282100</v>
          </cell>
          <cell r="F53">
            <v>8302282100</v>
          </cell>
          <cell r="I53" t="str">
            <v>AMORTIZACION ACUMULADA DE EDIFICIOS EN</v>
          </cell>
          <cell r="K53">
            <v>-53341.01</v>
          </cell>
          <cell r="M53">
            <v>-52648.94</v>
          </cell>
          <cell r="O53">
            <v>-692.07</v>
          </cell>
          <cell r="Q53">
            <v>-1.3</v>
          </cell>
        </row>
        <row r="54">
          <cell r="E54">
            <v>2821000000</v>
          </cell>
          <cell r="F54" t="str">
            <v>2821000000 Amort. acum. edificios EE.SS.</v>
          </cell>
          <cell r="K54">
            <v>-53341.01</v>
          </cell>
          <cell r="M54">
            <v>-52648.94</v>
          </cell>
          <cell r="O54">
            <v>-692.07</v>
          </cell>
          <cell r="Q54">
            <v>-1.3</v>
          </cell>
          <cell r="R54" t="str">
            <v>*6*</v>
          </cell>
        </row>
        <row r="55">
          <cell r="E55">
            <v>8302282200</v>
          </cell>
          <cell r="F55">
            <v>8302282200</v>
          </cell>
          <cell r="I55" t="str">
            <v>AMZ. ACUMULADA DE INSTALACIONES DE EE.S</v>
          </cell>
          <cell r="K55">
            <v>-1065013.8799999999</v>
          </cell>
          <cell r="M55">
            <v>-1061639.6499999999</v>
          </cell>
          <cell r="O55">
            <v>-3374.23</v>
          </cell>
          <cell r="Q55">
            <v>-0.3</v>
          </cell>
        </row>
        <row r="56">
          <cell r="E56">
            <v>2822000000</v>
          </cell>
          <cell r="F56" t="str">
            <v>2822000000 Amort. acum. instalac. EE.SS.</v>
          </cell>
          <cell r="K56">
            <v>-1065013.8799999999</v>
          </cell>
          <cell r="M56">
            <v>-1061639.6499999999</v>
          </cell>
          <cell r="O56">
            <v>-3374.23</v>
          </cell>
          <cell r="Q56">
            <v>-0.3</v>
          </cell>
          <cell r="R56" t="str">
            <v>*6*</v>
          </cell>
        </row>
        <row r="57">
          <cell r="E57">
            <v>8302282201</v>
          </cell>
          <cell r="F57">
            <v>8302282201</v>
          </cell>
          <cell r="I57" t="str">
            <v>AMZ. ACUMULADA DE INST. DE ALMACENAMIEN</v>
          </cell>
          <cell r="K57">
            <v>-305905.34000000003</v>
          </cell>
          <cell r="M57">
            <v>-271642.82</v>
          </cell>
          <cell r="O57">
            <v>-34262.519999999997</v>
          </cell>
          <cell r="Q57">
            <v>-12.6</v>
          </cell>
        </row>
        <row r="58">
          <cell r="E58">
            <v>2822010000</v>
          </cell>
          <cell r="F58" t="str">
            <v>2822010000 Amort. acum. instalac. de almac.</v>
          </cell>
          <cell r="K58">
            <v>-305905.34000000003</v>
          </cell>
          <cell r="M58">
            <v>-271642.82</v>
          </cell>
          <cell r="O58">
            <v>-34262.519999999997</v>
          </cell>
          <cell r="Q58">
            <v>-12.6</v>
          </cell>
          <cell r="R58" t="str">
            <v>*6*</v>
          </cell>
        </row>
        <row r="59">
          <cell r="E59">
            <v>8302282800</v>
          </cell>
          <cell r="F59">
            <v>8302282800</v>
          </cell>
          <cell r="I59" t="str">
            <v>AMZ.AC.ELEMENTOS DE TRANSPORTE POR CARR</v>
          </cell>
          <cell r="K59">
            <v>-11073.44</v>
          </cell>
          <cell r="M59">
            <v>-10898.38</v>
          </cell>
          <cell r="O59">
            <v>-175.06</v>
          </cell>
          <cell r="Q59">
            <v>-1.6</v>
          </cell>
        </row>
        <row r="60">
          <cell r="E60">
            <v>2828000000</v>
          </cell>
          <cell r="F60" t="str">
            <v>2828000000 Amz. ac. elem. de transp. x carret</v>
          </cell>
          <cell r="K60">
            <v>-11073.44</v>
          </cell>
          <cell r="M60">
            <v>-10898.38</v>
          </cell>
          <cell r="O60">
            <v>-175.06</v>
          </cell>
          <cell r="Q60">
            <v>-1.6</v>
          </cell>
          <cell r="R60" t="str">
            <v>*6*</v>
          </cell>
        </row>
        <row r="61">
          <cell r="E61" t="str">
            <v>****AMORTI</v>
          </cell>
          <cell r="F61" t="str">
            <v>****AMORTIZAC. ACUM. INMOV. MATERIAL</v>
          </cell>
          <cell r="K61">
            <v>-1435333.67</v>
          </cell>
          <cell r="M61">
            <v>-1396829.79</v>
          </cell>
          <cell r="O61">
            <v>-38503.879999999997</v>
          </cell>
          <cell r="Q61">
            <v>-2.8</v>
          </cell>
          <cell r="R61" t="str">
            <v>*4*</v>
          </cell>
        </row>
        <row r="62">
          <cell r="E62">
            <v>2310000000</v>
          </cell>
          <cell r="F62">
            <v>2310000000</v>
          </cell>
          <cell r="I62" t="str">
            <v>EDIFICIOS Y CONSTRUCCIONES EN CURSO. CO</v>
          </cell>
          <cell r="K62">
            <v>7756</v>
          </cell>
          <cell r="M62">
            <v>7756</v>
          </cell>
          <cell r="O62">
            <v>0</v>
          </cell>
        </row>
        <row r="63">
          <cell r="E63">
            <v>2310000000</v>
          </cell>
          <cell r="F63" t="str">
            <v>2310000000 Edificios y construcciones</v>
          </cell>
          <cell r="K63">
            <v>7756</v>
          </cell>
          <cell r="M63">
            <v>7756</v>
          </cell>
          <cell r="O63">
            <v>0</v>
          </cell>
          <cell r="R63" t="str">
            <v>*6*</v>
          </cell>
        </row>
        <row r="64">
          <cell r="E64" t="str">
            <v>****TOTAL</v>
          </cell>
          <cell r="F64" t="str">
            <v>****TOTAL INMOVILIZADOS EN CURSO</v>
          </cell>
          <cell r="K64">
            <v>7756</v>
          </cell>
          <cell r="M64">
            <v>7756</v>
          </cell>
          <cell r="O64">
            <v>0</v>
          </cell>
          <cell r="R64" t="str">
            <v>*4*</v>
          </cell>
        </row>
        <row r="65">
          <cell r="E65" t="str">
            <v>==========</v>
          </cell>
          <cell r="F65" t="str">
            <v>=============================================</v>
          </cell>
        </row>
        <row r="66">
          <cell r="E66" t="str">
            <v>TOTAL INMOVILIZADO MATERIAL</v>
          </cell>
          <cell r="F66" t="str">
            <v>***TOTAL INMOVILIZADO MATERIAL</v>
          </cell>
          <cell r="K66">
            <v>4175477.96</v>
          </cell>
          <cell r="M66">
            <v>4213981.84</v>
          </cell>
          <cell r="O66">
            <v>-38503.879999999997</v>
          </cell>
          <cell r="Q66">
            <v>-0.9</v>
          </cell>
          <cell r="R66" t="str">
            <v>*3*</v>
          </cell>
        </row>
        <row r="67">
          <cell r="E67" t="str">
            <v>==========</v>
          </cell>
          <cell r="F67" t="str">
            <v>=============================================</v>
          </cell>
        </row>
        <row r="69">
          <cell r="E69" t="str">
            <v>TOTAL INMOVILIZADO</v>
          </cell>
          <cell r="F69" t="str">
            <v>**TOTAL INMOVILIZADO</v>
          </cell>
          <cell r="K69">
            <v>5847467.9000000004</v>
          </cell>
          <cell r="M69">
            <v>5923535.0499999998</v>
          </cell>
          <cell r="O69">
            <v>-76067.149999999994</v>
          </cell>
          <cell r="Q69">
            <v>-1.3</v>
          </cell>
          <cell r="R69" t="str">
            <v>*2*</v>
          </cell>
        </row>
        <row r="70">
          <cell r="E70" t="str">
            <v>==========</v>
          </cell>
          <cell r="F70" t="str">
            <v>=============================================</v>
          </cell>
        </row>
        <row r="72">
          <cell r="E72">
            <v>3030000000</v>
          </cell>
          <cell r="F72">
            <v>3030000000</v>
          </cell>
          <cell r="I72" t="str">
            <v>EXISTENCIAS COMERCIALES DE COMBUSTIBLES</v>
          </cell>
          <cell r="K72">
            <v>19245.5</v>
          </cell>
          <cell r="M72">
            <v>19245.43</v>
          </cell>
          <cell r="O72">
            <v>7.0000000000000007E-2</v>
          </cell>
        </row>
        <row r="73">
          <cell r="E73">
            <v>3030000000</v>
          </cell>
          <cell r="F73" t="str">
            <v>3030000000 Existencias comerc. combustibles</v>
          </cell>
          <cell r="K73">
            <v>19245.5</v>
          </cell>
          <cell r="M73">
            <v>19245.43</v>
          </cell>
          <cell r="O73">
            <v>7.0000000000000007E-2</v>
          </cell>
          <cell r="R73" t="str">
            <v>*6*</v>
          </cell>
        </row>
        <row r="74">
          <cell r="K74">
            <v>19245.5</v>
          </cell>
          <cell r="M74">
            <v>19245.43</v>
          </cell>
          <cell r="O74">
            <v>7.0000000000000007E-2</v>
          </cell>
          <cell r="R74" t="str">
            <v>*5*</v>
          </cell>
        </row>
        <row r="75">
          <cell r="E75" t="str">
            <v>****PRODUC</v>
          </cell>
          <cell r="F75" t="str">
            <v>****PRODUCTOS TEMINADOS Y SUBTERMINADOS</v>
          </cell>
          <cell r="K75">
            <v>19245.5</v>
          </cell>
          <cell r="M75">
            <v>19245.43</v>
          </cell>
          <cell r="O75">
            <v>7.0000000000000007E-2</v>
          </cell>
          <cell r="R75" t="str">
            <v>*4*</v>
          </cell>
        </row>
        <row r="76">
          <cell r="E76" t="str">
            <v>***TOTAL E</v>
          </cell>
          <cell r="F76" t="str">
            <v>***TOTAL EXISTENCIAS</v>
          </cell>
          <cell r="K76">
            <v>19245.5</v>
          </cell>
          <cell r="M76">
            <v>19245.43</v>
          </cell>
          <cell r="O76">
            <v>7.0000000000000007E-2</v>
          </cell>
          <cell r="R76" t="str">
            <v>*3*</v>
          </cell>
        </row>
        <row r="77">
          <cell r="E77" t="str">
            <v>==========</v>
          </cell>
          <cell r="F77" t="str">
            <v>=============================================</v>
          </cell>
        </row>
        <row r="79">
          <cell r="E79">
            <v>4420000000</v>
          </cell>
          <cell r="F79">
            <v>4420000000</v>
          </cell>
          <cell r="I79" t="str">
            <v>DEUDORES, EMPRESAS DEL GRUPO</v>
          </cell>
          <cell r="K79">
            <v>-221.7</v>
          </cell>
          <cell r="M79">
            <v>435.7</v>
          </cell>
          <cell r="O79">
            <v>-657.4</v>
          </cell>
          <cell r="Q79">
            <v>-150.9</v>
          </cell>
        </row>
        <row r="80">
          <cell r="E80">
            <v>4420000000</v>
          </cell>
          <cell r="F80" t="str">
            <v>4420000000 Deudores empresas del grupo</v>
          </cell>
          <cell r="K80">
            <v>-221.7</v>
          </cell>
          <cell r="M80">
            <v>435.7</v>
          </cell>
          <cell r="O80">
            <v>-657.4</v>
          </cell>
          <cell r="Q80">
            <v>-150.9</v>
          </cell>
          <cell r="R80" t="str">
            <v>*6*</v>
          </cell>
        </row>
        <row r="81">
          <cell r="K81">
            <v>-221.7</v>
          </cell>
          <cell r="M81">
            <v>435.7</v>
          </cell>
          <cell r="O81">
            <v>-657.4</v>
          </cell>
          <cell r="Q81">
            <v>-150.9</v>
          </cell>
          <cell r="R81" t="str">
            <v>*5*</v>
          </cell>
        </row>
        <row r="82">
          <cell r="E82" t="str">
            <v>****CTAS.</v>
          </cell>
          <cell r="F82" t="str">
            <v>****CTAS. A COBRAR EMPR. DEL GRUPO</v>
          </cell>
          <cell r="K82">
            <v>-221.7</v>
          </cell>
          <cell r="M82">
            <v>435.7</v>
          </cell>
          <cell r="O82">
            <v>-657.4</v>
          </cell>
          <cell r="Q82">
            <v>-150.9</v>
          </cell>
          <cell r="R82" t="str">
            <v>*4*</v>
          </cell>
        </row>
        <row r="83">
          <cell r="E83">
            <v>4300000000</v>
          </cell>
          <cell r="F83">
            <v>4300000000</v>
          </cell>
          <cell r="I83" t="str">
            <v>CLIENTES</v>
          </cell>
          <cell r="K83">
            <v>2908322.03</v>
          </cell>
          <cell r="M83">
            <v>2904625.47</v>
          </cell>
          <cell r="O83">
            <v>3696.56</v>
          </cell>
          <cell r="Q83">
            <v>0.1</v>
          </cell>
        </row>
        <row r="84">
          <cell r="E84">
            <v>4300000000</v>
          </cell>
          <cell r="F84" t="str">
            <v>4300000000 Clientes</v>
          </cell>
          <cell r="K84">
            <v>2908322.03</v>
          </cell>
          <cell r="M84">
            <v>2904625.47</v>
          </cell>
          <cell r="O84">
            <v>3696.56</v>
          </cell>
          <cell r="Q84">
            <v>0.1</v>
          </cell>
          <cell r="R84" t="str">
            <v>*6*</v>
          </cell>
        </row>
        <row r="85">
          <cell r="K85">
            <v>2908322.03</v>
          </cell>
          <cell r="M85">
            <v>2904625.47</v>
          </cell>
          <cell r="O85">
            <v>3696.56</v>
          </cell>
          <cell r="Q85">
            <v>0.1</v>
          </cell>
          <cell r="R85" t="str">
            <v>*5*</v>
          </cell>
        </row>
        <row r="86">
          <cell r="E86" t="str">
            <v>****CLIENT</v>
          </cell>
          <cell r="F86" t="str">
            <v>****CLIENTES</v>
          </cell>
          <cell r="K86">
            <v>2908322.03</v>
          </cell>
          <cell r="M86">
            <v>2904625.47</v>
          </cell>
          <cell r="O86">
            <v>3696.56</v>
          </cell>
          <cell r="Q86">
            <v>0.1</v>
          </cell>
          <cell r="R86" t="str">
            <v>*4*</v>
          </cell>
        </row>
        <row r="87">
          <cell r="E87">
            <v>4720000000</v>
          </cell>
          <cell r="F87">
            <v>4720000000</v>
          </cell>
          <cell r="I87" t="str">
            <v>HACIENDA PUBLICA, IVA SOPORTADO</v>
          </cell>
          <cell r="K87">
            <v>459551.42</v>
          </cell>
          <cell r="M87">
            <v>435098.9</v>
          </cell>
          <cell r="O87">
            <v>24452.52</v>
          </cell>
          <cell r="Q87">
            <v>5.6</v>
          </cell>
        </row>
        <row r="88">
          <cell r="E88">
            <v>4720000000</v>
          </cell>
          <cell r="F88" t="str">
            <v>4720000000 Hacienda pública IVA soportado</v>
          </cell>
          <cell r="K88">
            <v>459551.42</v>
          </cell>
          <cell r="M88">
            <v>435098.9</v>
          </cell>
          <cell r="O88">
            <v>24452.52</v>
          </cell>
          <cell r="Q88">
            <v>5.6</v>
          </cell>
          <cell r="R88" t="str">
            <v>*6*</v>
          </cell>
        </row>
        <row r="89">
          <cell r="E89">
            <v>4720003001</v>
          </cell>
          <cell r="F89">
            <v>4720003001</v>
          </cell>
          <cell r="I89" t="str">
            <v>IVA PRESUNTIVO RETENIDO</v>
          </cell>
          <cell r="K89">
            <v>-1499.27</v>
          </cell>
          <cell r="M89">
            <v>-1326.37</v>
          </cell>
          <cell r="O89">
            <v>-172.9</v>
          </cell>
          <cell r="Q89">
            <v>-13</v>
          </cell>
        </row>
        <row r="90">
          <cell r="E90">
            <v>4720003001</v>
          </cell>
          <cell r="F90" t="str">
            <v>4720003001 IVA presuntivo retenido</v>
          </cell>
          <cell r="K90">
            <v>-1499.27</v>
          </cell>
          <cell r="M90">
            <v>-1326.37</v>
          </cell>
          <cell r="O90">
            <v>-172.9</v>
          </cell>
          <cell r="Q90">
            <v>-13</v>
          </cell>
          <cell r="R90" t="str">
            <v>*6*</v>
          </cell>
        </row>
        <row r="91">
          <cell r="K91">
            <v>458052.15</v>
          </cell>
          <cell r="M91">
            <v>433772.53</v>
          </cell>
          <cell r="O91">
            <v>24279.62</v>
          </cell>
          <cell r="Q91">
            <v>5.6</v>
          </cell>
          <cell r="R91" t="str">
            <v>*5*</v>
          </cell>
        </row>
        <row r="92">
          <cell r="E92">
            <v>4730099900</v>
          </cell>
          <cell r="F92">
            <v>4730099900</v>
          </cell>
          <cell r="I92" t="str">
            <v>RETENCIONES A CUENTA IMP. RENTA. OTROS</v>
          </cell>
          <cell r="K92">
            <v>432712.23</v>
          </cell>
          <cell r="M92">
            <v>432077.66</v>
          </cell>
          <cell r="O92">
            <v>634.57000000000005</v>
          </cell>
          <cell r="Q92">
            <v>0.1</v>
          </cell>
        </row>
        <row r="93">
          <cell r="E93">
            <v>4730099900</v>
          </cell>
          <cell r="F93" t="str">
            <v>4730099900 Retenc. a cta. renta. Otros</v>
          </cell>
          <cell r="K93">
            <v>432712.23</v>
          </cell>
          <cell r="M93">
            <v>432077.66</v>
          </cell>
          <cell r="O93">
            <v>634.57000000000005</v>
          </cell>
          <cell r="Q93">
            <v>0.1</v>
          </cell>
          <cell r="R93" t="str">
            <v>*6*</v>
          </cell>
        </row>
        <row r="94">
          <cell r="K94">
            <v>432712.23</v>
          </cell>
          <cell r="M94">
            <v>432077.66</v>
          </cell>
          <cell r="O94">
            <v>634.57000000000005</v>
          </cell>
          <cell r="Q94">
            <v>0.1</v>
          </cell>
          <cell r="R94" t="str">
            <v>*5*</v>
          </cell>
        </row>
        <row r="95">
          <cell r="E95" t="str">
            <v>HACIENDA DEUDORA</v>
          </cell>
          <cell r="F95" t="str">
            <v>****HACIENDA DEUDORA</v>
          </cell>
          <cell r="K95">
            <v>890764.38</v>
          </cell>
          <cell r="M95">
            <v>865850.19</v>
          </cell>
          <cell r="O95">
            <v>24914.19</v>
          </cell>
          <cell r="Q95">
            <v>2.9</v>
          </cell>
          <cell r="R95" t="str">
            <v>*4*</v>
          </cell>
        </row>
        <row r="96">
          <cell r="E96">
            <v>4170000000</v>
          </cell>
          <cell r="F96">
            <v>4170000000</v>
          </cell>
          <cell r="I96" t="str">
            <v>ANTICIPOS A ACREEDORES</v>
          </cell>
          <cell r="K96">
            <v>20044.240000000002</v>
          </cell>
          <cell r="M96">
            <v>19875.12</v>
          </cell>
          <cell r="O96">
            <v>169.12</v>
          </cell>
          <cell r="Q96">
            <v>0.9</v>
          </cell>
        </row>
        <row r="97">
          <cell r="E97">
            <v>4170000000</v>
          </cell>
          <cell r="F97" t="str">
            <v>4170000000 Anticipos a acreedores</v>
          </cell>
          <cell r="K97">
            <v>20044.240000000002</v>
          </cell>
          <cell r="M97">
            <v>19875.12</v>
          </cell>
          <cell r="O97">
            <v>169.12</v>
          </cell>
          <cell r="Q97">
            <v>0.9</v>
          </cell>
          <cell r="R97" t="str">
            <v>*6*</v>
          </cell>
        </row>
        <row r="98">
          <cell r="K98">
            <v>20044.240000000002</v>
          </cell>
          <cell r="M98">
            <v>19875.12</v>
          </cell>
          <cell r="O98">
            <v>169.12</v>
          </cell>
          <cell r="Q98">
            <v>0.9</v>
          </cell>
          <cell r="R98" t="str">
            <v>*5*</v>
          </cell>
        </row>
        <row r="99">
          <cell r="E99">
            <v>4400000000</v>
          </cell>
          <cell r="F99">
            <v>4400000000</v>
          </cell>
          <cell r="I99" t="str">
            <v>DEUDORES</v>
          </cell>
          <cell r="K99">
            <v>1657.61</v>
          </cell>
          <cell r="M99">
            <v>1657.61</v>
          </cell>
          <cell r="O99">
            <v>0</v>
          </cell>
        </row>
        <row r="100">
          <cell r="E100">
            <v>4400000000</v>
          </cell>
          <cell r="F100" t="str">
            <v>4400000000 Deudores</v>
          </cell>
          <cell r="K100">
            <v>1657.61</v>
          </cell>
          <cell r="M100">
            <v>1657.61</v>
          </cell>
          <cell r="O100">
            <v>0</v>
          </cell>
          <cell r="R100" t="str">
            <v>*6*</v>
          </cell>
        </row>
        <row r="101">
          <cell r="K101">
            <v>1657.61</v>
          </cell>
          <cell r="M101">
            <v>1657.61</v>
          </cell>
          <cell r="O101">
            <v>0</v>
          </cell>
          <cell r="R101" t="str">
            <v>*5*</v>
          </cell>
        </row>
        <row r="102">
          <cell r="E102" t="str">
            <v>DEUDORES OPERAC. TRAFICO</v>
          </cell>
          <cell r="F102" t="str">
            <v>****DEUDORES OPERAC. TRAFICO</v>
          </cell>
          <cell r="K102">
            <v>21701.85</v>
          </cell>
          <cell r="M102">
            <v>21532.73</v>
          </cell>
          <cell r="O102">
            <v>169.12</v>
          </cell>
          <cell r="Q102">
            <v>0.8</v>
          </cell>
          <cell r="R102" t="str">
            <v>*4*</v>
          </cell>
        </row>
        <row r="103">
          <cell r="E103">
            <v>4800040000</v>
          </cell>
          <cell r="F103">
            <v>4800040000</v>
          </cell>
          <cell r="I103" t="str">
            <v>GASTOS ANTICIPADOS. COMISION DE GARANTI</v>
          </cell>
          <cell r="K103">
            <v>8022.56</v>
          </cell>
          <cell r="M103">
            <v>8948.24</v>
          </cell>
          <cell r="O103">
            <v>-925.68</v>
          </cell>
          <cell r="Q103">
            <v>-10.3</v>
          </cell>
        </row>
        <row r="104">
          <cell r="E104">
            <v>4800040000</v>
          </cell>
          <cell r="F104" t="str">
            <v>4800040000 Gastos Ant. Comision de garantías</v>
          </cell>
          <cell r="K104">
            <v>8022.56</v>
          </cell>
          <cell r="M104">
            <v>8948.24</v>
          </cell>
          <cell r="O104">
            <v>-925.68</v>
          </cell>
          <cell r="Q104">
            <v>-10.3</v>
          </cell>
          <cell r="R104" t="str">
            <v>*6*</v>
          </cell>
        </row>
        <row r="105">
          <cell r="E105">
            <v>4800090000</v>
          </cell>
          <cell r="F105">
            <v>4800090000</v>
          </cell>
          <cell r="I105" t="str">
            <v>OTROS GASTOS ANTICIPADOS</v>
          </cell>
          <cell r="K105">
            <v>7410.14</v>
          </cell>
          <cell r="M105">
            <v>9879.7800000000007</v>
          </cell>
          <cell r="O105">
            <v>-2469.64</v>
          </cell>
          <cell r="Q105">
            <v>-25</v>
          </cell>
        </row>
        <row r="106">
          <cell r="E106">
            <v>4800090000</v>
          </cell>
          <cell r="F106" t="str">
            <v>4800090000 Otros gastos anticipados</v>
          </cell>
          <cell r="K106">
            <v>7410.14</v>
          </cell>
          <cell r="M106">
            <v>9879.7800000000007</v>
          </cell>
          <cell r="O106">
            <v>-2469.64</v>
          </cell>
          <cell r="Q106">
            <v>-25</v>
          </cell>
          <cell r="R106" t="str">
            <v>*6*</v>
          </cell>
        </row>
        <row r="107">
          <cell r="K107">
            <v>15432.7</v>
          </cell>
          <cell r="M107">
            <v>18828.02</v>
          </cell>
          <cell r="O107">
            <v>-3395.32</v>
          </cell>
          <cell r="Q107">
            <v>-18</v>
          </cell>
          <cell r="R107" t="str">
            <v>*5*</v>
          </cell>
        </row>
        <row r="108">
          <cell r="E108" t="str">
            <v>AJUSTES POR PERIODIFICACION</v>
          </cell>
          <cell r="F108" t="str">
            <v>****AJUSTES POR PERIODIFICACION</v>
          </cell>
          <cell r="K108">
            <v>15432.7</v>
          </cell>
          <cell r="M108">
            <v>18828.02</v>
          </cell>
          <cell r="O108">
            <v>-3395.32</v>
          </cell>
          <cell r="Q108">
            <v>-18</v>
          </cell>
          <cell r="R108" t="str">
            <v>*4*</v>
          </cell>
        </row>
        <row r="109">
          <cell r="E109">
            <v>4900000010</v>
          </cell>
          <cell r="F109">
            <v>4900000010</v>
          </cell>
          <cell r="I109" t="str">
            <v>PROVISION PARA INSOLVENCIAS DE TRAFICO</v>
          </cell>
          <cell r="K109">
            <v>-450314.08</v>
          </cell>
          <cell r="M109">
            <v>-435525.08</v>
          </cell>
          <cell r="O109">
            <v>-14789</v>
          </cell>
          <cell r="Q109">
            <v>-3.4</v>
          </cell>
        </row>
        <row r="110">
          <cell r="E110">
            <v>4900000010</v>
          </cell>
          <cell r="F110" t="str">
            <v>4900000010 Prov. para insolv. de traf. client</v>
          </cell>
          <cell r="K110">
            <v>-450314.08</v>
          </cell>
          <cell r="M110">
            <v>-435525.08</v>
          </cell>
          <cell r="O110">
            <v>-14789</v>
          </cell>
          <cell r="Q110">
            <v>-3.4</v>
          </cell>
          <cell r="R110" t="str">
            <v>*5*</v>
          </cell>
        </row>
        <row r="111">
          <cell r="E111" t="str">
            <v>PROVISION POR INSOLVENCIAS</v>
          </cell>
          <cell r="F111" t="str">
            <v>****PROVISION POR INSOLVENCIAS</v>
          </cell>
          <cell r="K111">
            <v>-450314.08</v>
          </cell>
          <cell r="M111">
            <v>-435525.08</v>
          </cell>
          <cell r="O111">
            <v>-14789</v>
          </cell>
          <cell r="Q111">
            <v>-3.4</v>
          </cell>
          <cell r="R111" t="str">
            <v>*4*</v>
          </cell>
        </row>
        <row r="112">
          <cell r="E112" t="str">
            <v>==========</v>
          </cell>
          <cell r="F112" t="str">
            <v>=============================================</v>
          </cell>
        </row>
        <row r="113">
          <cell r="E113" t="str">
            <v>TOTAL DEUDORES</v>
          </cell>
          <cell r="F113" t="str">
            <v>***TOTAL DEUDORES</v>
          </cell>
          <cell r="K113">
            <v>3385685.18</v>
          </cell>
          <cell r="M113">
            <v>3375747.03</v>
          </cell>
          <cell r="O113">
            <v>9938.15</v>
          </cell>
          <cell r="Q113">
            <v>0.3</v>
          </cell>
          <cell r="R113" t="str">
            <v>*3*</v>
          </cell>
        </row>
        <row r="114">
          <cell r="E114" t="str">
            <v>==========</v>
          </cell>
          <cell r="F114" t="str">
            <v>=============================================</v>
          </cell>
        </row>
        <row r="116">
          <cell r="E116">
            <v>5480000010</v>
          </cell>
          <cell r="F116">
            <v>5480000010</v>
          </cell>
          <cell r="I116" t="str">
            <v>DEPOSITOS A CORTO PLAZO</v>
          </cell>
          <cell r="K116">
            <v>0</v>
          </cell>
          <cell r="M116">
            <v>184000</v>
          </cell>
          <cell r="O116">
            <v>-184000</v>
          </cell>
          <cell r="Q116">
            <v>-100</v>
          </cell>
        </row>
        <row r="117">
          <cell r="E117">
            <v>5480000010</v>
          </cell>
          <cell r="F117" t="str">
            <v>5480000010 Depósitos a c.p.</v>
          </cell>
          <cell r="K117">
            <v>0</v>
          </cell>
          <cell r="M117">
            <v>184000</v>
          </cell>
          <cell r="O117">
            <v>-184000</v>
          </cell>
          <cell r="Q117">
            <v>-100</v>
          </cell>
          <cell r="R117" t="str">
            <v>*6*</v>
          </cell>
        </row>
        <row r="118">
          <cell r="E118" t="str">
            <v>TOTAL DEUDORES</v>
          </cell>
          <cell r="F118" t="str">
            <v>****INVERS. FINANCIERAS TEMPORALES</v>
          </cell>
          <cell r="K118">
            <v>0</v>
          </cell>
          <cell r="M118">
            <v>184000</v>
          </cell>
          <cell r="O118">
            <v>-184000</v>
          </cell>
          <cell r="Q118">
            <v>-100</v>
          </cell>
          <cell r="R118" t="str">
            <v>*4*</v>
          </cell>
        </row>
        <row r="119">
          <cell r="E119">
            <v>5730001000</v>
          </cell>
          <cell r="F119">
            <v>5730001000</v>
          </cell>
          <cell r="I119" t="str">
            <v>CITIBANK, CUENTA CORRIENTE, DOLARES (US</v>
          </cell>
          <cell r="K119">
            <v>48303.64</v>
          </cell>
          <cell r="M119">
            <v>0</v>
          </cell>
          <cell r="O119">
            <v>48303.64</v>
          </cell>
        </row>
        <row r="120">
          <cell r="E120">
            <v>5730001000</v>
          </cell>
          <cell r="F120" t="str">
            <v>5730001000 Citibank cta. cte. USD C1</v>
          </cell>
          <cell r="K120">
            <v>48303.64</v>
          </cell>
          <cell r="M120">
            <v>0</v>
          </cell>
          <cell r="O120">
            <v>48303.64</v>
          </cell>
          <cell r="R120" t="str">
            <v>*8*</v>
          </cell>
        </row>
        <row r="121">
          <cell r="E121">
            <v>5731511000</v>
          </cell>
          <cell r="F121">
            <v>5731511000</v>
          </cell>
          <cell r="I121" t="str">
            <v>PACIFICO,CUENTA CORRIENTE, SUCRE ECUATO</v>
          </cell>
          <cell r="K121">
            <v>130470.27</v>
          </cell>
          <cell r="M121">
            <v>424.03</v>
          </cell>
          <cell r="O121">
            <v>130046.24</v>
          </cell>
          <cell r="Q121">
            <v>30669.1</v>
          </cell>
        </row>
        <row r="122">
          <cell r="E122">
            <v>5731511000</v>
          </cell>
          <cell r="F122" t="str">
            <v>5731511000 Bco. Pacífico cta.cte. sucre ec.</v>
          </cell>
          <cell r="K122">
            <v>130470.27</v>
          </cell>
          <cell r="M122">
            <v>424.03</v>
          </cell>
          <cell r="O122">
            <v>130046.24</v>
          </cell>
          <cell r="Q122">
            <v>30669.1</v>
          </cell>
          <cell r="R122" t="str">
            <v>*8*</v>
          </cell>
        </row>
        <row r="123">
          <cell r="E123">
            <v>5730011100</v>
          </cell>
          <cell r="F123">
            <v>5730011100</v>
          </cell>
          <cell r="I123" t="str">
            <v>INTERNACIONAL, CUENTA CORRIENTE, DOLARE</v>
          </cell>
          <cell r="K123">
            <v>491372.01</v>
          </cell>
          <cell r="M123">
            <v>267480.03999999998</v>
          </cell>
          <cell r="O123">
            <v>223891.97</v>
          </cell>
          <cell r="Q123">
            <v>83.7</v>
          </cell>
        </row>
        <row r="124">
          <cell r="E124">
            <v>5730011100</v>
          </cell>
          <cell r="F124" t="str">
            <v>5730011100 Internacional cta.cte. USD</v>
          </cell>
          <cell r="K124">
            <v>491372.01</v>
          </cell>
          <cell r="M124">
            <v>267480.03999999998</v>
          </cell>
          <cell r="O124">
            <v>223891.97</v>
          </cell>
          <cell r="Q124">
            <v>83.7</v>
          </cell>
          <cell r="R124" t="str">
            <v>*7*</v>
          </cell>
        </row>
        <row r="125">
          <cell r="E125">
            <v>5731511100</v>
          </cell>
          <cell r="F125">
            <v>5731511100</v>
          </cell>
          <cell r="I125" t="str">
            <v>INTERNACIONAL, CUENTA CORRIENTE, SUCRE</v>
          </cell>
          <cell r="K125">
            <v>0</v>
          </cell>
          <cell r="M125">
            <v>376.2</v>
          </cell>
          <cell r="O125">
            <v>-376.2</v>
          </cell>
          <cell r="Q125">
            <v>-100</v>
          </cell>
        </row>
        <row r="126">
          <cell r="E126">
            <v>5731511100</v>
          </cell>
          <cell r="F126" t="str">
            <v>5731511100 Internacional cta.cte. Sucre ec.</v>
          </cell>
          <cell r="K126">
            <v>0</v>
          </cell>
          <cell r="M126">
            <v>376.2</v>
          </cell>
          <cell r="O126">
            <v>-376.2</v>
          </cell>
          <cell r="Q126">
            <v>-100</v>
          </cell>
          <cell r="R126" t="str">
            <v>*7*</v>
          </cell>
        </row>
        <row r="127">
          <cell r="E127">
            <v>5730016600</v>
          </cell>
          <cell r="F127">
            <v>5730016600</v>
          </cell>
          <cell r="I127" t="str">
            <v>BANCO GUAYAQUIL, CUENTA CORRIENTE, USD,</v>
          </cell>
          <cell r="K127">
            <v>0</v>
          </cell>
          <cell r="M127">
            <v>21682.07</v>
          </cell>
          <cell r="O127">
            <v>-21682.07</v>
          </cell>
          <cell r="Q127">
            <v>-100</v>
          </cell>
        </row>
        <row r="128">
          <cell r="E128">
            <v>5730016600</v>
          </cell>
          <cell r="F128" t="str">
            <v>5730016600 Banco Guayaquil cta.cte. USD C1</v>
          </cell>
          <cell r="K128">
            <v>0</v>
          </cell>
          <cell r="M128">
            <v>21682.07</v>
          </cell>
          <cell r="O128">
            <v>-21682.07</v>
          </cell>
          <cell r="Q128">
            <v>-100</v>
          </cell>
          <cell r="R128" t="str">
            <v>*7*</v>
          </cell>
        </row>
        <row r="129">
          <cell r="E129" t="str">
            <v>CAJA Y BANCOS</v>
          </cell>
          <cell r="K129">
            <v>670145.92000000004</v>
          </cell>
          <cell r="M129">
            <v>289962.34000000003</v>
          </cell>
          <cell r="O129">
            <v>380183.58</v>
          </cell>
          <cell r="Q129">
            <v>131.1</v>
          </cell>
          <cell r="R129" t="str">
            <v>*4*</v>
          </cell>
        </row>
        <row r="130">
          <cell r="E130" t="str">
            <v>=============================================</v>
          </cell>
        </row>
        <row r="131">
          <cell r="E131" t="str">
            <v>TOTAL CTAS. FINANCIERAS C.P.</v>
          </cell>
          <cell r="K131">
            <v>670145.92000000004</v>
          </cell>
          <cell r="M131">
            <v>473962.34</v>
          </cell>
          <cell r="O131">
            <v>196183.58</v>
          </cell>
          <cell r="Q131">
            <v>41.4</v>
          </cell>
          <cell r="R131" t="str">
            <v>*3*</v>
          </cell>
        </row>
        <row r="132">
          <cell r="E132" t="str">
            <v>=============================================</v>
          </cell>
        </row>
        <row r="134">
          <cell r="E134" t="str">
            <v>TOTAL ACTIVO CIRCULANTE</v>
          </cell>
          <cell r="K134">
            <v>4075076.6</v>
          </cell>
          <cell r="M134">
            <v>3868954.8</v>
          </cell>
          <cell r="O134">
            <v>206121.8</v>
          </cell>
          <cell r="Q134">
            <v>5.3</v>
          </cell>
          <cell r="R134" t="str">
            <v>*2*</v>
          </cell>
        </row>
        <row r="135">
          <cell r="E135" t="str">
            <v>==========</v>
          </cell>
          <cell r="F135" t="str">
            <v>=============================================</v>
          </cell>
        </row>
        <row r="137">
          <cell r="E137" t="str">
            <v>TOTAL ACTIVO</v>
          </cell>
          <cell r="F137" t="str">
            <v>*TOTAL ACTIVO</v>
          </cell>
          <cell r="K137">
            <v>9922544.5</v>
          </cell>
          <cell r="M137">
            <v>9792489.8499999996</v>
          </cell>
          <cell r="O137">
            <v>130054.65</v>
          </cell>
          <cell r="Q137">
            <v>1.3</v>
          </cell>
          <cell r="R137" t="str">
            <v>*1*</v>
          </cell>
        </row>
        <row r="138">
          <cell r="E138" t="str">
            <v>==========</v>
          </cell>
          <cell r="F138" t="str">
            <v>=============================================</v>
          </cell>
        </row>
        <row r="145">
          <cell r="G145" t="str">
            <v>División</v>
          </cell>
          <cell r="H145" t="str">
            <v>****</v>
          </cell>
          <cell r="N145" t="str">
            <v>Imptes en</v>
          </cell>
          <cell r="P145" t="str">
            <v>USD</v>
          </cell>
        </row>
        <row r="147">
          <cell r="E147" t="str">
            <v>Textos....</v>
          </cell>
          <cell r="F147" t="str">
            <v>Textos............................................</v>
          </cell>
          <cell r="J147" t="str">
            <v>..Interv.informe.</v>
          </cell>
          <cell r="L147" t="str">
            <v>..Comp. periodos</v>
          </cell>
          <cell r="O147" t="str">
            <v>absolutos</v>
          </cell>
          <cell r="Q147" t="str">
            <v>Rel</v>
          </cell>
          <cell r="R147" t="str">
            <v xml:space="preserve"> Tot</v>
          </cell>
        </row>
        <row r="148">
          <cell r="E148" t="str">
            <v>..........</v>
          </cell>
          <cell r="F148" t="str">
            <v>..................................................</v>
          </cell>
          <cell r="J148" t="str">
            <v>(01.2004-09.2004)</v>
          </cell>
          <cell r="L148" t="str">
            <v>(01.2004-08.2004)</v>
          </cell>
          <cell r="O148" t="str">
            <v>Desviación</v>
          </cell>
          <cell r="Q148" t="str">
            <v>Dsv</v>
          </cell>
          <cell r="R148" t="str">
            <v>Etapa</v>
          </cell>
        </row>
        <row r="150">
          <cell r="E150" t="str">
            <v>PASIVO</v>
          </cell>
          <cell r="F150" t="str">
            <v>PASIVO</v>
          </cell>
        </row>
        <row r="152">
          <cell r="E152">
            <v>1000000000</v>
          </cell>
          <cell r="F152">
            <v>1000000000</v>
          </cell>
          <cell r="I152" t="str">
            <v>CAPITAL SOCIAL</v>
          </cell>
          <cell r="K152">
            <v>-52043</v>
          </cell>
          <cell r="M152">
            <v>-52043</v>
          </cell>
          <cell r="O152">
            <v>0</v>
          </cell>
        </row>
        <row r="153">
          <cell r="E153">
            <v>8301000000</v>
          </cell>
          <cell r="F153">
            <v>8301000000</v>
          </cell>
          <cell r="I153" t="str">
            <v>AJUSTE DE CAPITAL SOCIAL LOCAL</v>
          </cell>
          <cell r="K153">
            <v>41643</v>
          </cell>
          <cell r="M153">
            <v>41643</v>
          </cell>
          <cell r="O153">
            <v>0</v>
          </cell>
        </row>
        <row r="154">
          <cell r="E154">
            <v>1000000000</v>
          </cell>
          <cell r="F154" t="str">
            <v>1000000000 Capital social</v>
          </cell>
          <cell r="K154">
            <v>-10400</v>
          </cell>
          <cell r="M154">
            <v>-10400</v>
          </cell>
          <cell r="O154">
            <v>0</v>
          </cell>
          <cell r="R154" t="str">
            <v>*4*</v>
          </cell>
        </row>
        <row r="155">
          <cell r="E155">
            <v>1005000000</v>
          </cell>
          <cell r="F155">
            <v>1005000000</v>
          </cell>
          <cell r="I155" t="str">
            <v>APORTACIONES FUTURAS DE CAPITAL</v>
          </cell>
          <cell r="K155">
            <v>-5054350</v>
          </cell>
          <cell r="M155">
            <v>-5054350</v>
          </cell>
          <cell r="O155">
            <v>0</v>
          </cell>
        </row>
        <row r="156">
          <cell r="E156">
            <v>1005000000</v>
          </cell>
          <cell r="F156" t="str">
            <v>1005000000 Aportaciones futuras de capital</v>
          </cell>
          <cell r="K156">
            <v>-5054350</v>
          </cell>
          <cell r="M156">
            <v>-5054350</v>
          </cell>
          <cell r="O156">
            <v>0</v>
          </cell>
          <cell r="R156" t="str">
            <v>*4*</v>
          </cell>
        </row>
        <row r="157">
          <cell r="E157" t="str">
            <v>***CAPITAL</v>
          </cell>
          <cell r="F157" t="str">
            <v>***CAPITAL SOCIAL</v>
          </cell>
          <cell r="K157">
            <v>-5064750</v>
          </cell>
          <cell r="M157">
            <v>-5064750</v>
          </cell>
          <cell r="O157">
            <v>0</v>
          </cell>
          <cell r="R157" t="str">
            <v>*3*</v>
          </cell>
        </row>
        <row r="159">
          <cell r="E159">
            <v>8301110100</v>
          </cell>
          <cell r="F159">
            <v>8301110100</v>
          </cell>
          <cell r="I159" t="str">
            <v>AJUSTE A LA REEXPRESION MONETARIA LOCAL</v>
          </cell>
          <cell r="K159">
            <v>-76330</v>
          </cell>
          <cell r="M159">
            <v>-76330</v>
          </cell>
          <cell r="O159">
            <v>0</v>
          </cell>
        </row>
        <row r="160">
          <cell r="E160">
            <v>1110100000</v>
          </cell>
          <cell r="F160" t="str">
            <v>1110100000 Reexpresión monetaria</v>
          </cell>
          <cell r="K160">
            <v>-76330</v>
          </cell>
          <cell r="M160">
            <v>-76330</v>
          </cell>
          <cell r="O160">
            <v>0</v>
          </cell>
          <cell r="R160" t="str">
            <v>*5*</v>
          </cell>
        </row>
        <row r="161">
          <cell r="E161">
            <v>8301110200</v>
          </cell>
          <cell r="F161">
            <v>8301110200</v>
          </cell>
          <cell r="I161" t="str">
            <v>AJUSTE A RESERVA POR REVALORIZACION DEL</v>
          </cell>
          <cell r="K161">
            <v>-211577</v>
          </cell>
          <cell r="M161">
            <v>-211577</v>
          </cell>
          <cell r="O161">
            <v>0</v>
          </cell>
        </row>
        <row r="162">
          <cell r="E162">
            <v>1110200000</v>
          </cell>
          <cell r="F162" t="str">
            <v>1110200000 Reserva por revalorizac. del patr.</v>
          </cell>
          <cell r="K162">
            <v>-211577</v>
          </cell>
          <cell r="M162">
            <v>-211577</v>
          </cell>
          <cell r="O162">
            <v>0</v>
          </cell>
          <cell r="R162" t="str">
            <v>*5*</v>
          </cell>
        </row>
        <row r="163">
          <cell r="E163">
            <v>1200000000</v>
          </cell>
          <cell r="F163">
            <v>1200000000</v>
          </cell>
          <cell r="I163" t="str">
            <v>UTILIDADES DE EJERCICIOS ANTERIORES</v>
          </cell>
          <cell r="K163">
            <v>15278.88</v>
          </cell>
          <cell r="M163">
            <v>15278.88</v>
          </cell>
          <cell r="O163">
            <v>0</v>
          </cell>
        </row>
        <row r="164">
          <cell r="E164">
            <v>8301200000</v>
          </cell>
          <cell r="F164">
            <v>8301200000</v>
          </cell>
          <cell r="I164" t="str">
            <v>AJUSTE A LAS UTILIDADES DE EJERCICIOS A</v>
          </cell>
          <cell r="K164">
            <v>-103192.63</v>
          </cell>
          <cell r="M164">
            <v>-103192.63</v>
          </cell>
          <cell r="O164">
            <v>0</v>
          </cell>
        </row>
        <row r="165">
          <cell r="E165">
            <v>1200000000</v>
          </cell>
          <cell r="F165" t="str">
            <v>1200000000 Utilidades ejercicios anteriores</v>
          </cell>
          <cell r="K165">
            <v>-87913.75</v>
          </cell>
          <cell r="M165">
            <v>-87913.75</v>
          </cell>
          <cell r="O165">
            <v>0</v>
          </cell>
          <cell r="R165" t="str">
            <v>*5*</v>
          </cell>
        </row>
        <row r="166">
          <cell r="E166">
            <v>1290000000</v>
          </cell>
          <cell r="F166">
            <v>1290000000</v>
          </cell>
          <cell r="I166" t="str">
            <v>PERDIDAS Y GANANCIAS DEL EJERCICIO</v>
          </cell>
          <cell r="K166">
            <v>4881126.0999999996</v>
          </cell>
          <cell r="M166">
            <v>4881126.0999999996</v>
          </cell>
          <cell r="O166">
            <v>0</v>
          </cell>
        </row>
        <row r="167">
          <cell r="E167">
            <v>8812900000</v>
          </cell>
          <cell r="F167">
            <v>8812900000</v>
          </cell>
          <cell r="I167" t="str">
            <v>PERDIDAS Y GANANCIAS - MATERIALES</v>
          </cell>
          <cell r="K167">
            <v>384767.85</v>
          </cell>
          <cell r="M167">
            <v>384767.85</v>
          </cell>
          <cell r="O167">
            <v>0</v>
          </cell>
        </row>
        <row r="168">
          <cell r="E168">
            <v>1290000000</v>
          </cell>
          <cell r="F168" t="str">
            <v>1290000000 Perdidas y ganancias del ejercicio</v>
          </cell>
          <cell r="K168">
            <v>5265893.95</v>
          </cell>
          <cell r="M168">
            <v>5265893.95</v>
          </cell>
          <cell r="O168">
            <v>0</v>
          </cell>
          <cell r="R168" t="str">
            <v>*5*</v>
          </cell>
        </row>
        <row r="169">
          <cell r="E169" t="str">
            <v>***RESERVA</v>
          </cell>
          <cell r="F169" t="str">
            <v>***RESERVAS</v>
          </cell>
          <cell r="K169">
            <v>4890073.2</v>
          </cell>
          <cell r="M169">
            <v>4890073.2</v>
          </cell>
          <cell r="O169">
            <v>0</v>
          </cell>
          <cell r="R169" t="str">
            <v>*3*</v>
          </cell>
        </row>
        <row r="171">
          <cell r="E171" t="str">
            <v>Pérdidas y ganancias</v>
          </cell>
          <cell r="F171" t="str">
            <v>Pérdidas y ganancias</v>
          </cell>
          <cell r="K171">
            <v>193058.85</v>
          </cell>
          <cell r="M171">
            <v>140700.1</v>
          </cell>
          <cell r="O171">
            <v>52358.75</v>
          </cell>
          <cell r="Q171">
            <v>37.200000000000003</v>
          </cell>
          <cell r="R171" t="str">
            <v>*4*</v>
          </cell>
        </row>
        <row r="173">
          <cell r="E173" t="str">
            <v>***RESULTA</v>
          </cell>
          <cell r="F173" t="str">
            <v>***RESULTADO NETO DEL PERIODO</v>
          </cell>
          <cell r="K173">
            <v>193058.85</v>
          </cell>
          <cell r="M173">
            <v>140700.1</v>
          </cell>
          <cell r="O173">
            <v>52358.75</v>
          </cell>
          <cell r="Q173">
            <v>37.200000000000003</v>
          </cell>
          <cell r="R173" t="str">
            <v>*3*</v>
          </cell>
        </row>
        <row r="175">
          <cell r="E175" t="str">
            <v>**TOTAL PA</v>
          </cell>
          <cell r="F175" t="str">
            <v>**TOTAL PATRIMONIO NETO</v>
          </cell>
          <cell r="K175">
            <v>18382.05</v>
          </cell>
          <cell r="M175">
            <v>-33976.699999999997</v>
          </cell>
          <cell r="O175">
            <v>52358.75</v>
          </cell>
          <cell r="Q175">
            <v>154.1</v>
          </cell>
          <cell r="R175" t="str">
            <v>*2*</v>
          </cell>
        </row>
        <row r="176">
          <cell r="E176" t="str">
            <v>==========</v>
          </cell>
          <cell r="F176" t="str">
            <v>=============================================</v>
          </cell>
        </row>
        <row r="178">
          <cell r="E178">
            <v>4120000000</v>
          </cell>
          <cell r="F178">
            <v>4120000000</v>
          </cell>
          <cell r="I178" t="str">
            <v>ACREEDORES, EMPRESAS DEL GRUPO</v>
          </cell>
          <cell r="K178">
            <v>-8735328.2899999991</v>
          </cell>
          <cell r="M178">
            <v>-8618680.6400000006</v>
          </cell>
          <cell r="O178">
            <v>-116647.65</v>
          </cell>
          <cell r="Q178">
            <v>-1.4</v>
          </cell>
        </row>
        <row r="179">
          <cell r="E179">
            <v>4120000000</v>
          </cell>
          <cell r="F179" t="str">
            <v>4120000000 Acreedores, empresas del grupo</v>
          </cell>
          <cell r="K179">
            <v>-8735328.2899999991</v>
          </cell>
          <cell r="M179">
            <v>-8618680.6400000006</v>
          </cell>
          <cell r="O179">
            <v>-116647.65</v>
          </cell>
          <cell r="Q179">
            <v>-1.4</v>
          </cell>
          <cell r="R179" t="str">
            <v>*5*</v>
          </cell>
        </row>
        <row r="180">
          <cell r="E180">
            <v>4129000000</v>
          </cell>
          <cell r="F180">
            <v>4129000000</v>
          </cell>
          <cell r="I180" t="str">
            <v>ACREEDORES EMPRESAS DEL GRUPO, FACT. PE</v>
          </cell>
          <cell r="K180">
            <v>-548606.43000000005</v>
          </cell>
          <cell r="M180">
            <v>-548606.43000000005</v>
          </cell>
          <cell r="O180">
            <v>0</v>
          </cell>
        </row>
        <row r="181">
          <cell r="E181">
            <v>4129000000</v>
          </cell>
          <cell r="F181" t="str">
            <v>4129000000 Acreedores E.G. fact. pend. recibi</v>
          </cell>
          <cell r="K181">
            <v>-548606.43000000005</v>
          </cell>
          <cell r="M181">
            <v>-548606.43000000005</v>
          </cell>
          <cell r="O181">
            <v>0</v>
          </cell>
          <cell r="R181" t="str">
            <v>*5*</v>
          </cell>
        </row>
        <row r="182">
          <cell r="E182" t="str">
            <v>CTAS. A PAGAR EMPRESAS DEL GRUPO</v>
          </cell>
          <cell r="F182" t="str">
            <v>***CTAS. A PAGAR EMPRESAS DEL GRUPO</v>
          </cell>
          <cell r="K182">
            <v>-9283934.7200000007</v>
          </cell>
          <cell r="M182">
            <v>-9167287.0700000003</v>
          </cell>
          <cell r="O182">
            <v>-116647.65</v>
          </cell>
          <cell r="Q182">
            <v>-1.3</v>
          </cell>
          <cell r="R182" t="str">
            <v>*3*</v>
          </cell>
        </row>
        <row r="184">
          <cell r="E184">
            <v>4000000000</v>
          </cell>
          <cell r="F184">
            <v>4000000000</v>
          </cell>
          <cell r="I184" t="str">
            <v>PROVEEDORES</v>
          </cell>
          <cell r="K184">
            <v>-889082.91</v>
          </cell>
          <cell r="M184">
            <v>-525406.93000000005</v>
          </cell>
          <cell r="O184">
            <v>-363675.98</v>
          </cell>
          <cell r="Q184">
            <v>-69.2</v>
          </cell>
        </row>
        <row r="185">
          <cell r="E185">
            <v>4000000000</v>
          </cell>
          <cell r="F185" t="str">
            <v>4000000000 Proveedores</v>
          </cell>
          <cell r="K185">
            <v>-889082.91</v>
          </cell>
          <cell r="M185">
            <v>-525406.93000000005</v>
          </cell>
          <cell r="O185">
            <v>-363675.98</v>
          </cell>
          <cell r="Q185">
            <v>-69.2</v>
          </cell>
          <cell r="R185" t="str">
            <v>*5*</v>
          </cell>
        </row>
        <row r="186">
          <cell r="E186">
            <v>4009000000</v>
          </cell>
          <cell r="F186">
            <v>4009000000</v>
          </cell>
          <cell r="I186" t="str">
            <v>PROVEEDORES, FPRF</v>
          </cell>
          <cell r="K186">
            <v>-871.18</v>
          </cell>
          <cell r="M186">
            <v>-283027.26</v>
          </cell>
          <cell r="O186">
            <v>282156.08</v>
          </cell>
          <cell r="Q186">
            <v>99.7</v>
          </cell>
        </row>
        <row r="187">
          <cell r="E187">
            <v>4009000000</v>
          </cell>
          <cell r="F187" t="str">
            <v>4009000000 Proveedores FPRF</v>
          </cell>
          <cell r="K187">
            <v>-871.18</v>
          </cell>
          <cell r="M187">
            <v>-283027.26</v>
          </cell>
          <cell r="O187">
            <v>282156.08</v>
          </cell>
          <cell r="Q187">
            <v>99.7</v>
          </cell>
          <cell r="R187" t="str">
            <v>*5*</v>
          </cell>
        </row>
        <row r="188">
          <cell r="E188">
            <v>4009000032</v>
          </cell>
          <cell r="F188">
            <v>4009000032</v>
          </cell>
          <cell r="I188" t="str">
            <v>PROVEEDORES, FPRF - MM</v>
          </cell>
          <cell r="K188">
            <v>-6144.6</v>
          </cell>
          <cell r="M188">
            <v>-4447.3999999999996</v>
          </cell>
          <cell r="O188">
            <v>-1697.2</v>
          </cell>
          <cell r="Q188">
            <v>-38.200000000000003</v>
          </cell>
        </row>
        <row r="189">
          <cell r="E189">
            <v>4009000032</v>
          </cell>
          <cell r="F189" t="str">
            <v>4009000032 Proveedores FPRF MM</v>
          </cell>
          <cell r="K189">
            <v>-6144.6</v>
          </cell>
          <cell r="M189">
            <v>-4447.3999999999996</v>
          </cell>
          <cell r="O189">
            <v>-1697.2</v>
          </cell>
          <cell r="Q189">
            <v>-38.200000000000003</v>
          </cell>
          <cell r="R189" t="str">
            <v>*5*</v>
          </cell>
        </row>
        <row r="190">
          <cell r="E190" t="str">
            <v>PROVEEDORES</v>
          </cell>
          <cell r="F190" t="str">
            <v>***PROVEEDORES</v>
          </cell>
          <cell r="K190">
            <v>-896098.69</v>
          </cell>
          <cell r="M190">
            <v>-812881.59</v>
          </cell>
          <cell r="O190">
            <v>-83217.100000000006</v>
          </cell>
          <cell r="Q190">
            <v>-10.199999999999999</v>
          </cell>
          <cell r="R190" t="str">
            <v>*3*</v>
          </cell>
        </row>
        <row r="192">
          <cell r="E192">
            <v>4770000000</v>
          </cell>
          <cell r="F192">
            <v>4770000000</v>
          </cell>
          <cell r="I192" t="str">
            <v>HACIENDA PUBLICA, IVA REPERCUTIDO</v>
          </cell>
          <cell r="K192">
            <v>51801.74</v>
          </cell>
          <cell r="M192">
            <v>49703.79</v>
          </cell>
          <cell r="O192">
            <v>2097.9499999999998</v>
          </cell>
          <cell r="Q192">
            <v>4.2</v>
          </cell>
        </row>
        <row r="193">
          <cell r="E193">
            <v>4770000000</v>
          </cell>
          <cell r="F193" t="str">
            <v>4770000000 IVA débito fiscal</v>
          </cell>
          <cell r="K193">
            <v>51801.74</v>
          </cell>
          <cell r="M193">
            <v>49703.79</v>
          </cell>
          <cell r="O193">
            <v>2097.9499999999998</v>
          </cell>
          <cell r="Q193">
            <v>4.2</v>
          </cell>
          <cell r="R193" t="str">
            <v>*5*</v>
          </cell>
        </row>
        <row r="194">
          <cell r="E194">
            <v>4770003010</v>
          </cell>
          <cell r="F194">
            <v>4770003010</v>
          </cell>
          <cell r="I194" t="str">
            <v>RETENCION DEL IVA 100%</v>
          </cell>
          <cell r="K194">
            <v>-319.68</v>
          </cell>
          <cell r="M194">
            <v>-300</v>
          </cell>
          <cell r="O194">
            <v>-19.68</v>
          </cell>
          <cell r="Q194">
            <v>-6.6</v>
          </cell>
        </row>
        <row r="195">
          <cell r="E195">
            <v>4770003010</v>
          </cell>
          <cell r="F195" t="str">
            <v>4770003010 Retención del IVA 100%</v>
          </cell>
          <cell r="K195">
            <v>-319.68</v>
          </cell>
          <cell r="M195">
            <v>-300</v>
          </cell>
          <cell r="O195">
            <v>-19.68</v>
          </cell>
          <cell r="Q195">
            <v>-6.6</v>
          </cell>
          <cell r="R195" t="str">
            <v>*5*</v>
          </cell>
        </row>
        <row r="196">
          <cell r="F196">
            <v>4770003030</v>
          </cell>
          <cell r="I196" t="str">
            <v>RETENCION DEL IVA 30%</v>
          </cell>
          <cell r="K196">
            <v>-122.31</v>
          </cell>
          <cell r="M196">
            <v>-122.31</v>
          </cell>
          <cell r="O196">
            <v>0</v>
          </cell>
        </row>
        <row r="197">
          <cell r="F197">
            <v>4770003030</v>
          </cell>
          <cell r="I197" t="str">
            <v>RETENCION DEL IVA 30%</v>
          </cell>
          <cell r="K197">
            <v>122.31</v>
          </cell>
          <cell r="M197">
            <v>122.31</v>
          </cell>
          <cell r="O197">
            <v>0</v>
          </cell>
        </row>
        <row r="198">
          <cell r="E198">
            <v>4770003030</v>
          </cell>
          <cell r="F198" t="str">
            <v>4770003030 Retención del IVA 30%</v>
          </cell>
          <cell r="K198">
            <v>0</v>
          </cell>
          <cell r="M198">
            <v>0</v>
          </cell>
          <cell r="O198">
            <v>0</v>
          </cell>
          <cell r="R198" t="str">
            <v>*5*</v>
          </cell>
        </row>
        <row r="199">
          <cell r="I199" t="str">
            <v>RETENCION DEL IVA 70%</v>
          </cell>
          <cell r="K199">
            <v>-2632.88</v>
          </cell>
          <cell r="M199">
            <v>-2460.04</v>
          </cell>
          <cell r="O199">
            <v>-172.84</v>
          </cell>
          <cell r="Q199">
            <v>-7</v>
          </cell>
        </row>
        <row r="200">
          <cell r="I200" t="str">
            <v>RETENCION DEL IVA 70%</v>
          </cell>
          <cell r="K200">
            <v>2403.62</v>
          </cell>
          <cell r="M200">
            <v>2403.62</v>
          </cell>
          <cell r="O200">
            <v>0</v>
          </cell>
        </row>
        <row r="201">
          <cell r="E201">
            <v>4770003070</v>
          </cell>
          <cell r="F201">
            <v>4770003070</v>
          </cell>
          <cell r="K201">
            <v>-229.26</v>
          </cell>
          <cell r="M201">
            <v>-56.42</v>
          </cell>
          <cell r="O201">
            <v>-172.84</v>
          </cell>
          <cell r="Q201">
            <v>-306.3</v>
          </cell>
          <cell r="R201" t="str">
            <v>*5*</v>
          </cell>
        </row>
        <row r="202">
          <cell r="E202">
            <v>4752000000</v>
          </cell>
          <cell r="F202">
            <v>4752000000</v>
          </cell>
          <cell r="I202" t="str">
            <v>HACIENDA PUBLICA, ACREEDOR POR IMPUESTO</v>
          </cell>
          <cell r="K202">
            <v>-39.770000000000003</v>
          </cell>
          <cell r="M202">
            <v>-23.62</v>
          </cell>
          <cell r="O202">
            <v>-16.149999999999999</v>
          </cell>
          <cell r="Q202">
            <v>-68.400000000000006</v>
          </cell>
        </row>
        <row r="203">
          <cell r="E203">
            <v>4752000000</v>
          </cell>
          <cell r="F203" t="str">
            <v>4752000000 Fis. prov. imp. a las ganancias</v>
          </cell>
          <cell r="K203">
            <v>-39.770000000000003</v>
          </cell>
          <cell r="M203">
            <v>-23.62</v>
          </cell>
          <cell r="O203">
            <v>-16.149999999999999</v>
          </cell>
          <cell r="Q203">
            <v>-68.400000000000006</v>
          </cell>
          <cell r="R203" t="str">
            <v>*5*</v>
          </cell>
        </row>
        <row r="204">
          <cell r="E204">
            <v>4760000000</v>
          </cell>
          <cell r="F204">
            <v>4760000000</v>
          </cell>
          <cell r="I204" t="str">
            <v>SEGURIDAD SOCIAL ACREEDORA POR APORTES</v>
          </cell>
          <cell r="K204">
            <v>-295.85000000000002</v>
          </cell>
          <cell r="M204">
            <v>-229.43</v>
          </cell>
          <cell r="O204">
            <v>-66.42</v>
          </cell>
          <cell r="Q204">
            <v>-29</v>
          </cell>
        </row>
        <row r="205">
          <cell r="E205">
            <v>4760000000</v>
          </cell>
          <cell r="F205" t="str">
            <v>4760000000 SUSS a pagar</v>
          </cell>
          <cell r="K205">
            <v>-295.85000000000002</v>
          </cell>
          <cell r="M205">
            <v>-229.43</v>
          </cell>
          <cell r="O205">
            <v>-66.42</v>
          </cell>
          <cell r="Q205">
            <v>-29</v>
          </cell>
          <cell r="R205" t="str">
            <v>*5*</v>
          </cell>
        </row>
        <row r="206">
          <cell r="E206">
            <v>4760000700</v>
          </cell>
          <cell r="F206">
            <v>4760000700</v>
          </cell>
          <cell r="I206" t="str">
            <v>SEGURIDAD SOCIAL ACREEDORA POR FONDO DE</v>
          </cell>
          <cell r="K206">
            <v>-261.85000000000002</v>
          </cell>
          <cell r="M206">
            <v>-869.38</v>
          </cell>
          <cell r="O206">
            <v>607.53</v>
          </cell>
          <cell r="Q206">
            <v>69.900000000000006</v>
          </cell>
        </row>
        <row r="207">
          <cell r="E207">
            <v>4760000700</v>
          </cell>
          <cell r="F207" t="str">
            <v>4760000700 SUSS acreedora fondo de reserva</v>
          </cell>
          <cell r="K207">
            <v>-261.85000000000002</v>
          </cell>
          <cell r="M207">
            <v>-869.38</v>
          </cell>
          <cell r="O207">
            <v>607.53</v>
          </cell>
          <cell r="Q207">
            <v>69.900000000000006</v>
          </cell>
          <cell r="R207" t="str">
            <v>*5*</v>
          </cell>
        </row>
        <row r="208">
          <cell r="E208">
            <v>4760000800</v>
          </cell>
          <cell r="F208">
            <v>4760000800</v>
          </cell>
          <cell r="I208" t="str">
            <v>SEGURIDAD SOCIAL ACREEDORA POR PRESTAMO</v>
          </cell>
          <cell r="K208">
            <v>117.96</v>
          </cell>
          <cell r="M208">
            <v>117.96</v>
          </cell>
          <cell r="O208">
            <v>0</v>
          </cell>
        </row>
        <row r="209">
          <cell r="E209">
            <v>4760000800</v>
          </cell>
          <cell r="F209" t="str">
            <v>4760000800 SUSS acreedora prest. a empleados</v>
          </cell>
          <cell r="K209">
            <v>117.96</v>
          </cell>
          <cell r="M209">
            <v>117.96</v>
          </cell>
          <cell r="O209">
            <v>0</v>
          </cell>
          <cell r="R209" t="str">
            <v>*5*</v>
          </cell>
        </row>
        <row r="210">
          <cell r="E210">
            <v>4751501300</v>
          </cell>
          <cell r="F210">
            <v>4751501300</v>
          </cell>
          <cell r="I210" t="str">
            <v>RETENCIONES PAGOS HONORARIOS A NOTARIOS</v>
          </cell>
          <cell r="K210">
            <v>-56.8</v>
          </cell>
          <cell r="M210">
            <v>0</v>
          </cell>
          <cell r="O210">
            <v>-56.8</v>
          </cell>
        </row>
        <row r="211">
          <cell r="E211">
            <v>4751501300</v>
          </cell>
          <cell r="F211" t="str">
            <v>4751501300 Retenc. pagos honor. a notarios 8%</v>
          </cell>
          <cell r="K211">
            <v>-56.8</v>
          </cell>
          <cell r="M211">
            <v>0</v>
          </cell>
          <cell r="O211">
            <v>-56.8</v>
          </cell>
          <cell r="R211" t="str">
            <v>*5*</v>
          </cell>
        </row>
        <row r="212">
          <cell r="E212">
            <v>4751500300</v>
          </cell>
          <cell r="F212">
            <v>4751500300</v>
          </cell>
          <cell r="I212" t="str">
            <v>RETENCIONES EN PAGOS POR SEGUROS Y REAS</v>
          </cell>
          <cell r="K212">
            <v>-0.02</v>
          </cell>
          <cell r="M212">
            <v>-0.06</v>
          </cell>
          <cell r="O212">
            <v>0.04</v>
          </cell>
          <cell r="Q212">
            <v>66.7</v>
          </cell>
        </row>
        <row r="213">
          <cell r="E213">
            <v>4751500300</v>
          </cell>
          <cell r="F213" t="str">
            <v>4751500300 Retenc. pagos seguros y reaseguros</v>
          </cell>
          <cell r="K213">
            <v>-0.02</v>
          </cell>
          <cell r="M213">
            <v>-0.06</v>
          </cell>
          <cell r="O213">
            <v>0.04</v>
          </cell>
          <cell r="Q213">
            <v>66.7</v>
          </cell>
          <cell r="R213" t="str">
            <v>*6*</v>
          </cell>
        </row>
        <row r="214">
          <cell r="F214">
            <v>4751400300</v>
          </cell>
          <cell r="I214" t="str">
            <v>HP, ACREEDOR POR RET. VENTA COMB. A DIS</v>
          </cell>
          <cell r="K214">
            <v>-1986.1</v>
          </cell>
          <cell r="M214">
            <v>-2067.84</v>
          </cell>
          <cell r="O214">
            <v>81.739999999999995</v>
          </cell>
          <cell r="Q214">
            <v>4</v>
          </cell>
        </row>
        <row r="215">
          <cell r="F215">
            <v>4751400300</v>
          </cell>
          <cell r="I215" t="str">
            <v>HP, ACREEDOR POR RET. VENTA COMB. A DIS</v>
          </cell>
          <cell r="K215">
            <v>1176.8900000000001</v>
          </cell>
          <cell r="M215">
            <v>1176.8900000000001</v>
          </cell>
          <cell r="O215">
            <v>0</v>
          </cell>
        </row>
        <row r="216">
          <cell r="E216">
            <v>4751400300</v>
          </cell>
          <cell r="F216" t="str">
            <v>4751400300 HP Acreedor x ret vta. comb. a dis</v>
          </cell>
          <cell r="K216">
            <v>-809.21</v>
          </cell>
          <cell r="M216">
            <v>-890.95</v>
          </cell>
          <cell r="O216">
            <v>81.739999999999995</v>
          </cell>
          <cell r="Q216">
            <v>9.1999999999999993</v>
          </cell>
          <cell r="R216" t="str">
            <v>*6*</v>
          </cell>
        </row>
        <row r="217">
          <cell r="E217">
            <v>4751400400</v>
          </cell>
          <cell r="F217">
            <v>4751400400</v>
          </cell>
          <cell r="I217" t="str">
            <v>HP, ACREEDOR POR RET. VENTA DE COMERCIA</v>
          </cell>
          <cell r="K217">
            <v>207075.33</v>
          </cell>
          <cell r="M217">
            <v>200068.36</v>
          </cell>
          <cell r="O217">
            <v>7006.97</v>
          </cell>
          <cell r="Q217">
            <v>3.5</v>
          </cell>
        </row>
        <row r="218">
          <cell r="E218">
            <v>4751400400</v>
          </cell>
          <cell r="F218" t="str">
            <v>4751400400 HP Acreedor x ret vta. de comercia</v>
          </cell>
          <cell r="K218">
            <v>207075.33</v>
          </cell>
          <cell r="M218">
            <v>200068.36</v>
          </cell>
          <cell r="O218">
            <v>7006.97</v>
          </cell>
          <cell r="Q218">
            <v>3.5</v>
          </cell>
          <cell r="R218" t="str">
            <v>*6*</v>
          </cell>
        </row>
        <row r="219">
          <cell r="F219">
            <v>4751500800</v>
          </cell>
          <cell r="I219" t="str">
            <v>RETENCIONES EN OTROS PAGOS A PERSONAS N</v>
          </cell>
          <cell r="K219">
            <v>-199.37</v>
          </cell>
          <cell r="M219">
            <v>-198.73</v>
          </cell>
          <cell r="O219">
            <v>-0.64</v>
          </cell>
          <cell r="Q219">
            <v>-0.3</v>
          </cell>
        </row>
        <row r="220">
          <cell r="F220">
            <v>4751500800</v>
          </cell>
          <cell r="I220" t="str">
            <v>RETENCIONES EN OTROS PAGOS A PERSONAS N</v>
          </cell>
          <cell r="K220">
            <v>198.73</v>
          </cell>
          <cell r="M220">
            <v>198.73</v>
          </cell>
          <cell r="O220">
            <v>0</v>
          </cell>
        </row>
        <row r="221">
          <cell r="E221">
            <v>4751500800</v>
          </cell>
          <cell r="F221" t="str">
            <v>4751500800 Retenc. pago personas naturales</v>
          </cell>
          <cell r="K221">
            <v>-0.64</v>
          </cell>
          <cell r="M221">
            <v>0</v>
          </cell>
          <cell r="O221">
            <v>-0.64</v>
          </cell>
          <cell r="R221" t="str">
            <v>*6*</v>
          </cell>
        </row>
        <row r="222">
          <cell r="F222">
            <v>4751500900</v>
          </cell>
          <cell r="I222" t="str">
            <v>RETENCIONES EN OTROS PAGOS A SOCIEDADES</v>
          </cell>
          <cell r="K222">
            <v>-859.93</v>
          </cell>
          <cell r="M222">
            <v>-859.93</v>
          </cell>
          <cell r="O222">
            <v>0</v>
          </cell>
        </row>
        <row r="223">
          <cell r="F223">
            <v>4751500900</v>
          </cell>
          <cell r="I223" t="str">
            <v>RETENCIONES EN OTROS PAGOS A SOCIEDADES</v>
          </cell>
          <cell r="K223">
            <v>859.93</v>
          </cell>
          <cell r="M223">
            <v>859.93</v>
          </cell>
          <cell r="O223">
            <v>0</v>
          </cell>
        </row>
        <row r="224">
          <cell r="E224">
            <v>4751500900</v>
          </cell>
          <cell r="F224" t="str">
            <v>4751500900 Retenc. pago a sociedades</v>
          </cell>
          <cell r="K224">
            <v>0</v>
          </cell>
          <cell r="M224">
            <v>0</v>
          </cell>
          <cell r="O224">
            <v>0</v>
          </cell>
          <cell r="R224" t="str">
            <v>*6*</v>
          </cell>
        </row>
        <row r="225">
          <cell r="F225">
            <v>4751501000</v>
          </cell>
          <cell r="I225" t="str">
            <v>RETENCION EN PAGOS POR HONORARIOS,REGAL</v>
          </cell>
          <cell r="K225">
            <v>-485.65</v>
          </cell>
          <cell r="M225">
            <v>-485.65</v>
          </cell>
          <cell r="O225">
            <v>0</v>
          </cell>
        </row>
        <row r="226">
          <cell r="F226">
            <v>4751501000</v>
          </cell>
          <cell r="I226" t="str">
            <v>RETENCION EN PAGOS POR HONORARIOS,REGAL</v>
          </cell>
          <cell r="K226">
            <v>485.65</v>
          </cell>
          <cell r="M226">
            <v>485.65</v>
          </cell>
          <cell r="O226">
            <v>0</v>
          </cell>
        </row>
        <row r="227">
          <cell r="E227">
            <v>4751501000</v>
          </cell>
          <cell r="F227" t="str">
            <v>4751501000 Retenc. en honorarios y regalias</v>
          </cell>
          <cell r="K227">
            <v>0</v>
          </cell>
          <cell r="M227">
            <v>0</v>
          </cell>
          <cell r="O227">
            <v>0</v>
          </cell>
          <cell r="R227" t="str">
            <v>*6*</v>
          </cell>
        </row>
        <row r="228">
          <cell r="E228">
            <v>8302475150</v>
          </cell>
          <cell r="F228">
            <v>8302475150</v>
          </cell>
          <cell r="I228" t="str">
            <v>OTRAS RETENCIONES NO ESPECIFICADAS (GAA</v>
          </cell>
          <cell r="K228">
            <v>0.28999999999999998</v>
          </cell>
          <cell r="M228">
            <v>0.28999999999999998</v>
          </cell>
          <cell r="O228">
            <v>0</v>
          </cell>
        </row>
        <row r="229">
          <cell r="E229">
            <v>4751501100</v>
          </cell>
          <cell r="F229" t="str">
            <v>4751501100 Otras retenc. no especificadas</v>
          </cell>
          <cell r="K229">
            <v>0.28999999999999998</v>
          </cell>
          <cell r="M229">
            <v>0.28999999999999998</v>
          </cell>
          <cell r="O229">
            <v>0</v>
          </cell>
          <cell r="R229" t="str">
            <v>*6*</v>
          </cell>
        </row>
        <row r="230">
          <cell r="E230">
            <v>4751501400</v>
          </cell>
          <cell r="F230">
            <v>4751501400</v>
          </cell>
          <cell r="I230" t="str">
            <v>RETENC. POR SERVICIOS PERSONAS NATURALE</v>
          </cell>
          <cell r="K230">
            <v>-9.6</v>
          </cell>
          <cell r="M230">
            <v>-209.6</v>
          </cell>
          <cell r="O230">
            <v>200</v>
          </cell>
          <cell r="Q230">
            <v>95.4</v>
          </cell>
        </row>
        <row r="231">
          <cell r="E231">
            <v>4751501400</v>
          </cell>
          <cell r="F231" t="str">
            <v>4751501400 Retenc. por Serv. Pers. Natural</v>
          </cell>
          <cell r="K231">
            <v>-9.6</v>
          </cell>
          <cell r="M231">
            <v>-209.6</v>
          </cell>
          <cell r="O231">
            <v>200</v>
          </cell>
          <cell r="Q231">
            <v>95.4</v>
          </cell>
          <cell r="R231" t="str">
            <v>*6*</v>
          </cell>
        </row>
        <row r="232">
          <cell r="E232">
            <v>4751501500</v>
          </cell>
          <cell r="F232">
            <v>4751501500</v>
          </cell>
          <cell r="I232" t="str">
            <v>RETENCION POR SERV. MANO DE OBRA Y OTRO</v>
          </cell>
          <cell r="K232">
            <v>-314.08</v>
          </cell>
          <cell r="M232">
            <v>-352.85</v>
          </cell>
          <cell r="O232">
            <v>38.770000000000003</v>
          </cell>
          <cell r="Q232">
            <v>11</v>
          </cell>
        </row>
        <row r="233">
          <cell r="E233">
            <v>4751501500</v>
          </cell>
          <cell r="F233" t="str">
            <v>4751501500 Retenc. por Serv. Mano de Obra y O</v>
          </cell>
          <cell r="K233">
            <v>-314.08</v>
          </cell>
          <cell r="M233">
            <v>-352.85</v>
          </cell>
          <cell r="O233">
            <v>38.770000000000003</v>
          </cell>
          <cell r="Q233">
            <v>11</v>
          </cell>
          <cell r="R233" t="str">
            <v>*6*</v>
          </cell>
        </row>
        <row r="234">
          <cell r="E234" t="str">
            <v>HACIENDA PUBLICA ACREEDORA</v>
          </cell>
          <cell r="F234" t="str">
            <v>***HACIENDA PUBLICA ACREEDORA</v>
          </cell>
          <cell r="K234">
            <v>256658.56</v>
          </cell>
          <cell r="M234">
            <v>246958.09</v>
          </cell>
          <cell r="O234">
            <v>9700.4699999999993</v>
          </cell>
          <cell r="Q234">
            <v>3.9</v>
          </cell>
          <cell r="R234" t="str">
            <v>*3*</v>
          </cell>
        </row>
        <row r="236">
          <cell r="E236">
            <v>4100000000</v>
          </cell>
          <cell r="F236">
            <v>4100000000</v>
          </cell>
          <cell r="I236" t="str">
            <v>ACREEDORES POR PRESTACION DE SERVICIOS</v>
          </cell>
          <cell r="K236">
            <v>-630.41999999999996</v>
          </cell>
          <cell r="M236">
            <v>-12429.46</v>
          </cell>
          <cell r="O236">
            <v>11799.04</v>
          </cell>
          <cell r="Q236">
            <v>94.9</v>
          </cell>
        </row>
        <row r="237">
          <cell r="E237">
            <v>8302410000</v>
          </cell>
          <cell r="F237">
            <v>8302410000</v>
          </cell>
          <cell r="I237" t="str">
            <v>ACREEDORES POR PRESTACION DE SERVICIOS</v>
          </cell>
          <cell r="K237">
            <v>-0.28999999999999998</v>
          </cell>
          <cell r="M237">
            <v>-0.28999999999999998</v>
          </cell>
          <cell r="O237">
            <v>0</v>
          </cell>
        </row>
        <row r="238">
          <cell r="E238">
            <v>4100000000</v>
          </cell>
          <cell r="F238" t="str">
            <v>4100000000 Acreedores por prestación de serv.</v>
          </cell>
          <cell r="K238">
            <v>-630.71</v>
          </cell>
          <cell r="M238">
            <v>-12429.75</v>
          </cell>
          <cell r="O238">
            <v>11799.04</v>
          </cell>
          <cell r="Q238">
            <v>94.9</v>
          </cell>
          <cell r="R238" t="str">
            <v>*5*</v>
          </cell>
        </row>
        <row r="239">
          <cell r="E239">
            <v>4109000000</v>
          </cell>
          <cell r="F239">
            <v>4109000000</v>
          </cell>
          <cell r="I239" t="str">
            <v>ACREEDORES, FACTURAS PENDIENTES DE RECI</v>
          </cell>
          <cell r="K239">
            <v>-30284.33</v>
          </cell>
          <cell r="M239">
            <v>-26252.06</v>
          </cell>
          <cell r="O239">
            <v>-4032.27</v>
          </cell>
          <cell r="Q239">
            <v>-15.4</v>
          </cell>
        </row>
        <row r="240">
          <cell r="E240">
            <v>4109000000</v>
          </cell>
          <cell r="F240" t="str">
            <v>4109000000 Acreed. fact. pendientes de recib.</v>
          </cell>
          <cell r="K240">
            <v>-30284.33</v>
          </cell>
          <cell r="M240">
            <v>-26252.06</v>
          </cell>
          <cell r="O240">
            <v>-4032.27</v>
          </cell>
          <cell r="Q240">
            <v>-15.4</v>
          </cell>
          <cell r="R240" t="str">
            <v>*5*</v>
          </cell>
        </row>
        <row r="241">
          <cell r="E241">
            <v>4601000000</v>
          </cell>
          <cell r="F241">
            <v>4601000000</v>
          </cell>
          <cell r="I241" t="str">
            <v>OTROS ANTICIPOS AL PERSONAL</v>
          </cell>
          <cell r="K241">
            <v>0</v>
          </cell>
          <cell r="M241">
            <v>-268.58</v>
          </cell>
          <cell r="O241">
            <v>268.58</v>
          </cell>
          <cell r="Q241">
            <v>100</v>
          </cell>
        </row>
        <row r="242">
          <cell r="E242">
            <v>4601000000</v>
          </cell>
          <cell r="F242" t="str">
            <v>4601000000 Otros anticipos al personal</v>
          </cell>
          <cell r="K242">
            <v>0</v>
          </cell>
          <cell r="M242">
            <v>-268.58</v>
          </cell>
          <cell r="O242">
            <v>268.58</v>
          </cell>
          <cell r="Q242">
            <v>100</v>
          </cell>
          <cell r="R242" t="str">
            <v>*5*</v>
          </cell>
        </row>
        <row r="243">
          <cell r="E243">
            <v>4609000000</v>
          </cell>
          <cell r="F243">
            <v>4609000000</v>
          </cell>
          <cell r="I243" t="str">
            <v>EMPLEADOS, DEUDORES</v>
          </cell>
          <cell r="K243">
            <v>792.5</v>
          </cell>
          <cell r="M243">
            <v>951</v>
          </cell>
          <cell r="O243">
            <v>-158.5</v>
          </cell>
          <cell r="Q243">
            <v>-16.7</v>
          </cell>
        </row>
        <row r="244">
          <cell r="E244">
            <v>4609000000</v>
          </cell>
          <cell r="F244" t="str">
            <v>4609000000 Empleados deudores</v>
          </cell>
          <cell r="K244">
            <v>792.5</v>
          </cell>
          <cell r="M244">
            <v>951</v>
          </cell>
          <cell r="O244">
            <v>-158.5</v>
          </cell>
          <cell r="Q244">
            <v>-16.7</v>
          </cell>
          <cell r="R244" t="str">
            <v>*6*</v>
          </cell>
        </row>
        <row r="245">
          <cell r="E245">
            <v>4650105000</v>
          </cell>
          <cell r="F245">
            <v>4650105000</v>
          </cell>
          <cell r="I245" t="str">
            <v>SUELDO 13 POR PAGAR</v>
          </cell>
          <cell r="K245">
            <v>-686.41</v>
          </cell>
          <cell r="M245">
            <v>-571.74</v>
          </cell>
          <cell r="O245">
            <v>-114.67</v>
          </cell>
          <cell r="Q245">
            <v>-20.100000000000001</v>
          </cell>
        </row>
        <row r="246">
          <cell r="E246">
            <v>4650105000</v>
          </cell>
          <cell r="F246" t="str">
            <v>4650105000 Sueldo 13 por pagar</v>
          </cell>
          <cell r="K246">
            <v>-686.41</v>
          </cell>
          <cell r="M246">
            <v>-571.74</v>
          </cell>
          <cell r="O246">
            <v>-114.67</v>
          </cell>
          <cell r="Q246">
            <v>-20.100000000000001</v>
          </cell>
          <cell r="R246" t="str">
            <v>*6*</v>
          </cell>
        </row>
        <row r="247">
          <cell r="E247">
            <v>4650109000</v>
          </cell>
          <cell r="F247">
            <v>4650109000</v>
          </cell>
          <cell r="I247" t="str">
            <v>SUELDO 14 POR PAGAR</v>
          </cell>
          <cell r="K247">
            <v>-67.790000000000006</v>
          </cell>
          <cell r="M247">
            <v>-56.49</v>
          </cell>
          <cell r="O247">
            <v>-11.3</v>
          </cell>
          <cell r="Q247">
            <v>-20</v>
          </cell>
        </row>
        <row r="248">
          <cell r="E248">
            <v>4650109000</v>
          </cell>
          <cell r="F248" t="str">
            <v>4650109000 Sueldo 14 por pagar</v>
          </cell>
          <cell r="K248">
            <v>-67.790000000000006</v>
          </cell>
          <cell r="M248">
            <v>-56.49</v>
          </cell>
          <cell r="O248">
            <v>-11.3</v>
          </cell>
          <cell r="Q248">
            <v>-20</v>
          </cell>
          <cell r="R248" t="str">
            <v>*6*</v>
          </cell>
        </row>
        <row r="249">
          <cell r="E249">
            <v>4350000000</v>
          </cell>
          <cell r="F249">
            <v>4350000000</v>
          </cell>
          <cell r="I249" t="str">
            <v>CLIENTES DE DUDOSO COBRO</v>
          </cell>
          <cell r="K249">
            <v>13325.04</v>
          </cell>
          <cell r="M249">
            <v>13325.04</v>
          </cell>
          <cell r="O249">
            <v>0</v>
          </cell>
        </row>
        <row r="250">
          <cell r="E250">
            <v>4350000000</v>
          </cell>
          <cell r="F250" t="str">
            <v>4350000000 Clientes de dudoso cobro</v>
          </cell>
          <cell r="K250">
            <v>13325.04</v>
          </cell>
          <cell r="M250">
            <v>13325.04</v>
          </cell>
          <cell r="O250">
            <v>0</v>
          </cell>
          <cell r="R250" t="str">
            <v>*5*</v>
          </cell>
        </row>
        <row r="251">
          <cell r="E251" t="str">
            <v>OTROS ACREEDORES</v>
          </cell>
          <cell r="F251" t="str">
            <v>***OTROS ACREEDORES</v>
          </cell>
          <cell r="K251">
            <v>-17551.7</v>
          </cell>
          <cell r="M251">
            <v>-25302.58</v>
          </cell>
          <cell r="O251">
            <v>7750.88</v>
          </cell>
          <cell r="Q251">
            <v>30.6</v>
          </cell>
          <cell r="R251" t="str">
            <v>*3*</v>
          </cell>
        </row>
        <row r="253">
          <cell r="E253" t="str">
            <v>TOTAL DEUDAS COMECIALES C.P.</v>
          </cell>
          <cell r="F253" t="str">
            <v>**TOTAL DEUDAS COMECIALES C.P.</v>
          </cell>
          <cell r="K253">
            <v>-9940926.5500000007</v>
          </cell>
          <cell r="M253">
            <v>-9758513.1500000004</v>
          </cell>
          <cell r="O253">
            <v>-182413.4</v>
          </cell>
          <cell r="Q253">
            <v>-1.9</v>
          </cell>
          <cell r="R253" t="str">
            <v>*2*</v>
          </cell>
        </row>
        <row r="254">
          <cell r="E254" t="str">
            <v>==========</v>
          </cell>
          <cell r="F254" t="str">
            <v>=============================================</v>
          </cell>
        </row>
        <row r="256">
          <cell r="E256" t="str">
            <v>TOTAL PASIVO</v>
          </cell>
          <cell r="F256" t="str">
            <v>*TOTAL PASIVO</v>
          </cell>
          <cell r="K256">
            <v>-9922544.5</v>
          </cell>
          <cell r="M256">
            <v>-9792489.8499999996</v>
          </cell>
          <cell r="O256">
            <v>-130054.65</v>
          </cell>
          <cell r="Q256">
            <v>-1.3</v>
          </cell>
          <cell r="R256" t="str">
            <v>*1*</v>
          </cell>
        </row>
        <row r="257">
          <cell r="E257" t="str">
            <v>==========</v>
          </cell>
          <cell r="F257" t="str">
            <v>=============================================</v>
          </cell>
        </row>
        <row r="264">
          <cell r="G264" t="str">
            <v>División</v>
          </cell>
          <cell r="H264" t="str">
            <v>****</v>
          </cell>
          <cell r="N264" t="str">
            <v>Imptes en</v>
          </cell>
          <cell r="P264" t="str">
            <v>USD</v>
          </cell>
        </row>
        <row r="266">
          <cell r="E266" t="str">
            <v>Textos....</v>
          </cell>
          <cell r="F266" t="str">
            <v>Textos............................................</v>
          </cell>
          <cell r="J266" t="str">
            <v>..Interv.informe.</v>
          </cell>
          <cell r="L266" t="str">
            <v>..Comp. periodos</v>
          </cell>
          <cell r="O266" t="str">
            <v>absolutos</v>
          </cell>
          <cell r="Q266" t="str">
            <v>Rel</v>
          </cell>
          <cell r="R266" t="str">
            <v xml:space="preserve"> Tot</v>
          </cell>
        </row>
        <row r="267">
          <cell r="E267" t="str">
            <v>..........</v>
          </cell>
          <cell r="F267" t="str">
            <v>..................................................</v>
          </cell>
          <cell r="J267" t="str">
            <v>(01.2004-09.2004)</v>
          </cell>
          <cell r="L267" t="str">
            <v>(01.2004-08.2004)</v>
          </cell>
          <cell r="O267" t="str">
            <v>Desviación</v>
          </cell>
          <cell r="Q267" t="str">
            <v>Dsv</v>
          </cell>
          <cell r="R267" t="str">
            <v>Etapa</v>
          </cell>
        </row>
        <row r="269">
          <cell r="E269" t="str">
            <v>RESULTADOS</v>
          </cell>
          <cell r="F269" t="str">
            <v>RESULTADOS</v>
          </cell>
        </row>
        <row r="271">
          <cell r="E271">
            <v>7000300000</v>
          </cell>
          <cell r="F271">
            <v>7000300000</v>
          </cell>
          <cell r="I271" t="str">
            <v>VENTAS DE EXISTENCIAS COMERCIALES DE CO</v>
          </cell>
          <cell r="K271">
            <v>-30604071.41</v>
          </cell>
          <cell r="M271">
            <v>-27304154.100000001</v>
          </cell>
          <cell r="O271">
            <v>-3299917.31</v>
          </cell>
          <cell r="Q271">
            <v>-12.1</v>
          </cell>
        </row>
        <row r="272">
          <cell r="E272">
            <v>7000300000</v>
          </cell>
          <cell r="F272" t="str">
            <v>7000300000 Venta de ex. com. de combustibles</v>
          </cell>
          <cell r="K272">
            <v>-30604071.41</v>
          </cell>
          <cell r="M272">
            <v>-27304154.100000001</v>
          </cell>
          <cell r="O272">
            <v>-3299917.31</v>
          </cell>
          <cell r="Q272">
            <v>-12.1</v>
          </cell>
          <cell r="R272" t="str">
            <v>*8*</v>
          </cell>
        </row>
        <row r="273">
          <cell r="E273">
            <v>7070000000</v>
          </cell>
          <cell r="F273">
            <v>7070000000</v>
          </cell>
          <cell r="I273" t="str">
            <v>COMISIONES SOBRE VENTAS</v>
          </cell>
          <cell r="K273">
            <v>376.63</v>
          </cell>
          <cell r="M273">
            <v>376.63</v>
          </cell>
          <cell r="O273">
            <v>0</v>
          </cell>
        </row>
        <row r="274">
          <cell r="E274">
            <v>7070000000</v>
          </cell>
          <cell r="F274" t="str">
            <v>7070000000 Comisiones sobre ventas</v>
          </cell>
          <cell r="K274">
            <v>376.63</v>
          </cell>
          <cell r="M274">
            <v>376.63</v>
          </cell>
          <cell r="O274">
            <v>0</v>
          </cell>
          <cell r="R274" t="str">
            <v>*8*</v>
          </cell>
        </row>
        <row r="275">
          <cell r="E275">
            <v>7090000000</v>
          </cell>
          <cell r="F275">
            <v>7090000000</v>
          </cell>
          <cell r="I275" t="str">
            <v>RAPPELS SOBRE VENTAS DE EXISTENCIAS COM</v>
          </cell>
          <cell r="K275">
            <v>-1765.01</v>
          </cell>
          <cell r="M275">
            <v>-1609.54</v>
          </cell>
          <cell r="O275">
            <v>-155.47</v>
          </cell>
          <cell r="Q275">
            <v>-9.6999999999999993</v>
          </cell>
        </row>
        <row r="276">
          <cell r="E276">
            <v>7090000000</v>
          </cell>
          <cell r="F276" t="str">
            <v>7090000000 Rappels sobre ventas de exist. com</v>
          </cell>
          <cell r="K276">
            <v>-1765.01</v>
          </cell>
          <cell r="M276">
            <v>-1609.54</v>
          </cell>
          <cell r="O276">
            <v>-155.47</v>
          </cell>
          <cell r="Q276">
            <v>-9.6999999999999993</v>
          </cell>
          <cell r="R276" t="str">
            <v>*8*</v>
          </cell>
        </row>
        <row r="277">
          <cell r="E277" t="str">
            <v>******VENT</v>
          </cell>
          <cell r="F277" t="str">
            <v>******VENTAS</v>
          </cell>
          <cell r="K277">
            <v>-30605459.789999999</v>
          </cell>
          <cell r="M277">
            <v>-27305387.010000002</v>
          </cell>
          <cell r="O277">
            <v>-3300072.78</v>
          </cell>
          <cell r="Q277">
            <v>-12.1</v>
          </cell>
          <cell r="R277" t="str">
            <v>*6*</v>
          </cell>
        </row>
        <row r="278">
          <cell r="E278">
            <v>7130000000</v>
          </cell>
          <cell r="F278">
            <v>7130000000</v>
          </cell>
          <cell r="I278" t="str">
            <v>VARIACION EXIST. SUBPROD./RESIDUOS/MAT.</v>
          </cell>
          <cell r="K278">
            <v>-99.85</v>
          </cell>
          <cell r="M278">
            <v>-99.85</v>
          </cell>
          <cell r="O278">
            <v>0</v>
          </cell>
        </row>
        <row r="279">
          <cell r="E279">
            <v>7130000000</v>
          </cell>
          <cell r="F279" t="str">
            <v>7130000000 Variac. Exist. Subprod./residuos</v>
          </cell>
          <cell r="K279">
            <v>-99.85</v>
          </cell>
          <cell r="M279">
            <v>-99.85</v>
          </cell>
          <cell r="O279">
            <v>0</v>
          </cell>
          <cell r="R279" t="str">
            <v>*8*</v>
          </cell>
        </row>
        <row r="280">
          <cell r="E280">
            <v>7220000400</v>
          </cell>
          <cell r="F280">
            <v>7220000400</v>
          </cell>
          <cell r="I280" t="str">
            <v>RECUPERACION DE GASTOS DE TRANSPORTE</v>
          </cell>
          <cell r="K280">
            <v>-368761.04</v>
          </cell>
          <cell r="M280">
            <v>-339538.96</v>
          </cell>
          <cell r="O280">
            <v>-29222.080000000002</v>
          </cell>
          <cell r="Q280">
            <v>-8.6</v>
          </cell>
        </row>
        <row r="281">
          <cell r="E281">
            <v>7220000400</v>
          </cell>
          <cell r="F281" t="str">
            <v>7220000400 Recuperación gastos de transporte</v>
          </cell>
          <cell r="K281">
            <v>-368761.04</v>
          </cell>
          <cell r="M281">
            <v>-339538.96</v>
          </cell>
          <cell r="O281">
            <v>-29222.080000000002</v>
          </cell>
          <cell r="Q281">
            <v>-8.6</v>
          </cell>
          <cell r="R281" t="str">
            <v>*8*</v>
          </cell>
        </row>
        <row r="282">
          <cell r="E282" t="str">
            <v>******OTRO</v>
          </cell>
          <cell r="F282" t="str">
            <v>******OTROS INGRESOS</v>
          </cell>
          <cell r="K282">
            <v>-368860.89</v>
          </cell>
          <cell r="M282">
            <v>-339638.81</v>
          </cell>
          <cell r="O282">
            <v>-29222.080000000002</v>
          </cell>
          <cell r="Q282">
            <v>-8.6</v>
          </cell>
          <cell r="R282" t="str">
            <v>*6*</v>
          </cell>
        </row>
        <row r="283">
          <cell r="E283" t="str">
            <v>==========</v>
          </cell>
          <cell r="F283" t="str">
            <v>=============================================</v>
          </cell>
        </row>
        <row r="284">
          <cell r="E284" t="str">
            <v>INGRESOS OPERATIVOS</v>
          </cell>
          <cell r="F284" t="str">
            <v>*****INGRESOS OPERATIVOS</v>
          </cell>
          <cell r="K284">
            <v>-30974320.68</v>
          </cell>
          <cell r="M284">
            <v>-27645025.82</v>
          </cell>
          <cell r="O284">
            <v>-3329294.86</v>
          </cell>
          <cell r="Q284">
            <v>-12</v>
          </cell>
          <cell r="R284" t="str">
            <v>*5*</v>
          </cell>
        </row>
        <row r="285">
          <cell r="E285" t="str">
            <v>==========</v>
          </cell>
          <cell r="F285" t="str">
            <v>=============================================</v>
          </cell>
        </row>
        <row r="286">
          <cell r="E286">
            <v>6000300000</v>
          </cell>
          <cell r="F286">
            <v>6000300000</v>
          </cell>
          <cell r="I286" t="str">
            <v>COSTE DE VENTAS DE COMBUSTIBLES</v>
          </cell>
          <cell r="K286">
            <v>29970769.550000001</v>
          </cell>
          <cell r="M286">
            <v>26737194.210000001</v>
          </cell>
          <cell r="O286">
            <v>3233575.34</v>
          </cell>
          <cell r="Q286">
            <v>12.1</v>
          </cell>
        </row>
        <row r="287">
          <cell r="E287">
            <v>6000300000</v>
          </cell>
          <cell r="F287" t="str">
            <v>6000300000 Costo de ventas de combustibles</v>
          </cell>
          <cell r="K287">
            <v>29970769.550000001</v>
          </cell>
          <cell r="M287">
            <v>26737194.210000001</v>
          </cell>
          <cell r="O287">
            <v>3233575.34</v>
          </cell>
          <cell r="Q287">
            <v>12.1</v>
          </cell>
          <cell r="R287" t="str">
            <v>*8*</v>
          </cell>
        </row>
        <row r="288">
          <cell r="E288" t="str">
            <v>COSTO DE VENTAS</v>
          </cell>
          <cell r="F288" t="str">
            <v>******COSTO DE VENTAS</v>
          </cell>
          <cell r="K288">
            <v>29970769.550000001</v>
          </cell>
          <cell r="M288">
            <v>26737194.210000001</v>
          </cell>
          <cell r="O288">
            <v>3233575.34</v>
          </cell>
          <cell r="Q288">
            <v>12.1</v>
          </cell>
          <cell r="R288" t="str">
            <v>*6*</v>
          </cell>
        </row>
        <row r="289">
          <cell r="E289">
            <v>6100300000</v>
          </cell>
          <cell r="F289">
            <v>6100300000</v>
          </cell>
          <cell r="I289" t="str">
            <v>VARIACION EXISTENCIAS COMERCIALES DE CO</v>
          </cell>
          <cell r="K289">
            <v>40.799999999999997</v>
          </cell>
          <cell r="M289">
            <v>40.799999999999997</v>
          </cell>
          <cell r="O289">
            <v>0</v>
          </cell>
        </row>
        <row r="290">
          <cell r="E290">
            <v>6100300000</v>
          </cell>
          <cell r="F290" t="str">
            <v>6100300000 Variac. exist.com. combustibles</v>
          </cell>
          <cell r="K290">
            <v>40.799999999999997</v>
          </cell>
          <cell r="M290">
            <v>40.799999999999997</v>
          </cell>
          <cell r="O290">
            <v>0</v>
          </cell>
          <cell r="R290" t="str">
            <v>*8*</v>
          </cell>
        </row>
        <row r="291">
          <cell r="E291" t="str">
            <v>VARIACION DE EXISTENCIAS</v>
          </cell>
          <cell r="F291" t="str">
            <v>******VARIACION DE EXISTENCIAS</v>
          </cell>
          <cell r="K291">
            <v>40.799999999999997</v>
          </cell>
          <cell r="M291">
            <v>40.799999999999997</v>
          </cell>
          <cell r="O291">
            <v>0</v>
          </cell>
          <cell r="R291" t="str">
            <v>*6*</v>
          </cell>
        </row>
        <row r="292">
          <cell r="E292">
            <v>6400000000</v>
          </cell>
          <cell r="F292">
            <v>6400000000</v>
          </cell>
          <cell r="I292" t="str">
            <v>SALARIOS Y COMPLEMENTOS FIJOS</v>
          </cell>
          <cell r="K292">
            <v>7048.71</v>
          </cell>
          <cell r="M292">
            <v>6221.74</v>
          </cell>
          <cell r="O292">
            <v>826.97</v>
          </cell>
          <cell r="Q292">
            <v>13.3</v>
          </cell>
        </row>
        <row r="293">
          <cell r="E293">
            <v>6400000000</v>
          </cell>
          <cell r="F293" t="str">
            <v>6400000000 Salarios y complementos fijos</v>
          </cell>
          <cell r="K293">
            <v>7048.71</v>
          </cell>
          <cell r="M293">
            <v>6221.74</v>
          </cell>
          <cell r="O293">
            <v>826.97</v>
          </cell>
          <cell r="Q293">
            <v>13.3</v>
          </cell>
          <cell r="R293" t="str">
            <v>*8*</v>
          </cell>
        </row>
        <row r="294">
          <cell r="E294">
            <v>6400003000</v>
          </cell>
          <cell r="F294">
            <v>6400003000</v>
          </cell>
          <cell r="I294" t="str">
            <v>COMPLEMENTOS SOBRETIEMPO</v>
          </cell>
          <cell r="K294">
            <v>1148.1199999999999</v>
          </cell>
          <cell r="M294">
            <v>481.1</v>
          </cell>
          <cell r="O294">
            <v>667.02</v>
          </cell>
          <cell r="Q294">
            <v>138.6</v>
          </cell>
        </row>
        <row r="295">
          <cell r="E295">
            <v>6400003000</v>
          </cell>
          <cell r="F295" t="str">
            <v>6400003000 Complementos sobretiempo</v>
          </cell>
          <cell r="K295">
            <v>1148.1199999999999</v>
          </cell>
          <cell r="M295">
            <v>481.1</v>
          </cell>
          <cell r="O295">
            <v>667.02</v>
          </cell>
          <cell r="Q295">
            <v>138.6</v>
          </cell>
          <cell r="R295" t="str">
            <v>*8*</v>
          </cell>
        </row>
        <row r="296">
          <cell r="E296">
            <v>6420000000</v>
          </cell>
          <cell r="F296">
            <v>6420000000</v>
          </cell>
          <cell r="I296" t="str">
            <v>SEGURIDAD SOCIAL CARGO EMPRESA</v>
          </cell>
          <cell r="K296">
            <v>1544.26</v>
          </cell>
          <cell r="M296">
            <v>1262.4000000000001</v>
          </cell>
          <cell r="O296">
            <v>281.86</v>
          </cell>
          <cell r="Q296">
            <v>22.3</v>
          </cell>
        </row>
        <row r="297">
          <cell r="E297">
            <v>6420000000</v>
          </cell>
          <cell r="F297" t="str">
            <v>6420000000 Seguridad social cargo empresa</v>
          </cell>
          <cell r="K297">
            <v>1544.26</v>
          </cell>
          <cell r="M297">
            <v>1262.4000000000001</v>
          </cell>
          <cell r="O297">
            <v>281.86</v>
          </cell>
          <cell r="Q297">
            <v>22.3</v>
          </cell>
          <cell r="R297" t="str">
            <v>*8*</v>
          </cell>
        </row>
        <row r="298">
          <cell r="E298">
            <v>6440001000</v>
          </cell>
          <cell r="F298">
            <v>6440001000</v>
          </cell>
          <cell r="I298" t="str">
            <v>GASTOS DE VIAJE. LOCOMOCION MEDIOS AJEN</v>
          </cell>
          <cell r="K298">
            <v>463.1</v>
          </cell>
          <cell r="M298">
            <v>463.1</v>
          </cell>
          <cell r="O298">
            <v>0</v>
          </cell>
        </row>
        <row r="299">
          <cell r="E299">
            <v>6440001000</v>
          </cell>
          <cell r="F299" t="str">
            <v>6440001000 Gtos de viaje locom. medios ajenos</v>
          </cell>
          <cell r="K299">
            <v>463.1</v>
          </cell>
          <cell r="M299">
            <v>463.1</v>
          </cell>
          <cell r="O299">
            <v>0</v>
          </cell>
          <cell r="R299" t="str">
            <v>*8*</v>
          </cell>
        </row>
        <row r="300">
          <cell r="E300">
            <v>6441000000</v>
          </cell>
          <cell r="F300">
            <v>6441000000</v>
          </cell>
          <cell r="I300" t="str">
            <v>GASTOS VIAJE.ESTANCIAS,ALOJAMIENTO Y MA</v>
          </cell>
          <cell r="K300">
            <v>44.2</v>
          </cell>
          <cell r="M300">
            <v>20.62</v>
          </cell>
          <cell r="O300">
            <v>23.58</v>
          </cell>
          <cell r="Q300">
            <v>114.4</v>
          </cell>
        </row>
        <row r="301">
          <cell r="E301">
            <v>6441000000</v>
          </cell>
          <cell r="F301" t="str">
            <v>6441000000 Gtos. de viaje est.alojam.manut.</v>
          </cell>
          <cell r="K301">
            <v>44.2</v>
          </cell>
          <cell r="M301">
            <v>20.62</v>
          </cell>
          <cell r="O301">
            <v>23.58</v>
          </cell>
          <cell r="Q301">
            <v>114.4</v>
          </cell>
          <cell r="R301" t="str">
            <v>*8*</v>
          </cell>
        </row>
        <row r="302">
          <cell r="E302">
            <v>6442000000</v>
          </cell>
          <cell r="F302">
            <v>6442000000</v>
          </cell>
          <cell r="I302" t="str">
            <v>GASTOS DE VIAJE. DIETAS</v>
          </cell>
          <cell r="K302">
            <v>762.72</v>
          </cell>
          <cell r="M302">
            <v>762.72</v>
          </cell>
          <cell r="O302">
            <v>0</v>
          </cell>
        </row>
        <row r="303">
          <cell r="E303">
            <v>6442000000</v>
          </cell>
          <cell r="F303" t="str">
            <v>6442000000 Gastos de viaje dietas</v>
          </cell>
          <cell r="K303">
            <v>762.72</v>
          </cell>
          <cell r="M303">
            <v>762.72</v>
          </cell>
          <cell r="O303">
            <v>0</v>
          </cell>
          <cell r="R303" t="str">
            <v>*8*</v>
          </cell>
        </row>
        <row r="304">
          <cell r="E304">
            <v>6490002000</v>
          </cell>
          <cell r="F304">
            <v>6490002000</v>
          </cell>
          <cell r="I304" t="str">
            <v>OTROS GASTOS SOCIALES. AYUDA DE COMIDA</v>
          </cell>
          <cell r="K304">
            <v>144</v>
          </cell>
          <cell r="M304">
            <v>128</v>
          </cell>
          <cell r="O304">
            <v>16</v>
          </cell>
          <cell r="Q304">
            <v>12.5</v>
          </cell>
        </row>
        <row r="305">
          <cell r="E305">
            <v>6490002000</v>
          </cell>
          <cell r="F305" t="str">
            <v>6490002000 Otros gtos. soc. ayuda de comida</v>
          </cell>
          <cell r="K305">
            <v>144</v>
          </cell>
          <cell r="M305">
            <v>128</v>
          </cell>
          <cell r="O305">
            <v>16</v>
          </cell>
          <cell r="Q305">
            <v>12.5</v>
          </cell>
          <cell r="R305" t="str">
            <v>*8*</v>
          </cell>
        </row>
        <row r="306">
          <cell r="E306">
            <v>6490800000</v>
          </cell>
          <cell r="F306">
            <v>6490800000</v>
          </cell>
          <cell r="I306" t="str">
            <v>TRANSPORTE PERSONAL. LOCOMOCION URBANA</v>
          </cell>
          <cell r="K306">
            <v>1019.96</v>
          </cell>
          <cell r="M306">
            <v>966.46</v>
          </cell>
          <cell r="O306">
            <v>53.5</v>
          </cell>
          <cell r="Q306">
            <v>5.5</v>
          </cell>
        </row>
        <row r="307">
          <cell r="E307">
            <v>6490800000</v>
          </cell>
          <cell r="F307" t="str">
            <v>6490800000 Otros gtos. soc. locom. urbana</v>
          </cell>
          <cell r="K307">
            <v>1019.96</v>
          </cell>
          <cell r="M307">
            <v>966.46</v>
          </cell>
          <cell r="O307">
            <v>53.5</v>
          </cell>
          <cell r="Q307">
            <v>5.5</v>
          </cell>
          <cell r="R307" t="str">
            <v>*8*</v>
          </cell>
        </row>
        <row r="308">
          <cell r="E308">
            <v>6499099900</v>
          </cell>
          <cell r="F308">
            <v>6499099900</v>
          </cell>
          <cell r="I308" t="str">
            <v>OTROS GASTOS SOCIALES. OTROS</v>
          </cell>
          <cell r="K308">
            <v>175.7</v>
          </cell>
          <cell r="M308">
            <v>175.7</v>
          </cell>
          <cell r="O308">
            <v>0</v>
          </cell>
        </row>
        <row r="309">
          <cell r="E309">
            <v>6499099900</v>
          </cell>
          <cell r="F309" t="str">
            <v>6499099900 Otros gtos. soc. otros</v>
          </cell>
          <cell r="K309">
            <v>175.7</v>
          </cell>
          <cell r="M309">
            <v>175.7</v>
          </cell>
          <cell r="O309">
            <v>0</v>
          </cell>
          <cell r="R309" t="str">
            <v>*8*</v>
          </cell>
        </row>
        <row r="310">
          <cell r="E310">
            <v>6490100000</v>
          </cell>
          <cell r="F310">
            <v>6490100000</v>
          </cell>
          <cell r="I310" t="str">
            <v>OTROS GASTOS SOCIALES. TARJETAS SUPERMA</v>
          </cell>
          <cell r="K310">
            <v>40</v>
          </cell>
          <cell r="M310">
            <v>40</v>
          </cell>
          <cell r="O310">
            <v>0</v>
          </cell>
        </row>
        <row r="311">
          <cell r="E311">
            <v>6490100000</v>
          </cell>
          <cell r="F311" t="str">
            <v>6490100000 Otros gs. soc. tarjetas supermaxi</v>
          </cell>
          <cell r="K311">
            <v>40</v>
          </cell>
          <cell r="M311">
            <v>40</v>
          </cell>
          <cell r="O311">
            <v>0</v>
          </cell>
          <cell r="R311" t="str">
            <v>*8*</v>
          </cell>
        </row>
        <row r="312">
          <cell r="E312">
            <v>6490400000</v>
          </cell>
          <cell r="F312">
            <v>6490400000</v>
          </cell>
          <cell r="I312" t="str">
            <v>OTRO GASTO SOCIAL. SEGURO ACCID. Y FALL</v>
          </cell>
          <cell r="K312">
            <v>496.48</v>
          </cell>
          <cell r="M312">
            <v>416.63</v>
          </cell>
          <cell r="O312">
            <v>79.849999999999994</v>
          </cell>
          <cell r="Q312">
            <v>19.2</v>
          </cell>
        </row>
        <row r="313">
          <cell r="E313">
            <v>6490400000</v>
          </cell>
          <cell r="F313" t="str">
            <v>6490400000 Otros gs. soc. seguro acc. y fall.</v>
          </cell>
          <cell r="K313">
            <v>496.48</v>
          </cell>
          <cell r="M313">
            <v>416.63</v>
          </cell>
          <cell r="O313">
            <v>79.849999999999994</v>
          </cell>
          <cell r="Q313">
            <v>19.2</v>
          </cell>
          <cell r="R313" t="str">
            <v>*8*</v>
          </cell>
        </row>
        <row r="314">
          <cell r="E314" t="str">
            <v>GASTOS DE PERSONAL</v>
          </cell>
          <cell r="F314" t="str">
            <v>******GASTOS DE PERSONAL</v>
          </cell>
          <cell r="K314">
            <v>12887.25</v>
          </cell>
          <cell r="M314">
            <v>10938.47</v>
          </cell>
          <cell r="O314">
            <v>1948.78</v>
          </cell>
          <cell r="Q314">
            <v>17.8</v>
          </cell>
          <cell r="R314" t="str">
            <v>*6*</v>
          </cell>
        </row>
        <row r="315">
          <cell r="E315">
            <v>6310300000</v>
          </cell>
          <cell r="F315">
            <v>6310300000</v>
          </cell>
          <cell r="I315" t="str">
            <v>IMPUESTO MATRICULACION VEHICULOS</v>
          </cell>
          <cell r="K315">
            <v>223</v>
          </cell>
          <cell r="M315">
            <v>223</v>
          </cell>
          <cell r="O315">
            <v>0</v>
          </cell>
        </row>
        <row r="316">
          <cell r="E316">
            <v>6310300000</v>
          </cell>
          <cell r="F316" t="str">
            <v>6310300000 Imp. a la matriculac. de vehículos</v>
          </cell>
          <cell r="K316">
            <v>223</v>
          </cell>
          <cell r="M316">
            <v>223</v>
          </cell>
          <cell r="O316">
            <v>0</v>
          </cell>
          <cell r="R316" t="str">
            <v>*7*</v>
          </cell>
        </row>
        <row r="317">
          <cell r="E317">
            <v>6310609900</v>
          </cell>
          <cell r="F317">
            <v>6310609900</v>
          </cell>
          <cell r="I317" t="str">
            <v>TASAS MUNICIPALES Y CONTRIBUCIONES</v>
          </cell>
          <cell r="K317">
            <v>1281.3800000000001</v>
          </cell>
          <cell r="M317">
            <v>1139.27</v>
          </cell>
          <cell r="O317">
            <v>142.11000000000001</v>
          </cell>
          <cell r="Q317">
            <v>12.5</v>
          </cell>
        </row>
        <row r="318">
          <cell r="E318">
            <v>6310609900</v>
          </cell>
          <cell r="F318" t="str">
            <v>6310609900 Tasas municipales y contribuciones</v>
          </cell>
          <cell r="K318">
            <v>1281.3800000000001</v>
          </cell>
          <cell r="M318">
            <v>1139.27</v>
          </cell>
          <cell r="O318">
            <v>142.11000000000001</v>
          </cell>
          <cell r="Q318">
            <v>12.5</v>
          </cell>
          <cell r="R318" t="str">
            <v>*7*</v>
          </cell>
        </row>
        <row r="319">
          <cell r="E319">
            <v>6319900000</v>
          </cell>
          <cell r="F319">
            <v>6319900000</v>
          </cell>
          <cell r="I319" t="str">
            <v>OTROS IMPUESTOS</v>
          </cell>
          <cell r="K319">
            <v>20947.8</v>
          </cell>
          <cell r="M319">
            <v>18620.27</v>
          </cell>
          <cell r="O319">
            <v>2327.5300000000002</v>
          </cell>
          <cell r="Q319">
            <v>12.5</v>
          </cell>
        </row>
        <row r="320">
          <cell r="E320">
            <v>6319900000</v>
          </cell>
          <cell r="F320" t="str">
            <v>6319900000 Otros impuesto</v>
          </cell>
          <cell r="K320">
            <v>20947.8</v>
          </cell>
          <cell r="M320">
            <v>18620.27</v>
          </cell>
          <cell r="O320">
            <v>2327.5300000000002</v>
          </cell>
          <cell r="Q320">
            <v>12.5</v>
          </cell>
          <cell r="R320" t="str">
            <v>*7*</v>
          </cell>
        </row>
        <row r="321">
          <cell r="E321" t="str">
            <v>TRIBUTOS</v>
          </cell>
          <cell r="F321" t="str">
            <v>******TRIBUTOS</v>
          </cell>
          <cell r="K321">
            <v>22452.18</v>
          </cell>
          <cell r="M321">
            <v>19982.54</v>
          </cell>
          <cell r="O321">
            <v>2469.64</v>
          </cell>
          <cell r="Q321">
            <v>12.4</v>
          </cell>
          <cell r="R321" t="str">
            <v>*6*</v>
          </cell>
        </row>
        <row r="322">
          <cell r="E322">
            <v>6220800000</v>
          </cell>
          <cell r="F322">
            <v>6220800000</v>
          </cell>
          <cell r="I322" t="str">
            <v>REP. Y CONSERV. ELEMENTOS TRANSPORTE PO</v>
          </cell>
          <cell r="K322">
            <v>652.36</v>
          </cell>
          <cell r="M322">
            <v>646.86</v>
          </cell>
          <cell r="O322">
            <v>5.5</v>
          </cell>
          <cell r="Q322">
            <v>0.9</v>
          </cell>
        </row>
        <row r="323">
          <cell r="E323">
            <v>6220800000</v>
          </cell>
          <cell r="F323" t="str">
            <v>6220800000 Rep. y cons. de elem. de transport</v>
          </cell>
          <cell r="K323">
            <v>652.36</v>
          </cell>
          <cell r="M323">
            <v>646.86</v>
          </cell>
          <cell r="O323">
            <v>5.5</v>
          </cell>
          <cell r="Q323">
            <v>0.9</v>
          </cell>
          <cell r="R323" t="str">
            <v>*8*</v>
          </cell>
        </row>
        <row r="324">
          <cell r="E324" t="str">
            <v>MANTENIMIENTO Y REPARACION</v>
          </cell>
          <cell r="F324" t="str">
            <v>******MANTENIMIENTO Y REPARACION</v>
          </cell>
          <cell r="K324">
            <v>652.36</v>
          </cell>
          <cell r="M324">
            <v>646.86</v>
          </cell>
          <cell r="O324">
            <v>5.5</v>
          </cell>
          <cell r="Q324">
            <v>0.9</v>
          </cell>
          <cell r="R324" t="str">
            <v>*6*</v>
          </cell>
        </row>
        <row r="325">
          <cell r="E325">
            <v>6230000000</v>
          </cell>
          <cell r="F325">
            <v>6230000000</v>
          </cell>
          <cell r="I325" t="str">
            <v>SERVICIOS JURIDICOS Y CONTENCIOSOS</v>
          </cell>
          <cell r="K325">
            <v>9966.32</v>
          </cell>
          <cell r="M325">
            <v>6580.47</v>
          </cell>
          <cell r="O325">
            <v>3385.85</v>
          </cell>
          <cell r="Q325">
            <v>51.5</v>
          </cell>
        </row>
        <row r="326">
          <cell r="E326">
            <v>6230000000</v>
          </cell>
          <cell r="F326" t="str">
            <v>6230000000 Serv. jurídicos y contenciosos</v>
          </cell>
          <cell r="K326">
            <v>9966.32</v>
          </cell>
          <cell r="M326">
            <v>6580.47</v>
          </cell>
          <cell r="O326">
            <v>3385.85</v>
          </cell>
          <cell r="Q326">
            <v>51.5</v>
          </cell>
          <cell r="R326" t="str">
            <v>*8*</v>
          </cell>
        </row>
        <row r="327">
          <cell r="E327">
            <v>6230000100</v>
          </cell>
          <cell r="F327">
            <v>6230000100</v>
          </cell>
          <cell r="I327" t="str">
            <v>SERVICIOS DE AUDITORIA</v>
          </cell>
          <cell r="K327">
            <v>7234.47</v>
          </cell>
          <cell r="M327">
            <v>6455.3</v>
          </cell>
          <cell r="O327">
            <v>779.17</v>
          </cell>
          <cell r="Q327">
            <v>12.1</v>
          </cell>
        </row>
        <row r="328">
          <cell r="E328">
            <v>6230000100</v>
          </cell>
          <cell r="F328" t="str">
            <v>6230000100 Serv. de auditoría</v>
          </cell>
          <cell r="K328">
            <v>7234.47</v>
          </cell>
          <cell r="M328">
            <v>6455.3</v>
          </cell>
          <cell r="O328">
            <v>779.17</v>
          </cell>
          <cell r="Q328">
            <v>12.1</v>
          </cell>
          <cell r="R328" t="str">
            <v>*8*</v>
          </cell>
        </row>
        <row r="329">
          <cell r="E329">
            <v>6230000400</v>
          </cell>
          <cell r="F329">
            <v>6230000400</v>
          </cell>
          <cell r="I329" t="str">
            <v>CONTRATACION PERSONAL A EMPRESAS TRABAJ</v>
          </cell>
          <cell r="K329">
            <v>291.68</v>
          </cell>
          <cell r="M329">
            <v>217.24</v>
          </cell>
          <cell r="O329">
            <v>74.44</v>
          </cell>
          <cell r="Q329">
            <v>34.299999999999997</v>
          </cell>
        </row>
        <row r="330">
          <cell r="E330">
            <v>6230000400</v>
          </cell>
          <cell r="F330" t="str">
            <v>6230000400 Contrat. de pers. a empr. de trab.</v>
          </cell>
          <cell r="K330">
            <v>291.68</v>
          </cell>
          <cell r="M330">
            <v>217.24</v>
          </cell>
          <cell r="O330">
            <v>74.44</v>
          </cell>
          <cell r="Q330">
            <v>34.299999999999997</v>
          </cell>
          <cell r="R330" t="str">
            <v>*8*</v>
          </cell>
        </row>
        <row r="331">
          <cell r="E331" t="str">
            <v>SERVICIOS EXTERIORES</v>
          </cell>
          <cell r="F331" t="str">
            <v>******SERVICIOS EXTERIORES</v>
          </cell>
          <cell r="K331">
            <v>17492.47</v>
          </cell>
          <cell r="M331">
            <v>13253.01</v>
          </cell>
          <cell r="O331">
            <v>4239.46</v>
          </cell>
          <cell r="Q331">
            <v>32</v>
          </cell>
          <cell r="R331" t="str">
            <v>*7*</v>
          </cell>
        </row>
        <row r="332">
          <cell r="E332">
            <v>6250000500</v>
          </cell>
          <cell r="F332">
            <v>6250000500</v>
          </cell>
          <cell r="I332" t="str">
            <v>PRIMAS DE SEGUROS DE AUTOMOVILES</v>
          </cell>
          <cell r="K332">
            <v>456.4</v>
          </cell>
          <cell r="M332">
            <v>456.4</v>
          </cell>
          <cell r="O332">
            <v>0</v>
          </cell>
        </row>
        <row r="333">
          <cell r="E333">
            <v>6250000500</v>
          </cell>
          <cell r="F333" t="str">
            <v>6250000500 Primas de seg. de automóviles</v>
          </cell>
          <cell r="K333">
            <v>456.4</v>
          </cell>
          <cell r="M333">
            <v>456.4</v>
          </cell>
          <cell r="O333">
            <v>0</v>
          </cell>
          <cell r="R333" t="str">
            <v>*8*</v>
          </cell>
        </row>
        <row r="334">
          <cell r="E334">
            <v>6250099900</v>
          </cell>
          <cell r="F334">
            <v>6250099900</v>
          </cell>
          <cell r="I334" t="str">
            <v>PRIMAS DE OTROS SEGUROS</v>
          </cell>
          <cell r="K334">
            <v>-246</v>
          </cell>
          <cell r="M334">
            <v>-246</v>
          </cell>
          <cell r="O334">
            <v>0</v>
          </cell>
        </row>
        <row r="335">
          <cell r="E335">
            <v>6250099900</v>
          </cell>
          <cell r="F335" t="str">
            <v>6250099900 Primas de otros seguros</v>
          </cell>
          <cell r="K335">
            <v>-246</v>
          </cell>
          <cell r="M335">
            <v>-246</v>
          </cell>
          <cell r="O335">
            <v>0</v>
          </cell>
          <cell r="R335" t="str">
            <v>*8*</v>
          </cell>
        </row>
        <row r="336">
          <cell r="E336" t="str">
            <v>SEGUROS</v>
          </cell>
          <cell r="F336" t="str">
            <v>******SEGUROS</v>
          </cell>
          <cell r="K336">
            <v>210.4</v>
          </cell>
          <cell r="M336">
            <v>210.4</v>
          </cell>
          <cell r="O336">
            <v>0</v>
          </cell>
          <cell r="R336" t="str">
            <v>*7*</v>
          </cell>
        </row>
        <row r="337">
          <cell r="E337">
            <v>6260400000</v>
          </cell>
          <cell r="F337">
            <v>6260400000</v>
          </cell>
          <cell r="I337" t="str">
            <v>SERVICIOS BANCARIOS POR TRANSFERENCIAS</v>
          </cell>
          <cell r="K337">
            <v>74.709999999999994</v>
          </cell>
          <cell r="M337">
            <v>74.709999999999994</v>
          </cell>
          <cell r="O337">
            <v>0</v>
          </cell>
        </row>
        <row r="338">
          <cell r="E338">
            <v>6260400000</v>
          </cell>
          <cell r="F338" t="str">
            <v>6260400000 Serv. bcrios. x transf. y cheques</v>
          </cell>
          <cell r="K338">
            <v>74.709999999999994</v>
          </cell>
          <cell r="M338">
            <v>74.709999999999994</v>
          </cell>
          <cell r="O338">
            <v>0</v>
          </cell>
          <cell r="R338" t="str">
            <v>*8*</v>
          </cell>
        </row>
        <row r="339">
          <cell r="E339">
            <v>6260500000</v>
          </cell>
          <cell r="F339">
            <v>6260500000</v>
          </cell>
          <cell r="I339" t="str">
            <v>SERVICIOS BANCARIOS. COMISIONES SOBRE A</v>
          </cell>
          <cell r="K339">
            <v>18416.78</v>
          </cell>
          <cell r="M339">
            <v>17491.099999999999</v>
          </cell>
          <cell r="O339">
            <v>925.68</v>
          </cell>
          <cell r="Q339">
            <v>5.3</v>
          </cell>
        </row>
        <row r="340">
          <cell r="E340">
            <v>6260500000</v>
          </cell>
          <cell r="F340" t="str">
            <v>6260500000 Serv. bcrios. comis. y avales</v>
          </cell>
          <cell r="K340">
            <v>18416.78</v>
          </cell>
          <cell r="M340">
            <v>17491.099999999999</v>
          </cell>
          <cell r="O340">
            <v>925.68</v>
          </cell>
          <cell r="Q340">
            <v>5.3</v>
          </cell>
          <cell r="R340" t="str">
            <v>*8*</v>
          </cell>
        </row>
        <row r="341">
          <cell r="E341">
            <v>6269900000</v>
          </cell>
          <cell r="F341">
            <v>6269900000</v>
          </cell>
          <cell r="I341" t="str">
            <v>OTROS SERVICIOS BANCARIOS Y SIMILARES</v>
          </cell>
          <cell r="K341">
            <v>21337.52</v>
          </cell>
          <cell r="M341">
            <v>17633.02</v>
          </cell>
          <cell r="O341">
            <v>3704.5</v>
          </cell>
          <cell r="Q341">
            <v>21</v>
          </cell>
        </row>
        <row r="342">
          <cell r="E342">
            <v>6269900000</v>
          </cell>
          <cell r="F342" t="str">
            <v>6269900000 Otros serv. bcrios. y similares</v>
          </cell>
          <cell r="K342">
            <v>21337.52</v>
          </cell>
          <cell r="M342">
            <v>17633.02</v>
          </cell>
          <cell r="O342">
            <v>3704.5</v>
          </cell>
          <cell r="Q342">
            <v>21</v>
          </cell>
          <cell r="R342" t="str">
            <v>*8*</v>
          </cell>
        </row>
        <row r="343">
          <cell r="E343" t="str">
            <v>SERVICIOS BANCARIOS</v>
          </cell>
          <cell r="F343" t="str">
            <v>******SERVICIOS BANCARIOS</v>
          </cell>
          <cell r="K343">
            <v>39829.01</v>
          </cell>
          <cell r="M343">
            <v>35198.83</v>
          </cell>
          <cell r="O343">
            <v>4630.18</v>
          </cell>
          <cell r="Q343">
            <v>13.2</v>
          </cell>
          <cell r="R343" t="str">
            <v>*7*</v>
          </cell>
        </row>
        <row r="344">
          <cell r="E344">
            <v>6280000000</v>
          </cell>
          <cell r="F344">
            <v>6280000000</v>
          </cell>
          <cell r="I344" t="str">
            <v>SUMINISTROS DE ELECTRICIDAD</v>
          </cell>
          <cell r="K344">
            <v>823.73</v>
          </cell>
          <cell r="M344">
            <v>823.73</v>
          </cell>
          <cell r="O344">
            <v>0</v>
          </cell>
        </row>
        <row r="345">
          <cell r="E345">
            <v>6280000000</v>
          </cell>
          <cell r="F345" t="str">
            <v>6280000000 Suministros de electricidad</v>
          </cell>
          <cell r="K345">
            <v>823.73</v>
          </cell>
          <cell r="M345">
            <v>823.73</v>
          </cell>
          <cell r="O345">
            <v>0</v>
          </cell>
          <cell r="R345" t="str">
            <v>*9*</v>
          </cell>
        </row>
        <row r="346">
          <cell r="E346">
            <v>6280100000</v>
          </cell>
          <cell r="F346">
            <v>6280100000</v>
          </cell>
          <cell r="I346" t="str">
            <v>SUMINISTROS DE AGUA</v>
          </cell>
          <cell r="K346">
            <v>96</v>
          </cell>
          <cell r="M346">
            <v>66</v>
          </cell>
          <cell r="O346">
            <v>30</v>
          </cell>
          <cell r="Q346">
            <v>45.5</v>
          </cell>
        </row>
        <row r="347">
          <cell r="E347">
            <v>6280100000</v>
          </cell>
          <cell r="F347" t="str">
            <v>6280100000 Suministro de agua</v>
          </cell>
          <cell r="K347">
            <v>96</v>
          </cell>
          <cell r="M347">
            <v>66</v>
          </cell>
          <cell r="O347">
            <v>30</v>
          </cell>
          <cell r="Q347">
            <v>45.5</v>
          </cell>
          <cell r="R347" t="str">
            <v>*9*</v>
          </cell>
        </row>
        <row r="348">
          <cell r="E348">
            <v>6280200000</v>
          </cell>
          <cell r="F348">
            <v>6280200000</v>
          </cell>
          <cell r="I348" t="str">
            <v>TELECOMUNICACIONES</v>
          </cell>
          <cell r="K348">
            <v>8075.94</v>
          </cell>
          <cell r="M348">
            <v>7477.23</v>
          </cell>
          <cell r="O348">
            <v>598.71</v>
          </cell>
          <cell r="Q348">
            <v>8</v>
          </cell>
        </row>
        <row r="349">
          <cell r="E349">
            <v>6280200000</v>
          </cell>
          <cell r="F349" t="str">
            <v>6280200000 Telecomunicaciones</v>
          </cell>
          <cell r="K349">
            <v>8075.94</v>
          </cell>
          <cell r="M349">
            <v>7477.23</v>
          </cell>
          <cell r="O349">
            <v>598.71</v>
          </cell>
          <cell r="Q349">
            <v>8</v>
          </cell>
          <cell r="R349" t="str">
            <v>*9*</v>
          </cell>
        </row>
        <row r="350">
          <cell r="E350">
            <v>6280201000</v>
          </cell>
          <cell r="F350">
            <v>6280201000</v>
          </cell>
          <cell r="I350" t="str">
            <v>CORREOS Y MENSAJEROS</v>
          </cell>
          <cell r="K350">
            <v>128.37</v>
          </cell>
          <cell r="M350">
            <v>128.37</v>
          </cell>
          <cell r="O350">
            <v>0</v>
          </cell>
        </row>
        <row r="351">
          <cell r="E351">
            <v>6280201000</v>
          </cell>
          <cell r="F351" t="str">
            <v>6280201000 Correos y mensajeros</v>
          </cell>
          <cell r="K351">
            <v>128.37</v>
          </cell>
          <cell r="M351">
            <v>128.37</v>
          </cell>
          <cell r="O351">
            <v>0</v>
          </cell>
          <cell r="R351" t="str">
            <v>*9*</v>
          </cell>
        </row>
        <row r="352">
          <cell r="E352">
            <v>6280299000</v>
          </cell>
          <cell r="F352">
            <v>6280299000</v>
          </cell>
          <cell r="I352" t="str">
            <v>OTRAS COMUNICACIONES</v>
          </cell>
          <cell r="K352">
            <v>381.6</v>
          </cell>
          <cell r="M352">
            <v>308</v>
          </cell>
          <cell r="O352">
            <v>73.599999999999994</v>
          </cell>
          <cell r="Q352">
            <v>23.9</v>
          </cell>
        </row>
        <row r="353">
          <cell r="E353">
            <v>6280299000</v>
          </cell>
          <cell r="F353" t="str">
            <v>6280299000 Otras comunicaciones</v>
          </cell>
          <cell r="K353">
            <v>381.6</v>
          </cell>
          <cell r="M353">
            <v>308</v>
          </cell>
          <cell r="O353">
            <v>73.599999999999994</v>
          </cell>
          <cell r="Q353">
            <v>23.9</v>
          </cell>
          <cell r="R353" t="str">
            <v>*9*</v>
          </cell>
        </row>
        <row r="354">
          <cell r="E354">
            <v>6280002000</v>
          </cell>
          <cell r="F354">
            <v>6280002000</v>
          </cell>
          <cell r="I354" t="str">
            <v>SUMINISTROS DE CARBURANTES Y COMBUSTIBL</v>
          </cell>
          <cell r="K354">
            <v>5599</v>
          </cell>
          <cell r="M354">
            <v>5487.76</v>
          </cell>
          <cell r="O354">
            <v>111.24</v>
          </cell>
          <cell r="Q354">
            <v>2</v>
          </cell>
        </row>
        <row r="355">
          <cell r="E355">
            <v>6280002000</v>
          </cell>
          <cell r="F355" t="str">
            <v>6280002000 Suministro de carb. y combust.</v>
          </cell>
          <cell r="K355">
            <v>5599</v>
          </cell>
          <cell r="M355">
            <v>5487.76</v>
          </cell>
          <cell r="O355">
            <v>111.24</v>
          </cell>
          <cell r="Q355">
            <v>2</v>
          </cell>
          <cell r="R355" t="str">
            <v>*9*</v>
          </cell>
        </row>
        <row r="356">
          <cell r="E356">
            <v>6280300000</v>
          </cell>
          <cell r="F356">
            <v>6280300000</v>
          </cell>
          <cell r="I356" t="str">
            <v>MATERIAL DE OFICINA</v>
          </cell>
          <cell r="K356">
            <v>2157.46</v>
          </cell>
          <cell r="M356">
            <v>2157.46</v>
          </cell>
          <cell r="O356">
            <v>0</v>
          </cell>
        </row>
        <row r="357">
          <cell r="E357">
            <v>6280300000</v>
          </cell>
          <cell r="F357" t="str">
            <v>6280300000 Material de oficina</v>
          </cell>
          <cell r="K357">
            <v>2157.46</v>
          </cell>
          <cell r="M357">
            <v>2157.46</v>
          </cell>
          <cell r="O357">
            <v>0</v>
          </cell>
          <cell r="R357" t="str">
            <v>*9*</v>
          </cell>
        </row>
        <row r="358">
          <cell r="E358">
            <v>6280302000</v>
          </cell>
          <cell r="F358">
            <v>6280302000</v>
          </cell>
          <cell r="I358" t="str">
            <v>MATERIAL DE PROTECCION Y SEGURIDAD (NO</v>
          </cell>
          <cell r="K358">
            <v>166.29</v>
          </cell>
          <cell r="M358">
            <v>166.29</v>
          </cell>
          <cell r="O358">
            <v>0</v>
          </cell>
        </row>
        <row r="359">
          <cell r="E359">
            <v>6280302000</v>
          </cell>
          <cell r="F359" t="str">
            <v>6280302000 Mater. de protección y seguridad</v>
          </cell>
          <cell r="K359">
            <v>166.29</v>
          </cell>
          <cell r="M359">
            <v>166.29</v>
          </cell>
          <cell r="O359">
            <v>0</v>
          </cell>
          <cell r="R359" t="str">
            <v>*9*</v>
          </cell>
        </row>
        <row r="360">
          <cell r="E360" t="str">
            <v>SUMINISTROS</v>
          </cell>
          <cell r="F360" t="str">
            <v>******SUMINISTROS</v>
          </cell>
          <cell r="K360">
            <v>17428.39</v>
          </cell>
          <cell r="M360">
            <v>16614.84</v>
          </cell>
          <cell r="O360">
            <v>813.55</v>
          </cell>
          <cell r="Q360">
            <v>4.9000000000000004</v>
          </cell>
          <cell r="R360" t="str">
            <v>*7*</v>
          </cell>
        </row>
        <row r="361">
          <cell r="E361">
            <v>6240000000</v>
          </cell>
          <cell r="F361">
            <v>6240000000</v>
          </cell>
          <cell r="I361" t="str">
            <v>TRANSPORTE DE  VENTAS POR CARRETERA</v>
          </cell>
          <cell r="K361">
            <v>365425.16</v>
          </cell>
          <cell r="M361">
            <v>334190.88</v>
          </cell>
          <cell r="O361">
            <v>31234.28</v>
          </cell>
          <cell r="Q361">
            <v>9.3000000000000007</v>
          </cell>
        </row>
        <row r="362">
          <cell r="E362">
            <v>6240000000</v>
          </cell>
          <cell r="F362" t="str">
            <v>6240000000 Transporte de vtas. x carretera</v>
          </cell>
          <cell r="K362">
            <v>365425.16</v>
          </cell>
          <cell r="M362">
            <v>334190.88</v>
          </cell>
          <cell r="O362">
            <v>31234.28</v>
          </cell>
          <cell r="Q362">
            <v>9.3000000000000007</v>
          </cell>
          <cell r="R362" t="str">
            <v>*9*</v>
          </cell>
        </row>
        <row r="363">
          <cell r="E363">
            <v>6290300000</v>
          </cell>
          <cell r="F363">
            <v>6290300000</v>
          </cell>
          <cell r="I363" t="str">
            <v>SERVICIOS DE LIMPIEZA</v>
          </cell>
          <cell r="K363">
            <v>601.85</v>
          </cell>
          <cell r="M363">
            <v>594.41</v>
          </cell>
          <cell r="O363">
            <v>7.44</v>
          </cell>
          <cell r="Q363">
            <v>1.3</v>
          </cell>
        </row>
        <row r="364">
          <cell r="E364">
            <v>6290300000</v>
          </cell>
          <cell r="F364" t="str">
            <v>6290300000 Servicios de limpieza</v>
          </cell>
          <cell r="K364">
            <v>601.85</v>
          </cell>
          <cell r="M364">
            <v>594.41</v>
          </cell>
          <cell r="O364">
            <v>7.44</v>
          </cell>
          <cell r="Q364">
            <v>1.3</v>
          </cell>
          <cell r="R364" t="str">
            <v>*9*</v>
          </cell>
        </row>
        <row r="365">
          <cell r="E365">
            <v>6299900000</v>
          </cell>
          <cell r="F365">
            <v>6299900000</v>
          </cell>
          <cell r="I365" t="str">
            <v>DOCUMENTACION</v>
          </cell>
          <cell r="K365">
            <v>94.8</v>
          </cell>
          <cell r="M365">
            <v>94.8</v>
          </cell>
          <cell r="O365">
            <v>0</v>
          </cell>
        </row>
        <row r="366">
          <cell r="E366">
            <v>6299900000</v>
          </cell>
          <cell r="F366" t="str">
            <v>6299900000 Documentación</v>
          </cell>
          <cell r="K366">
            <v>94.8</v>
          </cell>
          <cell r="M366">
            <v>94.8</v>
          </cell>
          <cell r="O366">
            <v>0</v>
          </cell>
          <cell r="R366" t="str">
            <v>*10*</v>
          </cell>
        </row>
        <row r="367">
          <cell r="E367">
            <v>6299906000</v>
          </cell>
          <cell r="F367">
            <v>6299906000</v>
          </cell>
          <cell r="I367" t="str">
            <v>SERVICIOS DE SEGURIDAD Y VIGILANCIA</v>
          </cell>
          <cell r="K367">
            <v>10000</v>
          </cell>
          <cell r="M367">
            <v>8000</v>
          </cell>
          <cell r="O367">
            <v>2000</v>
          </cell>
          <cell r="Q367">
            <v>25</v>
          </cell>
        </row>
        <row r="368">
          <cell r="E368">
            <v>6299906000</v>
          </cell>
          <cell r="F368" t="str">
            <v>6299906000 Servicio de seguridad y vigilancia</v>
          </cell>
          <cell r="K368">
            <v>10000</v>
          </cell>
          <cell r="M368">
            <v>8000</v>
          </cell>
          <cell r="O368">
            <v>2000</v>
          </cell>
          <cell r="Q368">
            <v>25</v>
          </cell>
          <cell r="R368" t="str">
            <v>*10*</v>
          </cell>
        </row>
        <row r="369">
          <cell r="E369">
            <v>6299999000</v>
          </cell>
          <cell r="F369">
            <v>6299999000</v>
          </cell>
          <cell r="I369" t="str">
            <v>OTROS SERVICIOS</v>
          </cell>
          <cell r="K369">
            <v>18828.169999999998</v>
          </cell>
          <cell r="M369">
            <v>18587.68</v>
          </cell>
          <cell r="O369">
            <v>240.49</v>
          </cell>
          <cell r="Q369">
            <v>1.3</v>
          </cell>
        </row>
        <row r="370">
          <cell r="E370">
            <v>6299999000</v>
          </cell>
          <cell r="F370" t="str">
            <v>6299999000 Otros servicios</v>
          </cell>
          <cell r="K370">
            <v>18828.169999999998</v>
          </cell>
          <cell r="M370">
            <v>18587.68</v>
          </cell>
          <cell r="O370">
            <v>240.49</v>
          </cell>
          <cell r="Q370">
            <v>1.3</v>
          </cell>
          <cell r="R370" t="str">
            <v>*10*</v>
          </cell>
        </row>
        <row r="371">
          <cell r="E371" t="str">
            <v>OTROS SERVICIOS</v>
          </cell>
          <cell r="F371" t="str">
            <v>******OTROS SERVICIOS</v>
          </cell>
          <cell r="K371">
            <v>394949.98</v>
          </cell>
          <cell r="M371">
            <v>361467.77</v>
          </cell>
          <cell r="O371">
            <v>33482.21</v>
          </cell>
          <cell r="Q371">
            <v>9.3000000000000007</v>
          </cell>
          <cell r="R371" t="str">
            <v>*7*</v>
          </cell>
        </row>
        <row r="372">
          <cell r="E372">
            <v>8302681300</v>
          </cell>
          <cell r="F372">
            <v>8302681300</v>
          </cell>
          <cell r="I372" t="str">
            <v>AMORTIZACION DE FONDO DE COMERCIO (GAAP</v>
          </cell>
          <cell r="K372">
            <v>338068.59</v>
          </cell>
          <cell r="M372">
            <v>300505.32</v>
          </cell>
          <cell r="O372">
            <v>37563.269999999997</v>
          </cell>
          <cell r="Q372">
            <v>12.5</v>
          </cell>
        </row>
        <row r="373">
          <cell r="E373">
            <v>6813000000</v>
          </cell>
          <cell r="F373" t="str">
            <v>6813000000 Amortizacion fondo de comercio</v>
          </cell>
          <cell r="K373">
            <v>338068.59</v>
          </cell>
          <cell r="M373">
            <v>300505.32</v>
          </cell>
          <cell r="O373">
            <v>37563.269999999997</v>
          </cell>
          <cell r="Q373">
            <v>12.5</v>
          </cell>
          <cell r="R373" t="str">
            <v>*8*</v>
          </cell>
        </row>
        <row r="374">
          <cell r="E374">
            <v>8302682100</v>
          </cell>
          <cell r="F374">
            <v>8302682100</v>
          </cell>
          <cell r="I374" t="str">
            <v>AMORTIZACION DE EDIFICIOS EN EE.S. (GAA</v>
          </cell>
          <cell r="K374">
            <v>34381.660000000003</v>
          </cell>
          <cell r="M374">
            <v>30561.38</v>
          </cell>
          <cell r="O374">
            <v>3820.28</v>
          </cell>
          <cell r="Q374">
            <v>12.5</v>
          </cell>
        </row>
        <row r="375">
          <cell r="E375">
            <v>6821000000</v>
          </cell>
          <cell r="F375" t="str">
            <v>6821000000 Amortiz. de Edificios en EE.SS.</v>
          </cell>
          <cell r="K375">
            <v>34381.660000000003</v>
          </cell>
          <cell r="M375">
            <v>30561.38</v>
          </cell>
          <cell r="O375">
            <v>3820.28</v>
          </cell>
          <cell r="Q375">
            <v>12.5</v>
          </cell>
          <cell r="R375" t="str">
            <v>*8*</v>
          </cell>
        </row>
        <row r="376">
          <cell r="E376">
            <v>8302682200</v>
          </cell>
          <cell r="F376">
            <v>8302682200</v>
          </cell>
          <cell r="I376" t="str">
            <v>AMORTIZACION DE INSTALACIONES DE EE.S.</v>
          </cell>
          <cell r="K376">
            <v>306211.52</v>
          </cell>
          <cell r="M376">
            <v>272252.40000000002</v>
          </cell>
          <cell r="O376">
            <v>33959.120000000003</v>
          </cell>
          <cell r="Q376">
            <v>12.5</v>
          </cell>
        </row>
        <row r="377">
          <cell r="E377">
            <v>6822000000</v>
          </cell>
          <cell r="F377" t="str">
            <v>6822000000 Amortiz. de Instalac. en EE.SS.</v>
          </cell>
          <cell r="K377">
            <v>306211.52</v>
          </cell>
          <cell r="M377">
            <v>272252.40000000002</v>
          </cell>
          <cell r="O377">
            <v>33959.120000000003</v>
          </cell>
          <cell r="Q377">
            <v>12.5</v>
          </cell>
          <cell r="R377" t="str">
            <v>*8*</v>
          </cell>
        </row>
        <row r="378">
          <cell r="E378">
            <v>8302682300</v>
          </cell>
          <cell r="F378">
            <v>8302682300</v>
          </cell>
          <cell r="I378" t="str">
            <v>AMORTIZACION DE MAQUINARIA (GAAP)</v>
          </cell>
          <cell r="K378">
            <v>1846.38</v>
          </cell>
          <cell r="M378">
            <v>1673.8</v>
          </cell>
          <cell r="O378">
            <v>172.58</v>
          </cell>
          <cell r="Q378">
            <v>10.3</v>
          </cell>
        </row>
        <row r="379">
          <cell r="E379">
            <v>6823000000</v>
          </cell>
          <cell r="F379" t="str">
            <v>6823000000 Amortiz. de Maquinaria</v>
          </cell>
          <cell r="K379">
            <v>1846.38</v>
          </cell>
          <cell r="M379">
            <v>1673.8</v>
          </cell>
          <cell r="O379">
            <v>172.58</v>
          </cell>
          <cell r="Q379">
            <v>10.3</v>
          </cell>
          <cell r="R379" t="str">
            <v>*8*</v>
          </cell>
        </row>
        <row r="380">
          <cell r="E380">
            <v>8302682600</v>
          </cell>
          <cell r="F380">
            <v>8302682600</v>
          </cell>
          <cell r="I380" t="str">
            <v>AMORTIZACION DE MOBILIARIO (GAAP)</v>
          </cell>
          <cell r="K380">
            <v>3773.3</v>
          </cell>
          <cell r="M380">
            <v>3467.42</v>
          </cell>
          <cell r="O380">
            <v>305.88</v>
          </cell>
          <cell r="Q380">
            <v>8.8000000000000007</v>
          </cell>
        </row>
        <row r="381">
          <cell r="E381">
            <v>6826000000</v>
          </cell>
          <cell r="F381" t="str">
            <v>6826000000 Amortiz. de Mobiliario</v>
          </cell>
          <cell r="K381">
            <v>3773.3</v>
          </cell>
          <cell r="M381">
            <v>3467.42</v>
          </cell>
          <cell r="O381">
            <v>305.88</v>
          </cell>
          <cell r="Q381">
            <v>8.8000000000000007</v>
          </cell>
          <cell r="R381" t="str">
            <v>*8*</v>
          </cell>
        </row>
        <row r="382">
          <cell r="E382">
            <v>8302682700</v>
          </cell>
          <cell r="F382">
            <v>8302682700</v>
          </cell>
          <cell r="I382" t="str">
            <v>AMORTIZACION DE EQ. PROCESO DE DATOS (G</v>
          </cell>
          <cell r="K382">
            <v>2804.18</v>
          </cell>
          <cell r="M382">
            <v>2558.16</v>
          </cell>
          <cell r="O382">
            <v>246.02</v>
          </cell>
          <cell r="Q382">
            <v>9.6</v>
          </cell>
        </row>
        <row r="383">
          <cell r="E383">
            <v>6827000000</v>
          </cell>
          <cell r="F383" t="str">
            <v>6827000000 Amortiz. de Eq. en proceso</v>
          </cell>
          <cell r="K383">
            <v>2804.18</v>
          </cell>
          <cell r="M383">
            <v>2558.16</v>
          </cell>
          <cell r="O383">
            <v>246.02</v>
          </cell>
          <cell r="Q383">
            <v>9.6</v>
          </cell>
          <cell r="R383" t="str">
            <v>*8*</v>
          </cell>
        </row>
        <row r="384">
          <cell r="E384" t="str">
            <v>AMORTIZACIONES</v>
          </cell>
          <cell r="F384" t="str">
            <v>******AMORTIZACIONES</v>
          </cell>
          <cell r="K384">
            <v>687085.63</v>
          </cell>
          <cell r="M384">
            <v>611018.48</v>
          </cell>
          <cell r="O384">
            <v>76067.149999999994</v>
          </cell>
          <cell r="Q384">
            <v>12.4</v>
          </cell>
          <cell r="R384" t="str">
            <v>*6*</v>
          </cell>
        </row>
        <row r="385">
          <cell r="E385" t="str">
            <v>GASTOS OPERATIVOS</v>
          </cell>
          <cell r="F385" t="str">
            <v>*****GASTOS OPERATIVOS</v>
          </cell>
          <cell r="K385">
            <v>31163798.02</v>
          </cell>
          <cell r="M385">
            <v>27806566.210000001</v>
          </cell>
          <cell r="O385">
            <v>3357231.81</v>
          </cell>
          <cell r="Q385">
            <v>12.1</v>
          </cell>
          <cell r="R385" t="str">
            <v>*5*</v>
          </cell>
        </row>
        <row r="386">
          <cell r="E386" t="str">
            <v>==========</v>
          </cell>
          <cell r="F386" t="str">
            <v>=============================================</v>
          </cell>
        </row>
        <row r="387">
          <cell r="E387" t="str">
            <v>RESULTADO OPERATIVO</v>
          </cell>
          <cell r="F387" t="str">
            <v>****RESULTADO OPERATIVO</v>
          </cell>
          <cell r="K387">
            <v>189477.34</v>
          </cell>
          <cell r="M387">
            <v>161540.39000000001</v>
          </cell>
          <cell r="O387">
            <v>27936.95</v>
          </cell>
          <cell r="Q387">
            <v>17.3</v>
          </cell>
          <cell r="R387" t="str">
            <v>*4*</v>
          </cell>
        </row>
        <row r="388">
          <cell r="E388" t="str">
            <v>==========</v>
          </cell>
          <cell r="F388" t="str">
            <v>=============================================</v>
          </cell>
        </row>
        <row r="389">
          <cell r="E389">
            <v>7690300000</v>
          </cell>
          <cell r="F389">
            <v>7690300000</v>
          </cell>
          <cell r="I389" t="str">
            <v>INTERESES DE DEUDAS COMERCIALES</v>
          </cell>
          <cell r="K389">
            <v>-5166.68</v>
          </cell>
          <cell r="M389">
            <v>-4098.93</v>
          </cell>
          <cell r="O389">
            <v>-1067.75</v>
          </cell>
          <cell r="Q389">
            <v>-26</v>
          </cell>
        </row>
        <row r="390">
          <cell r="E390">
            <v>7690300000</v>
          </cell>
          <cell r="F390" t="str">
            <v>7690300000 Intereses de deudas comerciales</v>
          </cell>
          <cell r="K390">
            <v>-5166.68</v>
          </cell>
          <cell r="M390">
            <v>-4098.93</v>
          </cell>
          <cell r="O390">
            <v>-1067.75</v>
          </cell>
          <cell r="Q390">
            <v>-26</v>
          </cell>
          <cell r="R390" t="str">
            <v>*7*</v>
          </cell>
        </row>
        <row r="391">
          <cell r="E391">
            <v>7690900000</v>
          </cell>
          <cell r="F391">
            <v>7690900000</v>
          </cell>
          <cell r="I391" t="str">
            <v>OTROS INGRESOS FINANCIEROS</v>
          </cell>
          <cell r="K391">
            <v>-12240.38</v>
          </cell>
          <cell r="M391">
            <v>-10940.93</v>
          </cell>
          <cell r="O391">
            <v>-1299.45</v>
          </cell>
          <cell r="Q391">
            <v>-11.9</v>
          </cell>
        </row>
        <row r="392">
          <cell r="E392">
            <v>7690900000</v>
          </cell>
          <cell r="F392" t="str">
            <v>7690900000 Otros ingresos financieros</v>
          </cell>
          <cell r="K392">
            <v>-12240.38</v>
          </cell>
          <cell r="M392">
            <v>-10940.93</v>
          </cell>
          <cell r="O392">
            <v>-1299.45</v>
          </cell>
          <cell r="Q392">
            <v>-11.9</v>
          </cell>
          <cell r="R392" t="str">
            <v>*7*</v>
          </cell>
        </row>
        <row r="393">
          <cell r="E393" t="str">
            <v>INGRESOS FINANCIEROS</v>
          </cell>
          <cell r="F393" t="str">
            <v>*****INGRESOS FINANCIEROS</v>
          </cell>
          <cell r="K393">
            <v>-17407.060000000001</v>
          </cell>
          <cell r="M393">
            <v>-15039.86</v>
          </cell>
          <cell r="O393">
            <v>-2367.1999999999998</v>
          </cell>
          <cell r="Q393">
            <v>-15.7</v>
          </cell>
          <cell r="R393" t="str">
            <v>*5*</v>
          </cell>
        </row>
        <row r="394">
          <cell r="E394">
            <v>6633900000</v>
          </cell>
          <cell r="F394">
            <v>6633900000</v>
          </cell>
          <cell r="I394" t="str">
            <v>INTERESES DE OTRAS DEUDAS A CORTO PLAZO</v>
          </cell>
          <cell r="K394">
            <v>122.91</v>
          </cell>
          <cell r="M394">
            <v>122.91</v>
          </cell>
          <cell r="O394">
            <v>0</v>
          </cell>
        </row>
        <row r="395">
          <cell r="E395">
            <v>6633900000</v>
          </cell>
          <cell r="F395" t="str">
            <v>6633900000 Inter. de otras deudas a cp</v>
          </cell>
          <cell r="K395">
            <v>122.91</v>
          </cell>
          <cell r="M395">
            <v>122.91</v>
          </cell>
          <cell r="O395">
            <v>0</v>
          </cell>
          <cell r="R395" t="str">
            <v>*7*</v>
          </cell>
        </row>
        <row r="396">
          <cell r="E396">
            <v>6653000000</v>
          </cell>
          <cell r="F396">
            <v>6653000000</v>
          </cell>
          <cell r="I396" t="str">
            <v>DESCUENTO S/ VENTAS POR PRONTO PAGO A O</v>
          </cell>
          <cell r="K396">
            <v>15.84</v>
          </cell>
          <cell r="M396">
            <v>15.84</v>
          </cell>
          <cell r="O396">
            <v>0</v>
          </cell>
        </row>
        <row r="397">
          <cell r="E397">
            <v>6653000000</v>
          </cell>
          <cell r="F397" t="str">
            <v>6653000000 Descto. s/vtas. pronto pago OE</v>
          </cell>
          <cell r="K397">
            <v>15.84</v>
          </cell>
          <cell r="M397">
            <v>15.84</v>
          </cell>
          <cell r="O397">
            <v>0</v>
          </cell>
          <cell r="R397" t="str">
            <v>*7*</v>
          </cell>
        </row>
        <row r="398">
          <cell r="E398">
            <v>6699000000</v>
          </cell>
          <cell r="F398">
            <v>6699000000</v>
          </cell>
          <cell r="I398" t="str">
            <v>OTROS GASTOS FINANCIEROS</v>
          </cell>
          <cell r="K398">
            <v>5.86</v>
          </cell>
          <cell r="M398">
            <v>5.86</v>
          </cell>
          <cell r="O398">
            <v>0</v>
          </cell>
        </row>
        <row r="399">
          <cell r="E399">
            <v>6699000000</v>
          </cell>
          <cell r="F399" t="str">
            <v>6699000000 Otros gastos financieros</v>
          </cell>
          <cell r="K399">
            <v>5.86</v>
          </cell>
          <cell r="M399">
            <v>5.86</v>
          </cell>
          <cell r="O399">
            <v>0</v>
          </cell>
          <cell r="R399" t="str">
            <v>*7*</v>
          </cell>
        </row>
        <row r="400">
          <cell r="E400">
            <v>6940000000</v>
          </cell>
          <cell r="F400">
            <v>6940000000</v>
          </cell>
          <cell r="I400" t="str">
            <v>DOTACION A LA PROVISION P/INSOLVENCIAS</v>
          </cell>
          <cell r="K400">
            <v>19588.32</v>
          </cell>
          <cell r="M400">
            <v>4799.32</v>
          </cell>
          <cell r="O400">
            <v>14789</v>
          </cell>
          <cell r="Q400">
            <v>308.10000000000002</v>
          </cell>
        </row>
        <row r="401">
          <cell r="E401">
            <v>6940000000</v>
          </cell>
          <cell r="F401" t="str">
            <v>6940000000 Dot. prov. p/insolvencia de client</v>
          </cell>
          <cell r="K401">
            <v>19588.32</v>
          </cell>
          <cell r="M401">
            <v>4799.32</v>
          </cell>
          <cell r="O401">
            <v>14789</v>
          </cell>
          <cell r="Q401">
            <v>308.10000000000002</v>
          </cell>
          <cell r="R401" t="str">
            <v>*7*</v>
          </cell>
        </row>
        <row r="402">
          <cell r="E402" t="str">
            <v>GASTOS FINANCIEROS</v>
          </cell>
          <cell r="F402" t="str">
            <v>*****GASTOS FINANCIEROS</v>
          </cell>
          <cell r="K402">
            <v>19732.93</v>
          </cell>
          <cell r="M402">
            <v>4943.93</v>
          </cell>
          <cell r="O402">
            <v>14789</v>
          </cell>
          <cell r="Q402">
            <v>299.10000000000002</v>
          </cell>
          <cell r="R402" t="str">
            <v>*5*</v>
          </cell>
        </row>
        <row r="403">
          <cell r="E403" t="str">
            <v>RESULTADO FINANCIERO</v>
          </cell>
          <cell r="F403" t="str">
            <v>****RESULTADO FINANCIERO</v>
          </cell>
          <cell r="K403">
            <v>2325.87</v>
          </cell>
          <cell r="M403">
            <v>-10095.93</v>
          </cell>
          <cell r="O403">
            <v>12421.8</v>
          </cell>
          <cell r="Q403">
            <v>123</v>
          </cell>
          <cell r="R403" t="str">
            <v>*4*</v>
          </cell>
        </row>
        <row r="404">
          <cell r="E404" t="str">
            <v>==========</v>
          </cell>
          <cell r="F404" t="str">
            <v>=============================================</v>
          </cell>
        </row>
        <row r="405">
          <cell r="E405">
            <v>6789900000</v>
          </cell>
          <cell r="F405">
            <v>6789900000</v>
          </cell>
          <cell r="I405" t="str">
            <v>OTROS GASTOS EXTRAORDINARIOS</v>
          </cell>
          <cell r="K405">
            <v>23.71</v>
          </cell>
          <cell r="M405">
            <v>23.71</v>
          </cell>
          <cell r="O405">
            <v>0</v>
          </cell>
        </row>
        <row r="406">
          <cell r="E406">
            <v>6789900000</v>
          </cell>
          <cell r="F406" t="str">
            <v>6789900000 Otros gastos extraordinarios</v>
          </cell>
          <cell r="K406">
            <v>23.71</v>
          </cell>
          <cell r="M406">
            <v>23.71</v>
          </cell>
          <cell r="O406">
            <v>0</v>
          </cell>
          <cell r="R406" t="str">
            <v>*7*</v>
          </cell>
        </row>
        <row r="407">
          <cell r="E407">
            <v>6790000000</v>
          </cell>
          <cell r="F407">
            <v>6790000000</v>
          </cell>
          <cell r="I407" t="str">
            <v>GASTOS Y PERDIDAS DE EJERCICIOS ANTERIO</v>
          </cell>
          <cell r="K407">
            <v>58514</v>
          </cell>
          <cell r="M407">
            <v>46514</v>
          </cell>
          <cell r="O407">
            <v>12000</v>
          </cell>
          <cell r="Q407">
            <v>25.8</v>
          </cell>
        </row>
        <row r="408">
          <cell r="E408">
            <v>6790000000</v>
          </cell>
          <cell r="F408" t="str">
            <v>6790000000 Gastos y perdidas de ejerc. anter.</v>
          </cell>
          <cell r="K408">
            <v>58514</v>
          </cell>
          <cell r="M408">
            <v>46514</v>
          </cell>
          <cell r="O408">
            <v>12000</v>
          </cell>
          <cell r="Q408">
            <v>25.8</v>
          </cell>
          <cell r="R408" t="str">
            <v>*7*</v>
          </cell>
        </row>
        <row r="409">
          <cell r="E409">
            <v>7940000000</v>
          </cell>
          <cell r="F409">
            <v>7940000000</v>
          </cell>
          <cell r="I409" t="str">
            <v>PROVISION PARA INSOLVENCIAS DE CLIENTES</v>
          </cell>
          <cell r="K409">
            <v>-55652.639999999999</v>
          </cell>
          <cell r="M409">
            <v>-55652.639999999999</v>
          </cell>
          <cell r="O409">
            <v>0</v>
          </cell>
        </row>
        <row r="410">
          <cell r="E410">
            <v>7940000000</v>
          </cell>
          <cell r="F410" t="str">
            <v>7940000000 Provis. p/insolv. clientes aplic.</v>
          </cell>
          <cell r="K410">
            <v>-55652.639999999999</v>
          </cell>
          <cell r="M410">
            <v>-55652.639999999999</v>
          </cell>
          <cell r="O410">
            <v>0</v>
          </cell>
          <cell r="R410" t="str">
            <v>*7*</v>
          </cell>
        </row>
        <row r="411">
          <cell r="E411">
            <v>7780099900</v>
          </cell>
          <cell r="F411">
            <v>7780099900</v>
          </cell>
          <cell r="I411" t="str">
            <v>OTROS INGRESOS EXTRAORDINARIOS</v>
          </cell>
          <cell r="K411">
            <v>-566.80999999999995</v>
          </cell>
          <cell r="M411">
            <v>-566.80999999999995</v>
          </cell>
          <cell r="O411">
            <v>0</v>
          </cell>
        </row>
        <row r="412">
          <cell r="E412">
            <v>7780099900</v>
          </cell>
          <cell r="F412" t="str">
            <v>7780099900 Otros ingresos extraordinarios</v>
          </cell>
          <cell r="K412">
            <v>-566.80999999999995</v>
          </cell>
          <cell r="M412">
            <v>-566.80999999999995</v>
          </cell>
          <cell r="O412">
            <v>0</v>
          </cell>
          <cell r="R412" t="str">
            <v>*7*</v>
          </cell>
        </row>
        <row r="413">
          <cell r="E413">
            <v>7790000000</v>
          </cell>
          <cell r="F413">
            <v>7790000000</v>
          </cell>
          <cell r="I413" t="str">
            <v>INGRESOS Y BENEFICIOS DE EJERCICIOS ANT</v>
          </cell>
          <cell r="K413">
            <v>-1062.6199999999999</v>
          </cell>
          <cell r="M413">
            <v>-1062.6199999999999</v>
          </cell>
          <cell r="O413">
            <v>0</v>
          </cell>
        </row>
        <row r="414">
          <cell r="E414">
            <v>7790000000</v>
          </cell>
          <cell r="F414" t="str">
            <v>7790000000 Ingr. y benef. de ejerc. anter.</v>
          </cell>
          <cell r="K414">
            <v>-1062.6199999999999</v>
          </cell>
          <cell r="M414">
            <v>-1062.6199999999999</v>
          </cell>
          <cell r="O414">
            <v>0</v>
          </cell>
          <cell r="R414" t="str">
            <v>*7*</v>
          </cell>
        </row>
        <row r="415">
          <cell r="E415" t="str">
            <v>RESULTADOS EXTRAORDINARIOS</v>
          </cell>
          <cell r="F415" t="str">
            <v>****RESULTADOS EXTRAORDINARIOS</v>
          </cell>
          <cell r="K415">
            <v>1255.6400000000001</v>
          </cell>
          <cell r="M415">
            <v>-10744.36</v>
          </cell>
          <cell r="O415">
            <v>12000</v>
          </cell>
          <cell r="Q415">
            <v>111.7</v>
          </cell>
          <cell r="R415" t="str">
            <v>*4*</v>
          </cell>
        </row>
        <row r="416">
          <cell r="E416" t="str">
            <v>==========</v>
          </cell>
          <cell r="F416" t="str">
            <v>=============================================</v>
          </cell>
        </row>
        <row r="417">
          <cell r="E417" t="str">
            <v>BENEFICIOS ANTES DE IMPUESTOS</v>
          </cell>
          <cell r="F417" t="str">
            <v>***BENEFICIOS ANTES DE IMPUESTOS</v>
          </cell>
          <cell r="K417">
            <v>193058.85</v>
          </cell>
          <cell r="M417">
            <v>140700.1</v>
          </cell>
          <cell r="O417">
            <v>52358.75</v>
          </cell>
          <cell r="Q417">
            <v>37.200000000000003</v>
          </cell>
          <cell r="R417" t="str">
            <v>*3*</v>
          </cell>
        </row>
        <row r="418">
          <cell r="E418" t="str">
            <v>==========</v>
          </cell>
          <cell r="F418" t="str">
            <v>=============================================</v>
          </cell>
        </row>
        <row r="420">
          <cell r="E420" t="str">
            <v>TOTAL BENEFICIOS D.D.I. Y ANTES SOC. EXTER.</v>
          </cell>
          <cell r="F420" t="str">
            <v>**TOTAL BENEFICIOS D.D.I. Y ANTES SOC. EXTER.</v>
          </cell>
          <cell r="K420">
            <v>193058.85</v>
          </cell>
          <cell r="M420">
            <v>140700.1</v>
          </cell>
          <cell r="O420">
            <v>52358.75</v>
          </cell>
          <cell r="Q420">
            <v>37.200000000000003</v>
          </cell>
          <cell r="R420" t="str">
            <v>*2*</v>
          </cell>
        </row>
        <row r="422">
          <cell r="E422" t="str">
            <v>TOTAL BENEFICIO NETO DEL PERIODO</v>
          </cell>
          <cell r="F422" t="str">
            <v>*TOTAL BENEFICIO NETO DEL PERIODO</v>
          </cell>
          <cell r="K422">
            <v>193058.85</v>
          </cell>
          <cell r="M422">
            <v>140700.1</v>
          </cell>
          <cell r="O422">
            <v>52358.75</v>
          </cell>
          <cell r="Q422">
            <v>37.200000000000003</v>
          </cell>
          <cell r="R422" t="str">
            <v>*1*</v>
          </cell>
        </row>
        <row r="423">
          <cell r="E423" t="str">
            <v>==========</v>
          </cell>
          <cell r="F423" t="str">
            <v>=============================================</v>
          </cell>
        </row>
        <row r="430">
          <cell r="G430" t="str">
            <v>División</v>
          </cell>
          <cell r="H430" t="str">
            <v>****</v>
          </cell>
          <cell r="N430" t="str">
            <v>Imptes en</v>
          </cell>
          <cell r="P430" t="str">
            <v>USD</v>
          </cell>
        </row>
        <row r="432">
          <cell r="E432" t="str">
            <v>Textos....</v>
          </cell>
          <cell r="F432" t="str">
            <v>Textos............................................</v>
          </cell>
          <cell r="J432" t="str">
            <v>..Interv.informe.</v>
          </cell>
          <cell r="L432" t="str">
            <v>..Comp. periodos</v>
          </cell>
          <cell r="O432" t="str">
            <v>absolutos</v>
          </cell>
          <cell r="Q432" t="str">
            <v>Rel</v>
          </cell>
          <cell r="R432" t="str">
            <v xml:space="preserve"> Tot</v>
          </cell>
        </row>
        <row r="433">
          <cell r="E433" t="str">
            <v>..........</v>
          </cell>
          <cell r="F433" t="str">
            <v>..................................................</v>
          </cell>
          <cell r="J433" t="str">
            <v>(01.2004-09.2004)</v>
          </cell>
          <cell r="L433" t="str">
            <v>(01.2004-08.2004)</v>
          </cell>
          <cell r="O433" t="str">
            <v>Desviación</v>
          </cell>
          <cell r="Q433" t="str">
            <v>Dsv</v>
          </cell>
          <cell r="R433" t="str">
            <v>Etapa</v>
          </cell>
        </row>
        <row r="435">
          <cell r="K435">
            <v>-193058.85</v>
          </cell>
          <cell r="M435">
            <v>-140700.1</v>
          </cell>
          <cell r="O435">
            <v>-52358.75</v>
          </cell>
          <cell r="Q435">
            <v>-37.200000000000003</v>
          </cell>
          <cell r="R435" t="str">
            <v>*1*</v>
          </cell>
        </row>
        <row r="440">
          <cell r="G440" t="str">
            <v>División</v>
          </cell>
          <cell r="H440" t="str">
            <v>****</v>
          </cell>
          <cell r="N440" t="str">
            <v>Imptes en</v>
          </cell>
          <cell r="P440" t="str">
            <v>USD</v>
          </cell>
        </row>
        <row r="442">
          <cell r="E442" t="str">
            <v>Textos....</v>
          </cell>
          <cell r="F442" t="str">
            <v>Textos............................................</v>
          </cell>
          <cell r="J442" t="str">
            <v>..Interv.informe.</v>
          </cell>
          <cell r="L442" t="str">
            <v>..Comp. periodos</v>
          </cell>
          <cell r="O442" t="str">
            <v>absolutos</v>
          </cell>
          <cell r="Q442" t="str">
            <v>Rel</v>
          </cell>
          <cell r="R442" t="str">
            <v xml:space="preserve"> Tot</v>
          </cell>
        </row>
        <row r="443">
          <cell r="E443" t="str">
            <v>..........</v>
          </cell>
          <cell r="F443" t="str">
            <v>..................................................</v>
          </cell>
          <cell r="J443" t="str">
            <v>(01.2004-09.2004)</v>
          </cell>
          <cell r="L443" t="str">
            <v>(01.2004-08.2004)</v>
          </cell>
          <cell r="O443" t="str">
            <v>Desviación</v>
          </cell>
          <cell r="Q443" t="str">
            <v>Dsv</v>
          </cell>
          <cell r="R443" t="str">
            <v>Etapa</v>
          </cell>
        </row>
        <row r="445">
          <cell r="E445" t="str">
            <v>CUENTAS NO</v>
          </cell>
          <cell r="F445" t="str">
            <v>CUENTAS NO ASIGNADAS</v>
          </cell>
        </row>
        <row r="447">
          <cell r="E447">
            <v>2800000000</v>
          </cell>
          <cell r="F447">
            <v>2800000000</v>
          </cell>
          <cell r="I447" t="str">
            <v>AMZ. ACUMULADA DE GASTOS DE CONSTITUCIO</v>
          </cell>
          <cell r="K447">
            <v>-5621.67</v>
          </cell>
          <cell r="M447">
            <v>-5621.67</v>
          </cell>
          <cell r="O447">
            <v>0</v>
          </cell>
        </row>
        <row r="448">
          <cell r="E448">
            <v>2813000000</v>
          </cell>
          <cell r="F448">
            <v>2813000000</v>
          </cell>
          <cell r="I448" t="str">
            <v>AMZ. ACUMULADA DEL FONDO DE COMERCIO. C</v>
          </cell>
          <cell r="K448">
            <v>-1464587.1</v>
          </cell>
          <cell r="M448">
            <v>-1427341.95</v>
          </cell>
          <cell r="O448">
            <v>-37245.15</v>
          </cell>
          <cell r="Q448">
            <v>-2.6</v>
          </cell>
        </row>
        <row r="449">
          <cell r="E449">
            <v>2815000000</v>
          </cell>
          <cell r="F449">
            <v>2815000000</v>
          </cell>
          <cell r="I449" t="str">
            <v>AMZ. ACUMULADA APLICACIONES INFORMATICA</v>
          </cell>
          <cell r="K449">
            <v>-8579.98</v>
          </cell>
          <cell r="M449">
            <v>-8261.86</v>
          </cell>
          <cell r="O449">
            <v>-318.12</v>
          </cell>
          <cell r="Q449">
            <v>-3.9</v>
          </cell>
        </row>
        <row r="450">
          <cell r="E450">
            <v>2821002000</v>
          </cell>
          <cell r="F450">
            <v>2821002000</v>
          </cell>
          <cell r="I450" t="str">
            <v>AMORTIZACION ACUMULADA DE EDIFICIOS EN</v>
          </cell>
          <cell r="K450">
            <v>-17278.86</v>
          </cell>
          <cell r="M450">
            <v>-16832.810000000001</v>
          </cell>
          <cell r="O450">
            <v>-446.05</v>
          </cell>
          <cell r="Q450">
            <v>-2.6</v>
          </cell>
        </row>
        <row r="451">
          <cell r="E451">
            <v>2822002000</v>
          </cell>
          <cell r="F451">
            <v>2822002000</v>
          </cell>
          <cell r="I451" t="str">
            <v>AMZ. AC. DE INSTAL. DE CARGADEROS Y DES</v>
          </cell>
          <cell r="K451">
            <v>-71547.990000000005</v>
          </cell>
          <cell r="M451">
            <v>-68173.759999999995</v>
          </cell>
          <cell r="O451">
            <v>-3374.23</v>
          </cell>
          <cell r="Q451">
            <v>-4.9000000000000004</v>
          </cell>
        </row>
        <row r="452">
          <cell r="E452">
            <v>2822006000</v>
          </cell>
          <cell r="F452">
            <v>2822006000</v>
          </cell>
          <cell r="I452" t="str">
            <v>AMZ. ACUMULADA DE INSTALACIONES DE EE.S</v>
          </cell>
          <cell r="K452">
            <v>-1306797.48</v>
          </cell>
          <cell r="M452">
            <v>-1272838.3600000001</v>
          </cell>
          <cell r="O452">
            <v>-33959.120000000003</v>
          </cell>
          <cell r="Q452">
            <v>-2.7</v>
          </cell>
        </row>
        <row r="453">
          <cell r="E453">
            <v>2826000000</v>
          </cell>
          <cell r="F453">
            <v>2826000000</v>
          </cell>
          <cell r="I453" t="str">
            <v>AMORTIZACION ACUMULADA DE MOBILIARIO</v>
          </cell>
          <cell r="K453">
            <v>-10208.17</v>
          </cell>
          <cell r="M453">
            <v>-10035.59</v>
          </cell>
          <cell r="O453">
            <v>-172.58</v>
          </cell>
          <cell r="Q453">
            <v>-1.7</v>
          </cell>
        </row>
        <row r="454">
          <cell r="E454">
            <v>2826001000</v>
          </cell>
          <cell r="F454">
            <v>2826001000</v>
          </cell>
          <cell r="I454" t="str">
            <v>AMORTIZACION ACUMULADA DE EQUIPOS DE OF</v>
          </cell>
          <cell r="K454">
            <v>-8299.4699999999993</v>
          </cell>
          <cell r="M454">
            <v>-8173.63</v>
          </cell>
          <cell r="O454">
            <v>-125.84</v>
          </cell>
          <cell r="Q454">
            <v>-1.5</v>
          </cell>
        </row>
        <row r="455">
          <cell r="E455">
            <v>2826002000</v>
          </cell>
          <cell r="F455">
            <v>2826002000</v>
          </cell>
          <cell r="I455" t="str">
            <v>AMORTIZACION ACUMULADA DE ENSERES DIVER</v>
          </cell>
          <cell r="K455">
            <v>-199.51</v>
          </cell>
          <cell r="M455">
            <v>-194.53</v>
          </cell>
          <cell r="O455">
            <v>-4.9800000000000004</v>
          </cell>
          <cell r="Q455">
            <v>-2.6</v>
          </cell>
        </row>
        <row r="456">
          <cell r="E456">
            <v>2827000000</v>
          </cell>
          <cell r="F456">
            <v>2827000000</v>
          </cell>
          <cell r="I456" t="str">
            <v>AMZ. ACUMULADA DE EQUIPOS PARA PROCESO</v>
          </cell>
          <cell r="K456">
            <v>-16536.95</v>
          </cell>
          <cell r="M456">
            <v>-16361.89</v>
          </cell>
          <cell r="O456">
            <v>-175.06</v>
          </cell>
          <cell r="Q456">
            <v>-1.1000000000000001</v>
          </cell>
        </row>
        <row r="457">
          <cell r="E457">
            <v>2828000000</v>
          </cell>
          <cell r="F457">
            <v>2828000000</v>
          </cell>
          <cell r="I457" t="str">
            <v>AMZ.AC. ELEMENTOS TRANSPORTE POR CARRET</v>
          </cell>
          <cell r="K457">
            <v>-9408.84</v>
          </cell>
          <cell r="M457">
            <v>-9162.82</v>
          </cell>
          <cell r="O457">
            <v>-246.02</v>
          </cell>
          <cell r="Q457">
            <v>-2.7</v>
          </cell>
        </row>
        <row r="458">
          <cell r="E458">
            <v>6813000000</v>
          </cell>
          <cell r="F458">
            <v>6813000000</v>
          </cell>
          <cell r="I458" t="str">
            <v>AMORTIZACION DE FONDO DE COMERCIO</v>
          </cell>
          <cell r="K458">
            <v>335205.84000000003</v>
          </cell>
          <cell r="M458">
            <v>297960.69</v>
          </cell>
          <cell r="O458">
            <v>37245.15</v>
          </cell>
          <cell r="Q458">
            <v>12.5</v>
          </cell>
        </row>
        <row r="459">
          <cell r="E459">
            <v>6815000000</v>
          </cell>
          <cell r="F459">
            <v>6815000000</v>
          </cell>
          <cell r="I459" t="str">
            <v>AMORTIZACION DE APLICACIONES INFORMATIC</v>
          </cell>
          <cell r="K459">
            <v>2862.75</v>
          </cell>
          <cell r="M459">
            <v>2544.63</v>
          </cell>
          <cell r="O459">
            <v>318.12</v>
          </cell>
          <cell r="Q459">
            <v>12.5</v>
          </cell>
        </row>
        <row r="460">
          <cell r="E460">
            <v>6821002000</v>
          </cell>
          <cell r="F460">
            <v>6821002000</v>
          </cell>
          <cell r="I460" t="str">
            <v>AMORTIZACION DE EDIFICIOS EN ESTACIONES</v>
          </cell>
          <cell r="K460">
            <v>4014.23</v>
          </cell>
          <cell r="M460">
            <v>3568.18</v>
          </cell>
          <cell r="O460">
            <v>446.05</v>
          </cell>
          <cell r="Q460">
            <v>12.5</v>
          </cell>
        </row>
        <row r="461">
          <cell r="E461">
            <v>6822002000</v>
          </cell>
          <cell r="F461">
            <v>6822002000</v>
          </cell>
          <cell r="I461" t="str">
            <v>AMZ. DE INSTAL. DE CARGADEROS Y DESCARG</v>
          </cell>
          <cell r="K461">
            <v>30367.43</v>
          </cell>
          <cell r="M461">
            <v>26993.200000000001</v>
          </cell>
          <cell r="O461">
            <v>3374.23</v>
          </cell>
          <cell r="Q461">
            <v>12.5</v>
          </cell>
        </row>
        <row r="462">
          <cell r="E462">
            <v>6822006000</v>
          </cell>
          <cell r="F462">
            <v>6822006000</v>
          </cell>
          <cell r="I462" t="str">
            <v>AMORTIZACION DE INSTALACIONES DE EE.S.</v>
          </cell>
          <cell r="K462">
            <v>306211.52</v>
          </cell>
          <cell r="M462">
            <v>272252.40000000002</v>
          </cell>
          <cell r="O462">
            <v>33959.120000000003</v>
          </cell>
          <cell r="Q462">
            <v>12.5</v>
          </cell>
        </row>
        <row r="463">
          <cell r="E463">
            <v>6826000000</v>
          </cell>
          <cell r="F463">
            <v>6826000000</v>
          </cell>
          <cell r="I463" t="str">
            <v>AMORTIZACION DE MOBILIARIO</v>
          </cell>
          <cell r="K463">
            <v>1552</v>
          </cell>
          <cell r="M463">
            <v>1379.42</v>
          </cell>
          <cell r="O463">
            <v>172.58</v>
          </cell>
          <cell r="Q463">
            <v>12.5</v>
          </cell>
        </row>
        <row r="464">
          <cell r="E464">
            <v>6826001000</v>
          </cell>
          <cell r="F464">
            <v>6826001000</v>
          </cell>
          <cell r="I464" t="str">
            <v>AMORTIZACION DE EQUIPOS DE OFICINA</v>
          </cell>
          <cell r="K464">
            <v>1716.7</v>
          </cell>
          <cell r="M464">
            <v>1590.86</v>
          </cell>
          <cell r="O464">
            <v>125.84</v>
          </cell>
          <cell r="Q464">
            <v>7.9</v>
          </cell>
        </row>
        <row r="465">
          <cell r="E465">
            <v>6826002000</v>
          </cell>
          <cell r="F465">
            <v>6826002000</v>
          </cell>
          <cell r="I465" t="str">
            <v>AMORTIZACION DE ENSERES DIVERSOS</v>
          </cell>
          <cell r="K465">
            <v>44.79</v>
          </cell>
          <cell r="M465">
            <v>39.81</v>
          </cell>
          <cell r="O465">
            <v>4.9800000000000004</v>
          </cell>
          <cell r="Q465">
            <v>12.5</v>
          </cell>
        </row>
        <row r="466">
          <cell r="E466">
            <v>6827000000</v>
          </cell>
          <cell r="F466">
            <v>6827000000</v>
          </cell>
          <cell r="I466" t="str">
            <v>AMORTIZACION DE EQUIPOS PARA PROCESO DE</v>
          </cell>
          <cell r="K466">
            <v>2896.2</v>
          </cell>
          <cell r="M466">
            <v>2721.14</v>
          </cell>
          <cell r="O466">
            <v>175.06</v>
          </cell>
          <cell r="Q466">
            <v>6.4</v>
          </cell>
        </row>
        <row r="467">
          <cell r="E467">
            <v>6828000000</v>
          </cell>
          <cell r="F467">
            <v>6828000000</v>
          </cell>
          <cell r="I467" t="str">
            <v>AMORTIZACION DE ELEMENTOS TRANSPORTE PO</v>
          </cell>
          <cell r="K467">
            <v>2214.17</v>
          </cell>
          <cell r="M467">
            <v>1968.15</v>
          </cell>
          <cell r="O467">
            <v>246.02</v>
          </cell>
          <cell r="Q467">
            <v>12.5</v>
          </cell>
        </row>
        <row r="468">
          <cell r="E468">
            <v>8888888888</v>
          </cell>
          <cell r="F468">
            <v>8888888888</v>
          </cell>
          <cell r="I468" t="str">
            <v>Cuenta de mayor para la carga inicial.</v>
          </cell>
          <cell r="K468">
            <v>2231980.39</v>
          </cell>
          <cell r="M468">
            <v>2231980.39</v>
          </cell>
          <cell r="O468">
            <v>0</v>
          </cell>
        </row>
        <row r="469">
          <cell r="E469" t="str">
            <v>*TOTAL CUE</v>
          </cell>
          <cell r="F469" t="str">
            <v>*TOTAL CUENTAS NO ASIGNADAS</v>
          </cell>
          <cell r="K469">
            <v>0</v>
          </cell>
          <cell r="M469">
            <v>0</v>
          </cell>
          <cell r="O469">
            <v>0</v>
          </cell>
          <cell r="R469" t="str">
            <v>*1*</v>
          </cell>
        </row>
      </sheetData>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o"/>
      <sheetName val="BG"/>
      <sheetName val="ER"/>
      <sheetName val="Datos Iniciales"/>
    </sheetNames>
    <sheetDataSet>
      <sheetData sheetId="0"/>
      <sheetData sheetId="1"/>
      <sheetData sheetId="2">
        <row r="9">
          <cell r="H9">
            <v>-3248215.24</v>
          </cell>
        </row>
        <row r="15">
          <cell r="H15">
            <v>-5843.53</v>
          </cell>
        </row>
        <row r="20">
          <cell r="H20">
            <v>2876347.0199999996</v>
          </cell>
        </row>
        <row r="23">
          <cell r="H23">
            <v>1225568.6200000001</v>
          </cell>
        </row>
        <row r="149">
          <cell r="H149">
            <v>2310114.2900000005</v>
          </cell>
        </row>
        <row r="150">
          <cell r="H150">
            <v>176313.02999999974</v>
          </cell>
        </row>
        <row r="151">
          <cell r="H151">
            <v>25785.289999999994</v>
          </cell>
        </row>
        <row r="152">
          <cell r="H152">
            <v>14701.310000000001</v>
          </cell>
        </row>
        <row r="153">
          <cell r="H153">
            <v>29322.13</v>
          </cell>
        </row>
        <row r="154">
          <cell r="H154">
            <v>36246.950000000004</v>
          </cell>
        </row>
        <row r="155">
          <cell r="H155">
            <v>0</v>
          </cell>
        </row>
        <row r="156">
          <cell r="H156">
            <v>0</v>
          </cell>
        </row>
        <row r="157">
          <cell r="H157">
            <v>75057.58</v>
          </cell>
        </row>
        <row r="158">
          <cell r="H158">
            <v>21285.11</v>
          </cell>
        </row>
        <row r="159">
          <cell r="H159">
            <v>0</v>
          </cell>
        </row>
        <row r="160">
          <cell r="H160">
            <v>486.5</v>
          </cell>
        </row>
        <row r="161">
          <cell r="H161">
            <v>140.5</v>
          </cell>
        </row>
        <row r="164">
          <cell r="H164">
            <v>4629.8600000000006</v>
          </cell>
        </row>
      </sheetData>
      <sheetData sheetId="3"/>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
      <sheetName val="718"/>
      <sheetName val="Sheet1"/>
    </sheetNames>
    <sheetDataSet>
      <sheetData sheetId="0" refreshError="1">
        <row r="2">
          <cell r="A2" t="str">
            <v>P99085</v>
          </cell>
          <cell r="B2" t="str">
            <v>220000B701</v>
          </cell>
          <cell r="C2">
            <v>38597</v>
          </cell>
          <cell r="D2">
            <v>-3.84</v>
          </cell>
          <cell r="E2" t="str">
            <v>USD</v>
          </cell>
        </row>
        <row r="3">
          <cell r="A3" t="str">
            <v>R37205</v>
          </cell>
          <cell r="B3" t="str">
            <v>220000B701</v>
          </cell>
          <cell r="C3">
            <v>38597</v>
          </cell>
          <cell r="D3">
            <v>-24.19</v>
          </cell>
          <cell r="E3" t="str">
            <v>USD</v>
          </cell>
        </row>
        <row r="4">
          <cell r="A4" t="str">
            <v>R35425</v>
          </cell>
          <cell r="B4" t="str">
            <v>220000B701</v>
          </cell>
          <cell r="C4">
            <v>38597</v>
          </cell>
          <cell r="D4">
            <v>-37.85</v>
          </cell>
          <cell r="E4" t="str">
            <v>USD</v>
          </cell>
        </row>
        <row r="5">
          <cell r="A5" t="str">
            <v>R40885</v>
          </cell>
          <cell r="B5" t="str">
            <v>220000B701</v>
          </cell>
          <cell r="C5">
            <v>38629</v>
          </cell>
          <cell r="D5">
            <v>-39.64</v>
          </cell>
          <cell r="E5" t="str">
            <v>USD</v>
          </cell>
        </row>
        <row r="6">
          <cell r="A6" t="str">
            <v>R33715</v>
          </cell>
          <cell r="B6" t="str">
            <v>220000B701</v>
          </cell>
          <cell r="C6">
            <v>38597</v>
          </cell>
          <cell r="D6">
            <v>-44.35</v>
          </cell>
          <cell r="E6" t="str">
            <v>USD</v>
          </cell>
        </row>
        <row r="7">
          <cell r="A7" t="str">
            <v>P01705</v>
          </cell>
          <cell r="B7" t="str">
            <v>220000B701</v>
          </cell>
          <cell r="C7">
            <v>38629</v>
          </cell>
          <cell r="D7">
            <v>-45.24</v>
          </cell>
          <cell r="E7" t="str">
            <v>USD</v>
          </cell>
        </row>
        <row r="8">
          <cell r="A8" t="str">
            <v>R40045</v>
          </cell>
          <cell r="B8" t="str">
            <v>220000B701</v>
          </cell>
          <cell r="C8">
            <v>38629</v>
          </cell>
          <cell r="D8">
            <v>-50.7</v>
          </cell>
          <cell r="E8" t="str">
            <v>USD</v>
          </cell>
        </row>
        <row r="9">
          <cell r="A9" t="str">
            <v>R36845</v>
          </cell>
          <cell r="B9" t="str">
            <v>220000B701</v>
          </cell>
          <cell r="C9">
            <v>38597</v>
          </cell>
          <cell r="D9">
            <v>-54.98</v>
          </cell>
          <cell r="E9" t="str">
            <v>USD</v>
          </cell>
        </row>
        <row r="10">
          <cell r="A10" t="str">
            <v>R35035</v>
          </cell>
          <cell r="B10" t="str">
            <v>220000B701</v>
          </cell>
          <cell r="C10">
            <v>38597</v>
          </cell>
          <cell r="D10">
            <v>-79.319999999999993</v>
          </cell>
          <cell r="E10" t="str">
            <v>USD</v>
          </cell>
        </row>
        <row r="11">
          <cell r="A11" t="str">
            <v>R41795</v>
          </cell>
          <cell r="B11" t="str">
            <v>220000B701</v>
          </cell>
          <cell r="C11">
            <v>38629</v>
          </cell>
          <cell r="D11">
            <v>-86.71</v>
          </cell>
          <cell r="E11" t="str">
            <v>USD</v>
          </cell>
        </row>
        <row r="12">
          <cell r="A12" t="str">
            <v>R33455</v>
          </cell>
          <cell r="B12" t="str">
            <v>220000B701</v>
          </cell>
          <cell r="C12">
            <v>38597</v>
          </cell>
          <cell r="D12">
            <v>-109.29</v>
          </cell>
          <cell r="E12" t="str">
            <v>USD</v>
          </cell>
        </row>
        <row r="13">
          <cell r="A13" t="str">
            <v>R40875</v>
          </cell>
          <cell r="B13" t="str">
            <v>220000B701</v>
          </cell>
          <cell r="C13">
            <v>38629</v>
          </cell>
          <cell r="D13">
            <v>-123.88</v>
          </cell>
          <cell r="E13" t="str">
            <v>USD</v>
          </cell>
        </row>
        <row r="14">
          <cell r="A14" t="str">
            <v>R37735</v>
          </cell>
          <cell r="B14" t="str">
            <v>220000B701</v>
          </cell>
          <cell r="C14">
            <v>38597</v>
          </cell>
          <cell r="D14">
            <v>-124.25</v>
          </cell>
          <cell r="E14" t="str">
            <v>USD</v>
          </cell>
        </row>
        <row r="15">
          <cell r="A15" t="str">
            <v>R43665</v>
          </cell>
          <cell r="B15" t="str">
            <v>220000B701</v>
          </cell>
          <cell r="C15">
            <v>38629</v>
          </cell>
          <cell r="D15">
            <v>-128.32</v>
          </cell>
          <cell r="E15" t="str">
            <v>USD</v>
          </cell>
        </row>
        <row r="16">
          <cell r="A16" t="str">
            <v>R42065</v>
          </cell>
          <cell r="B16" t="str">
            <v>220000B701</v>
          </cell>
          <cell r="C16">
            <v>38629</v>
          </cell>
          <cell r="D16">
            <v>-153.84</v>
          </cell>
          <cell r="E16" t="str">
            <v>USD</v>
          </cell>
        </row>
        <row r="17">
          <cell r="A17" t="str">
            <v>P96045</v>
          </cell>
          <cell r="B17" t="str">
            <v>220000B701</v>
          </cell>
          <cell r="C17">
            <v>38597</v>
          </cell>
          <cell r="D17">
            <v>-154</v>
          </cell>
          <cell r="E17" t="str">
            <v>USD</v>
          </cell>
        </row>
        <row r="18">
          <cell r="A18" t="str">
            <v>R35605</v>
          </cell>
          <cell r="B18" t="str">
            <v>220000B701</v>
          </cell>
          <cell r="C18">
            <v>38597</v>
          </cell>
          <cell r="D18">
            <v>-175.38</v>
          </cell>
          <cell r="E18" t="str">
            <v>USD</v>
          </cell>
        </row>
        <row r="19">
          <cell r="A19" t="str">
            <v>R34735</v>
          </cell>
          <cell r="B19" t="str">
            <v>220000B701</v>
          </cell>
          <cell r="C19">
            <v>38597</v>
          </cell>
          <cell r="D19">
            <v>-178.76</v>
          </cell>
          <cell r="E19" t="str">
            <v>USD</v>
          </cell>
        </row>
        <row r="20">
          <cell r="A20" t="str">
            <v>R33705</v>
          </cell>
          <cell r="B20" t="str">
            <v>220000B701</v>
          </cell>
          <cell r="C20">
            <v>38597</v>
          </cell>
          <cell r="D20">
            <v>-238.17</v>
          </cell>
          <cell r="E20" t="str">
            <v>USD</v>
          </cell>
        </row>
        <row r="21">
          <cell r="A21" t="str">
            <v>R41505</v>
          </cell>
          <cell r="B21" t="str">
            <v>220000B701</v>
          </cell>
          <cell r="C21">
            <v>38629</v>
          </cell>
          <cell r="D21">
            <v>-263.48</v>
          </cell>
          <cell r="E21" t="str">
            <v>USD</v>
          </cell>
        </row>
        <row r="22">
          <cell r="A22" t="str">
            <v>R34485</v>
          </cell>
          <cell r="B22" t="str">
            <v>220000B701</v>
          </cell>
          <cell r="C22">
            <v>38597</v>
          </cell>
          <cell r="D22">
            <v>-268.87</v>
          </cell>
          <cell r="E22" t="str">
            <v>USD</v>
          </cell>
        </row>
        <row r="23">
          <cell r="A23" t="str">
            <v>R36595</v>
          </cell>
          <cell r="B23" t="str">
            <v>220000B701</v>
          </cell>
          <cell r="C23">
            <v>38597</v>
          </cell>
          <cell r="D23">
            <v>-298.14</v>
          </cell>
          <cell r="E23" t="str">
            <v>USD</v>
          </cell>
        </row>
        <row r="24">
          <cell r="A24" t="str">
            <v>R39055</v>
          </cell>
          <cell r="B24" t="str">
            <v>220000B701</v>
          </cell>
          <cell r="C24">
            <v>38597</v>
          </cell>
          <cell r="D24">
            <v>-300.95</v>
          </cell>
          <cell r="E24" t="str">
            <v>USD</v>
          </cell>
        </row>
        <row r="25">
          <cell r="A25" t="str">
            <v>P00515</v>
          </cell>
          <cell r="B25" t="str">
            <v>220000B701</v>
          </cell>
          <cell r="C25">
            <v>38629</v>
          </cell>
          <cell r="D25">
            <v>-330</v>
          </cell>
          <cell r="E25" t="str">
            <v>USD</v>
          </cell>
        </row>
        <row r="26">
          <cell r="A26" t="str">
            <v>R40405</v>
          </cell>
          <cell r="B26" t="str">
            <v>220000B701</v>
          </cell>
          <cell r="C26">
            <v>38629</v>
          </cell>
          <cell r="D26">
            <v>-783.61</v>
          </cell>
          <cell r="E26" t="str">
            <v>USD</v>
          </cell>
        </row>
        <row r="27">
          <cell r="A27" t="str">
            <v>R33465</v>
          </cell>
          <cell r="B27" t="str">
            <v>220000B701</v>
          </cell>
          <cell r="C27">
            <v>38597</v>
          </cell>
          <cell r="D27">
            <v>-862.86</v>
          </cell>
          <cell r="E27" t="str">
            <v>USD</v>
          </cell>
        </row>
        <row r="28">
          <cell r="A28" t="str">
            <v>R38695</v>
          </cell>
          <cell r="B28" t="str">
            <v>220000B701</v>
          </cell>
          <cell r="C28">
            <v>38629</v>
          </cell>
          <cell r="D28">
            <v>-1449.79</v>
          </cell>
          <cell r="E28" t="str">
            <v>USD</v>
          </cell>
        </row>
        <row r="29">
          <cell r="A29" t="str">
            <v>R30365</v>
          </cell>
          <cell r="B29" t="str">
            <v>220000B701</v>
          </cell>
          <cell r="C29">
            <v>38597</v>
          </cell>
          <cell r="D29">
            <v>-3346.97</v>
          </cell>
          <cell r="E29" t="str">
            <v>USD</v>
          </cell>
        </row>
        <row r="30">
          <cell r="A30" t="str">
            <v>R30665</v>
          </cell>
          <cell r="B30" t="str">
            <v>220000B701</v>
          </cell>
          <cell r="C30">
            <v>38597</v>
          </cell>
          <cell r="D30">
            <v>-3726.81</v>
          </cell>
          <cell r="E30" t="str">
            <v>USD</v>
          </cell>
        </row>
        <row r="31">
          <cell r="A31" t="str">
            <v>R32055</v>
          </cell>
          <cell r="B31" t="str">
            <v>220000B701</v>
          </cell>
          <cell r="C31">
            <v>38597</v>
          </cell>
          <cell r="D31">
            <v>-4360.07</v>
          </cell>
          <cell r="E31" t="str">
            <v>USD</v>
          </cell>
        </row>
        <row r="32">
          <cell r="A32" t="str">
            <v>R34095</v>
          </cell>
          <cell r="B32" t="str">
            <v>220000B701</v>
          </cell>
          <cell r="C32">
            <v>38597</v>
          </cell>
          <cell r="D32">
            <v>-4423.13</v>
          </cell>
          <cell r="E32" t="str">
            <v>USD</v>
          </cell>
        </row>
        <row r="33">
          <cell r="A33" t="str">
            <v>R30185</v>
          </cell>
          <cell r="B33" t="str">
            <v>220000B701</v>
          </cell>
          <cell r="C33">
            <v>38597</v>
          </cell>
          <cell r="D33">
            <v>-4810.99</v>
          </cell>
          <cell r="E33" t="str">
            <v>USD</v>
          </cell>
        </row>
        <row r="34">
          <cell r="A34" t="str">
            <v>P97335</v>
          </cell>
          <cell r="B34" t="str">
            <v>220000B701</v>
          </cell>
          <cell r="C34">
            <v>38597</v>
          </cell>
          <cell r="D34">
            <v>-5081.2</v>
          </cell>
          <cell r="E34" t="str">
            <v>USD</v>
          </cell>
        </row>
        <row r="35">
          <cell r="A35" t="str">
            <v>P98595</v>
          </cell>
          <cell r="B35" t="str">
            <v>220000B701</v>
          </cell>
          <cell r="C35">
            <v>38597</v>
          </cell>
          <cell r="D35">
            <v>-8424.36</v>
          </cell>
          <cell r="E35" t="str">
            <v>USD</v>
          </cell>
        </row>
        <row r="36">
          <cell r="A36" t="str">
            <v>R35345</v>
          </cell>
          <cell r="B36" t="str">
            <v>220000B701</v>
          </cell>
          <cell r="C36">
            <v>38629</v>
          </cell>
          <cell r="D36">
            <v>-8454.33</v>
          </cell>
          <cell r="E36" t="str">
            <v>USD</v>
          </cell>
        </row>
        <row r="37">
          <cell r="A37" t="str">
            <v>R34415</v>
          </cell>
          <cell r="B37" t="str">
            <v>220000B701</v>
          </cell>
          <cell r="C37">
            <v>38597</v>
          </cell>
          <cell r="D37">
            <v>-8609.51</v>
          </cell>
          <cell r="E37" t="str">
            <v>USD</v>
          </cell>
        </row>
        <row r="38">
          <cell r="A38" t="str">
            <v>P99675</v>
          </cell>
          <cell r="B38" t="str">
            <v>220000B701</v>
          </cell>
          <cell r="C38">
            <v>38629</v>
          </cell>
          <cell r="D38">
            <v>-21719.040000000001</v>
          </cell>
          <cell r="E38" t="str">
            <v>USD</v>
          </cell>
        </row>
        <row r="39">
          <cell r="A39" t="str">
            <v>B04075</v>
          </cell>
          <cell r="B39" t="str">
            <v>220000B701</v>
          </cell>
          <cell r="C39">
            <v>38597</v>
          </cell>
          <cell r="D39">
            <v>-23093.279999999999</v>
          </cell>
          <cell r="E39" t="str">
            <v>USD</v>
          </cell>
        </row>
        <row r="40">
          <cell r="A40" t="str">
            <v>B03965</v>
          </cell>
          <cell r="B40" t="str">
            <v>220000B701</v>
          </cell>
          <cell r="C40">
            <v>38597</v>
          </cell>
          <cell r="D40">
            <v>-23153.759999999998</v>
          </cell>
          <cell r="E40" t="str">
            <v>USD</v>
          </cell>
        </row>
        <row r="41">
          <cell r="A41" t="str">
            <v>R37355</v>
          </cell>
          <cell r="B41" t="str">
            <v>220000B701</v>
          </cell>
          <cell r="C41">
            <v>38629</v>
          </cell>
          <cell r="D41">
            <v>-23756.32</v>
          </cell>
          <cell r="E41" t="str">
            <v>USD</v>
          </cell>
        </row>
        <row r="42">
          <cell r="A42" t="str">
            <v>R30555</v>
          </cell>
          <cell r="B42" t="str">
            <v>220000B701</v>
          </cell>
          <cell r="C42">
            <v>38597</v>
          </cell>
          <cell r="D42">
            <v>-33352.199999999997</v>
          </cell>
          <cell r="E42" t="str">
            <v>USD</v>
          </cell>
        </row>
        <row r="43">
          <cell r="A43" t="str">
            <v>R39845</v>
          </cell>
          <cell r="B43" t="str">
            <v>220000B701</v>
          </cell>
          <cell r="C43">
            <v>38629</v>
          </cell>
          <cell r="D43">
            <v>-36825.769999999997</v>
          </cell>
          <cell r="E43" t="str">
            <v>USD</v>
          </cell>
        </row>
        <row r="44">
          <cell r="A44" t="str">
            <v>R34175</v>
          </cell>
          <cell r="B44" t="str">
            <v>220000B701</v>
          </cell>
          <cell r="C44">
            <v>38597</v>
          </cell>
          <cell r="D44">
            <v>-69331.429999999993</v>
          </cell>
          <cell r="E44" t="str">
            <v>USD</v>
          </cell>
        </row>
        <row r="45">
          <cell r="A45" t="str">
            <v>C50445</v>
          </cell>
          <cell r="B45" t="str">
            <v>220000B701</v>
          </cell>
          <cell r="C45">
            <v>38629</v>
          </cell>
          <cell r="D45">
            <v>-81899.039999999994</v>
          </cell>
          <cell r="E45" t="str">
            <v>USD</v>
          </cell>
        </row>
        <row r="46">
          <cell r="A46" t="str">
            <v>C49265</v>
          </cell>
          <cell r="B46" t="str">
            <v>220000B701</v>
          </cell>
          <cell r="C46">
            <v>38597</v>
          </cell>
          <cell r="D46">
            <v>-81935.520000000004</v>
          </cell>
          <cell r="E46" t="str">
            <v>USD</v>
          </cell>
        </row>
        <row r="47">
          <cell r="A47" t="str">
            <v>C49295</v>
          </cell>
          <cell r="B47" t="str">
            <v>220000B701</v>
          </cell>
          <cell r="C47">
            <v>38597</v>
          </cell>
          <cell r="D47">
            <v>-81935.520000000004</v>
          </cell>
          <cell r="E47" t="str">
            <v>USD</v>
          </cell>
        </row>
        <row r="48">
          <cell r="A48" t="str">
            <v>C49805</v>
          </cell>
          <cell r="B48" t="str">
            <v>220000B701</v>
          </cell>
          <cell r="C48">
            <v>38597</v>
          </cell>
          <cell r="D48">
            <v>-82083.12</v>
          </cell>
          <cell r="E48" t="str">
            <v>USD</v>
          </cell>
        </row>
        <row r="49">
          <cell r="A49" t="str">
            <v>C50055</v>
          </cell>
          <cell r="B49" t="str">
            <v>220000B701</v>
          </cell>
          <cell r="C49">
            <v>38597</v>
          </cell>
          <cell r="D49">
            <v>-82083.12</v>
          </cell>
          <cell r="E49" t="str">
            <v>USD</v>
          </cell>
        </row>
        <row r="50">
          <cell r="A50" t="str">
            <v>C49235</v>
          </cell>
          <cell r="B50" t="str">
            <v>220000B701</v>
          </cell>
          <cell r="C50">
            <v>38597</v>
          </cell>
          <cell r="D50">
            <v>-82119.600000000006</v>
          </cell>
          <cell r="E50" t="str">
            <v>USD</v>
          </cell>
        </row>
        <row r="51">
          <cell r="A51" t="str">
            <v>C49455</v>
          </cell>
          <cell r="B51" t="str">
            <v>220000B701</v>
          </cell>
          <cell r="C51">
            <v>38597</v>
          </cell>
          <cell r="D51">
            <v>-82119.600000000006</v>
          </cell>
          <cell r="E51" t="str">
            <v>USD</v>
          </cell>
        </row>
        <row r="52">
          <cell r="A52" t="str">
            <v>C50585</v>
          </cell>
          <cell r="B52" t="str">
            <v>220000B701</v>
          </cell>
          <cell r="C52">
            <v>38629</v>
          </cell>
          <cell r="D52">
            <v>-82309.679999999993</v>
          </cell>
          <cell r="E52" t="str">
            <v>USD</v>
          </cell>
        </row>
        <row r="53">
          <cell r="A53" t="str">
            <v>C50045</v>
          </cell>
          <cell r="B53" t="str">
            <v>220000B701</v>
          </cell>
          <cell r="C53">
            <v>38597</v>
          </cell>
          <cell r="D53">
            <v>-90948.479999999996</v>
          </cell>
          <cell r="E53" t="str">
            <v>USD</v>
          </cell>
        </row>
        <row r="54">
          <cell r="A54" t="str">
            <v>C50315</v>
          </cell>
          <cell r="B54" t="str">
            <v>220000B701</v>
          </cell>
          <cell r="C54">
            <v>38629</v>
          </cell>
          <cell r="D54">
            <v>-90948.479999999996</v>
          </cell>
          <cell r="E54" t="str">
            <v>USD</v>
          </cell>
        </row>
        <row r="55">
          <cell r="A55" t="str">
            <v>C49095</v>
          </cell>
          <cell r="B55" t="str">
            <v>220000B701</v>
          </cell>
          <cell r="C55">
            <v>38597</v>
          </cell>
          <cell r="D55">
            <v>-94046.88</v>
          </cell>
          <cell r="E55" t="str">
            <v>USD</v>
          </cell>
        </row>
        <row r="56">
          <cell r="A56" t="str">
            <v>C49495</v>
          </cell>
          <cell r="B56" t="str">
            <v>220000B701</v>
          </cell>
          <cell r="C56">
            <v>38597</v>
          </cell>
          <cell r="D56">
            <v>-94046.88</v>
          </cell>
          <cell r="E56" t="str">
            <v>USD</v>
          </cell>
        </row>
        <row r="57">
          <cell r="A57" t="str">
            <v>C49685</v>
          </cell>
          <cell r="B57" t="str">
            <v>220000B701</v>
          </cell>
          <cell r="C57">
            <v>38597</v>
          </cell>
          <cell r="D57">
            <v>-96664.08</v>
          </cell>
          <cell r="E57" t="str">
            <v>USD</v>
          </cell>
        </row>
        <row r="58">
          <cell r="A58" t="str">
            <v>C49485</v>
          </cell>
          <cell r="B58" t="str">
            <v>220000B701</v>
          </cell>
          <cell r="C58">
            <v>38597</v>
          </cell>
          <cell r="D58">
            <v>-96700.56</v>
          </cell>
          <cell r="E58" t="str">
            <v>USD</v>
          </cell>
        </row>
        <row r="59">
          <cell r="A59" t="str">
            <v>C50305</v>
          </cell>
          <cell r="B59" t="str">
            <v>220000B701</v>
          </cell>
          <cell r="C59">
            <v>38629</v>
          </cell>
          <cell r="D59">
            <v>-99872.88</v>
          </cell>
          <cell r="E59" t="str">
            <v>USD</v>
          </cell>
        </row>
        <row r="60">
          <cell r="A60" t="str">
            <v>C49465</v>
          </cell>
          <cell r="B60" t="str">
            <v>220000B701</v>
          </cell>
          <cell r="C60">
            <v>38597</v>
          </cell>
          <cell r="D60">
            <v>-99909.36</v>
          </cell>
          <cell r="E60" t="str">
            <v>USD</v>
          </cell>
        </row>
        <row r="61">
          <cell r="A61" t="str">
            <v>V13545</v>
          </cell>
          <cell r="B61" t="str">
            <v>220000B701</v>
          </cell>
          <cell r="C61">
            <v>38597</v>
          </cell>
          <cell r="D61">
            <v>-103693</v>
          </cell>
          <cell r="E61" t="str">
            <v>USD</v>
          </cell>
        </row>
        <row r="62">
          <cell r="A62" t="str">
            <v>C49475</v>
          </cell>
          <cell r="B62" t="str">
            <v>220000B701</v>
          </cell>
          <cell r="C62">
            <v>38597</v>
          </cell>
          <cell r="D62">
            <v>-108777.12</v>
          </cell>
          <cell r="E62" t="str">
            <v>USD</v>
          </cell>
        </row>
        <row r="63">
          <cell r="A63" t="str">
            <v>C50605</v>
          </cell>
          <cell r="B63" t="str">
            <v>220000B701</v>
          </cell>
          <cell r="C63">
            <v>38629</v>
          </cell>
          <cell r="D63">
            <v>-108777.12</v>
          </cell>
          <cell r="E63" t="str">
            <v>USD</v>
          </cell>
        </row>
        <row r="64">
          <cell r="A64" t="str">
            <v>C50065</v>
          </cell>
          <cell r="B64" t="str">
            <v>220000B701</v>
          </cell>
          <cell r="C64">
            <v>38597</v>
          </cell>
          <cell r="D64">
            <v>-115911.6</v>
          </cell>
          <cell r="E64" t="str">
            <v>USD</v>
          </cell>
        </row>
        <row r="65">
          <cell r="A65" t="str">
            <v>C50325</v>
          </cell>
          <cell r="B65" t="str">
            <v>220000B701</v>
          </cell>
          <cell r="C65">
            <v>38629</v>
          </cell>
          <cell r="D65">
            <v>-115911.6</v>
          </cell>
          <cell r="E65" t="str">
            <v>USD</v>
          </cell>
        </row>
        <row r="66">
          <cell r="A66" t="str">
            <v>C49255</v>
          </cell>
          <cell r="B66" t="str">
            <v>220000B701</v>
          </cell>
          <cell r="C66">
            <v>38597</v>
          </cell>
          <cell r="D66">
            <v>-115948.08</v>
          </cell>
          <cell r="E66" t="str">
            <v>USD</v>
          </cell>
        </row>
        <row r="67">
          <cell r="A67" t="str">
            <v>C49585</v>
          </cell>
          <cell r="B67" t="str">
            <v>220000B701</v>
          </cell>
          <cell r="C67">
            <v>38597</v>
          </cell>
          <cell r="D67">
            <v>-163798.07999999999</v>
          </cell>
          <cell r="E67" t="str">
            <v>USD</v>
          </cell>
        </row>
        <row r="68">
          <cell r="A68" t="str">
            <v>C49865</v>
          </cell>
          <cell r="B68" t="str">
            <v>220000B701</v>
          </cell>
          <cell r="C68">
            <v>38597</v>
          </cell>
          <cell r="D68">
            <v>-163798.07999999999</v>
          </cell>
          <cell r="E68" t="str">
            <v>USD</v>
          </cell>
        </row>
        <row r="69">
          <cell r="A69" t="str">
            <v>C50335</v>
          </cell>
          <cell r="B69" t="str">
            <v>220000B701</v>
          </cell>
          <cell r="C69">
            <v>38629</v>
          </cell>
          <cell r="D69">
            <v>-163798.07999999999</v>
          </cell>
          <cell r="E69" t="str">
            <v>USD</v>
          </cell>
        </row>
        <row r="70">
          <cell r="A70" t="str">
            <v>C50455</v>
          </cell>
          <cell r="B70" t="str">
            <v>220000B701</v>
          </cell>
          <cell r="C70">
            <v>38629</v>
          </cell>
          <cell r="D70">
            <v>-163798.07999999999</v>
          </cell>
          <cell r="E70" t="str">
            <v>USD</v>
          </cell>
        </row>
        <row r="71">
          <cell r="A71" t="str">
            <v>C49365</v>
          </cell>
          <cell r="B71" t="str">
            <v>220000B701</v>
          </cell>
          <cell r="C71">
            <v>38597</v>
          </cell>
          <cell r="D71">
            <v>-163871.04000000001</v>
          </cell>
          <cell r="E71" t="str">
            <v>USD</v>
          </cell>
        </row>
        <row r="72">
          <cell r="A72" t="str">
            <v>C49575</v>
          </cell>
          <cell r="B72" t="str">
            <v>220000B701</v>
          </cell>
          <cell r="C72">
            <v>38597</v>
          </cell>
          <cell r="D72">
            <v>-164166.24</v>
          </cell>
          <cell r="E72" t="str">
            <v>USD</v>
          </cell>
        </row>
        <row r="73">
          <cell r="A73" t="str">
            <v>V13555</v>
          </cell>
          <cell r="B73" t="str">
            <v>220000B701</v>
          </cell>
          <cell r="C73">
            <v>38597</v>
          </cell>
          <cell r="D73">
            <v>-170838</v>
          </cell>
          <cell r="E73" t="str">
            <v>USD</v>
          </cell>
        </row>
        <row r="74">
          <cell r="A74" t="str">
            <v>C50465</v>
          </cell>
          <cell r="B74" t="str">
            <v>220000B701</v>
          </cell>
          <cell r="C74">
            <v>38629</v>
          </cell>
          <cell r="D74">
            <v>-188020.8</v>
          </cell>
          <cell r="E74" t="str">
            <v>USD</v>
          </cell>
        </row>
        <row r="75">
          <cell r="A75" t="str">
            <v>C48965</v>
          </cell>
          <cell r="B75" t="str">
            <v>220000B701</v>
          </cell>
          <cell r="C75">
            <v>38597</v>
          </cell>
          <cell r="D75">
            <v>-188093.76</v>
          </cell>
          <cell r="E75" t="str">
            <v>USD</v>
          </cell>
        </row>
        <row r="76">
          <cell r="A76" t="str">
            <v>C49085</v>
          </cell>
          <cell r="B76" t="str">
            <v>220000B701</v>
          </cell>
          <cell r="C76">
            <v>38597</v>
          </cell>
          <cell r="D76">
            <v>-188093.76</v>
          </cell>
          <cell r="E76" t="str">
            <v>USD</v>
          </cell>
        </row>
        <row r="77">
          <cell r="A77" t="str">
            <v>C50615</v>
          </cell>
          <cell r="B77" t="str">
            <v>220000B701</v>
          </cell>
          <cell r="C77">
            <v>38629</v>
          </cell>
          <cell r="D77">
            <v>-188093.76</v>
          </cell>
          <cell r="E77" t="str">
            <v>USD</v>
          </cell>
        </row>
        <row r="78">
          <cell r="A78" t="str">
            <v>C50965</v>
          </cell>
          <cell r="B78" t="str">
            <v>220000B701</v>
          </cell>
          <cell r="C78">
            <v>38629</v>
          </cell>
          <cell r="D78">
            <v>-188093.76</v>
          </cell>
          <cell r="E78" t="str">
            <v>USD</v>
          </cell>
        </row>
        <row r="79">
          <cell r="A79" t="str">
            <v>C49245</v>
          </cell>
          <cell r="B79" t="str">
            <v>220000B701</v>
          </cell>
          <cell r="C79">
            <v>38597</v>
          </cell>
          <cell r="D79">
            <v>-193401.12</v>
          </cell>
          <cell r="E79" t="str">
            <v>USD</v>
          </cell>
        </row>
        <row r="80">
          <cell r="A80" t="str">
            <v>C50355</v>
          </cell>
          <cell r="B80" t="str">
            <v>220000B701</v>
          </cell>
          <cell r="C80">
            <v>38629</v>
          </cell>
          <cell r="D80">
            <v>-199745.76</v>
          </cell>
          <cell r="E80" t="str">
            <v>USD</v>
          </cell>
        </row>
        <row r="81">
          <cell r="A81" t="str">
            <v>C49695</v>
          </cell>
          <cell r="B81" t="str">
            <v>220000B701</v>
          </cell>
          <cell r="C81">
            <v>38597</v>
          </cell>
          <cell r="D81">
            <v>-231823.2</v>
          </cell>
          <cell r="E81" t="str">
            <v>USD</v>
          </cell>
        </row>
        <row r="82">
          <cell r="A82" t="str">
            <v>C49815</v>
          </cell>
          <cell r="B82" t="str">
            <v>220000B701</v>
          </cell>
          <cell r="C82">
            <v>38597</v>
          </cell>
          <cell r="D82">
            <v>-231823.2</v>
          </cell>
          <cell r="E82" t="str">
            <v>USD</v>
          </cell>
        </row>
        <row r="83">
          <cell r="A83" t="str">
            <v>C50075</v>
          </cell>
          <cell r="B83" t="str">
            <v>220000B701</v>
          </cell>
          <cell r="C83">
            <v>38597</v>
          </cell>
          <cell r="D83">
            <v>-231823.2</v>
          </cell>
          <cell r="E83" t="str">
            <v>USD</v>
          </cell>
        </row>
        <row r="84">
          <cell r="A84" t="str">
            <v>C49355</v>
          </cell>
          <cell r="B84" t="str">
            <v>220000B701</v>
          </cell>
          <cell r="C84">
            <v>38597</v>
          </cell>
          <cell r="D84">
            <v>-231896.16</v>
          </cell>
          <cell r="E84" t="str">
            <v>USD</v>
          </cell>
        </row>
        <row r="86">
          <cell r="A86" t="str">
            <v>BTB278/05</v>
          </cell>
          <cell r="B86" t="str">
            <v>220000B701</v>
          </cell>
          <cell r="C86">
            <v>38629</v>
          </cell>
          <cell r="D86">
            <v>-9799</v>
          </cell>
          <cell r="E86" t="str">
            <v>USD</v>
          </cell>
        </row>
        <row r="87">
          <cell r="A87" t="str">
            <v>PO1105</v>
          </cell>
          <cell r="B87" t="str">
            <v>220000B701</v>
          </cell>
          <cell r="C87">
            <v>38629</v>
          </cell>
          <cell r="D87">
            <v>-2476.58</v>
          </cell>
          <cell r="E87" t="str">
            <v>USD</v>
          </cell>
        </row>
        <row r="88">
          <cell r="A88" t="str">
            <v>R33095</v>
          </cell>
          <cell r="B88" t="str">
            <v>220000B701</v>
          </cell>
          <cell r="C88">
            <v>38597</v>
          </cell>
          <cell r="D88">
            <v>-41.13</v>
          </cell>
          <cell r="E88" t="str">
            <v>USD</v>
          </cell>
        </row>
      </sheetData>
      <sheetData sheetId="1" refreshError="1"/>
      <sheetData sheetId="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1"/>
      <sheetName val="Anexo 3"/>
      <sheetName val="Anexo 4"/>
      <sheetName val="Anexo 5"/>
      <sheetName val="Anexo 6"/>
      <sheetName val="Anexo 7"/>
      <sheetName val="Anexo 8"/>
      <sheetName val="Anexo 10"/>
      <sheetName val="Anexo 11"/>
      <sheetName val="Anexo 12"/>
      <sheetName val="Anexo 13"/>
      <sheetName val="Anexo 14"/>
      <sheetName val="Anexo 15"/>
      <sheetName val="Anexo 16"/>
      <sheetName val="Anexo 17"/>
      <sheetName val="Anexo 2"/>
      <sheetName val="Anexo 9"/>
    </sheetNames>
    <sheetDataSet>
      <sheetData sheetId="0"/>
      <sheetData sheetId="1" refreshError="1"/>
      <sheetData sheetId="2"/>
      <sheetData sheetId="3"/>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sheetName val="Detalle"/>
      <sheetName val="NQIA Gastos Principales"/>
      <sheetName val="Capital para Proyecto"/>
      <sheetName val="Anticipos CCC"/>
      <sheetName val="Costos Transición"/>
      <sheetName val="Commitment Fee"/>
      <sheetName val="APT Junio"/>
      <sheetName val="COnfirmación Jun"/>
      <sheetName val="Límite"/>
      <sheetName val="XREF"/>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alc. Global Sueldos"/>
      <sheetName val="MMA"/>
      <sheetName val="APT"/>
      <sheetName val="Cálc. Global Varios"/>
      <sheetName val="XREF"/>
      <sheetName val="Tickmarks"/>
      <sheetName val="Límite"/>
      <sheetName val="Tab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G.Ad.Vta"/>
      <sheetName val="MMA FINAL"/>
      <sheetName val="MMA"/>
      <sheetName val="APT Gastos"/>
      <sheetName val="Cálculo sueldos"/>
      <sheetName val="Calc.Arriendos"/>
      <sheetName val="Leasing"/>
      <sheetName val="Leasing gasto 2005"/>
      <sheetName val="Calc.Global Honorarios"/>
      <sheetName val="Determinación del Límite"/>
      <sheetName val="Límites"/>
      <sheetName val="XREF"/>
      <sheetName val="Tickmarks"/>
      <sheetName val="MMA G.Operación"/>
    </sheetNames>
    <sheetDataSet>
      <sheetData sheetId="0"/>
      <sheetData sheetId="1" refreshError="1"/>
      <sheetData sheetId="2" refreshError="1"/>
      <sheetData sheetId="3"/>
      <sheetData sheetId="4"/>
      <sheetData sheetId="5" refreshError="1"/>
      <sheetData sheetId="6" refreshError="1"/>
      <sheetData sheetId="7" refreshError="1"/>
      <sheetData sheetId="8"/>
      <sheetData sheetId="9" refreshError="1"/>
      <sheetData sheetId="10" refreshError="1"/>
      <sheetData sheetId="11"/>
      <sheetData sheetId="12" refreshError="1"/>
      <sheetData sheetId="13"/>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de Costos"/>
      <sheetName val="MMA"/>
      <sheetName val="APT Costo de Ventas"/>
      <sheetName val="XREF"/>
      <sheetName val="Tickmarks"/>
    </sheetNames>
    <sheetDataSet>
      <sheetData sheetId="0"/>
      <sheetData sheetId="1"/>
      <sheetData sheetId="2" refreshError="1"/>
      <sheetData sheetId="3"/>
      <sheetData sheetId="4"/>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F)"/>
      <sheetName val="APT Gtos. (F)"/>
      <sheetName val="Cálculo sueldos"/>
      <sheetName val="MMA"/>
      <sheetName val="APT Gtos."/>
      <sheetName val="Honorarios"/>
      <sheetName val="Seguros"/>
      <sheetName val="S. de Vida"/>
      <sheetName val="Leasing"/>
      <sheetName val="Arriendos"/>
      <sheetName val="Límite"/>
      <sheetName val="XREF"/>
      <sheetName val="Tickmarks"/>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T (2)"/>
      <sheetName val="Detalle"/>
      <sheetName val="APT"/>
      <sheetName val="Cálculo sueldos"/>
      <sheetName val="Honorarios"/>
      <sheetName val="Análisis Honorarios"/>
      <sheetName val="XREF"/>
      <sheetName val="Tickmarks"/>
      <sheetName val="Analisis - APT"/>
      <sheetName val="Nómina"/>
      <sheetName val="Recálculo Nómina"/>
      <sheetName val="Regalías"/>
      <sheetName val="#REF"/>
      <sheetName val="MMA"/>
      <sheetName val="MMA Preliminar"/>
      <sheetName val="CG Sueldos"/>
      <sheetName val="Gastos Employes "/>
      <sheetName val="Cálculo del umbral Prel"/>
      <sheetName val="Cálculo del umbral Final"/>
      <sheetName val="Análisis APT Prelim"/>
      <sheetName val="Nota"/>
      <sheetName val="Analisis APT Gastos"/>
      <sheetName val="Análisis Arriendos"/>
      <sheetName val="Indemnizacione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refreshError="1"/>
      <sheetData sheetId="18" refreshError="1"/>
      <sheetData sheetId="19"/>
      <sheetData sheetId="20"/>
      <sheetData sheetId="21"/>
      <sheetData sheetId="22"/>
      <sheetData sheetId="23"/>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imientos"/>
      <sheetName val="Comentarios"/>
      <sheetName val="Nota a los EEFF"/>
      <sheetName val="Detalle"/>
      <sheetName val="APT"/>
      <sheetName val="Mantenimiento"/>
      <sheetName val="XREF"/>
      <sheetName val="Tickmarks"/>
      <sheetName val="Nómina"/>
      <sheetName val="Outsourcing"/>
      <sheetName val="Alquileres"/>
      <sheetName val="APT de Gastos"/>
      <sheetName val="#REF"/>
      <sheetName val="Honorarios Admnistrativos"/>
      <sheetName val="CMA Calculations"/>
      <sheetName val="CMA Selections"/>
      <sheetName val="Gastos APT"/>
      <sheetName val="Seleccion gastos y costos"/>
      <sheetName val="Regalías"/>
      <sheetName val="Bonos"/>
      <sheetName val="MMA Final"/>
      <sheetName val="MMA Preliminar"/>
      <sheetName val="Remuneraciones"/>
      <sheetName val="Arriendos"/>
      <sheetName val="MMA"/>
      <sheetName val="CG Sueldos"/>
      <sheetName val="MMA  "/>
      <sheetName val="Análisis-pre"/>
      <sheetName val="C.G Sueldos"/>
      <sheetName val="Análisis"/>
      <sheetName val="Arriendos y Asesoría"/>
      <sheetName val="Detalle UIO"/>
      <sheetName val="Analisis de gastos"/>
      <sheetName val="Sueldos UIO"/>
      <sheetName val="Gto. Provisión"/>
      <sheetName val="Detalle Gastos"/>
      <sheetName val="Rol"/>
      <sheetName val="Cal.Global de Sueldos"/>
      <sheetName val="Planillas IESS"/>
      <sheetName val="MMA Gastos"/>
      <sheetName val="Revisión Analítica"/>
      <sheetName val="Seleccion APT"/>
      <sheetName val="Análisis APT"/>
      <sheetName val="Calculo Sueldos"/>
      <sheetName val="Cálculo Global Hon."/>
      <sheetName val="Selección APT Preliminar"/>
      <sheetName val="APT Preliminar"/>
      <sheetName val="Remuneraciones "/>
      <sheetName val="Pago a TCN"/>
      <sheetName val="Calc. Límites "/>
      <sheetName val="MMA(p)"/>
      <sheetName val="APT "/>
      <sheetName val="MMA "/>
      <sheetName val="CG Sueldo"/>
      <sheetName val="CG Arriendos"/>
      <sheetName val="Determinación del Límite"/>
      <sheetName val="Aná R"/>
      <sheetName val="CG GC"/>
      <sheetName val="Tabla Dinámica"/>
      <sheetName val="Base Dic 05"/>
      <sheetName val="Límite"/>
      <sheetName val="Tabla"/>
      <sheetName val="Detalle G. Op."/>
      <sheetName val="Rev. Analítica"/>
      <sheetName val="C. Globales"/>
      <sheetName val="MMA APT"/>
      <sheetName val="APT Gastos"/>
      <sheetName val="Asistencia Tec. VW"/>
      <sheetName val="Costos producción"/>
      <sheetName val="Seguros"/>
      <sheetName val="Honorarios"/>
      <sheetName val="Honorarios-Mayores"/>
      <sheetName val="Indemnizaciones"/>
      <sheetName val="Sueldos"/>
      <sheetName val="Com Tarj Créd"/>
      <sheetName val="Otros Impuestos"/>
      <sheetName val="Arriendos y Cond."/>
      <sheetName val="Ints Proveedores"/>
      <sheetName val="Calc. Límites"/>
      <sheetName val="Tabla Límites"/>
      <sheetName val="Bonificaciones"/>
      <sheetName val="Comisiones TC"/>
      <sheetName val="Detalle2002"/>
      <sheetName val="Electricidad"/>
      <sheetName val="Int. Proveed."/>
      <sheetName val="I. Municipales"/>
      <sheetName val="Imp. Municipales"/>
      <sheetName val="Otras Bonificaciones"/>
      <sheetName val="Bonif. Ventas"/>
      <sheetName val="Otras Bonifs."/>
      <sheetName val="Comisiones"/>
      <sheetName val="Estadísticas Comis."/>
      <sheetName val="Comisiones por ventas"/>
      <sheetName val="Sheet1"/>
      <sheetName val="Detalle01"/>
      <sheetName val="Guardianía"/>
      <sheetName val="Dietas"/>
      <sheetName val="Selección APT"/>
      <sheetName val="Cálc Glob Sueldos"/>
      <sheetName val="C.Global Benef Soc"/>
      <sheetName val="Marcas Estándar"/>
      <sheetName val="Detalle (Final)"/>
      <sheetName val="Analisis de gastos 2003"/>
      <sheetName val="Leasing Computadora"/>
      <sheetName val="Cobertura de Seguros"/>
      <sheetName val="Sueldos 2003"/>
      <sheetName val="Sheet2"/>
      <sheetName val="C. Global Sueldos"/>
      <sheetName val="MMA Gastos Nuevos locales"/>
      <sheetName val="Serv. Cobranza"/>
      <sheetName val="Diciembre"/>
      <sheetName val="Selección para APT"/>
      <sheetName val="Arriendo Mercantil"/>
      <sheetName val="Cómputo Beneficios Sociales"/>
      <sheetName val="NOMINA"/>
      <sheetName val="Leasing"/>
      <sheetName val="Diciembre03"/>
      <sheetName val="Análisis Honorarios Aud. Intern"/>
      <sheetName val="Servicios Básicos"/>
      <sheetName val="Gtos Adm"/>
      <sheetName val="Gtos Ventas"/>
      <sheetName val="Cal Suel 2003"/>
      <sheetName val="Cálculo Sueldos"/>
      <sheetName val="Detalle "/>
      <sheetName val="Revisión Analítica 2002"/>
      <sheetName val="Análisis de Gastos"/>
      <sheetName val="Revisión Analítica 2001"/>
      <sheetName val="Arriendo de Oficinas"/>
      <sheetName val="Arr Merc final"/>
      <sheetName val="Comisiones Broker indiv."/>
      <sheetName val="Comisiones Broker indiv. (2)"/>
      <sheetName val="Comisiones Broker Corpor."/>
      <sheetName val="Comisiones Broker Corpor. (2)"/>
      <sheetName val="Comisiones Broker Interhealth"/>
      <sheetName val="cruce PPC"/>
      <sheetName val="MMA Prel"/>
      <sheetName val="APT Gastos Pre."/>
      <sheetName val="Cálc. Glob. Arriendos"/>
      <sheetName val="Cálc. Comisiones"/>
      <sheetName val="MMA APT Jun"/>
      <sheetName val="MMA APT Oct."/>
      <sheetName val="MMA APT Dic"/>
      <sheetName val="Publicidad"/>
      <sheetName val="Premios"/>
      <sheetName val="Gstos Vta"/>
      <sheetName val="Calc. Global Sueldos"/>
      <sheetName val="Cálc. Global Arriendo"/>
      <sheetName val="Selección Final"/>
      <sheetName val="Selección Preliminar"/>
      <sheetName val="Aporte patronal"/>
      <sheetName val="Detalle de sueldos"/>
      <sheetName val="A. ct. alquiler"/>
      <sheetName val="Tabla del Limite"/>
      <sheetName val="Costo ventas"/>
      <sheetName val="Cálculo Global"/>
      <sheetName val="IESS"/>
      <sheetName val="Links"/>
      <sheetName val="MANAGEMENT FEE"/>
      <sheetName val="Cuenta APT"/>
      <sheetName val="Subselección"/>
      <sheetName val="Controles"/>
      <sheetName val="Cálculo Global Sueldos"/>
      <sheetName val="Beneficios Sociales"/>
      <sheetName val="otros"/>
      <sheetName val="Preliminar"/>
      <sheetName val="MMA (2)"/>
      <sheetName val="Sueldos y Comisiones"/>
      <sheetName val="Manten. Spider"/>
      <sheetName val="Gastos x CC"/>
      <sheetName val="APT Gtos."/>
      <sheetName val="APT Transporte"/>
      <sheetName val="Benef. Sociales"/>
      <sheetName val="Gtos apt final"/>
      <sheetName val="APT (2)"/>
      <sheetName val="Resumen Arriendos"/>
      <sheetName val="Resumen de Roles"/>
      <sheetName val="Riesgo crediticio"/>
      <sheetName val="Recojo"/>
      <sheetName val="Const. Tiendas"/>
      <sheetName val="Hoja 1"/>
      <sheetName val="Arriendos Dic"/>
      <sheetName val="Detalle a Final"/>
      <sheetName val="Detalle-Hugo"/>
      <sheetName val="Revision analítica"/>
      <sheetName val="Nomina Terceros"/>
      <sheetName val="Resumen"/>
      <sheetName val="MMA Garan. Banc."/>
      <sheetName val="Balance Mensual"/>
      <sheetName val="Chart1"/>
      <sheetName val="Detalle a Dic-07"/>
      <sheetName val="MMA Pre Sep-07"/>
      <sheetName val="Para graficos"/>
      <sheetName val="An. Honorarios Dic"/>
      <sheetName val="Analisis APT"/>
      <sheetName val="Asistencia Medica"/>
      <sheetName val="Arriendo"/>
      <sheetName val="CMA Calculations- R Factor (2)"/>
      <sheetName val="CMA_Selections"/>
      <sheetName val="Honor. Agente Manejo"/>
      <sheetName val="Comi. Administración Cartera"/>
      <sheetName val="Selección Gastos"/>
      <sheetName val="Sueldos-fin"/>
      <sheetName val="Detalle por C.Costos)"/>
      <sheetName val="Det. Otros"/>
      <sheetName val="En. Elec."/>
      <sheetName val="MMA APT "/>
      <sheetName val="Cálculo de Exceso"/>
      <sheetName val="Cálculo del Límite"/>
      <sheetName val="Detalle sueldos"/>
      <sheetName val="Cálculo del umbral"/>
      <sheetName val="MMA APT (prel)"/>
      <sheetName val="MMA APT (final)"/>
      <sheetName val="Fee"/>
      <sheetName val="Calc. Global Sueldos "/>
      <sheetName val="Límite Sueldos"/>
      <sheetName val="Gastos médicos"/>
      <sheetName val="Seleccion Gastos"/>
      <sheetName val="Muestra Gastos"/>
      <sheetName val="Muestras Adiciones"/>
      <sheetName val="CMA H.CONTR."/>
      <sheetName val="Seleccion Honorarios Contractua"/>
      <sheetName val="CMA H.PROF."/>
      <sheetName val="Honorarios profesionales"/>
      <sheetName val="APT HONORARIOS"/>
      <sheetName val="Limite"/>
      <sheetName val="C.G.Sueldos"/>
      <sheetName val="C.G.Beneficios sociales"/>
      <sheetName val="Cálculo Vacaciones"/>
      <sheetName val="Tercerizados"/>
      <sheetName val="Bono Rendimientos"/>
      <sheetName val="Nota"/>
      <sheetName val="Sueldos y Salarios"/>
      <sheetName val="Límites"/>
      <sheetName val="Tabla del Límite"/>
      <sheetName val="Costos"/>
      <sheetName val="Energia Electrica"/>
      <sheetName val="MMA Manten"/>
      <sheetName val="APT Mantemiento"/>
      <sheetName val="Vigilancia"/>
      <sheetName val="Excess Calc"/>
      <sheetName val="TCalc"/>
      <sheetName val="APT Comunicaciones"/>
      <sheetName val="Prov Jub Patronal"/>
      <sheetName val="Sheet4"/>
      <sheetName val="Nota EEFF"/>
      <sheetName val="Gastos ADC"/>
      <sheetName val="Corpaq"/>
      <sheetName val="O&amp;M Manag. Fee "/>
      <sheetName val="Contabilidad Asesoria Otros"/>
      <sheetName val="Honorarios Dic"/>
      <sheetName val="Off Shore Operator"/>
      <sheetName val="O&amp;M Management Fee"/>
      <sheetName val="O&amp;M JUNIO &amp; Diciembre"/>
      <sheetName val="Misceláneos"/>
      <sheetName val="Límite Honorarios"/>
      <sheetName val="Gastos"/>
      <sheetName val="Sueldos y Benef."/>
      <sheetName val="MMA Gtos. y Ctos."/>
      <sheetName val="APT Gtos. y Ctos."/>
      <sheetName val="MMA Mantenim."/>
      <sheetName val="APT Mantenim."/>
      <sheetName val="Cálc. Glob. Nómina"/>
      <sheetName val="Personas Jurídicas"/>
      <sheetName val="Management  Fee"/>
      <sheetName val="Provisional"/>
      <sheetName val="Base"/>
      <sheetName val="Fábrica"/>
      <sheetName val="Cesantía"/>
      <sheetName val="Detalle de gastos"/>
      <sheetName val="Fletes"/>
      <sheetName val="Detalle de gastos por APT"/>
      <sheetName val="Mov. I.Rta y Part.Trab"/>
      <sheetName val="Composición"/>
      <sheetName val="Ventas-Comisiones"/>
      <sheetName val="C.Global Sueldos"/>
      <sheetName val="Otros C.Global Hono."/>
      <sheetName val="C.Global Hono."/>
      <sheetName val="Apt Gtos Operación"/>
      <sheetName val="Comisiones Tarj. Crédito"/>
      <sheetName val="Selección empleados"/>
      <sheetName val="Servicios"/>
      <sheetName val="Motorizados"/>
      <sheetName val="Limpieza"/>
      <sheetName val="Marca"/>
      <sheetName val="Dundell Corp."/>
      <sheetName val="indega"/>
      <sheetName val="Análisis Gastos"/>
      <sheetName val="Ingeniería"/>
      <sheetName val="MMA Ingeniería"/>
      <sheetName val="Análisis de Ingeniera"/>
      <sheetName val="SEMAD"/>
      <sheetName val="Facturas Honorarios"/>
      <sheetName val="Facturas Asistencia Técnica"/>
      <sheetName val="MMA (Diciembre)"/>
      <sheetName val="Análisis Rol de Pagos"/>
      <sheetName val="Horas Extras"/>
      <sheetName val="Tercerización (Dic)"/>
      <sheetName val="Análisis Remunerativo"/>
      <sheetName val="Asesoría Técnica"/>
      <sheetName val="MMA Premiliminar"/>
      <sheetName val="Reasignaciones"/>
      <sheetName val="Análisis Reasign"/>
      <sheetName val="Jubilación"/>
      <sheetName val="Fletes de Producto"/>
      <sheetName val="Fletes de Distribución"/>
      <sheetName val="Muestra de Gastos"/>
      <sheetName val="Análisis Sueldos"/>
      <sheetName val="Bono de Trabajo"/>
      <sheetName val="Cálculos Globales"/>
      <sheetName val="CMA H.CONTR. Prelim"/>
      <sheetName val="CMA H. Contr Final"/>
      <sheetName val="CMA H.PROF. Prelim"/>
      <sheetName val="CMA H Prof Final"/>
      <sheetName val="Movimiento"/>
      <sheetName val="Selección Adiciones Prel"/>
      <sheetName val="Muestra Adiciones Prel"/>
      <sheetName val="Adiciones"/>
      <sheetName val="PAMV"/>
      <sheetName val="Detalle de rubros rol de pagos"/>
      <sheetName val="Detalle Arriendos Bienes Inm."/>
      <sheetName val="Arriendo Bienes Inmuebles"/>
      <sheetName val="Detalle Arr. Mer."/>
      <sheetName val="Com. Distrib."/>
      <sheetName val="Cálglobal sueldos"/>
      <sheetName val="C. global Benef."/>
      <sheetName val="MMA Prel."/>
      <sheetName val="Análisis de APT"/>
      <sheetName val="Cál. Regalias"/>
      <sheetName val="Detalle Regalias"/>
      <sheetName val="Transferencias"/>
      <sheetName val="Análisis Transferencias"/>
      <sheetName val="Gastos APT "/>
      <sheetName val="Gastos de operación"/>
      <sheetName val="CMA Calculations APT"/>
      <sheetName val="CMA Selection APT"/>
      <sheetName val="Cálculo Limite Nomina"/>
      <sheetName val="Fedepal"/>
      <sheetName val="Servicios Administrativos"/>
      <sheetName val="Fedapal"/>
      <sheetName val="Ancupa"/>
      <sheetName val="Cal. Global Beneficios"/>
      <sheetName val="Impuestos"/>
      <sheetName val="Calc. Límite"/>
      <sheetName val="Cálculo Honorarios"/>
      <sheetName val="MMA (F)"/>
      <sheetName val="MMA (P)"/>
      <sheetName val="Leasing "/>
      <sheetName val="Pivot Sueldos"/>
      <sheetName val="Movimiento Benef.Sociales"/>
      <sheetName val="Actas de Finiquito"/>
      <sheetName val="Tercerizadoras"/>
      <sheetName val="Contratos-Maquila"/>
      <sheetName val="MMA Gtos-Costos"/>
      <sheetName val="APT Gtos-Costos"/>
      <sheetName val="Asistencia Tec."/>
      <sheetName val="G. Administrativo"/>
      <sheetName val="APT Costos"/>
      <sheetName val="Serv. Comerc."/>
      <sheetName val="Sheet3"/>
      <sheetName val="Detalle G.A."/>
      <sheetName val="Detalle G.O."/>
      <sheetName val="MMA GA"/>
      <sheetName val="MMA GO"/>
      <sheetName val="Análisis de Nómina"/>
      <sheetName val="Nom. vs Bancos"/>
      <sheetName val="Conazul"/>
      <sheetName val="GO"/>
      <sheetName val="Gastos Fiduciario"/>
      <sheetName val="leasing Vehículos"/>
      <sheetName val="Asistencia técnica"/>
      <sheetName val="Análisis Gastos APT"/>
      <sheetName val="Seguridad y Vigilancia"/>
      <sheetName val="Salección APT-Final"/>
      <sheetName val="Anal. Fletes"/>
      <sheetName val="Anal. Comisi."/>
      <sheetName val="CMA APT"/>
      <sheetName val="Selecc. APT-Prel"/>
      <sheetName val="Selecc. Fletes-Prel"/>
      <sheetName val="Selecc. Comisiones-Prel"/>
      <sheetName val="MMA Final Gtos. Operac."/>
      <sheetName val="APT GASTOS OPE."/>
      <sheetName val="MMA GASTOS OPE."/>
      <sheetName val="MMA COMI."/>
      <sheetName val="MMA HONO"/>
      <sheetName val="APT.COMI"/>
      <sheetName val="APT.HONO"/>
      <sheetName val="Base de Subseleccion"/>
      <sheetName val="Subseleccion ACL"/>
      <sheetName val="Reclasificación "/>
      <sheetName val="APT Final"/>
      <sheetName val="Arriendos de concesiones"/>
      <sheetName val="SA Procedures"/>
      <sheetName val="Expectation"/>
      <sheetName val="Cálc. Global Mant. Repar."/>
      <sheetName val="Análisis Fletes Vs. Ingresos"/>
      <sheetName val="Seleccion APT Final"/>
      <sheetName val="Bajas"/>
      <sheetName val="Comisión Brokers"/>
      <sheetName val="Comisión Nova"/>
      <sheetName val="Contratos Nova"/>
      <sheetName val="APT Gastos y Costos"/>
      <sheetName val="Arrendamiento"/>
      <sheetName val="Análisis APT "/>
      <sheetName val="MMA Prelim."/>
      <sheetName val="Seguros del Personal"/>
      <sheetName val="Fact-Alloc-Asignac.-Final"/>
      <sheetName val="Allocations- Final"/>
      <sheetName val="Allocations"/>
      <sheetName val="Transporte OCP"/>
      <sheetName val="Cálculo Selección APT"/>
      <sheetName val="Revis. Fact. Trans. OCP"/>
      <sheetName val="Seguro"/>
      <sheetName val="C.Despidos Intemp."/>
      <sheetName val="APT Sueldos"/>
      <sheetName val="Cal. Benef. Social Final"/>
      <sheetName val="Cal.Benef.Social."/>
      <sheetName val="CMA Base"/>
      <sheetName val="CMA Selecc."/>
      <sheetName val="Anal. APT"/>
      <sheetName val="Gasto Arriendo"/>
      <sheetName val="APT Arriendo"/>
      <sheetName val="Gto. Arriendo Equipos"/>
      <sheetName val="APT de Arriendo Equipos"/>
      <sheetName val="Imp. Ambiente"/>
      <sheetName val="Arriendo-Vigilancia"/>
      <sheetName val="Arriendo de Equipos"/>
      <sheetName val="Servicios Especializados"/>
      <sheetName val="Servicios Computación"/>
      <sheetName val="Uso marcas"/>
      <sheetName val="Movimiento Arriendos"/>
      <sheetName val="Honorarios Farmaceuticos"/>
      <sheetName val="Cal Glob Sueldos"/>
      <sheetName val="Global Honorarios"/>
      <sheetName val="Recálculo Nómina"/>
      <sheetName val=" APT Gtos Op"/>
      <sheetName val="Calculo Global Nomina"/>
      <sheetName val="Liquidaciones Emp."/>
      <sheetName val="Gasto Combustible."/>
      <sheetName val="Análisis Empleados"/>
      <sheetName val="Gasto Sueldos"/>
      <sheetName val="Transp."/>
      <sheetName val="Servicios Adm"/>
      <sheetName val="Reembolsos"/>
      <sheetName val="OrgControl"/>
      <sheetName val="SaldosCruceInv"/>
      <sheetName val="Cálculo actuarial"/>
      <sheetName val="VerNóm"/>
      <sheetName val="AnálisisGtosAPT"/>
      <sheetName val="AguaPot"/>
      <sheetName val="Análisis APT Final"/>
      <sheetName val="Selección de Cuentas"/>
      <sheetName val="Selección de Gastos"/>
      <sheetName val="Análisis APT Prelim"/>
      <sheetName val="Análisis Arriendos"/>
      <sheetName val="Comisión a Distribuidores"/>
      <sheetName val="Mantenimiento de Bienes"/>
      <sheetName val="Arrendamiento Mercantil"/>
      <sheetName val="Arriendo Inmuebles"/>
      <sheetName val="Serv. Comercialización"/>
      <sheetName val="Selec ACL"/>
      <sheetName val="Cálculo de Honorarios"/>
      <sheetName val="Presupuesto"/>
      <sheetName val="Guardia y Seguridad"/>
      <sheetName val="Central Telef."/>
      <sheetName val="Mant. Jardines"/>
      <sheetName val="Bonif. Ventas(Prel) (2)"/>
      <sheetName val="Determinación de Límites"/>
      <sheetName val="Jub.Patr."/>
      <sheetName val="Costo de Garantía"/>
      <sheetName val="Asis. Tec."/>
      <sheetName val="Selec. APT"/>
      <sheetName val="An. APT"/>
      <sheetName val="Cálculo Nómina"/>
      <sheetName val="Bonos de desempeño"/>
      <sheetName val="Movimiento Inventario Propio"/>
      <sheetName val="Análisis Hon. Contractuales"/>
      <sheetName val="Análisis Hon Profesionales"/>
      <sheetName val="Análisis Reaseguros"/>
      <sheetName val="Análisis de Inventario Propio"/>
      <sheetName val="Análisis de Sum. Consignación"/>
      <sheetName val="NOTAS E.E.F.F."/>
      <sheetName val="Pruebas Sustantivas"/>
      <sheetName val="Mov Jubilación y Desahucio"/>
      <sheetName val="Calc. Arriendos"/>
      <sheetName val="Plantilla de límites Fecha Fi"/>
      <sheetName val="Det. cargas soc. y sueldos"/>
      <sheetName val="Límites Gasto Nómina"/>
      <sheetName val="Límites provisiones"/>
      <sheetName val="Prueb.Calc.Actur"/>
      <sheetName val="Revisión de Factura-Honor."/>
      <sheetName val="Nomina final"/>
      <sheetName val="CG. Distribución Portrans"/>
      <sheetName val="CG Impuesto Salida de Divisas"/>
      <sheetName val="Gastos APT-Final"/>
      <sheetName val="Análisis de Gastos APT-Prel."/>
      <sheetName val="Cálculo Globla Nómina Final"/>
      <sheetName val="Rol de Pagos"/>
      <sheetName val="Honorarios Gerencia"/>
      <sheetName val="Cost-Sharing"/>
      <sheetName val="Servicio Relacionadas"/>
      <sheetName val="Costos APT"/>
      <sheetName val="Contratos Casa Matriz"/>
      <sheetName val="Cálculo Globla Nómina"/>
      <sheetName val="Cierre de Gastos"/>
      <sheetName val="Contribuciones"/>
      <sheetName val="Bonif. Ventas(Prel)"/>
      <sheetName val="Bonif. Ventas (Final)"/>
      <sheetName val="Otras Bonifs. (Prel)"/>
      <sheetName val="Otras Bonifs. (Final)"/>
      <sheetName val="Arriendos y Cond. (Prel)"/>
      <sheetName val="Arriendos y Cond. (Final)"/>
      <sheetName val="Comisiones (Prel)"/>
      <sheetName val="Comisiones (Final)"/>
      <sheetName val="Análisis de Gastos APT"/>
      <sheetName val="Sheet1 (2)"/>
      <sheetName val="Detalle gtos"/>
      <sheetName val="MMA Ago-05"/>
      <sheetName val="# Empleados"/>
      <sheetName val="Serv. Exter"/>
      <sheetName val="APT Gastos Honorarios"/>
      <sheetName val="Análisis nómina"/>
      <sheetName val="Límites Final"/>
      <sheetName val="Límites Preliminar"/>
      <sheetName val="Muestra Final"/>
      <sheetName val="APT 2008"/>
      <sheetName val="Comisiones en Ventas"/>
      <sheetName val="Análisis Seguros"/>
      <sheetName val="Variaciones Gastos APT"/>
      <sheetName val="CG Nómina"/>
      <sheetName val="Gtos No ded Dec08"/>
      <sheetName val="Gtos No deducibles"/>
      <sheetName val="Bonificaciones y PT Jun"/>
      <sheetName val="Bonificaciones y PT Dec"/>
      <sheetName val="Bonificaciones prel"/>
      <sheetName val="Bonificaciones Final"/>
      <sheetName val="Entrega PT"/>
      <sheetName val="CG Seguros"/>
      <sheetName val="Análisis variaciones"/>
      <sheetName val="Beneficios"/>
      <sheetName val="Serv Contrat"/>
      <sheetName val="CMA_Calculations"/>
      <sheetName val="Detalle (2)"/>
      <sheetName val="Imp. y Contrib."/>
      <sheetName val="Provisiones"/>
      <sheetName val="Serv. Contr"/>
      <sheetName val="APT Suministros"/>
      <sheetName val="Gastos Operacion"/>
      <sheetName val="Dietas y Honorarios"/>
      <sheetName val="Impuestos y Contrib y Camara"/>
      <sheetName val="Funcionarios"/>
      <sheetName val="Impuestos y Contribuciones"/>
      <sheetName val="Bono Navideño"/>
      <sheetName val="Nómina Final"/>
      <sheetName val="Arriendos Final"/>
      <sheetName val="NOTA EF"/>
      <sheetName val="Cálculo Global Seguros"/>
      <sheetName val="Arriendo de Bodegas"/>
      <sheetName val="Hon Ots"/>
      <sheetName val="Arr Of"/>
      <sheetName val="Arr Bod"/>
      <sheetName val="Com FEE"/>
      <sheetName val="Compañías Relacionadas"/>
      <sheetName val="Nota a los EE FF"/>
      <sheetName val="Cálculo Global de Nómina"/>
      <sheetName val="Análsisi de Gastos APT"/>
      <sheetName val="Salarios y Beneficios Sociales"/>
      <sheetName val="Conectividad"/>
      <sheetName val="Alquiler de Licencias"/>
      <sheetName val="Alquiler de Edificios"/>
      <sheetName val="Incentivos de Agencias"/>
      <sheetName val="Cálculo Global-Nómina"/>
      <sheetName val="Procedimientos Gastos Operacion"/>
      <sheetName val="Calculo de Nomina"/>
      <sheetName val="Hoja de límites"/>
      <sheetName val="Nuevo Enfoque APT"/>
      <sheetName val="APT Ctas Seleccionadas"/>
      <sheetName val="Analisis - APT"/>
      <sheetName val="Detalle 10"/>
      <sheetName val="Vacaciones"/>
      <sheetName val="Planillas"/>
      <sheetName val="APT de Costos"/>
      <sheetName val="NOTAs EEFF"/>
      <sheetName val="Límites Nomina"/>
      <sheetName val="Detalle de arriendos"/>
      <sheetName val="Límites "/>
    </sheetNames>
    <sheetDataSet>
      <sheetData sheetId="0">
        <row r="299">
          <cell r="E299">
            <v>295674</v>
          </cell>
        </row>
      </sheetData>
      <sheetData sheetId="1"/>
      <sheetData sheetId="2"/>
      <sheetData sheetId="3" refreshError="1">
        <row r="299">
          <cell r="E299">
            <v>295674</v>
          </cell>
        </row>
      </sheetData>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sheetData sheetId="21" refreshError="1"/>
      <sheetData sheetId="22"/>
      <sheetData sheetId="23">
        <row r="6">
          <cell r="B6">
            <v>321405</v>
          </cell>
        </row>
      </sheetData>
      <sheetData sheetId="24" refreshError="1"/>
      <sheetData sheetId="25"/>
      <sheetData sheetId="26" refreshError="1"/>
      <sheetData sheetId="27" refreshError="1"/>
      <sheetData sheetId="28" refreshError="1"/>
      <sheetData sheetId="29" refreshError="1"/>
      <sheetData sheetId="30" refreshError="1"/>
      <sheetData sheetId="31"/>
      <sheetData sheetId="32" refreshError="1"/>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refreshError="1"/>
      <sheetData sheetId="70" refreshError="1"/>
      <sheetData sheetId="71"/>
      <sheetData sheetId="72"/>
      <sheetData sheetId="73" refreshError="1"/>
      <sheetData sheetId="74" refreshError="1"/>
      <sheetData sheetId="75" refreshError="1"/>
      <sheetData sheetId="76"/>
      <sheetData sheetId="77" refreshError="1"/>
      <sheetData sheetId="78" refreshError="1"/>
      <sheetData sheetId="79" refreshError="1"/>
      <sheetData sheetId="80" refreshError="1"/>
      <sheetData sheetId="81"/>
      <sheetData sheetId="82" refreshError="1"/>
      <sheetData sheetId="83"/>
      <sheetData sheetId="84" refreshError="1"/>
      <sheetData sheetId="85"/>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refreshError="1"/>
      <sheetData sheetId="107" refreshError="1"/>
      <sheetData sheetId="108" refreshError="1"/>
      <sheetData sheetId="109" refreshError="1"/>
      <sheetData sheetId="110"/>
      <sheetData sheetId="111"/>
      <sheetData sheetId="112"/>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sheetData sheetId="153" refreshError="1"/>
      <sheetData sheetId="154" refreshError="1"/>
      <sheetData sheetId="155" refreshError="1"/>
      <sheetData sheetId="156" refreshError="1"/>
      <sheetData sheetId="157"/>
      <sheetData sheetId="158" refreshError="1"/>
      <sheetData sheetId="159"/>
      <sheetData sheetId="160" refreshError="1"/>
      <sheetData sheetId="161" refreshError="1"/>
      <sheetData sheetId="162" refreshError="1"/>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refreshError="1"/>
      <sheetData sheetId="178"/>
      <sheetData sheetId="179" refreshError="1"/>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refreshError="1"/>
      <sheetData sheetId="202" refreshError="1"/>
      <sheetData sheetId="203" refreshError="1"/>
      <sheetData sheetId="204"/>
      <sheetData sheetId="205" refreshError="1"/>
      <sheetData sheetId="206" refreshError="1"/>
      <sheetData sheetId="207" refreshError="1"/>
      <sheetData sheetId="208"/>
      <sheetData sheetId="209" refreshError="1"/>
      <sheetData sheetId="210"/>
      <sheetData sheetId="211"/>
      <sheetData sheetId="212"/>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refreshError="1"/>
      <sheetData sheetId="226" refreshError="1"/>
      <sheetData sheetId="227" refreshError="1"/>
      <sheetData sheetId="228" refreshError="1"/>
      <sheetData sheetId="229" refreshError="1"/>
      <sheetData sheetId="230" refreshError="1"/>
      <sheetData sheetId="231"/>
      <sheetData sheetId="232"/>
      <sheetData sheetId="233"/>
      <sheetData sheetId="234" refreshError="1"/>
      <sheetData sheetId="235" refreshError="1"/>
      <sheetData sheetId="236" refreshError="1"/>
      <sheetData sheetId="237" refreshError="1"/>
      <sheetData sheetId="238" refreshError="1"/>
      <sheetData sheetId="239">
        <row r="6">
          <cell r="B6">
            <v>321405</v>
          </cell>
        </row>
      </sheetData>
      <sheetData sheetId="240" refreshError="1"/>
      <sheetData sheetId="241" refreshError="1"/>
      <sheetData sheetId="242" refreshError="1"/>
      <sheetData sheetId="243" refreshError="1"/>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refreshError="1"/>
      <sheetData sheetId="263" refreshError="1"/>
      <sheetData sheetId="264" refreshError="1"/>
      <sheetData sheetId="265" refreshError="1"/>
      <sheetData sheetId="266" refreshError="1"/>
      <sheetData sheetId="267" refreshError="1"/>
      <sheetData sheetId="268"/>
      <sheetData sheetId="269"/>
      <sheetData sheetId="270"/>
      <sheetData sheetId="27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sheetData sheetId="292" refreshError="1"/>
      <sheetData sheetId="293" refreshError="1"/>
      <sheetData sheetId="294"/>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sheetData sheetId="305"/>
      <sheetData sheetId="306" refreshError="1"/>
      <sheetData sheetId="307" refreshError="1"/>
      <sheetData sheetId="308"/>
      <sheetData sheetId="309" refreshError="1"/>
      <sheetData sheetId="310" refreshError="1"/>
      <sheetData sheetId="311" refreshError="1"/>
      <sheetData sheetId="312" refreshError="1"/>
      <sheetData sheetId="313"/>
      <sheetData sheetId="314" refreshError="1"/>
      <sheetData sheetId="315" refreshError="1"/>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refreshError="1"/>
      <sheetData sheetId="339" refreshError="1"/>
      <sheetData sheetId="340"/>
      <sheetData sheetId="341"/>
      <sheetData sheetId="342"/>
      <sheetData sheetId="343"/>
      <sheetData sheetId="344" refreshError="1"/>
      <sheetData sheetId="345" refreshError="1"/>
      <sheetData sheetId="346" refreshError="1"/>
      <sheetData sheetId="347"/>
      <sheetData sheetId="348" refreshError="1"/>
      <sheetData sheetId="349"/>
      <sheetData sheetId="350" refreshError="1"/>
      <sheetData sheetId="351" refreshError="1"/>
      <sheetData sheetId="352"/>
      <sheetData sheetId="353"/>
      <sheetData sheetId="354"/>
      <sheetData sheetId="355"/>
      <sheetData sheetId="356"/>
      <sheetData sheetId="357"/>
      <sheetData sheetId="358" refreshError="1"/>
      <sheetData sheetId="359"/>
      <sheetData sheetId="360"/>
      <sheetData sheetId="361" refreshError="1"/>
      <sheetData sheetId="362" refreshError="1"/>
      <sheetData sheetId="363"/>
      <sheetData sheetId="364" refreshError="1"/>
      <sheetData sheetId="365"/>
      <sheetData sheetId="366" refreshError="1"/>
      <sheetData sheetId="367"/>
      <sheetData sheetId="368"/>
      <sheetData sheetId="369"/>
      <sheetData sheetId="370" refreshError="1"/>
      <sheetData sheetId="371" refreshError="1"/>
      <sheetData sheetId="372"/>
      <sheetData sheetId="373"/>
      <sheetData sheetId="374"/>
      <sheetData sheetId="375"/>
      <sheetData sheetId="376"/>
      <sheetData sheetId="377"/>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sheetData sheetId="426"/>
      <sheetData sheetId="427"/>
      <sheetData sheetId="428"/>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sheetData sheetId="450"/>
      <sheetData sheetId="451"/>
      <sheetData sheetId="452"/>
      <sheetData sheetId="453"/>
      <sheetData sheetId="454"/>
      <sheetData sheetId="455"/>
      <sheetData sheetId="456"/>
      <sheetData sheetId="457" refreshError="1"/>
      <sheetData sheetId="458"/>
      <sheetData sheetId="459" refreshError="1"/>
      <sheetData sheetId="460" refreshError="1"/>
      <sheetData sheetId="461" refreshError="1"/>
      <sheetData sheetId="462" refreshError="1"/>
      <sheetData sheetId="463" refreshError="1"/>
      <sheetData sheetId="464" refreshError="1"/>
      <sheetData sheetId="465"/>
      <sheetData sheetId="466" refreshError="1"/>
      <sheetData sheetId="467" refreshError="1"/>
      <sheetData sheetId="468" refreshError="1"/>
      <sheetData sheetId="469" refreshError="1"/>
      <sheetData sheetId="470" refreshError="1"/>
      <sheetData sheetId="471" refreshError="1"/>
      <sheetData sheetId="472"/>
      <sheetData sheetId="473"/>
      <sheetData sheetId="474"/>
      <sheetData sheetId="475"/>
      <sheetData sheetId="476"/>
      <sheetData sheetId="477"/>
      <sheetData sheetId="478"/>
      <sheetData sheetId="479"/>
      <sheetData sheetId="480" refreshError="1"/>
      <sheetData sheetId="481" refreshError="1"/>
      <sheetData sheetId="482" refreshError="1"/>
      <sheetData sheetId="483"/>
      <sheetData sheetId="484"/>
      <sheetData sheetId="485" refreshError="1"/>
      <sheetData sheetId="486"/>
      <sheetData sheetId="487"/>
      <sheetData sheetId="488" refreshError="1"/>
      <sheetData sheetId="489" refreshError="1"/>
      <sheetData sheetId="490"/>
      <sheetData sheetId="491"/>
      <sheetData sheetId="492"/>
      <sheetData sheetId="493"/>
      <sheetData sheetId="494"/>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refreshError="1"/>
      <sheetData sheetId="538"/>
      <sheetData sheetId="539" refreshError="1"/>
      <sheetData sheetId="540" refreshError="1"/>
      <sheetData sheetId="541" refreshError="1"/>
      <sheetData sheetId="542" refreshError="1"/>
      <sheetData sheetId="543" refreshError="1"/>
      <sheetData sheetId="544" refreshError="1"/>
      <sheetData sheetId="545"/>
      <sheetData sheetId="546" refreshError="1"/>
      <sheetData sheetId="547" refreshError="1"/>
      <sheetData sheetId="548" refreshError="1"/>
      <sheetData sheetId="549" refreshError="1"/>
      <sheetData sheetId="550" refreshError="1"/>
      <sheetData sheetId="551" refreshError="1"/>
      <sheetData sheetId="552"/>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refreshError="1"/>
      <sheetData sheetId="572" refreshError="1"/>
      <sheetData sheetId="573"/>
      <sheetData sheetId="574" refreshError="1"/>
      <sheetData sheetId="575" refreshError="1"/>
      <sheetData sheetId="576" refreshError="1"/>
      <sheetData sheetId="577"/>
      <sheetData sheetId="578" refreshError="1"/>
      <sheetData sheetId="579"/>
      <sheetData sheetId="580" refreshError="1"/>
      <sheetData sheetId="581" refreshError="1"/>
      <sheetData sheetId="582" refreshError="1"/>
      <sheetData sheetId="583" refreshError="1"/>
      <sheetData sheetId="584"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s EEFF"/>
      <sheetName val="Detalle"/>
      <sheetName val="Desembolsos 2010"/>
      <sheetName val="Contratos Préstamo"/>
      <sheetName val="Cálculo Interes Prestamos"/>
      <sheetName val="Cálculo Interes Sponsors"/>
      <sheetName val="Determinación de Límites"/>
      <sheetName val="XREF"/>
      <sheetName val="Tickmarks"/>
      <sheetName val="#REF"/>
    </sheetNames>
    <sheetDataSet>
      <sheetData sheetId="0" refreshError="1"/>
      <sheetData sheetId="1" refreshError="1">
        <row r="1">
          <cell r="A1" t="str">
            <v>Detalle de Deuda a Largo Plazo</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
      <sheetName val="Determinación de la muestra"/>
      <sheetName val="CMA Calculations- Figure 5440.1"/>
      <sheetName val="CMA Selections"/>
      <sheetName val="XREF"/>
      <sheetName val="Tickmarks"/>
      <sheetName val="CMA_SampleDesign"/>
      <sheetName val="DialogInsert"/>
      <sheetName val="Selección del Metodo"/>
      <sheetName val="#REF"/>
    </sheetNames>
    <sheetDataSet>
      <sheetData sheetId="0" refreshError="1"/>
      <sheetData sheetId="1" refreshError="1"/>
      <sheetData sheetId="2">
        <row r="201">
          <cell r="D201">
            <v>58745</v>
          </cell>
          <cell r="I201">
            <v>-9994.3799999999974</v>
          </cell>
        </row>
      </sheetData>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a los Estados Financieros"/>
      <sheetName val="Costo {PPC}"/>
      <sheetName val="Deprec. {PPC}"/>
      <sheetName val="Cálculo Dep (Preliminar)"/>
      <sheetName val="Límites"/>
      <sheetName val="MMA Adiciones"/>
      <sheetName val="MMA Saldo Inicial"/>
      <sheetName val="Obs. Toma Física"/>
      <sheetName val="Análisis Adiciones"/>
      <sheetName val="Cálculo Dep (Final)"/>
      <sheetName val="XREF"/>
      <sheetName val="Tickmarks"/>
      <sheetName val="NotaalosEstadosFinancieros"/>
      <sheetName val="Deprec__PPC_"/>
      <sheetName val="Detalle"/>
      <sheetName val="MMA"/>
      <sheetName val="APT Gastos"/>
      <sheetName val="Arriendos"/>
      <sheetName val="Arr. Mercantil [ppc]"/>
      <sheetName val="Asistencia VW"/>
      <sheetName val="Comis. y Honorarios"/>
      <sheetName val="Otras ctas.xpagar (PPC)"/>
      <sheetName val="Mov. Benef. Socs."/>
      <sheetName val="Calc. Global Benef. (Sep)"/>
      <sheetName val="Calc. Global Benef. (Oct)"/>
      <sheetName val="Pagos Posteriores"/>
      <sheetName val="F.Conting. (oct)"/>
      <sheetName val="F. Conting. (Sep)"/>
      <sheetName val="Calc. Límites"/>
      <sheetName val="Mov. Inventarios"/>
      <sheetName val="Devoluci."/>
      <sheetName val="Adiciones MP."/>
      <sheetName val="Import. Tráns."/>
      <sheetName val="Valuación"/>
    </sheetNames>
    <sheetDataSet>
      <sheetData sheetId="0"/>
      <sheetData sheetId="1"/>
      <sheetData sheetId="2"/>
      <sheetData sheetId="3"/>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sheetName val="Cálculo S. I."/>
      <sheetName val="Análisis Saldo Inicial"/>
      <sheetName val="XREF"/>
      <sheetName val="Tickmarks"/>
    </sheetNames>
    <sheetDataSet>
      <sheetData sheetId="0" refreshError="1"/>
      <sheetData sheetId="1" refreshError="1"/>
      <sheetData sheetId="2"/>
      <sheetData sheetId="3" refreshError="1"/>
      <sheetData sheetId="4" refreshError="1"/>
      <sheetData sheetId="5"/>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sheetName val="APT Gastos"/>
      <sheetName val="Leasing"/>
      <sheetName val="Nomina"/>
      <sheetName val="Mov.Honor.Profe"/>
      <sheetName val="Mayores"/>
      <sheetName val="XREF"/>
      <sheetName val="Tickmarks"/>
      <sheetName val="Detalle G. Adm."/>
      <sheetName val="Detalle G. Ventas"/>
      <sheetName val="Detalle de Interesés"/>
      <sheetName val="SUELDOS"/>
      <sheetName val="Selección "/>
      <sheetName val="Cálculo de Interesés"/>
      <sheetName val="Variación Gtos "/>
      <sheetName val="MMA Final"/>
      <sheetName val="MMA Prel."/>
      <sheetName val="APT Final"/>
      <sheetName val="Selecc"/>
      <sheetName val="Determinación del Límite"/>
      <sheetName val="Tabla del Límite"/>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a los Estados Financieros"/>
      <sheetName val="Avalúo"/>
      <sheetName val="Costo+Reexp"/>
      <sheetName val="Amort.Costo+Reexp"/>
      <sheetName val="Cálculo Amort."/>
      <sheetName val="Cálculo Reexp.Costo"/>
      <sheetName val="Cálculo Reexp Amort."/>
      <sheetName val="Inv. Plantas"/>
      <sheetName val="Bloques"/>
      <sheetName val="Mov. Plant.Proceso"/>
      <sheetName val="selec.adic.plantaciones"/>
      <sheetName val="Cálculo Global Plantac. Proceso"/>
      <sheetName val="Anál.Ad.plant.proc."/>
      <sheetName val="XREF"/>
      <sheetName val="Tickmarks"/>
      <sheetName val="Nota"/>
      <sheetName val="Nota P.Proceso"/>
      <sheetName val="Mov.Costo P.Proc."/>
      <sheetName val="Nota Plantaciones"/>
      <sheetName val="Mov.Costo y Reexp Plant."/>
      <sheetName val="Mov.Amort.Costo y Reexp Plant."/>
      <sheetName val="Cálculo Correción Costo Plant"/>
      <sheetName val="Cálculo Amortización"/>
      <sheetName val="Cálculo de  la Rexxp Amorti"/>
      <sheetName val="MMA"/>
      <sheetName val="Análisis adiciones"/>
      <sheetName val="Cálculo Amort. (fec.siemb.)"/>
      <sheetName val="Cálculo Reexp Amort. (fech.sie)"/>
      <sheetName val="CorrMonPlantProc"/>
      <sheetName val="selec.adic.plant.proc"/>
      <sheetName val="Detalle de ptas.adquir.{PPC}"/>
      <sheetName val="detalle M.O"/>
      <sheetName val="det.amort.acum."/>
      <sheetName val="distrib.ctosPPC"/>
      <sheetName val="Hoja2"/>
      <sheetName val="Mov."/>
      <sheetName val="Mov. Amort."/>
      <sheetName val="Cál. Amort."/>
      <sheetName val="Adic."/>
      <sheetName val="Detalle"/>
      <sheetName val=" Costo"/>
      <sheetName val="Amortización"/>
      <sheetName val="MMA "/>
      <sheetName val="APT Adiciones"/>
      <sheetName val="APT"/>
      <sheetName val="Resumen movimiento"/>
      <sheetName val="Pivot 2004"/>
      <sheetName val="Sheet1"/>
      <sheetName val="MMA Adciones"/>
      <sheetName val="Mayores"/>
      <sheetName val="NEC 17"/>
      <sheetName val="Costo"/>
      <sheetName val="Movimiento (Final)"/>
      <sheetName val="Movimiento (Preliminar)"/>
      <sheetName val="MMA(final)"/>
      <sheetName val="APT (Final)"/>
      <sheetName val="MMA(prel)"/>
      <sheetName val="Amort."/>
      <sheetName val="Cálc. Global"/>
      <sheetName val="Selección Adiciones"/>
      <sheetName val="Adiciones"/>
      <sheetName val="Mov.(Final)"/>
      <sheetName val="Mov.(Prel)"/>
      <sheetName val="Base de datos"/>
      <sheetName val="Selección"/>
      <sheetName val="Amort. Acumulada"/>
      <sheetName val="Cal. Amort."/>
      <sheetName val="Análisis"/>
      <sheetName val="Límite"/>
      <sheetName val="Récalculo Amortización"/>
      <sheetName val="Cal.Amort."/>
      <sheetName val="Análisis de Adic."/>
      <sheetName val="Análisis Importaciones"/>
      <sheetName val="Ventas"/>
      <sheetName val="Calc. Límite"/>
      <sheetName val="MMA Adiciones"/>
      <sheetName val="Mov.Costo"/>
      <sheetName val="MMA Adiciones (2)"/>
      <sheetName val="Análisis Imp. Tránsito"/>
      <sheetName val="Cál."/>
      <sheetName val="APT Adics."/>
      <sheetName val="Costo-Pivot"/>
      <sheetName val="MMA AM"/>
      <sheetName val="Nota EF"/>
      <sheetName val="Costo (dec)"/>
      <sheetName val="Amort (dec)"/>
      <sheetName val="Cal Gbl (dec)"/>
      <sheetName val="MMA (comp)"/>
      <sheetName val="MMA (reg)"/>
      <sheetName val="Anál Adi"/>
      <sheetName val="Errad"/>
      <sheetName val="Cost (ago)"/>
      <sheetName val="Amort (ago)"/>
      <sheetName val="MMA (ago)"/>
      <sheetName val="Anali. Adiciones"/>
      <sheetName val="#REF"/>
      <sheetName val="Mov. Costo"/>
      <sheetName val="Mov. Amortiz"/>
      <sheetName val="Amort"/>
      <sheetName val="Notas"/>
      <sheetName val="Mov.Plant"/>
      <sheetName val="Cálc. Deprec."/>
      <sheetName val="Mov Inversiones Agrìcolas"/>
      <sheetName val="Cómputo Amort."/>
      <sheetName val="APT Plantaciones"/>
      <sheetName val="Procedimientos"/>
      <sheetName val="Movimiento"/>
      <sheetName val="Calc. Global Depre."/>
      <sheetName val="Movimiento 1"/>
      <sheetName val="Movimiento 2"/>
      <sheetName val="Movimiento NEC"/>
      <sheetName val="Movimiento NII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refreshError="1">
        <row r="46">
          <cell r="F46" t="str">
            <v>!</v>
          </cell>
        </row>
      </sheetData>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sheetData sheetId="43"/>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refreshError="1"/>
      <sheetData sheetId="76" refreshError="1"/>
      <sheetData sheetId="77"/>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Ant comp terr"/>
      <sheetName val=" D.Antic Prov MP"/>
      <sheetName val="D.Antic gtos import &amp; exp"/>
      <sheetName val="D. impto anticip"/>
      <sheetName val="Tildes"/>
    </sheetNames>
    <sheetDataSet>
      <sheetData sheetId="0"/>
      <sheetData sheetId="1" refreshError="1"/>
      <sheetData sheetId="2" refreshError="1"/>
      <sheetData sheetId="3" refreshError="1"/>
      <sheetData sheetId="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erminación del Limite"/>
      <sheetName val="Hoja de datos"/>
      <sheetName val="Tabla del Limite"/>
      <sheetName val="Tickmarks"/>
      <sheetName val="Module1"/>
      <sheetName val="Worksheet in     Revisión Analí"/>
      <sheetName val="template"/>
    </sheetNames>
    <sheetDataSet>
      <sheetData sheetId="0" refreshError="1">
        <row r="3">
          <cell r="B3">
            <v>93905</v>
          </cell>
        </row>
        <row r="4">
          <cell r="B4">
            <v>117103</v>
          </cell>
        </row>
        <row r="15">
          <cell r="B15" t="e">
            <v>#N/A</v>
          </cell>
        </row>
      </sheetData>
      <sheetData sheetId="1"/>
      <sheetData sheetId="2"/>
      <sheetData sheetId="3"/>
      <sheetData sheetId="4" refreshError="1"/>
      <sheetData sheetId="5" refreshError="1"/>
      <sheetData sheetId="6"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to. Costo"/>
      <sheetName val="Mvto. Depreciación"/>
      <sheetName val="Gasto"/>
      <sheetName val="Detalle de Ventas"/>
      <sheetName val="MMA Prelim. Vts."/>
      <sheetName val="Análisis Vts."/>
      <sheetName val="Detalle adiciones"/>
      <sheetName val="MMA Prelim. Ad."/>
      <sheetName val="Análisis Ad."/>
      <sheetName val="IMP. TRAN"/>
      <sheetName val="MMA Preli"/>
      <sheetName val="APT Imp.Tran."/>
      <sheetName val="XREF"/>
      <sheetName val="Tickmarks"/>
    </sheetNames>
    <sheetDataSet>
      <sheetData sheetId="0"/>
      <sheetData sheetId="1"/>
      <sheetData sheetId="2" refreshError="1"/>
      <sheetData sheetId="3"/>
      <sheetData sheetId="4"/>
      <sheetData sheetId="5" refreshError="1"/>
      <sheetData sheetId="6" refreshError="1"/>
      <sheetData sheetId="7" refreshError="1"/>
      <sheetData sheetId="8" refreshError="1"/>
      <sheetData sheetId="9"/>
      <sheetData sheetId="10" refreshError="1"/>
      <sheetData sheetId="11" refreshError="1"/>
      <sheetData sheetId="12"/>
      <sheetData sheetId="13"/>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Agosto04)"/>
      <sheetName val="APT(Agosto04)"/>
      <sheetName val="MMA (mayo04)"/>
      <sheetName val="APT (Mayo04)"/>
      <sheetName val="Op. Provisiones"/>
      <sheetName val="XREF"/>
      <sheetName val="Tickmarks"/>
      <sheetName val="MMA"/>
      <sheetName val="Hoja1"/>
      <sheetName val="Tildes"/>
      <sheetName val="Detalle 01 "/>
      <sheetName val="Revisión analítica gastos"/>
      <sheetName val="Gastos"/>
      <sheetName val="APT"/>
      <sheetName val="base de datos"/>
      <sheetName val="Detalle fin01"/>
      <sheetName val="Detalle gastos (2)"/>
      <sheetName val="Detalle gastos"/>
      <sheetName val="Costos fabric"/>
      <sheetName val="Depreciación"/>
      <sheetName val="Amortización"/>
      <sheetName val="Nómina Terceros"/>
      <sheetName val="MMA (2)"/>
      <sheetName val="Sheet1"/>
      <sheetName val="Tercerizados"/>
      <sheetName val="Análisis"/>
      <sheetName val="Honorarios 2001"/>
      <sheetName val="Honorarios 2000"/>
      <sheetName val="APT Gastos"/>
      <sheetName val="Marcas Estándar"/>
      <sheetName val="Nómina"/>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Gastos"/>
      <sheetName val="APT Gastos"/>
      <sheetName val="MMA Subcont."/>
      <sheetName val="APT Subcont."/>
      <sheetName val="Indemnizaciones"/>
      <sheetName val="Arriendos"/>
      <sheetName val="Transf. Negocios"/>
      <sheetName val="Bonos"/>
      <sheetName val="Sueldos"/>
      <sheetName val="XREF"/>
      <sheetName val="Tickmark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Sheet2"/>
      <sheetName val="Sheet1"/>
      <sheetName val="1000 "/>
      <sheetName val="2000"/>
      <sheetName val="3000"/>
      <sheetName val="4000"/>
      <sheetName val="5000"/>
      <sheetName val="6000"/>
      <sheetName val="70081"/>
      <sheetName val="70082"/>
      <sheetName val="70083"/>
      <sheetName val="70084"/>
      <sheetName val="8000"/>
      <sheetName val="MMA"/>
      <sheetName val="APT"/>
      <sheetName val="Cálc. Glob. Arrend."/>
      <sheetName val="Cálculo Glb. Sueldo"/>
      <sheetName val="Protocolos"/>
      <sheetName val="Reemb. Grunenthal"/>
      <sheetName val="XREF"/>
      <sheetName val="Tickmarks"/>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refreshError="1"/>
      <sheetData sheetId="18" refreshError="1"/>
      <sheetData sheetId="19" refreshError="1"/>
      <sheetData sheetId="20"/>
      <sheetData sheetId="2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ILIACION 09 01"/>
      <sheetName val="LISTADO 09 01"/>
      <sheetName val="DEPRECIADOS TOTALMENTE"/>
      <sheetName val="Import Transito"/>
      <sheetName val="DIARIO"/>
    </sheetNames>
    <sheetDataSet>
      <sheetData sheetId="0" refreshError="1"/>
      <sheetData sheetId="1"/>
      <sheetData sheetId="2" refreshError="1"/>
      <sheetData sheetId="3" refreshError="1"/>
      <sheetData sheetId="4"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Seleccion Gastos"/>
      <sheetName val="Sheet1"/>
      <sheetName val="Nómina"/>
      <sheetName val="Gastos médicos"/>
      <sheetName val="Muestras Adiciones"/>
      <sheetName val="Muestra Gastos"/>
      <sheetName val="APT Gastos"/>
      <sheetName val="CMA H.CONTR."/>
      <sheetName val="Seleccion Honorarios Contractua"/>
      <sheetName val="CMA H.PROF."/>
      <sheetName val="Honorarios profesionales"/>
      <sheetName val="APT HONORARIOS"/>
      <sheetName val="XREF"/>
      <sheetName val="Tickmarks"/>
      <sheetName val="Limite"/>
      <sheetName val="CMA Calculations"/>
      <sheetName val="CMA Selections"/>
      <sheetName val="#REF"/>
      <sheetName val="Calc. Global Sueldos "/>
      <sheetName val="MMA APT"/>
      <sheetName val="APT Suministros"/>
      <sheetName val="Límite Sueldos"/>
      <sheetName val="Indemnizaciones"/>
      <sheetName val="Gastos Operacion"/>
      <sheetName val="Sueldos"/>
      <sheetName val="MMA"/>
      <sheetName val="Dietas y Honorarios"/>
      <sheetName val="Arriendos"/>
      <sheetName val="Impuestos y Contrib y Camara"/>
      <sheetName val="Funcionarios"/>
      <sheetName val="Beneficios Sociales"/>
      <sheetName val="Honorarios"/>
      <sheetName val="Fletes de Distribución"/>
      <sheetName val="Fletes de Producto"/>
      <sheetName val="Muestra de Gastos"/>
      <sheetName val="Bajas"/>
      <sheetName val="Facturas Asistencia Técnica"/>
      <sheetName val="MMA (Dic)"/>
      <sheetName val="Análisis Rol de Pagos"/>
      <sheetName val="Horas Extras"/>
      <sheetName val="Análisis Remunerativo"/>
      <sheetName val="Asesoría Técnica"/>
      <sheetName val="Tercerización (Dic)"/>
      <sheetName val="Tercerizados"/>
      <sheetName val="Límite"/>
      <sheetName val="Tercerizasción (Dic)"/>
      <sheetName val="Revisión Analítica"/>
      <sheetName val="APT"/>
      <sheetName val="Calc. Global Sueldos"/>
      <sheetName val="Determinación del Límite"/>
      <sheetName val="Tabla del Límite"/>
      <sheetName val="Detalle Gastos"/>
      <sheetName val="Costos producción"/>
      <sheetName val="Seguros"/>
      <sheetName val="Seguro Vida"/>
      <sheetName val="Rancho"/>
      <sheetName val="Sueldos y Beneficios"/>
      <sheetName val="MMA (F)"/>
      <sheetName val="Leasing"/>
      <sheetName val="Tercerizadora Nexos"/>
      <sheetName val="Tabla"/>
      <sheetName val="Detalle Gtos"/>
      <sheetName val="CG Sueldos"/>
      <sheetName val="Dietas"/>
      <sheetName val="Bono Navideño"/>
      <sheetName val="Arriendos y Cond."/>
      <sheetName val="Ints Proveedores"/>
      <sheetName val="Electricidad"/>
      <sheetName val="I. Municipales"/>
      <sheetName val="Comisiones TC"/>
      <sheetName val="Bonificaciones"/>
      <sheetName val="Calc. Límites"/>
      <sheetName val="Tabla Límites"/>
      <sheetName val="Guardianía"/>
      <sheetName val="MMA Garan. Banc."/>
      <sheetName val="Links"/>
      <sheetName val="Detalle Bon. y Publ."/>
      <sheetName val="Planillas IESS"/>
      <sheetName val="Gasto Publicidad"/>
      <sheetName val="T. Límite"/>
      <sheetName val="Tickmarks (2)"/>
      <sheetName val="MMA Premiliminar"/>
      <sheetName val="MMA Final"/>
      <sheetName val="Reasignaciones"/>
      <sheetName val="Análisis Reasign"/>
      <sheetName val="Jubilación"/>
      <sheetName val="Cálculo de la Nómina"/>
      <sheetName val="MZO-04"/>
      <sheetName val="Análisis"/>
      <sheetName val="Com Tarj Créd"/>
      <sheetName val="Otros Impuestos"/>
      <sheetName val="Excess Calc"/>
      <sheetName val="TCalc"/>
      <sheetName val="Personas Jurídicas"/>
      <sheetName val="Nomina Terceros"/>
      <sheetName val="Cálculo Limite Nomina"/>
      <sheetName val="Fedepal"/>
      <sheetName val="Servicios Administrativos"/>
      <sheetName val="Asistencia Tec."/>
      <sheetName val="G. Administrativo"/>
      <sheetName val="Fedapal"/>
      <sheetName val="Ancupa"/>
      <sheetName val="Detalle por concepto"/>
      <sheetName val="Reembolsos "/>
      <sheetName val="Bonif. Voluntaria"/>
      <sheetName val="G. Representación"/>
      <sheetName val="Sueldos "/>
      <sheetName val="Comisiones"/>
      <sheetName val="Telefonos Fijos"/>
      <sheetName val="Telefonía Celular"/>
      <sheetName val="Arriendo Mercantil"/>
      <sheetName val="Detalle a Final"/>
      <sheetName val="Cálculo Honorarios"/>
      <sheetName val="MMA (P)"/>
      <sheetName val="Leasing "/>
      <sheetName val="Detalle-Hugo"/>
      <sheetName val="Cálculo Sueldos"/>
      <sheetName val="APT Gtos."/>
      <sheetName val="Comisiones Tarj. Crédito"/>
      <sheetName val="Gastos x CC"/>
      <sheetName val="MMA Prel"/>
      <sheetName val="APT Transporte"/>
      <sheetName val="Regalías"/>
      <sheetName val="Benef. Sociales"/>
      <sheetName val="Gtos apt final"/>
      <sheetName val="Arriendos de concesiones"/>
      <sheetName val="SA Procedures"/>
      <sheetName val="Expectation"/>
      <sheetName val="Compañías Relacionadas"/>
      <sheetName val="Seleccion APT"/>
      <sheetName val="Reembolsos de gastos"/>
      <sheetName val="Gasto Fletes"/>
      <sheetName val="Ctas. Consumo Inv."/>
      <sheetName val="Nota EEFF"/>
      <sheetName val="Gastos ADC"/>
      <sheetName val="Corpaq"/>
      <sheetName val="O&amp;M Manag. Fee "/>
      <sheetName val="Contabilidad Asesoria Otros"/>
      <sheetName val="Notas EE.FF."/>
      <sheetName val="Gasto APT  Preliminar"/>
      <sheetName val="APT Mantenimiento Preliminar "/>
      <sheetName val="Seleccion gastos y costos"/>
      <sheetName val="Bonos"/>
      <sheetName val="Honorarios Admnistrativos"/>
      <sheetName val="Gastos APT"/>
      <sheetName val="Cálculo Global de Nómina"/>
      <sheetName val="Cálculo ley 42"/>
      <sheetName val="Cálculo de transporte"/>
      <sheetName val="Análisis Allocation"/>
      <sheetName val="CMA_Selections Allocation"/>
      <sheetName val="Cálculo allocation Jan-08"/>
      <sheetName val="Cálculo allocation Sep-08"/>
      <sheetName val="Analisis APT Allocation"/>
      <sheetName val="Reclasifi Allocation"/>
      <sheetName val="Ley 10 y 40"/>
      <sheetName val="Provisión Casa Matriz"/>
      <sheetName val="Analisis APT"/>
      <sheetName val="CMA_Calculations"/>
      <sheetName val="CMA_Selections"/>
      <sheetName val="Directorio"/>
      <sheetName val="MMA (APT Fianl)"/>
      <sheetName val="MMA (APT)"/>
      <sheetName val="Cálculo de sueldos final"/>
      <sheetName val="Cálculo Global Bonos"/>
      <sheetName val="CG Comisiones"/>
      <sheetName val="Cálculo Global Ryalties"/>
      <sheetName val="Asesoria tecnica"/>
      <sheetName val="MMA Gastos APT"/>
      <sheetName val="Ley 42"/>
      <sheetName val="Mayor ley 42"/>
      <sheetName val="Límite Ley 42"/>
      <sheetName val="Transporte"/>
      <sheetName val="Límite Transp."/>
      <sheetName val="Imp. M Ambiente"/>
      <sheetName val="Límite M Ambiente"/>
      <sheetName val="Prov. C. Matriz"/>
      <sheetName val="Allocations"/>
      <sheetName val="Límite Allocations"/>
      <sheetName val="Sobrelevantes"/>
      <sheetName val="MMA Gastos APT (Final)"/>
      <sheetName val="CG Nómina"/>
      <sheetName val="Gtos No deducibles"/>
      <sheetName val="Bonificaciones y PT"/>
      <sheetName val="Entrega PT"/>
      <sheetName val="Corte Tardío "/>
      <sheetName val="Análisis de Tendencias"/>
      <sheetName val="Análisis APT"/>
      <sheetName val="Jub.Patr."/>
      <sheetName val="Costo de Garantía"/>
      <sheetName val="Asis. Tec."/>
      <sheetName val="Selec. APT"/>
      <sheetName val="An. APT"/>
      <sheetName val="Detalle "/>
      <sheetName val="Calculo Global Nomina"/>
      <sheetName val="Gastos APT "/>
      <sheetName val="Cálculo Global"/>
      <sheetName val="Impuestos"/>
      <sheetName val="Sheet2"/>
      <sheetName val="Resumen"/>
      <sheetName val="Detalles"/>
      <sheetName val="Análisis de pólizas"/>
      <sheetName val="Limites sueldos"/>
      <sheetName val="Nota a los EE FF"/>
      <sheetName val="Pruebas Sustantivas"/>
      <sheetName val="Selección empleados"/>
      <sheetName val="Motorizados"/>
      <sheetName val="Limpieza"/>
      <sheetName val="Marca"/>
      <sheetName val="Mantenimiento"/>
      <sheetName val="Vigilancia"/>
      <sheetName val="Det. cargas soc. y sueldos"/>
      <sheetName val="Límites Gasto Nómina"/>
      <sheetName val="Límites provisiones"/>
      <sheetName val="Calc. Arriendos"/>
      <sheetName val="Nómina "/>
      <sheetName val="Honorarios Prof."/>
      <sheetName val="Análisis Honor. Prof."/>
      <sheetName val="Pagos a terceros"/>
      <sheetName val="Arriendos Edif."/>
      <sheetName val="Análisis Arr. Edif."/>
      <sheetName val="Asistencia técnica"/>
      <sheetName val="Determinación de Límites"/>
      <sheetName val="Arriendo"/>
      <sheetName val="Cálculo Globla Nómina"/>
      <sheetName val="Nómina Final"/>
      <sheetName val="Servicio Relacionadas"/>
      <sheetName val="APT Final"/>
      <sheetName val="Cálculo Global Nómina"/>
      <sheetName val="Resumen_ROL"/>
      <sheetName val="Límites"/>
      <sheetName val="Procedimientos Gastos Operacion"/>
      <sheetName val="Calculo de Nomina"/>
      <sheetName val="Res. Confirmac."/>
      <sheetName val="Análsis Mensajes de Producción"/>
      <sheetName val="Nomina"/>
      <sheetName val="Serv Cobranza"/>
      <sheetName val="Analisis Serv. Cobranza"/>
      <sheetName val="Gtos. Operación"/>
      <sheetName val="Anális Leasing"/>
      <sheetName val="Jubilación patronal"/>
      <sheetName val="Publicidad "/>
      <sheetName val="Hoja de límites"/>
      <sheetName val="Servicios"/>
      <sheetName val="Serguros"/>
      <sheetName val="Arriendo de Equipos"/>
      <sheetName val="Servicios Especializados"/>
      <sheetName val="Servicios Computación"/>
      <sheetName val="Uso marcas"/>
      <sheetName val="Movimiento Arriendos"/>
      <sheetName val="Serv. Comercialización"/>
      <sheetName val="CálcGlobHonoPer"/>
      <sheetName val="APT de Gastos"/>
      <sheetName val="MMA APT Preliminar"/>
      <sheetName val="MMA Calculation Final"/>
      <sheetName val="MMA APT Final"/>
      <sheetName val="Ctas. signo. contra."/>
      <sheetName val="Cálculo Allocation Dic-08"/>
      <sheetName val="CMA Calculations Final"/>
      <sheetName val="CMA Selections Final"/>
      <sheetName val="MMA Gtos Oper APT"/>
      <sheetName val="Selecc Gtos Oper APT"/>
      <sheetName val="Análisis Gtos APT"/>
      <sheetName val="APT "/>
      <sheetName val="Servicios Adm"/>
      <sheetName val="Reembolsos"/>
      <sheetName val="Sheet3"/>
      <sheetName val="Subdetalles de gastos"/>
      <sheetName val="Selección bono retiro"/>
      <sheetName val="Cál Glob Nómina"/>
      <sheetName val="Muestras médicas"/>
      <sheetName val="CMA Calculations- R Factor"/>
      <sheetName val="APT liquidaciones"/>
      <sheetName val="Asesorías y Honorarios"/>
      <sheetName val="Otros benef."/>
      <sheetName val="CMA Calculations- R Factor (2)"/>
      <sheetName val="Gastos APT (Nov)"/>
      <sheetName val=" CG Nómina"/>
      <sheetName val="CG Prov. Beneficios Sociales"/>
      <sheetName val="CMA Calculations- Figure 54 (2)"/>
      <sheetName val="CMA Calculations- Figure 54 (3)"/>
      <sheetName val="Otros gtos adminis y vtas"/>
      <sheetName val="Comis"/>
      <sheetName val="Selección"/>
      <sheetName val="Arriend"/>
      <sheetName val="APT Costos"/>
      <sheetName val="Honorarios Terceros"/>
      <sheetName val="Hoja 1"/>
      <sheetName val="Cálculo Nómina"/>
      <sheetName val="&gt;Nómina"/>
      <sheetName val="Costo Sueldos"/>
      <sheetName val="Gastos"/>
      <sheetName val="TD"/>
      <sheetName val="COPIA"/>
      <sheetName val="Gastos No Deducibles"/>
      <sheetName val="Calculo Global de Nomina"/>
      <sheetName val="Glosas del SRI"/>
      <sheetName val="Cálculo Límites"/>
      <sheetName val="Cargos Legales"/>
      <sheetName val="Nota"/>
      <sheetName val="BONOS HPC"/>
      <sheetName val="Detalle de Faturación Allocati"/>
      <sheetName val="Recálculo Allocation"/>
      <sheetName val="Cálculo de Límites B.S. "/>
      <sheetName val="Cálculo de Límites"/>
      <sheetName val="Desahucio"/>
      <sheetName val="Detalle Provisión Vacaciones "/>
      <sheetName val="Detalle de Nómina"/>
      <sheetName val="Comisiones en ventas"/>
      <sheetName val="Cálculos Globales"/>
      <sheetName val="Serv Contrat"/>
      <sheetName val="Cómputo Beneficios Sociales"/>
      <sheetName val="Detalle (Final)"/>
      <sheetName val="Analisis de gastos 2003"/>
      <sheetName val="Leasing Computadora"/>
      <sheetName val="Cobertura de Seguros"/>
      <sheetName val="Sueldos 2003"/>
      <sheetName val="Detalle UIO"/>
      <sheetName val="Diciembre03"/>
      <sheetName val="Analisis de gastos"/>
      <sheetName val="Sueldos UIO"/>
      <sheetName val="Gto. Provisión"/>
      <sheetName val="Imp. y Contrib."/>
      <sheetName val="Detalle M.O."/>
      <sheetName val="APT - Gastos"/>
      <sheetName val="Benef.Soci Prel"/>
      <sheetName val="Det del Límite"/>
      <sheetName val="Análisis Sueldos"/>
      <sheetName val="Cal. Global Beneficios"/>
      <sheetName val="MMA Gastos"/>
      <sheetName val="Análisis Gastos"/>
      <sheetName val="Calc. Límite"/>
      <sheetName val=" Límite"/>
      <sheetName val="Detalle nómina"/>
      <sheetName val="Analisis Gastos"/>
      <sheetName val="Cálculo global sueldos y benef"/>
      <sheetName val="Detalle M.O.(F)"/>
      <sheetName val="CMA Calculations- Figure 5440.1"/>
      <sheetName val="Analisis de Otros Ing y Gtos"/>
      <sheetName val="Detalle M.O.(P)"/>
      <sheetName val="Detalle cons. Inv"/>
      <sheetName val="CMA Calculations(F)"/>
      <sheetName val="APT Preliminar"/>
      <sheetName val="CMA Calculations-(P)"/>
      <sheetName val="Gastos liquidación Haberes"/>
      <sheetName val="Cálculo Global sueldos y benef."/>
      <sheetName val="Detalle Nómina (F)"/>
      <sheetName val="Detalle nómina(P)"/>
      <sheetName val="Gatos APT Final"/>
      <sheetName val="Cálculo Global Base Datos"/>
      <sheetName val="Base de Datos"/>
      <sheetName val="Gatos APT Preliminar"/>
      <sheetName val="Cálculo Globla Nómina Final"/>
      <sheetName val="Honorarios Gerencia"/>
      <sheetName val="Cost-Sharing"/>
      <sheetName val="Leasing eliminar"/>
      <sheetName val="Detalle CNT"/>
      <sheetName val="Detalle CNT a Dec"/>
      <sheetName val="Application Information"/>
      <sheetName val="Record Layout for Filename"/>
      <sheetName val="CMA Reconciliation"/>
      <sheetName val="Selección ACL"/>
      <sheetName val="Selección APT"/>
      <sheetName val="Gastos de operación"/>
      <sheetName val="CMA Calculations APT"/>
      <sheetName val="CMA Selection APT"/>
      <sheetName val="Base de Subseleccion"/>
      <sheetName val="Subseleccion ACL"/>
      <sheetName val="Serv. Comerc."/>
      <sheetName val="Gasto Combustible."/>
      <sheetName val="C.Global Sueldos"/>
      <sheetName val="Otros C.Global Hono."/>
      <sheetName val="C.Global Hono."/>
      <sheetName val="Cál. Global Nómina"/>
      <sheetName val="APT Seguros"/>
      <sheetName val="Límites sugeridos"/>
      <sheetName val="Comisiones Tarjetas"/>
      <sheetName val="Cal. Global seguros"/>
      <sheetName val="Limites Sugeridos"/>
      <sheetName val="Arriendo-Vigilancia"/>
      <sheetName val="Transferencias"/>
      <sheetName val="Comisiones Tarjetas "/>
      <sheetName val="Análisis Transferencias"/>
      <sheetName val="Comisión Brokers"/>
      <sheetName val="Comisión Nova"/>
      <sheetName val="Contratos Nova"/>
      <sheetName val="Sueldos y Beneficios Sociales"/>
      <sheetName val="F_Dinamizacion"/>
      <sheetName val="Limites"/>
      <sheetName val="Contratos Casa Matriz"/>
      <sheetName val="NOTAS-borrar"/>
      <sheetName val="Transferencia de costos"/>
      <sheetName val="Selección de Cuentas"/>
      <sheetName val="Selección de Gastos"/>
      <sheetName val="Análisis Arriendos"/>
      <sheetName val="Publicidad"/>
      <sheetName val="APT Servicio Transp."/>
      <sheetName val="Servicios de Distribución"/>
      <sheetName val="Patent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refreshError="1"/>
      <sheetData sheetId="96"/>
      <sheetData sheetId="97"/>
      <sheetData sheetId="98"/>
      <sheetData sheetId="99" refreshError="1"/>
      <sheetData sheetId="100" refreshError="1"/>
      <sheetData sheetId="101"/>
      <sheetData sheetId="102"/>
      <sheetData sheetId="103"/>
      <sheetData sheetId="104"/>
      <sheetData sheetId="105"/>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refreshError="1"/>
      <sheetData sheetId="122" refreshError="1"/>
      <sheetData sheetId="123" refreshError="1"/>
      <sheetData sheetId="124"/>
      <sheetData sheetId="125" refreshError="1"/>
      <sheetData sheetId="126"/>
      <sheetData sheetId="127"/>
      <sheetData sheetId="128" refreshError="1"/>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sheetData sheetId="172" refreshError="1"/>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sheetData sheetId="268"/>
      <sheetData sheetId="269"/>
      <sheetData sheetId="270"/>
      <sheetData sheetId="271"/>
      <sheetData sheetId="272"/>
      <sheetData sheetId="273" refreshError="1"/>
      <sheetData sheetId="274" refreshError="1"/>
      <sheetData sheetId="275" refreshError="1"/>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sheetData sheetId="329"/>
      <sheetData sheetId="330"/>
      <sheetData sheetId="33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sheetData sheetId="364"/>
      <sheetData sheetId="365"/>
      <sheetData sheetId="366" refreshError="1"/>
      <sheetData sheetId="367" refreshError="1"/>
      <sheetData sheetId="368" refreshError="1"/>
      <sheetData sheetId="369" refreshError="1"/>
      <sheetData sheetId="370"/>
      <sheetData sheetId="371"/>
      <sheetData sheetId="372"/>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refreshError="1"/>
      <sheetData sheetId="394" refreshError="1"/>
      <sheetData sheetId="395"/>
      <sheetData sheetId="396"/>
      <sheetData sheetId="397"/>
      <sheetData sheetId="398"/>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sheetName val="Resumen"/>
      <sheetName val="Detalle"/>
      <sheetName val="XREF"/>
      <sheetName val="Tickmarks"/>
      <sheetName val="Ant. Prov."/>
      <sheetName val="Dep. Garantía"/>
      <sheetName val="Ptmos y Anticpos"/>
      <sheetName val="Detalle de Otras CxC"/>
      <sheetName val="Pasajes Prepag."/>
      <sheetName val="Publ. Prep. "/>
      <sheetName val="Arriend.Prep."/>
      <sheetName val="Adecuac.Prepag"/>
      <sheetName val="Mantenim.Prepag"/>
      <sheetName val="Segur.Prepag"/>
      <sheetName val="Límite Seguros Análisis Final"/>
      <sheetName val="Análisis de Seguros (Final)"/>
      <sheetName val="Impuest.Prepag"/>
      <sheetName val="CxC Bancos"/>
      <sheetName val="Anti. Utilidades"/>
      <sheetName val="Ant. Viajes Locales UIO"/>
      <sheetName val="Seguros"/>
      <sheetName val="Cargos Diferidos"/>
      <sheetName val="Servicios Anticipados"/>
      <sheetName val="Anticipos"/>
      <sheetName val="Empleados"/>
      <sheetName val="#REF"/>
      <sheetName val="Detalle Ant. Viajes"/>
      <sheetName val="Análisis ant. viajes"/>
      <sheetName val="Detalle cta. 361090"/>
      <sheetName val="Emp Rel Dep "/>
      <sheetName val="Antic Prov Auxil"/>
      <sheetName val="Dep. Garantia"/>
      <sheetName val="CxC Prov Vtas Metro"/>
      <sheetName val="Análisis Prov.Metro"/>
      <sheetName val="Retenciones"/>
      <sheetName val="Mov Ret. Fuente"/>
      <sheetName val="Cálculo Seguros"/>
      <sheetName val="Préstamos"/>
      <sheetName val="Otras CxC"/>
      <sheetName val="MMA Anticipos"/>
      <sheetName val="MMM Otras CxC"/>
      <sheetName val="Anticipos y Otras CxC"/>
      <sheetName val="Anticipos a Proveedores"/>
      <sheetName val="Tarjetas de crédito"/>
      <sheetName val="MMA Tarjetas de Crédito"/>
      <sheetName val="Anticipo Sueldo"/>
      <sheetName val="Garantías"/>
      <sheetName val="APT Anticipo Prov"/>
      <sheetName val="Retención 1%"/>
      <sheetName val="MMA Final"/>
      <sheetName val="MMA TC"/>
      <sheetName val="Analisis TC"/>
      <sheetName val="Copagos"/>
      <sheetName val="Prést. Empleados"/>
      <sheetName val="Varios Final"/>
      <sheetName val="Ant. Proveed."/>
      <sheetName val="Reservas"/>
      <sheetName val="Nova"/>
      <sheetName val="Gtos. Diferidos"/>
      <sheetName val="Ant. Empleados"/>
      <sheetName val="Ch. Protestados Prelim"/>
      <sheetName val="Varios Prel."/>
      <sheetName val="Análisis MMA"/>
      <sheetName val="Otras Cuentas Varias"/>
      <sheetName val="Anticipo Proveedores "/>
      <sheetName val="Conclina"/>
      <sheetName val="Seguros "/>
      <sheetName val="Análisis Gtos. Anticipados"/>
      <sheetName val="Limites"/>
      <sheetName val="Cheques Protestados"/>
      <sheetName val="Anticipo Proveedores"/>
      <sheetName val="Alcance 31-Dec-08"/>
      <sheetName val="Seleccion Gtos anticipados"/>
      <sheetName val="Muestra"/>
      <sheetName val="Análisis de muestra"/>
      <sheetName val="Relacionadas"/>
      <sheetName val="Muestra Gastos Anticipados"/>
      <sheetName val="Reclamos"/>
      <sheetName val="Prestamos Empleados"/>
      <sheetName val="Muestra Prestamos Personal"/>
      <sheetName val="Cuentas x Cobrar Proveedores"/>
      <sheetName val="Préstamos de Fleteros"/>
      <sheetName val="Límite"/>
      <sheetName val="CMA Calculations"/>
      <sheetName val="CMA Selections"/>
      <sheetName val="Muestra de Gtos Anticipados"/>
      <sheetName val="APT Gastos anticipados"/>
      <sheetName val="Análisis APT"/>
      <sheetName val="Anticipos nacionales"/>
      <sheetName val="Anticipos Maderos"/>
      <sheetName val="Notas EEFF"/>
      <sheetName val="Licencia Windows"/>
      <sheetName val="Anticip.Proveedores"/>
      <sheetName val="Nota EF"/>
      <sheetName val="Movimiento retenciones Fuente"/>
      <sheetName val="Anticipos y otras cuentas Final"/>
      <sheetName val="APT G. Anticipados"/>
      <sheetName val="Emp Serv Prest"/>
      <sheetName val="Antic STIMM"/>
      <sheetName val="Antic Otecel"/>
      <sheetName val="Ctas Liq Antic Otecel"/>
      <sheetName val="CXC Bco Pich"/>
      <sheetName val="Analisis"/>
      <sheetName val="Otros Gtos.Anticp."/>
      <sheetName val="Prest.Emplead."/>
      <sheetName val="CxC Varios"/>
      <sheetName val="Otr.Deudores"/>
      <sheetName val="Sobres-anticip"/>
      <sheetName val="Tesoreria"/>
      <sheetName val="Ant. Transporte"/>
      <sheetName val="Ant. Prov. Fruto"/>
      <sheetName val="Ant. Nacional"/>
      <sheetName val="Ant.Contratistas"/>
      <sheetName val="Ant. Otros"/>
      <sheetName val="Movimiento Impuestos"/>
      <sheetName val="Nacionales"/>
      <sheetName val="Ant. Contratistas"/>
      <sheetName val="Ant. Importaciones"/>
      <sheetName val="Cx C Otros"/>
      <sheetName val="Proveedores"/>
      <sheetName val="Contratista"/>
      <sheetName val="Intercomp."/>
      <sheetName val="Varios"/>
      <sheetName val="Imptos."/>
      <sheetName val="Límite Final"/>
      <sheetName val="Ant. Empleados  "/>
      <sheetName val="Impuestos"/>
      <sheetName val="Impuesto"/>
      <sheetName val="CxC Empleados"/>
      <sheetName val="APT"/>
      <sheetName val="Programa"/>
      <sheetName val="Intercompanies"/>
      <sheetName val="Validación utilidades"/>
      <sheetName val="Anticipo Utilidades"/>
      <sheetName val="Intereses x Cobrar"/>
      <sheetName val="Procedimientos"/>
      <sheetName val="Seguros Final"/>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General"/>
      <sheetName val="Resultados"/>
      <sheetName val="XREF"/>
      <sheetName val="Tickmarks"/>
      <sheetName val="#REF"/>
    </sheetNames>
    <sheetDataSet>
      <sheetData sheetId="0" refreshError="1"/>
      <sheetData sheetId="1"/>
      <sheetData sheetId="2" refreshError="1"/>
      <sheetData sheetId="3" refreshError="1"/>
      <sheetData sheetId="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Nota EEFF"/>
      <sheetName val="Sueldos y Salarios"/>
      <sheetName val="Provsión"/>
      <sheetName val="Planillas"/>
      <sheetName val="APT Gastos"/>
      <sheetName val="Arriendos"/>
      <sheetName val="Límites"/>
      <sheetName val="XREF"/>
      <sheetName val="Tickmarks"/>
      <sheetName val="#REF"/>
    </sheetNames>
    <sheetDataSet>
      <sheetData sheetId="0"/>
      <sheetData sheetId="1" refreshError="1"/>
      <sheetData sheetId="2"/>
      <sheetData sheetId="3"/>
      <sheetData sheetId="4" refreshError="1"/>
      <sheetData sheetId="5" refreshError="1"/>
      <sheetData sheetId="6"/>
      <sheetData sheetId="7"/>
      <sheetData sheetId="8"/>
      <sheetData sheetId="9" refreshError="1"/>
      <sheetData sheetId="1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Base Star"/>
      <sheetName val="STAR 1"/>
      <sheetName val="XREF"/>
      <sheetName val="Tickmarks"/>
      <sheetName val="#REF"/>
    </sheetNames>
    <sheetDataSet>
      <sheetData sheetId="0"/>
      <sheetData sheetId="1" refreshError="1"/>
      <sheetData sheetId="2" refreshError="1"/>
      <sheetData sheetId="3"/>
      <sheetData sheetId="4" refreshError="1"/>
      <sheetData sheetId="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onciliación a mayo"/>
      <sheetName val="Partidas Conciliatorias Mayo"/>
      <sheetName val="XREF"/>
      <sheetName val="Tickmarks"/>
      <sheetName val="Conciliación a septiembre"/>
      <sheetName val="Conciliacion Nov"/>
      <sheetName val="Partidas Conciliatorias a sep"/>
      <sheetName val="Partidas Conciliatorias Nov"/>
      <sheetName val="Análisis de Partidas Negativas"/>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sumen de Conciliaciones"/>
      <sheetName val="Partidas Conciliatorias"/>
      <sheetName val="Análisis Partidas que Restan"/>
      <sheetName val="Inversiones"/>
      <sheetName val="XREF"/>
      <sheetName val="Tickmarks"/>
      <sheetName val="#REF"/>
    </sheetNames>
    <sheetDataSet>
      <sheetData sheetId="0"/>
      <sheetData sheetId="1" refreshError="1"/>
      <sheetData sheetId="2" refreshError="1"/>
      <sheetData sheetId="3" refreshError="1"/>
      <sheetData sheetId="4" refreshError="1"/>
      <sheetData sheetId="5"/>
      <sheetData sheetId="6"/>
      <sheetData sheetId="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sumen de Conciliaciones"/>
      <sheetName val="Análisis Partidas Conciliatoria"/>
      <sheetName val="Análisis Partidas que Restan"/>
      <sheetName val="Inversiones"/>
      <sheetName val="XREF"/>
      <sheetName val="Tickmarks"/>
      <sheetName val="#REF"/>
    </sheetNames>
    <sheetDataSet>
      <sheetData sheetId="0"/>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ia 2130"/>
      <sheetName val="2130-1 Conciliación Bancaria"/>
      <sheetName val="2130-2 Antiguedad Partidas"/>
      <sheetName val="2130-3 Firmantes Autorizados"/>
      <sheetName val="2130-4 Movimiento NC - CAT"/>
      <sheetName val="2130-5 Arqueo Cheques "/>
      <sheetName val="Tickmarks"/>
    </sheetNames>
    <sheetDataSet>
      <sheetData sheetId="0"/>
      <sheetData sheetId="1">
        <row r="34">
          <cell r="S34">
            <v>0</v>
          </cell>
        </row>
      </sheetData>
      <sheetData sheetId="2"/>
      <sheetData sheetId="3"/>
      <sheetData sheetId="4"/>
      <sheetData sheetId="5"/>
      <sheetData sheetId="6">
        <row r="3">
          <cell r="A3" t="str">
            <v>{a}</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sumen de Conciliaciones"/>
      <sheetName val="Partidas Conciliatorias"/>
      <sheetName val="Análisis Partidas que Restan"/>
      <sheetName val="Inversiones"/>
      <sheetName val="XREF"/>
      <sheetName val="Tickmarks"/>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AMORTIZAC."/>
      <sheetName val="INDICES"/>
    </sheetNames>
    <sheetDataSet>
      <sheetData sheetId="0" refreshError="1"/>
      <sheetData sheetId="1">
        <row r="1">
          <cell r="A1" t="str">
            <v>FECHA</v>
          </cell>
          <cell r="C1" t="str">
            <v>INDICE</v>
          </cell>
          <cell r="D1">
            <v>35431</v>
          </cell>
          <cell r="E1">
            <v>35462</v>
          </cell>
          <cell r="F1">
            <v>35490</v>
          </cell>
          <cell r="G1">
            <v>35521</v>
          </cell>
          <cell r="H1">
            <v>35551</v>
          </cell>
          <cell r="I1">
            <v>35582</v>
          </cell>
          <cell r="J1">
            <v>35612</v>
          </cell>
          <cell r="K1">
            <v>35643</v>
          </cell>
          <cell r="L1">
            <v>35674</v>
          </cell>
          <cell r="M1">
            <v>35704</v>
          </cell>
          <cell r="N1">
            <v>35735</v>
          </cell>
          <cell r="O1">
            <v>35765</v>
          </cell>
          <cell r="P1">
            <v>35796</v>
          </cell>
          <cell r="Q1">
            <v>35827</v>
          </cell>
          <cell r="R1">
            <v>35855</v>
          </cell>
          <cell r="S1">
            <v>35886</v>
          </cell>
          <cell r="T1">
            <v>35916</v>
          </cell>
          <cell r="U1">
            <v>35947</v>
          </cell>
          <cell r="V1">
            <v>35977</v>
          </cell>
          <cell r="W1">
            <v>36008</v>
          </cell>
          <cell r="X1">
            <v>36039</v>
          </cell>
          <cell r="Y1">
            <v>36069</v>
          </cell>
          <cell r="Z1">
            <v>36100</v>
          </cell>
          <cell r="AA1">
            <v>36130</v>
          </cell>
          <cell r="AB1">
            <v>36161</v>
          </cell>
          <cell r="AC1">
            <v>36192</v>
          </cell>
          <cell r="AD1">
            <v>36220</v>
          </cell>
          <cell r="AE1">
            <v>36251</v>
          </cell>
          <cell r="AF1">
            <v>36281</v>
          </cell>
          <cell r="AG1">
            <v>36312</v>
          </cell>
          <cell r="AH1">
            <v>36342</v>
          </cell>
          <cell r="AI1">
            <v>36373</v>
          </cell>
          <cell r="AJ1">
            <v>36404</v>
          </cell>
          <cell r="AK1">
            <v>36434</v>
          </cell>
          <cell r="AL1">
            <v>36465</v>
          </cell>
          <cell r="AM1">
            <v>36495</v>
          </cell>
          <cell r="AN1">
            <v>36526</v>
          </cell>
          <cell r="AO1">
            <v>36557</v>
          </cell>
          <cell r="AP1">
            <v>36586</v>
          </cell>
          <cell r="AQ1">
            <v>36617</v>
          </cell>
        </row>
        <row r="2">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row>
        <row r="3">
          <cell r="A3">
            <v>35431</v>
          </cell>
          <cell r="B3">
            <v>3</v>
          </cell>
          <cell r="C3">
            <v>0.04</v>
          </cell>
          <cell r="D3">
            <v>0.04</v>
          </cell>
        </row>
        <row r="4">
          <cell r="A4">
            <v>35462</v>
          </cell>
          <cell r="B4">
            <v>4</v>
          </cell>
          <cell r="C4">
            <v>0.06</v>
          </cell>
          <cell r="D4">
            <v>0.10240000000000005</v>
          </cell>
          <cell r="E4">
            <v>0.06</v>
          </cell>
        </row>
        <row r="5">
          <cell r="A5">
            <v>35490</v>
          </cell>
          <cell r="B5">
            <v>5</v>
          </cell>
          <cell r="C5">
            <v>3.4700000000000002E-2</v>
          </cell>
          <cell r="D5">
            <v>0.14065327999999999</v>
          </cell>
          <cell r="E5">
            <v>9.6781999999999924E-2</v>
          </cell>
          <cell r="F5">
            <v>3.4700000000000002E-2</v>
          </cell>
        </row>
        <row r="6">
          <cell r="A6">
            <v>35521</v>
          </cell>
          <cell r="B6">
            <v>6</v>
          </cell>
          <cell r="C6">
            <v>1.46E-2</v>
          </cell>
          <cell r="D6">
            <v>0.15730681788799994</v>
          </cell>
          <cell r="E6">
            <v>0.11279501719999985</v>
          </cell>
          <cell r="F6">
            <v>4.9806619999999802E-2</v>
          </cell>
          <cell r="G6">
            <v>1.46E-2</v>
          </cell>
        </row>
        <row r="7">
          <cell r="A7">
            <v>35551</v>
          </cell>
          <cell r="B7">
            <v>7</v>
          </cell>
          <cell r="C7">
            <v>2.0400000000000001E-2</v>
          </cell>
          <cell r="D7">
            <v>0.18091587697291511</v>
          </cell>
          <cell r="E7">
            <v>0.13549603555087986</v>
          </cell>
          <cell r="F7">
            <v>7.1222675047999839E-2</v>
          </cell>
          <cell r="G7">
            <v>3.5297839999999914E-2</v>
          </cell>
          <cell r="H7">
            <v>2.0400000000000001E-2</v>
          </cell>
        </row>
        <row r="8">
          <cell r="A8">
            <v>35582</v>
          </cell>
          <cell r="B8">
            <v>8</v>
          </cell>
          <cell r="C8">
            <v>1.5299999999999999E-2</v>
          </cell>
          <cell r="D8">
            <v>0.1989838898906009</v>
          </cell>
          <cell r="E8">
            <v>0.15286912489480842</v>
          </cell>
          <cell r="F8">
            <v>8.7612381976234444E-2</v>
          </cell>
          <cell r="G8">
            <v>5.1137896951999995E-2</v>
          </cell>
          <cell r="H8">
            <v>3.6012120000000092E-2</v>
          </cell>
          <cell r="I8">
            <v>1.5299999999999999E-2</v>
          </cell>
        </row>
        <row r="9">
          <cell r="A9">
            <v>35612</v>
          </cell>
          <cell r="B9">
            <v>9</v>
          </cell>
          <cell r="C9">
            <v>1.3899999999999999E-2</v>
          </cell>
          <cell r="D9">
            <v>0.21564976596008023</v>
          </cell>
          <cell r="E9">
            <v>0.16889400573084634</v>
          </cell>
          <cell r="F9">
            <v>0.10273019408570416</v>
          </cell>
          <cell r="G9">
            <v>6.5748713719632867E-2</v>
          </cell>
          <cell r="H9">
            <v>5.0412688468000066E-2</v>
          </cell>
          <cell r="I9">
            <v>2.9412670000000141E-2</v>
          </cell>
          <cell r="J9">
            <v>1.3899999999999999E-2</v>
          </cell>
        </row>
        <row r="10">
          <cell r="A10">
            <v>35643</v>
          </cell>
          <cell r="B10">
            <v>10</v>
          </cell>
          <cell r="C10">
            <v>2.06E-2</v>
          </cell>
          <cell r="D10">
            <v>0.24069215113885778</v>
          </cell>
          <cell r="E10">
            <v>0.19297322224890179</v>
          </cell>
          <cell r="F10">
            <v>0.12544643608386963</v>
          </cell>
          <cell r="G10">
            <v>8.7703137222257199E-2</v>
          </cell>
          <cell r="H10">
            <v>7.2051189850440789E-2</v>
          </cell>
          <cell r="I10">
            <v>5.0618571002000179E-2</v>
          </cell>
          <cell r="J10">
            <v>3.4786339999999916E-2</v>
          </cell>
          <cell r="K10">
            <v>2.06E-2</v>
          </cell>
        </row>
        <row r="11">
          <cell r="A11">
            <v>35674</v>
          </cell>
          <cell r="B11">
            <v>11</v>
          </cell>
          <cell r="C11">
            <v>1.2999999999999999E-2</v>
          </cell>
          <cell r="D11">
            <v>0.25682114910366272</v>
          </cell>
          <cell r="E11">
            <v>0.20848187413813735</v>
          </cell>
          <cell r="F11">
            <v>0.14007723975295971</v>
          </cell>
          <cell r="G11">
            <v>0.10184327800614645</v>
          </cell>
          <cell r="H11">
            <v>8.5987855318496509E-2</v>
          </cell>
          <cell r="I11">
            <v>6.4276612425026025E-2</v>
          </cell>
          <cell r="J11">
            <v>4.8238562419999909E-2</v>
          </cell>
          <cell r="K11">
            <v>3.3867799999999892E-2</v>
          </cell>
          <cell r="L11">
            <v>1.2999999999999999E-2</v>
          </cell>
        </row>
        <row r="12">
          <cell r="A12">
            <v>35704</v>
          </cell>
          <cell r="B12">
            <v>12</v>
          </cell>
          <cell r="C12">
            <v>2.3E-2</v>
          </cell>
          <cell r="D12">
            <v>0.28572803553304693</v>
          </cell>
          <cell r="E12">
            <v>0.23627695724331432</v>
          </cell>
          <cell r="F12">
            <v>0.16629901626727772</v>
          </cell>
          <cell r="G12">
            <v>0.12718567340028764</v>
          </cell>
          <cell r="H12">
            <v>0.11096557599082191</v>
          </cell>
          <cell r="I12">
            <v>8.875497451080161E-2</v>
          </cell>
          <cell r="J12">
            <v>7.234804935565986E-2</v>
          </cell>
          <cell r="K12">
            <v>5.7646759399999858E-2</v>
          </cell>
          <cell r="L12">
            <v>3.6298999999999859E-2</v>
          </cell>
          <cell r="M12">
            <v>2.3E-2</v>
          </cell>
        </row>
        <row r="13">
          <cell r="A13">
            <v>35735</v>
          </cell>
          <cell r="B13">
            <v>13</v>
          </cell>
          <cell r="C13">
            <v>1.7999999999999999E-2</v>
          </cell>
          <cell r="D13">
            <v>0.30887114017264183</v>
          </cell>
          <cell r="E13">
            <v>0.25852994247369399</v>
          </cell>
          <cell r="F13">
            <v>0.18729239856008872</v>
          </cell>
          <cell r="G13">
            <v>0.14747501552149278</v>
          </cell>
          <cell r="H13">
            <v>0.13096295635865673</v>
          </cell>
          <cell r="I13">
            <v>0.108352564051996</v>
          </cell>
          <cell r="J13">
            <v>9.165031424406167E-2</v>
          </cell>
          <cell r="K13">
            <v>7.6684401069199826E-2</v>
          </cell>
          <cell r="L13">
            <v>5.4952381999999966E-2</v>
          </cell>
          <cell r="M13">
            <v>4.141399999999984E-2</v>
          </cell>
          <cell r="N13">
            <v>1.7999999999999999E-2</v>
          </cell>
        </row>
        <row r="14">
          <cell r="A14">
            <v>35765</v>
          </cell>
          <cell r="B14">
            <v>14</v>
          </cell>
          <cell r="C14">
            <v>1.4E-2</v>
          </cell>
          <cell r="D14">
            <v>0.3271953361350588</v>
          </cell>
          <cell r="E14">
            <v>0.27614936166832571</v>
          </cell>
          <cell r="F14">
            <v>0.20391449213993007</v>
          </cell>
          <cell r="G14">
            <v>0.16353966573879375</v>
          </cell>
          <cell r="H14">
            <v>0.14679643774767803</v>
          </cell>
          <cell r="I14">
            <v>0.12386949994872398</v>
          </cell>
          <cell r="J14">
            <v>0.1069334186434785</v>
          </cell>
          <cell r="K14">
            <v>9.1757982684168571E-2</v>
          </cell>
          <cell r="L14">
            <v>6.9721715347999869E-2</v>
          </cell>
          <cell r="M14">
            <v>5.5993795999999874E-2</v>
          </cell>
          <cell r="N14">
            <v>3.2251999999999947E-2</v>
          </cell>
          <cell r="O14">
            <v>1.4E-2</v>
          </cell>
        </row>
        <row r="15">
          <cell r="A15">
            <v>35796</v>
          </cell>
          <cell r="B15">
            <v>15</v>
          </cell>
          <cell r="C15">
            <v>1.9E-2</v>
          </cell>
          <cell r="D15">
            <v>0.3524120475216248</v>
          </cell>
          <cell r="E15">
            <v>0.30039619954002372</v>
          </cell>
          <cell r="F15">
            <v>0.22678886749058869</v>
          </cell>
          <cell r="G15">
            <v>0.18564691938783073</v>
          </cell>
          <cell r="H15">
            <v>0.16858557006488373</v>
          </cell>
          <cell r="I15">
            <v>0.1452230204477496</v>
          </cell>
          <cell r="J15">
            <v>0.12796515359770444</v>
          </cell>
          <cell r="K15">
            <v>0.11250138435516766</v>
          </cell>
          <cell r="L15">
            <v>9.0046427939611817E-2</v>
          </cell>
          <cell r="M15">
            <v>7.6057678123999661E-2</v>
          </cell>
          <cell r="N15">
            <v>5.1864787999999828E-2</v>
          </cell>
          <cell r="O15">
            <v>3.3266000000000018E-2</v>
          </cell>
          <cell r="P15">
            <v>1.9E-2</v>
          </cell>
        </row>
        <row r="16">
          <cell r="A16">
            <v>35827</v>
          </cell>
          <cell r="B16">
            <v>16</v>
          </cell>
          <cell r="C16">
            <v>0.04</v>
          </cell>
          <cell r="D16">
            <v>0.40650852942248994</v>
          </cell>
          <cell r="E16">
            <v>0.3524120475216248</v>
          </cell>
          <cell r="F16">
            <v>0.27586042219021234</v>
          </cell>
          <cell r="G16">
            <v>0.23307279616334409</v>
          </cell>
          <cell r="H16">
            <v>0.21532899286747909</v>
          </cell>
          <cell r="I16">
            <v>0.19103194126565959</v>
          </cell>
          <cell r="J16">
            <v>0.17308375974161261</v>
          </cell>
          <cell r="K16">
            <v>0.15700143972937441</v>
          </cell>
          <cell r="L16">
            <v>0.13364828505719628</v>
          </cell>
          <cell r="M16">
            <v>0.11909998524895959</v>
          </cell>
          <cell r="N16">
            <v>9.3939379519999866E-2</v>
          </cell>
          <cell r="O16">
            <v>7.4596639999999992E-2</v>
          </cell>
          <cell r="P16">
            <v>5.9760000000000035E-2</v>
          </cell>
          <cell r="Q16">
            <v>0.04</v>
          </cell>
        </row>
        <row r="17">
          <cell r="A17">
            <v>35855</v>
          </cell>
          <cell r="B17">
            <v>17</v>
          </cell>
          <cell r="C17">
            <v>4.4999999999999998E-2</v>
          </cell>
          <cell r="D17">
            <v>0.46980141324650182</v>
          </cell>
          <cell r="E17">
            <v>0.41327058966009789</v>
          </cell>
          <cell r="F17">
            <v>0.33327414118877186</v>
          </cell>
          <cell r="G17">
            <v>0.28856107199069458</v>
          </cell>
          <cell r="H17">
            <v>0.27001879754651559</v>
          </cell>
          <cell r="I17">
            <v>0.24462837862261422</v>
          </cell>
          <cell r="J17">
            <v>0.22587252892998499</v>
          </cell>
          <cell r="K17">
            <v>0.20906650451719622</v>
          </cell>
          <cell r="L17">
            <v>0.18466245788476998</v>
          </cell>
          <cell r="M17">
            <v>0.16945948458516269</v>
          </cell>
          <cell r="N17">
            <v>0.14316665159839981</v>
          </cell>
          <cell r="O17">
            <v>0.1229534887999999</v>
          </cell>
          <cell r="P17">
            <v>0.10744920000000002</v>
          </cell>
          <cell r="Q17">
            <v>8.6799999999999988E-2</v>
          </cell>
          <cell r="R17">
            <v>4.4999999999999998E-2</v>
          </cell>
        </row>
        <row r="18">
          <cell r="A18">
            <v>35886</v>
          </cell>
          <cell r="B18">
            <v>18</v>
          </cell>
          <cell r="C18">
            <v>2.7E-2</v>
          </cell>
          <cell r="D18">
            <v>0.50948605140415726</v>
          </cell>
          <cell r="E18">
            <v>0.45142889558092048</v>
          </cell>
          <cell r="F18">
            <v>0.36927254300086854</v>
          </cell>
          <cell r="G18">
            <v>0.32335222093444327</v>
          </cell>
          <cell r="H18">
            <v>0.30430930508027143</v>
          </cell>
          <cell r="I18">
            <v>0.27823334484542461</v>
          </cell>
          <cell r="J18">
            <v>0.25897108721109441</v>
          </cell>
          <cell r="K18">
            <v>0.24171130013916042</v>
          </cell>
          <cell r="L18">
            <v>0.21664834424765878</v>
          </cell>
          <cell r="M18">
            <v>0.20103489066896207</v>
          </cell>
          <cell r="N18">
            <v>0.17403215119155657</v>
          </cell>
          <cell r="O18">
            <v>0.15327323299759987</v>
          </cell>
          <cell r="P18">
            <v>0.13735032839999994</v>
          </cell>
          <cell r="Q18">
            <v>0.11614359999999979</v>
          </cell>
          <cell r="R18">
            <v>7.3214999999999808E-2</v>
          </cell>
          <cell r="S18">
            <v>2.7E-2</v>
          </cell>
        </row>
        <row r="19">
          <cell r="A19">
            <v>35916</v>
          </cell>
          <cell r="B19">
            <v>19</v>
          </cell>
          <cell r="C19">
            <v>4.3999999999999997E-2</v>
          </cell>
          <cell r="D19">
            <v>0.57590343766594021</v>
          </cell>
          <cell r="E19">
            <v>0.51529176698648094</v>
          </cell>
          <cell r="F19">
            <v>0.42952053489290676</v>
          </cell>
          <cell r="G19">
            <v>0.38157971865555873</v>
          </cell>
          <cell r="H19">
            <v>0.36169891450380343</v>
          </cell>
          <cell r="I19">
            <v>0.33447561201862341</v>
          </cell>
          <cell r="J19">
            <v>0.31436581504838257</v>
          </cell>
          <cell r="K19">
            <v>0.29634659734528346</v>
          </cell>
          <cell r="L19">
            <v>0.27018087139455571</v>
          </cell>
          <cell r="M19">
            <v>0.25388042585839643</v>
          </cell>
          <cell r="N19">
            <v>0.22568956584398503</v>
          </cell>
          <cell r="O19">
            <v>0.20401725524949432</v>
          </cell>
          <cell r="P19">
            <v>0.18739374284959998</v>
          </cell>
          <cell r="Q19">
            <v>0.16525391839999992</v>
          </cell>
          <cell r="R19">
            <v>0.12043645999999986</v>
          </cell>
          <cell r="S19">
            <v>7.2187999999999919E-2</v>
          </cell>
          <cell r="T19">
            <v>4.3999999999999997E-2</v>
          </cell>
        </row>
        <row r="20">
          <cell r="A20">
            <v>35947</v>
          </cell>
          <cell r="B20">
            <v>20</v>
          </cell>
          <cell r="C20">
            <v>1.7999999999999999E-2</v>
          </cell>
          <cell r="D20">
            <v>0.60426969954392717</v>
          </cell>
          <cell r="E20">
            <v>0.54256701879223757</v>
          </cell>
          <cell r="F20">
            <v>0.45525190452097908</v>
          </cell>
          <cell r="G20">
            <v>0.40644815359135888</v>
          </cell>
          <cell r="H20">
            <v>0.386209494964872</v>
          </cell>
          <cell r="I20">
            <v>0.35849617303495873</v>
          </cell>
          <cell r="J20">
            <v>0.33802439971925358</v>
          </cell>
          <cell r="K20">
            <v>0.31968083609749853</v>
          </cell>
          <cell r="L20">
            <v>0.29304412707965777</v>
          </cell>
          <cell r="M20">
            <v>0.27645027352384766</v>
          </cell>
          <cell r="N20">
            <v>0.24775197802917681</v>
          </cell>
          <cell r="O20">
            <v>0.22568956584398525</v>
          </cell>
          <cell r="P20">
            <v>0.20876683022089271</v>
          </cell>
          <cell r="Q20">
            <v>0.18622848893120003</v>
          </cell>
          <cell r="R20">
            <v>0.14060431627999992</v>
          </cell>
          <cell r="S20">
            <v>9.1487383999999894E-2</v>
          </cell>
          <cell r="T20">
            <v>6.2791999999999959E-2</v>
          </cell>
          <cell r="U20">
            <v>1.8000000000000016E-2</v>
          </cell>
        </row>
        <row r="21">
          <cell r="A21">
            <v>35977</v>
          </cell>
          <cell r="B21">
            <v>21</v>
          </cell>
          <cell r="C21">
            <v>2.9000000000000001E-2</v>
          </cell>
          <cell r="D21">
            <v>0.65079352083070097</v>
          </cell>
          <cell r="E21">
            <v>0.58730146233721237</v>
          </cell>
          <cell r="F21">
            <v>0.49745420975208732</v>
          </cell>
          <cell r="G21">
            <v>0.44723515004550807</v>
          </cell>
          <cell r="H21">
            <v>0.42640957031885307</v>
          </cell>
          <cell r="I21">
            <v>0.39789256205297252</v>
          </cell>
          <cell r="J21">
            <v>0.3768271073111118</v>
          </cell>
          <cell r="K21">
            <v>0.35795158034432584</v>
          </cell>
          <cell r="L21">
            <v>0.33054240676496782</v>
          </cell>
          <cell r="M21">
            <v>0.31346733145603922</v>
          </cell>
          <cell r="N21">
            <v>0.28393678539202294</v>
          </cell>
          <cell r="O21">
            <v>0.26123456325346073</v>
          </cell>
          <cell r="P21">
            <v>0.24382106829729855</v>
          </cell>
          <cell r="Q21">
            <v>0.22062911511020467</v>
          </cell>
          <cell r="R21">
            <v>0.17368184145211973</v>
          </cell>
          <cell r="S21">
            <v>0.12314051813599969</v>
          </cell>
          <cell r="T21">
            <v>9.3612967999999963E-2</v>
          </cell>
          <cell r="U21">
            <v>4.7521999999999842E-2</v>
          </cell>
          <cell r="V21">
            <v>2.8999999999999915E-2</v>
          </cell>
        </row>
        <row r="22">
          <cell r="A22">
            <v>36008</v>
          </cell>
          <cell r="B22">
            <v>22</v>
          </cell>
          <cell r="C22">
            <v>8.0000000000000002E-3</v>
          </cell>
          <cell r="D22">
            <v>0.66399986899734653</v>
          </cell>
          <cell r="E22">
            <v>0.59999987403591004</v>
          </cell>
          <cell r="F22">
            <v>0.50943384343010401</v>
          </cell>
          <cell r="G22">
            <v>0.45881303124587225</v>
          </cell>
          <cell r="H22">
            <v>0.43782084688140399</v>
          </cell>
          <cell r="I22">
            <v>0.40907570254939629</v>
          </cell>
          <cell r="J22">
            <v>0.38784172416960061</v>
          </cell>
          <cell r="K22">
            <v>0.36881519298708043</v>
          </cell>
          <cell r="L22">
            <v>0.34118674601908761</v>
          </cell>
          <cell r="M22">
            <v>0.32397507010768756</v>
          </cell>
          <cell r="N22">
            <v>0.29420827967515906</v>
          </cell>
          <cell r="O22">
            <v>0.2713244397594885</v>
          </cell>
          <cell r="P22">
            <v>0.25377163684367687</v>
          </cell>
          <cell r="Q22">
            <v>0.23039414803108627</v>
          </cell>
          <cell r="R22">
            <v>0.18307129618373663</v>
          </cell>
          <cell r="S22">
            <v>0.1321256422810877</v>
          </cell>
          <cell r="T22">
            <v>0.10236187174400002</v>
          </cell>
          <cell r="U22">
            <v>5.5902175999999804E-2</v>
          </cell>
          <cell r="V22">
            <v>3.7231999999999932E-2</v>
          </cell>
          <cell r="W22">
            <v>8.0000000000000071E-3</v>
          </cell>
        </row>
        <row r="23">
          <cell r="A23">
            <v>36039</v>
          </cell>
          <cell r="B23">
            <v>23</v>
          </cell>
          <cell r="C23">
            <v>1.2999999999999999E-2</v>
          </cell>
          <cell r="D23">
            <v>0.6856318672943118</v>
          </cell>
          <cell r="E23">
            <v>0.62079987239837675</v>
          </cell>
          <cell r="F23">
            <v>0.52905648339469513</v>
          </cell>
          <cell r="G23">
            <v>0.47777760065206842</v>
          </cell>
          <cell r="H23">
            <v>0.456512517890862</v>
          </cell>
          <cell r="I23">
            <v>0.4273936866825383</v>
          </cell>
          <cell r="J23">
            <v>0.40588366658380526</v>
          </cell>
          <cell r="K23">
            <v>0.38660979049591226</v>
          </cell>
          <cell r="L23">
            <v>0.35862217371733562</v>
          </cell>
          <cell r="M23">
            <v>0.34118674601908738</v>
          </cell>
          <cell r="N23">
            <v>0.31103298731093609</v>
          </cell>
          <cell r="O23">
            <v>0.28785165747636166</v>
          </cell>
          <cell r="P23">
            <v>0.27007066812264457</v>
          </cell>
          <cell r="Q23">
            <v>0.24638927195549032</v>
          </cell>
          <cell r="R23">
            <v>0.1984512230341251</v>
          </cell>
          <cell r="S23">
            <v>0.14684327563074162</v>
          </cell>
          <cell r="T23">
            <v>0.11669257607667194</v>
          </cell>
          <cell r="U23">
            <v>6.9628904287999616E-2</v>
          </cell>
          <cell r="V23">
            <v>5.0716015999999753E-2</v>
          </cell>
          <cell r="W23">
            <v>2.1104000000000012E-2</v>
          </cell>
          <cell r="X23">
            <v>1.2999999999999901E-2</v>
          </cell>
        </row>
        <row r="24">
          <cell r="A24">
            <v>36069</v>
          </cell>
          <cell r="B24">
            <v>24</v>
          </cell>
          <cell r="C24">
            <v>5.0999999999999997E-2</v>
          </cell>
          <cell r="D24">
            <v>0.77159909252632164</v>
          </cell>
          <cell r="E24">
            <v>0.70346066589069389</v>
          </cell>
          <cell r="F24">
            <v>0.60703836404782452</v>
          </cell>
          <cell r="G24">
            <v>0.55314425828532388</v>
          </cell>
          <cell r="H24">
            <v>0.53079465630329592</v>
          </cell>
          <cell r="I24">
            <v>0.50019076470334767</v>
          </cell>
          <cell r="J24">
            <v>0.47758373357957917</v>
          </cell>
          <cell r="K24">
            <v>0.45732688981120373</v>
          </cell>
          <cell r="L24">
            <v>0.42791190457691974</v>
          </cell>
          <cell r="M24">
            <v>0.40958727006606077</v>
          </cell>
          <cell r="N24">
            <v>0.37789566966379384</v>
          </cell>
          <cell r="O24">
            <v>0.35353209200765612</v>
          </cell>
          <cell r="P24">
            <v>0.33484427219689938</v>
          </cell>
          <cell r="Q24">
            <v>0.30995512482522014</v>
          </cell>
          <cell r="R24">
            <v>0.25957223540886543</v>
          </cell>
          <cell r="S24">
            <v>0.20533228268790937</v>
          </cell>
          <cell r="T24">
            <v>0.17364389745658215</v>
          </cell>
          <cell r="U24">
            <v>0.12417997840668749</v>
          </cell>
          <cell r="V24">
            <v>0.10430253281599966</v>
          </cell>
          <cell r="W24">
            <v>7.3180303999999863E-2</v>
          </cell>
          <cell r="X24">
            <v>6.4662999999999915E-2</v>
          </cell>
          <cell r="Y24">
            <v>5.0999999999999934E-2</v>
          </cell>
        </row>
        <row r="25">
          <cell r="A25">
            <v>36100</v>
          </cell>
          <cell r="B25">
            <v>25</v>
          </cell>
          <cell r="C25">
            <v>6.5000000000000002E-2</v>
          </cell>
          <cell r="D25">
            <v>0.88675303354053248</v>
          </cell>
          <cell r="E25">
            <v>0.81418560917358884</v>
          </cell>
          <cell r="F25">
            <v>0.71149585771093293</v>
          </cell>
          <cell r="G25">
            <v>0.65409863507386978</v>
          </cell>
          <cell r="H25">
            <v>0.63029630896301003</v>
          </cell>
          <cell r="I25">
            <v>0.59770316440906512</v>
          </cell>
          <cell r="J25">
            <v>0.57362667626225172</v>
          </cell>
          <cell r="K25">
            <v>0.55205313764893194</v>
          </cell>
          <cell r="L25">
            <v>0.52072617837441948</v>
          </cell>
          <cell r="M25">
            <v>0.50121044262035475</v>
          </cell>
          <cell r="N25">
            <v>0.46745888819194037</v>
          </cell>
          <cell r="O25">
            <v>0.44151167798815361</v>
          </cell>
          <cell r="P25">
            <v>0.42160914988969767</v>
          </cell>
          <cell r="Q25">
            <v>0.39510220793885931</v>
          </cell>
          <cell r="R25">
            <v>0.34144443071044162</v>
          </cell>
          <cell r="S25">
            <v>0.2836788810626234</v>
          </cell>
          <cell r="T25">
            <v>0.24993075079126004</v>
          </cell>
          <cell r="U25">
            <v>0.19725167700312207</v>
          </cell>
          <cell r="V25">
            <v>0.17608219744903963</v>
          </cell>
          <cell r="W25">
            <v>0.14293702375999984</v>
          </cell>
          <cell r="X25">
            <v>0.13386609499999991</v>
          </cell>
          <cell r="Y25">
            <v>0.11931499999999984</v>
          </cell>
          <cell r="Z25">
            <v>6.4999999999999947E-2</v>
          </cell>
        </row>
        <row r="26">
          <cell r="A26">
            <v>36130</v>
          </cell>
          <cell r="B26">
            <v>26</v>
          </cell>
          <cell r="C26">
            <v>2.1000000000000001E-2</v>
          </cell>
          <cell r="D26">
            <v>0.92637484724488339</v>
          </cell>
          <cell r="E26">
            <v>0.85228350696623401</v>
          </cell>
          <cell r="F26">
            <v>0.74743727072286226</v>
          </cell>
          <cell r="G26">
            <v>0.68883470641042099</v>
          </cell>
          <cell r="H26">
            <v>0.66453253145123314</v>
          </cell>
          <cell r="I26">
            <v>0.63125493086165529</v>
          </cell>
          <cell r="J26">
            <v>0.6066728364637588</v>
          </cell>
          <cell r="K26">
            <v>0.58464625353955935</v>
          </cell>
          <cell r="L26">
            <v>0.55266142812028218</v>
          </cell>
          <cell r="M26">
            <v>0.53273586191538214</v>
          </cell>
          <cell r="N26">
            <v>0.49827552484397097</v>
          </cell>
          <cell r="O26">
            <v>0.47178342322590461</v>
          </cell>
          <cell r="P26">
            <v>0.45146294203738124</v>
          </cell>
          <cell r="Q26">
            <v>0.42439935430557529</v>
          </cell>
          <cell r="R26">
            <v>0.36961476375536084</v>
          </cell>
          <cell r="S26">
            <v>0.31063613756493846</v>
          </cell>
          <cell r="T26">
            <v>0.27617929655787643</v>
          </cell>
          <cell r="U26">
            <v>0.22239396222018759</v>
          </cell>
          <cell r="V26">
            <v>0.20077992359546926</v>
          </cell>
          <cell r="W26">
            <v>0.16693870125895982</v>
          </cell>
          <cell r="X26">
            <v>0.15767728299499972</v>
          </cell>
          <cell r="Y26">
            <v>0.14282061499999976</v>
          </cell>
          <cell r="Z26">
            <v>8.7364999999999915E-2</v>
          </cell>
          <cell r="AA26">
            <v>2.0999999999999908E-2</v>
          </cell>
        </row>
        <row r="27">
          <cell r="A27">
            <v>36161</v>
          </cell>
          <cell r="B27">
            <v>27</v>
          </cell>
          <cell r="C27">
            <v>8.0000000000000002E-3</v>
          </cell>
          <cell r="D27">
            <v>0.94178584602284254</v>
          </cell>
          <cell r="E27">
            <v>0.86710177502196384</v>
          </cell>
          <cell r="F27">
            <v>0.76141676888864507</v>
          </cell>
          <cell r="G27">
            <v>0.70234538406170444</v>
          </cell>
          <cell r="H27">
            <v>0.67784879170284307</v>
          </cell>
          <cell r="I27">
            <v>0.64430497030854861</v>
          </cell>
          <cell r="J27">
            <v>0.6195262191554689</v>
          </cell>
          <cell r="K27">
            <v>0.59732342356787593</v>
          </cell>
          <cell r="L27">
            <v>0.56508271954524436</v>
          </cell>
          <cell r="M27">
            <v>0.54499774881070517</v>
          </cell>
          <cell r="N27">
            <v>0.51026172904272271</v>
          </cell>
          <cell r="O27">
            <v>0.48355769061171183</v>
          </cell>
          <cell r="P27">
            <v>0.46307464557368028</v>
          </cell>
          <cell r="Q27">
            <v>0.43579454914001992</v>
          </cell>
          <cell r="R27">
            <v>0.38057168186540369</v>
          </cell>
          <cell r="S27">
            <v>0.32112122666545795</v>
          </cell>
          <cell r="T27">
            <v>0.28638873093033945</v>
          </cell>
          <cell r="U27">
            <v>0.23217311391794904</v>
          </cell>
          <cell r="V27">
            <v>0.21038616298423296</v>
          </cell>
          <cell r="W27">
            <v>0.17627421086903161</v>
          </cell>
          <cell r="X27">
            <v>0.16693870125895982</v>
          </cell>
          <cell r="Y27">
            <v>0.15196317991999986</v>
          </cell>
          <cell r="Z27">
            <v>9.6063919999999969E-2</v>
          </cell>
          <cell r="AA27">
            <v>2.9167999999999861E-2</v>
          </cell>
          <cell r="AB27">
            <v>8.0000000000000071E-3</v>
          </cell>
        </row>
        <row r="28">
          <cell r="A28">
            <v>36192</v>
          </cell>
          <cell r="B28">
            <v>28</v>
          </cell>
          <cell r="C28">
            <v>3.2000000000000001E-2</v>
          </cell>
          <cell r="D28">
            <v>1.0039229930955735</v>
          </cell>
          <cell r="E28">
            <v>0.92684903182266676</v>
          </cell>
          <cell r="F28">
            <v>0.81778210549308183</v>
          </cell>
          <cell r="G28">
            <v>0.75682043635167906</v>
          </cell>
          <cell r="H28">
            <v>0.7315399530373341</v>
          </cell>
          <cell r="I28">
            <v>0.69692272935842214</v>
          </cell>
          <cell r="J28">
            <v>0.67135105816844387</v>
          </cell>
          <cell r="K28">
            <v>0.64843777312204809</v>
          </cell>
          <cell r="L28">
            <v>0.61516536657069221</v>
          </cell>
          <cell r="M28">
            <v>0.59443767677264781</v>
          </cell>
          <cell r="N28">
            <v>0.55859010437208978</v>
          </cell>
          <cell r="O28">
            <v>0.53103153671128656</v>
          </cell>
          <cell r="P28">
            <v>0.50989303423203802</v>
          </cell>
          <cell r="Q28">
            <v>0.48173997471250063</v>
          </cell>
          <cell r="R28">
            <v>0.42474997568509654</v>
          </cell>
          <cell r="S28">
            <v>0.36339710591875263</v>
          </cell>
          <cell r="T28">
            <v>0.32755317032011044</v>
          </cell>
          <cell r="U28">
            <v>0.27160265356332336</v>
          </cell>
          <cell r="V28">
            <v>0.24911852019972835</v>
          </cell>
          <cell r="W28">
            <v>0.21391498561684075</v>
          </cell>
          <cell r="X28">
            <v>0.20428073969924654</v>
          </cell>
          <cell r="Y28">
            <v>0.1888260016774399</v>
          </cell>
          <cell r="Z28">
            <v>0.13113796544</v>
          </cell>
          <cell r="AA28">
            <v>6.2101375999999986E-2</v>
          </cell>
          <cell r="AB28">
            <v>4.025600000000007E-2</v>
          </cell>
          <cell r="AC28">
            <v>3.2000000000000028E-2</v>
          </cell>
        </row>
        <row r="29">
          <cell r="A29">
            <v>36220</v>
          </cell>
          <cell r="B29">
            <v>29</v>
          </cell>
          <cell r="C29">
            <v>2.7E-2</v>
          </cell>
          <cell r="D29">
            <v>1.0580289139091539</v>
          </cell>
          <cell r="E29">
            <v>0.97887395568187863</v>
          </cell>
          <cell r="F29">
            <v>0.86686222234139487</v>
          </cell>
          <cell r="G29">
            <v>0.80425458813317419</v>
          </cell>
          <cell r="H29">
            <v>0.77829153176934196</v>
          </cell>
          <cell r="I29">
            <v>0.7427396430510993</v>
          </cell>
          <cell r="J29">
            <v>0.71647753673899173</v>
          </cell>
          <cell r="K29">
            <v>0.69294559299634328</v>
          </cell>
          <cell r="L29">
            <v>0.65877483146810079</v>
          </cell>
          <cell r="M29">
            <v>0.63748749404550908</v>
          </cell>
          <cell r="N29">
            <v>0.60067203719013618</v>
          </cell>
          <cell r="O29">
            <v>0.57236938820249117</v>
          </cell>
          <cell r="P29">
            <v>0.55066014615630299</v>
          </cell>
          <cell r="Q29">
            <v>0.52174695402973792</v>
          </cell>
          <cell r="R29">
            <v>0.46321822502859411</v>
          </cell>
          <cell r="S29">
            <v>0.40020882777855893</v>
          </cell>
          <cell r="T29">
            <v>0.36339710591875329</v>
          </cell>
          <cell r="U29">
            <v>0.30593592520953306</v>
          </cell>
          <cell r="V29">
            <v>0.28284472024512097</v>
          </cell>
          <cell r="W29">
            <v>0.24669069022849532</v>
          </cell>
          <cell r="X29">
            <v>0.23679631967112602</v>
          </cell>
          <cell r="Y29">
            <v>0.22092430372273064</v>
          </cell>
          <cell r="Z29">
            <v>0.16167869050687989</v>
          </cell>
          <cell r="AA29">
            <v>9.0778113151999795E-2</v>
          </cell>
          <cell r="AB29">
            <v>6.8342912000000089E-2</v>
          </cell>
          <cell r="AC29">
            <v>5.9863999999999917E-2</v>
          </cell>
          <cell r="AD29">
            <v>2.6999999999999913E-2</v>
          </cell>
        </row>
        <row r="30">
          <cell r="A30">
            <v>36251</v>
          </cell>
          <cell r="B30">
            <v>30</v>
          </cell>
          <cell r="C30">
            <v>0.13500000000000001</v>
          </cell>
          <cell r="D30">
            <v>1.3358628172868898</v>
          </cell>
          <cell r="E30">
            <v>1.2460219396989323</v>
          </cell>
          <cell r="F30">
            <v>1.118888622357483</v>
          </cell>
          <cell r="G30">
            <v>1.0478289575311526</v>
          </cell>
          <cell r="H30">
            <v>1.0183608885582029</v>
          </cell>
          <cell r="I30">
            <v>0.97800949486299782</v>
          </cell>
          <cell r="J30">
            <v>0.94820200419875555</v>
          </cell>
          <cell r="K30">
            <v>0.92149324805084953</v>
          </cell>
          <cell r="L30">
            <v>0.8827094337162944</v>
          </cell>
          <cell r="M30">
            <v>0.85854830574165275</v>
          </cell>
          <cell r="N30">
            <v>0.81676276221080468</v>
          </cell>
          <cell r="O30">
            <v>0.78463925560982739</v>
          </cell>
          <cell r="P30">
            <v>0.75999926588740396</v>
          </cell>
          <cell r="Q30">
            <v>0.72718279282375264</v>
          </cell>
          <cell r="R30">
            <v>0.66075268540745435</v>
          </cell>
          <cell r="S30">
            <v>0.58923701952866447</v>
          </cell>
          <cell r="T30">
            <v>0.54745571521778502</v>
          </cell>
          <cell r="U30">
            <v>0.48223727511282011</v>
          </cell>
          <cell r="V30">
            <v>0.45602875747821225</v>
          </cell>
          <cell r="W30">
            <v>0.41499393340934221</v>
          </cell>
          <cell r="X30">
            <v>0.40376382282672796</v>
          </cell>
          <cell r="Y30">
            <v>0.38574908472529934</v>
          </cell>
          <cell r="Z30">
            <v>0.31850531372530866</v>
          </cell>
          <cell r="AA30">
            <v>0.23803315842751971</v>
          </cell>
          <cell r="AB30">
            <v>0.2125692051200001</v>
          </cell>
          <cell r="AC30">
            <v>0.20294563999999982</v>
          </cell>
          <cell r="AD30">
            <v>0.16564499999999982</v>
          </cell>
          <cell r="AE30">
            <v>0.13500000000000001</v>
          </cell>
        </row>
        <row r="31">
          <cell r="A31">
            <v>36281</v>
          </cell>
          <cell r="B31">
            <v>31</v>
          </cell>
          <cell r="C31">
            <v>5.5E-2</v>
          </cell>
          <cell r="D31">
            <v>1.4643352722376686</v>
          </cell>
          <cell r="E31">
            <v>1.3695531463823736</v>
          </cell>
          <cell r="F31">
            <v>1.2354274965871443</v>
          </cell>
          <cell r="G31">
            <v>1.1604595501953656</v>
          </cell>
          <cell r="H31">
            <v>1.1293707374289039</v>
          </cell>
          <cell r="I31">
            <v>1.0868000170804626</v>
          </cell>
          <cell r="J31">
            <v>1.0553531144296868</v>
          </cell>
          <cell r="K31">
            <v>1.0271753766936462</v>
          </cell>
          <cell r="L31">
            <v>0.98625845257069056</v>
          </cell>
          <cell r="M31">
            <v>0.96076846255744353</v>
          </cell>
          <cell r="N31">
            <v>0.91668471413239883</v>
          </cell>
          <cell r="O31">
            <v>0.88279441466836772</v>
          </cell>
          <cell r="P31">
            <v>0.85679922551121113</v>
          </cell>
          <cell r="Q31">
            <v>0.822177846429059</v>
          </cell>
          <cell r="R31">
            <v>0.75209408310486414</v>
          </cell>
          <cell r="S31">
            <v>0.67664505560274102</v>
          </cell>
          <cell r="T31">
            <v>0.63256577955476301</v>
          </cell>
          <cell r="U31">
            <v>0.56376032524402508</v>
          </cell>
          <cell r="V31">
            <v>0.53611033913951389</v>
          </cell>
          <cell r="W31">
            <v>0.49281859974685593</v>
          </cell>
          <cell r="X31">
            <v>0.48097083308219801</v>
          </cell>
          <cell r="Y31">
            <v>0.46196528438519069</v>
          </cell>
          <cell r="Z31">
            <v>0.39102310598020051</v>
          </cell>
          <cell r="AA31">
            <v>0.30612498214103323</v>
          </cell>
          <cell r="AB31">
            <v>0.27926051140160002</v>
          </cell>
          <cell r="AC31">
            <v>0.26910765019999983</v>
          </cell>
          <cell r="AD31">
            <v>0.22975547499999971</v>
          </cell>
          <cell r="AE31">
            <v>0.19742499999999996</v>
          </cell>
          <cell r="AF31">
            <v>5.4999999999999938E-2</v>
          </cell>
        </row>
        <row r="32">
          <cell r="A32">
            <v>36312</v>
          </cell>
          <cell r="B32">
            <v>32</v>
          </cell>
          <cell r="C32">
            <v>8.9999999999999993E-3</v>
          </cell>
          <cell r="D32">
            <v>1.4865142896878072</v>
          </cell>
          <cell r="E32">
            <v>1.3908791246998149</v>
          </cell>
          <cell r="F32">
            <v>1.2555463440564285</v>
          </cell>
          <cell r="G32">
            <v>1.1799036861471235</v>
          </cell>
          <cell r="H32">
            <v>1.1485350740657641</v>
          </cell>
          <cell r="I32">
            <v>1.1055812172341866</v>
          </cell>
          <cell r="J32">
            <v>1.0738512924595538</v>
          </cell>
          <cell r="K32">
            <v>1.0454199550838887</v>
          </cell>
          <cell r="L32">
            <v>1.0041347786438264</v>
          </cell>
          <cell r="M32">
            <v>0.97841537872046036</v>
          </cell>
          <cell r="N32">
            <v>0.93393487655959029</v>
          </cell>
          <cell r="O32">
            <v>0.89973956440038294</v>
          </cell>
          <cell r="P32">
            <v>0.87351041854081179</v>
          </cell>
          <cell r="Q32">
            <v>0.83857744704692028</v>
          </cell>
          <cell r="R32">
            <v>0.76786292985280769</v>
          </cell>
          <cell r="S32">
            <v>0.69173486110316551</v>
          </cell>
          <cell r="T32">
            <v>0.64725887157075568</v>
          </cell>
          <cell r="U32">
            <v>0.57783416817122113</v>
          </cell>
          <cell r="V32">
            <v>0.54993533219176927</v>
          </cell>
          <cell r="W32">
            <v>0.50625396714457738</v>
          </cell>
          <cell r="X32">
            <v>0.49429957057993756</v>
          </cell>
          <cell r="Y32">
            <v>0.47512297194465725</v>
          </cell>
          <cell r="Z32">
            <v>0.40354231393402218</v>
          </cell>
          <cell r="AA32">
            <v>0.31788010698030233</v>
          </cell>
          <cell r="AB32">
            <v>0.29077385600421435</v>
          </cell>
          <cell r="AC32">
            <v>0.28052961905179963</v>
          </cell>
          <cell r="AD32">
            <v>0.24082327427499961</v>
          </cell>
          <cell r="AE32">
            <v>0.20820182499999973</v>
          </cell>
          <cell r="AF32">
            <v>6.4494999999999747E-2</v>
          </cell>
          <cell r="AG32">
            <v>8.999999999999897E-3</v>
          </cell>
        </row>
        <row r="33">
          <cell r="A33">
            <v>36342</v>
          </cell>
          <cell r="B33">
            <v>33</v>
          </cell>
          <cell r="C33">
            <v>1.7999999999999999E-2</v>
          </cell>
          <cell r="D33">
            <v>1.5312715469021878</v>
          </cell>
          <cell r="E33">
            <v>1.4339149489444116</v>
          </cell>
          <cell r="F33">
            <v>1.2961461782494443</v>
          </cell>
          <cell r="G33">
            <v>1.2191419524977718</v>
          </cell>
          <cell r="H33">
            <v>1.1872087053989477</v>
          </cell>
          <cell r="I33">
            <v>1.143481679144402</v>
          </cell>
          <cell r="J33">
            <v>1.1111806157238258</v>
          </cell>
          <cell r="K33">
            <v>1.0822375142753988</v>
          </cell>
          <cell r="L33">
            <v>1.0402092046594151</v>
          </cell>
          <cell r="M33">
            <v>1.0140268555374288</v>
          </cell>
          <cell r="N33">
            <v>0.96874570433766305</v>
          </cell>
          <cell r="O33">
            <v>0.93393487655958984</v>
          </cell>
          <cell r="P33">
            <v>0.90723360607454651</v>
          </cell>
          <cell r="Q33">
            <v>0.87167184109376494</v>
          </cell>
          <cell r="R33">
            <v>0.79968446259015824</v>
          </cell>
          <cell r="S33">
            <v>0.72218608860302247</v>
          </cell>
          <cell r="T33">
            <v>0.67690953125902942</v>
          </cell>
          <cell r="U33">
            <v>0.60623518319830305</v>
          </cell>
          <cell r="V33">
            <v>0.57783416817122113</v>
          </cell>
          <cell r="W33">
            <v>0.53336653855317984</v>
          </cell>
          <cell r="X33">
            <v>0.52119696285037653</v>
          </cell>
          <cell r="Y33">
            <v>0.50167518543966105</v>
          </cell>
          <cell r="Z33">
            <v>0.42880607558483463</v>
          </cell>
          <cell r="AA33">
            <v>0.34160194890594786</v>
          </cell>
          <cell r="AB33">
            <v>0.31400778541229024</v>
          </cell>
          <cell r="AC33">
            <v>0.30357915219473197</v>
          </cell>
          <cell r="AD33">
            <v>0.26315809321194972</v>
          </cell>
          <cell r="AE33">
            <v>0.22994945784999965</v>
          </cell>
          <cell r="AF33">
            <v>8.3655909999999833E-2</v>
          </cell>
          <cell r="AG33">
            <v>2.7161999999999908E-2</v>
          </cell>
          <cell r="AH33">
            <v>1.8000000000000016E-2</v>
          </cell>
        </row>
        <row r="34">
          <cell r="A34">
            <v>36373</v>
          </cell>
          <cell r="B34">
            <v>34</v>
          </cell>
          <cell r="C34">
            <v>3.1E-2</v>
          </cell>
          <cell r="D34">
            <v>1.6097409648561554</v>
          </cell>
          <cell r="E34">
            <v>1.5093663123616881</v>
          </cell>
          <cell r="F34">
            <v>1.3673267097751771</v>
          </cell>
          <cell r="G34">
            <v>1.2879353530252025</v>
          </cell>
          <cell r="H34">
            <v>1.255012175266315</v>
          </cell>
          <cell r="I34">
            <v>1.2099296111978783</v>
          </cell>
          <cell r="J34">
            <v>1.1766272148112642</v>
          </cell>
          <cell r="K34">
            <v>1.1467868772179362</v>
          </cell>
          <cell r="L34">
            <v>1.103455690003857</v>
          </cell>
          <cell r="M34">
            <v>1.0764616880590889</v>
          </cell>
          <cell r="N34">
            <v>1.0297768211721303</v>
          </cell>
          <cell r="O34">
            <v>0.99388685773293695</v>
          </cell>
          <cell r="P34">
            <v>0.96635784786285739</v>
          </cell>
          <cell r="Q34">
            <v>0.92969366816767152</v>
          </cell>
          <cell r="R34">
            <v>0.85547468093045298</v>
          </cell>
          <cell r="S34">
            <v>0.77557385734971596</v>
          </cell>
          <cell r="T34">
            <v>0.7288937267280593</v>
          </cell>
          <cell r="U34">
            <v>0.65602847387745022</v>
          </cell>
          <cell r="V34">
            <v>0.62674702738452881</v>
          </cell>
          <cell r="W34">
            <v>0.58090090124832838</v>
          </cell>
          <cell r="X34">
            <v>0.56835406869873806</v>
          </cell>
          <cell r="Y34">
            <v>0.54822711618829034</v>
          </cell>
          <cell r="Z34">
            <v>0.47309906392796441</v>
          </cell>
          <cell r="AA34">
            <v>0.38319160932203222</v>
          </cell>
          <cell r="AB34">
            <v>0.35474202676007116</v>
          </cell>
          <cell r="AC34">
            <v>0.34399010591276857</v>
          </cell>
          <cell r="AD34">
            <v>0.3023159941015201</v>
          </cell>
          <cell r="AE34">
            <v>0.26807789104334945</v>
          </cell>
          <cell r="AF34">
            <v>0.11724924320999963</v>
          </cell>
          <cell r="AG34">
            <v>5.9004021999999878E-2</v>
          </cell>
          <cell r="AH34">
            <v>4.9557999999999991E-2</v>
          </cell>
          <cell r="AI34">
            <v>3.0999999999999917E-2</v>
          </cell>
        </row>
        <row r="35">
          <cell r="A35">
            <v>36404</v>
          </cell>
          <cell r="B35">
            <v>35</v>
          </cell>
          <cell r="C35">
            <v>5.0000000000000001E-3</v>
          </cell>
          <cell r="D35">
            <v>1.622789669680436</v>
          </cell>
          <cell r="E35">
            <v>1.5219131439234963</v>
          </cell>
          <cell r="F35">
            <v>1.3791633433240529</v>
          </cell>
          <cell r="G35">
            <v>1.2993750297903284</v>
          </cell>
          <cell r="H35">
            <v>1.2662872361426465</v>
          </cell>
          <cell r="I35">
            <v>1.2209792592538675</v>
          </cell>
          <cell r="J35">
            <v>1.1875103508853204</v>
          </cell>
          <cell r="K35">
            <v>1.1575208116040256</v>
          </cell>
          <cell r="L35">
            <v>1.1139729684538762</v>
          </cell>
          <cell r="M35">
            <v>1.0868439964993843</v>
          </cell>
          <cell r="N35">
            <v>1.0399257052779909</v>
          </cell>
          <cell r="O35">
            <v>1.0038562920216014</v>
          </cell>
          <cell r="P35">
            <v>0.97618963710217144</v>
          </cell>
          <cell r="Q35">
            <v>0.93934213650850973</v>
          </cell>
          <cell r="R35">
            <v>0.86475205433510505</v>
          </cell>
          <cell r="S35">
            <v>0.78445172663646434</v>
          </cell>
          <cell r="T35">
            <v>0.73753819536169951</v>
          </cell>
          <cell r="U35">
            <v>0.66430861624683724</v>
          </cell>
          <cell r="V35">
            <v>0.6348807625214512</v>
          </cell>
          <cell r="W35">
            <v>0.58880540575456997</v>
          </cell>
          <cell r="X35">
            <v>0.57619583904223148</v>
          </cell>
          <cell r="Y35">
            <v>0.5559682517692317</v>
          </cell>
          <cell r="Z35">
            <v>0.48046455924760401</v>
          </cell>
          <cell r="AA35">
            <v>0.39010756736864227</v>
          </cell>
          <cell r="AB35">
            <v>0.36151573689387129</v>
          </cell>
          <cell r="AC35">
            <v>0.35071005644233222</v>
          </cell>
          <cell r="AD35">
            <v>0.30882757407202766</v>
          </cell>
          <cell r="AE35">
            <v>0.27441828049856598</v>
          </cell>
          <cell r="AF35">
            <v>0.12283548942604949</v>
          </cell>
          <cell r="AG35">
            <v>6.4299042109999816E-2</v>
          </cell>
          <cell r="AH35">
            <v>5.4805789999999854E-2</v>
          </cell>
          <cell r="AI35">
            <v>3.6154999999999715E-2</v>
          </cell>
          <cell r="AJ35">
            <v>4.9999999999998934E-3</v>
          </cell>
        </row>
        <row r="36">
          <cell r="A36">
            <v>36434</v>
          </cell>
          <cell r="B36">
            <v>36</v>
          </cell>
          <cell r="C36">
            <v>1.7999999999999999E-2</v>
          </cell>
          <cell r="D36">
            <v>1.6699998837346839</v>
          </cell>
          <cell r="E36">
            <v>1.5673075805141194</v>
          </cell>
          <cell r="F36">
            <v>1.421988283503886</v>
          </cell>
          <cell r="G36">
            <v>1.3407637803265544</v>
          </cell>
          <cell r="H36">
            <v>1.3070804063932142</v>
          </cell>
          <cell r="I36">
            <v>1.2609568859204372</v>
          </cell>
          <cell r="J36">
            <v>1.2268855372012561</v>
          </cell>
          <cell r="K36">
            <v>1.1963561862128982</v>
          </cell>
          <cell r="L36">
            <v>1.1520244818860461</v>
          </cell>
          <cell r="M36">
            <v>1.1244071884363733</v>
          </cell>
          <cell r="N36">
            <v>1.0766443679729947</v>
          </cell>
          <cell r="O36">
            <v>1.0399257052779904</v>
          </cell>
          <cell r="P36">
            <v>1.0117610505700108</v>
          </cell>
          <cell r="Q36">
            <v>0.97425029496566284</v>
          </cell>
          <cell r="R36">
            <v>0.89831759131313693</v>
          </cell>
          <cell r="S36">
            <v>0.81657185771592067</v>
          </cell>
          <cell r="T36">
            <v>0.76881388287821006</v>
          </cell>
          <cell r="U36">
            <v>0.69426617133928037</v>
          </cell>
          <cell r="V36">
            <v>0.66430861624683746</v>
          </cell>
          <cell r="W36">
            <v>0.61740390305815218</v>
          </cell>
          <cell r="X36">
            <v>0.60456736414499157</v>
          </cell>
          <cell r="Y36">
            <v>0.58397568030107783</v>
          </cell>
          <cell r="Z36">
            <v>0.50711292131406083</v>
          </cell>
          <cell r="AA36">
            <v>0.41512950358127787</v>
          </cell>
          <cell r="AB36">
            <v>0.38602302015796108</v>
          </cell>
          <cell r="AC36">
            <v>0.37502283745829423</v>
          </cell>
          <cell r="AD36">
            <v>0.3323864704053241</v>
          </cell>
          <cell r="AE36">
            <v>0.29735780954754021</v>
          </cell>
          <cell r="AF36">
            <v>0.14304652823571851</v>
          </cell>
          <cell r="AG36">
            <v>8.3456424867979884E-2</v>
          </cell>
          <cell r="AH36">
            <v>7.3792294219999777E-2</v>
          </cell>
          <cell r="AI36">
            <v>5.4805789999999632E-2</v>
          </cell>
          <cell r="AJ36">
            <v>2.3089999999999833E-2</v>
          </cell>
          <cell r="AK36">
            <v>1.8000000000000016E-2</v>
          </cell>
        </row>
        <row r="37">
          <cell r="A37">
            <v>36465</v>
          </cell>
          <cell r="B37">
            <v>37</v>
          </cell>
          <cell r="C37">
            <v>4.2000000000000003E-2</v>
          </cell>
          <cell r="D37">
            <v>1.7821398788515408</v>
          </cell>
          <cell r="E37">
            <v>1.6751344988957126</v>
          </cell>
          <cell r="F37">
            <v>1.5237117914110492</v>
          </cell>
          <cell r="G37">
            <v>1.4390758591002699</v>
          </cell>
          <cell r="H37">
            <v>1.4039777834617291</v>
          </cell>
          <cell r="I37">
            <v>1.3559170751290957</v>
          </cell>
          <cell r="J37">
            <v>1.320414729763709</v>
          </cell>
          <cell r="K37">
            <v>1.2886031460338399</v>
          </cell>
          <cell r="L37">
            <v>1.2424095101252601</v>
          </cell>
          <cell r="M37">
            <v>1.2136322903507013</v>
          </cell>
          <cell r="N37">
            <v>1.1638634314278606</v>
          </cell>
          <cell r="O37">
            <v>1.1256025848996662</v>
          </cell>
          <cell r="P37">
            <v>1.0962550146939511</v>
          </cell>
          <cell r="Q37">
            <v>1.0571688073542207</v>
          </cell>
          <cell r="R37">
            <v>0.97804693014828881</v>
          </cell>
          <cell r="S37">
            <v>0.89286787573998949</v>
          </cell>
          <cell r="T37">
            <v>0.84310406595909493</v>
          </cell>
          <cell r="U37">
            <v>0.76542535053553018</v>
          </cell>
          <cell r="V37">
            <v>0.73420957812920462</v>
          </cell>
          <cell r="W37">
            <v>0.68533486698659463</v>
          </cell>
          <cell r="X37">
            <v>0.67195919343908117</v>
          </cell>
          <cell r="Y37">
            <v>0.65050265887372305</v>
          </cell>
          <cell r="Z37">
            <v>0.57041166400925136</v>
          </cell>
          <cell r="AA37">
            <v>0.47456494273169159</v>
          </cell>
          <cell r="AB37">
            <v>0.44423598700459555</v>
          </cell>
          <cell r="AC37">
            <v>0.43277379663154258</v>
          </cell>
          <cell r="AD37">
            <v>0.38834670216234768</v>
          </cell>
          <cell r="AE37">
            <v>0.35184683754853685</v>
          </cell>
          <cell r="AF37">
            <v>0.19105448242161871</v>
          </cell>
          <cell r="AG37">
            <v>0.12896159471243518</v>
          </cell>
          <cell r="AH37">
            <v>0.11889157057723976</v>
          </cell>
          <cell r="AI37">
            <v>9.9107633179999599E-2</v>
          </cell>
          <cell r="AJ37">
            <v>6.605977999999979E-2</v>
          </cell>
          <cell r="AK37">
            <v>6.0756000000000032E-2</v>
          </cell>
          <cell r="AL37">
            <v>4.2000000000000037E-2</v>
          </cell>
        </row>
        <row r="38">
          <cell r="A38">
            <v>36495</v>
          </cell>
          <cell r="B38">
            <v>38</v>
          </cell>
          <cell r="C38">
            <v>6.4000000000000001E-2</v>
          </cell>
          <cell r="D38">
            <v>1.9601968310980395</v>
          </cell>
          <cell r="E38">
            <v>1.8463431068250382</v>
          </cell>
          <cell r="F38">
            <v>1.6852293460613565</v>
          </cell>
          <cell r="G38">
            <v>1.5951767140826871</v>
          </cell>
          <cell r="H38">
            <v>1.5578323616032801</v>
          </cell>
          <cell r="I38">
            <v>1.5066957679373578</v>
          </cell>
          <cell r="J38">
            <v>1.4689212724685863</v>
          </cell>
          <cell r="K38">
            <v>1.4350737473800059</v>
          </cell>
          <cell r="L38">
            <v>1.3859237187732769</v>
          </cell>
          <cell r="M38">
            <v>1.3553047569331462</v>
          </cell>
          <cell r="N38">
            <v>1.3023506910392437</v>
          </cell>
          <cell r="O38">
            <v>1.261641150333245</v>
          </cell>
          <cell r="P38">
            <v>1.2304153356343641</v>
          </cell>
          <cell r="Q38">
            <v>1.188827611024891</v>
          </cell>
          <cell r="R38">
            <v>1.1046419336777795</v>
          </cell>
          <cell r="S38">
            <v>1.0140114197873489</v>
          </cell>
          <cell r="T38">
            <v>0.96106272618047717</v>
          </cell>
          <cell r="U38">
            <v>0.87841257296980424</v>
          </cell>
          <cell r="V38">
            <v>0.84519899112947372</v>
          </cell>
          <cell r="W38">
            <v>0.79319629847373685</v>
          </cell>
          <cell r="X38">
            <v>0.77896458181918238</v>
          </cell>
          <cell r="Y38">
            <v>0.75613482904164142</v>
          </cell>
          <cell r="Z38">
            <v>0.67091801050584343</v>
          </cell>
          <cell r="AA38">
            <v>0.5689370990665199</v>
          </cell>
          <cell r="AB38">
            <v>0.53666709017288983</v>
          </cell>
          <cell r="AC38">
            <v>0.52447131961596138</v>
          </cell>
          <cell r="AD38">
            <v>0.47720089110073793</v>
          </cell>
          <cell r="AE38">
            <v>0.43836503515164327</v>
          </cell>
          <cell r="AF38">
            <v>0.26728196929660242</v>
          </cell>
          <cell r="AG38">
            <v>0.20121513677403113</v>
          </cell>
          <cell r="AH38">
            <v>0.19050063109418325</v>
          </cell>
          <cell r="AI38">
            <v>0.1694505217035196</v>
          </cell>
          <cell r="AJ38">
            <v>0.13428760591999978</v>
          </cell>
          <cell r="AK38">
            <v>0.128644384</v>
          </cell>
          <cell r="AL38">
            <v>0.10868800000000012</v>
          </cell>
          <cell r="AM38">
            <v>6.4000000000000057E-2</v>
          </cell>
        </row>
        <row r="39">
          <cell r="A39">
            <v>36526</v>
          </cell>
          <cell r="B39">
            <v>39</v>
          </cell>
          <cell r="C39">
            <v>5.6000000000000001E-2</v>
          </cell>
          <cell r="D39">
            <v>2.1259678536395299</v>
          </cell>
          <cell r="E39">
            <v>2.0057383208072403</v>
          </cell>
          <cell r="F39">
            <v>1.8356021894407926</v>
          </cell>
          <cell r="G39">
            <v>1.7405066100713178</v>
          </cell>
          <cell r="H39">
            <v>1.7010709738530641</v>
          </cell>
          <cell r="I39">
            <v>1.64707073094185</v>
          </cell>
          <cell r="J39">
            <v>1.6071808637268274</v>
          </cell>
          <cell r="K39">
            <v>1.5714378772332864</v>
          </cell>
          <cell r="L39">
            <v>1.5195354470245803</v>
          </cell>
          <cell r="M39">
            <v>1.4872018233214024</v>
          </cell>
          <cell r="N39">
            <v>1.4312823297374413</v>
          </cell>
          <cell r="O39">
            <v>1.388293054751907</v>
          </cell>
          <cell r="P39">
            <v>1.3553185944298884</v>
          </cell>
          <cell r="Q39">
            <v>1.311401957242285</v>
          </cell>
          <cell r="R39">
            <v>1.2225018819637352</v>
          </cell>
          <cell r="S39">
            <v>1.1267960592954407</v>
          </cell>
          <cell r="T39">
            <v>1.070882238846584</v>
          </cell>
          <cell r="U39">
            <v>0.9836036770561134</v>
          </cell>
          <cell r="V39">
            <v>0.9485301346327244</v>
          </cell>
          <cell r="W39">
            <v>0.89361529118826621</v>
          </cell>
          <cell r="X39">
            <v>0.87858659840105657</v>
          </cell>
          <cell r="Y39">
            <v>0.85447837946797334</v>
          </cell>
          <cell r="Z39">
            <v>0.76448941909417067</v>
          </cell>
          <cell r="AA39">
            <v>0.65679757661424509</v>
          </cell>
          <cell r="AB39">
            <v>0.6227204472225718</v>
          </cell>
          <cell r="AC39">
            <v>0.60984171351445537</v>
          </cell>
          <cell r="AD39">
            <v>0.55992414100237942</v>
          </cell>
          <cell r="AE39">
            <v>0.51891347712013536</v>
          </cell>
          <cell r="AF39">
            <v>0.33824975957721226</v>
          </cell>
          <cell r="AG39">
            <v>0.26848318443337704</v>
          </cell>
          <cell r="AH39">
            <v>0.25716866643545755</v>
          </cell>
          <cell r="AI39">
            <v>0.23493975091891683</v>
          </cell>
          <cell r="AJ39">
            <v>0.1978077118515198</v>
          </cell>
          <cell r="AK39">
            <v>0.19184846950400014</v>
          </cell>
          <cell r="AL39">
            <v>0.17077452800000015</v>
          </cell>
          <cell r="AM39">
            <v>0.12358400000000014</v>
          </cell>
          <cell r="AN39">
            <v>5.600000000000005E-2</v>
          </cell>
        </row>
        <row r="40">
          <cell r="A40">
            <v>36557</v>
          </cell>
          <cell r="B40">
            <v>40</v>
          </cell>
          <cell r="C40">
            <v>0</v>
          </cell>
          <cell r="D40">
            <v>2.1259678536395299</v>
          </cell>
          <cell r="E40">
            <v>2.0057383208072403</v>
          </cell>
          <cell r="F40">
            <v>1.8356021894407926</v>
          </cell>
          <cell r="G40">
            <v>1.7405066100713178</v>
          </cell>
          <cell r="H40">
            <v>1.7010709738530641</v>
          </cell>
          <cell r="I40">
            <v>1.64707073094185</v>
          </cell>
          <cell r="J40">
            <v>1.6071808637268274</v>
          </cell>
          <cell r="K40">
            <v>1.5714378772332864</v>
          </cell>
          <cell r="L40">
            <v>1.5195354470245803</v>
          </cell>
          <cell r="M40">
            <v>1.4872018233214024</v>
          </cell>
          <cell r="N40">
            <v>1.4312823297374413</v>
          </cell>
          <cell r="O40">
            <v>1.388293054751907</v>
          </cell>
          <cell r="P40">
            <v>1.3553185944298884</v>
          </cell>
          <cell r="Q40">
            <v>1.311401957242285</v>
          </cell>
          <cell r="R40">
            <v>1.2225018819637352</v>
          </cell>
          <cell r="S40">
            <v>1.1267960592954407</v>
          </cell>
          <cell r="T40">
            <v>1.070882238846584</v>
          </cell>
          <cell r="U40">
            <v>0.9836036770561134</v>
          </cell>
          <cell r="V40">
            <v>0.9485301346327244</v>
          </cell>
          <cell r="W40">
            <v>0.89361529118826621</v>
          </cell>
          <cell r="X40">
            <v>0.87858659840105657</v>
          </cell>
          <cell r="Y40">
            <v>0.85447837946797334</v>
          </cell>
          <cell r="Z40">
            <v>0.76448941909417067</v>
          </cell>
          <cell r="AA40">
            <v>0.65679757661424509</v>
          </cell>
          <cell r="AB40">
            <v>0.6227204472225718</v>
          </cell>
          <cell r="AC40">
            <v>0.60984171351445537</v>
          </cell>
          <cell r="AD40">
            <v>0.55992414100237942</v>
          </cell>
          <cell r="AE40">
            <v>0.51891347712013536</v>
          </cell>
          <cell r="AF40">
            <v>0.33824975957721226</v>
          </cell>
          <cell r="AG40">
            <v>0.26848318443337704</v>
          </cell>
          <cell r="AH40">
            <v>0.25716866643545755</v>
          </cell>
          <cell r="AI40">
            <v>0.23493975091891683</v>
          </cell>
          <cell r="AJ40">
            <v>0.1978077118515198</v>
          </cell>
          <cell r="AK40">
            <v>0.19184846950400014</v>
          </cell>
          <cell r="AL40">
            <v>0.17077452800000015</v>
          </cell>
          <cell r="AM40">
            <v>0.12358400000000014</v>
          </cell>
          <cell r="AN40">
            <v>5.600000000000005E-2</v>
          </cell>
          <cell r="AO40">
            <v>0</v>
          </cell>
        </row>
        <row r="41">
          <cell r="A41">
            <v>36586</v>
          </cell>
          <cell r="B41">
            <v>41</v>
          </cell>
          <cell r="C41">
            <v>0</v>
          </cell>
          <cell r="D41">
            <v>2.1259678536395299</v>
          </cell>
          <cell r="E41">
            <v>2.0057383208072403</v>
          </cell>
          <cell r="F41">
            <v>1.8356021894407926</v>
          </cell>
          <cell r="G41">
            <v>1.7405066100713178</v>
          </cell>
          <cell r="H41">
            <v>1.7010709738530641</v>
          </cell>
          <cell r="I41">
            <v>1.64707073094185</v>
          </cell>
          <cell r="J41">
            <v>1.6071808637268274</v>
          </cell>
          <cell r="K41">
            <v>1.5714378772332864</v>
          </cell>
          <cell r="L41">
            <v>1.5195354470245803</v>
          </cell>
          <cell r="M41">
            <v>1.4872018233214024</v>
          </cell>
          <cell r="N41">
            <v>1.4312823297374413</v>
          </cell>
          <cell r="O41">
            <v>1.388293054751907</v>
          </cell>
          <cell r="P41">
            <v>1.3553185944298884</v>
          </cell>
          <cell r="Q41">
            <v>1.311401957242285</v>
          </cell>
          <cell r="R41">
            <v>1.2225018819637352</v>
          </cell>
          <cell r="S41">
            <v>1.1267960592954407</v>
          </cell>
          <cell r="T41">
            <v>1.070882238846584</v>
          </cell>
          <cell r="U41">
            <v>0.9836036770561134</v>
          </cell>
          <cell r="V41">
            <v>0.9485301346327244</v>
          </cell>
          <cell r="W41">
            <v>0.89361529118826621</v>
          </cell>
          <cell r="X41">
            <v>0.87858659840105657</v>
          </cell>
          <cell r="Y41">
            <v>0.85447837946797334</v>
          </cell>
          <cell r="Z41">
            <v>0.76448941909417067</v>
          </cell>
          <cell r="AA41">
            <v>0.65679757661424509</v>
          </cell>
          <cell r="AB41">
            <v>0.6227204472225718</v>
          </cell>
          <cell r="AC41">
            <v>0.60984171351445537</v>
          </cell>
          <cell r="AD41">
            <v>0.55992414100237942</v>
          </cell>
          <cell r="AE41">
            <v>0.51891347712013536</v>
          </cell>
          <cell r="AF41">
            <v>0.33824975957721226</v>
          </cell>
          <cell r="AG41">
            <v>0.26848318443337704</v>
          </cell>
          <cell r="AH41">
            <v>0.25716866643545755</v>
          </cell>
          <cell r="AI41">
            <v>0.23493975091891683</v>
          </cell>
          <cell r="AJ41">
            <v>0.1978077118515198</v>
          </cell>
          <cell r="AK41">
            <v>0.19184846950400014</v>
          </cell>
          <cell r="AL41">
            <v>0.17077452800000015</v>
          </cell>
          <cell r="AM41">
            <v>0.12358400000000014</v>
          </cell>
          <cell r="AN41">
            <v>5.600000000000005E-2</v>
          </cell>
          <cell r="AO41">
            <v>0</v>
          </cell>
          <cell r="AP41">
            <v>0</v>
          </cell>
        </row>
        <row r="42">
          <cell r="A42">
            <v>36617</v>
          </cell>
          <cell r="B42">
            <v>42</v>
          </cell>
          <cell r="C42">
            <v>0</v>
          </cell>
          <cell r="D42">
            <v>2.1259678536395299</v>
          </cell>
          <cell r="E42">
            <v>2.0057383208072403</v>
          </cell>
          <cell r="F42">
            <v>1.8356021894407926</v>
          </cell>
          <cell r="G42">
            <v>1.7405066100713178</v>
          </cell>
          <cell r="H42">
            <v>1.7010709738530641</v>
          </cell>
          <cell r="I42">
            <v>1.64707073094185</v>
          </cell>
          <cell r="J42">
            <v>1.6071808637268274</v>
          </cell>
          <cell r="K42">
            <v>1.5714378772332864</v>
          </cell>
          <cell r="L42">
            <v>1.5195354470245803</v>
          </cell>
          <cell r="M42">
            <v>1.4872018233214024</v>
          </cell>
          <cell r="N42">
            <v>1.4312823297374413</v>
          </cell>
          <cell r="O42">
            <v>1.388293054751907</v>
          </cell>
          <cell r="P42">
            <v>1.3553185944298884</v>
          </cell>
          <cell r="Q42">
            <v>1.311401957242285</v>
          </cell>
          <cell r="R42">
            <v>1.2225018819637352</v>
          </cell>
          <cell r="S42">
            <v>1.1267960592954407</v>
          </cell>
          <cell r="T42">
            <v>1.070882238846584</v>
          </cell>
          <cell r="U42">
            <v>0.9836036770561134</v>
          </cell>
          <cell r="V42">
            <v>0.9485301346327244</v>
          </cell>
          <cell r="W42">
            <v>0.89361529118826621</v>
          </cell>
          <cell r="X42">
            <v>0.87858659840105657</v>
          </cell>
          <cell r="Y42">
            <v>0.85447837946797334</v>
          </cell>
          <cell r="Z42">
            <v>0.76448941909417067</v>
          </cell>
          <cell r="AA42">
            <v>0.65679757661424509</v>
          </cell>
          <cell r="AB42">
            <v>0.6227204472225718</v>
          </cell>
          <cell r="AC42">
            <v>0.60984171351445537</v>
          </cell>
          <cell r="AD42">
            <v>0.55992414100237942</v>
          </cell>
          <cell r="AE42">
            <v>0.51891347712013536</v>
          </cell>
          <cell r="AF42">
            <v>0.33824975957721226</v>
          </cell>
          <cell r="AG42">
            <v>0.26848318443337704</v>
          </cell>
          <cell r="AH42">
            <v>0.25716866643545755</v>
          </cell>
          <cell r="AI42">
            <v>0.23493975091891683</v>
          </cell>
          <cell r="AJ42">
            <v>0.1978077118515198</v>
          </cell>
          <cell r="AK42">
            <v>0.19184846950400014</v>
          </cell>
          <cell r="AL42">
            <v>0.17077452800000015</v>
          </cell>
          <cell r="AM42">
            <v>0.12358400000000014</v>
          </cell>
          <cell r="AN42">
            <v>5.600000000000005E-2</v>
          </cell>
          <cell r="AO42">
            <v>0</v>
          </cell>
          <cell r="AP42">
            <v>0</v>
          </cell>
          <cell r="AQ42">
            <v>0</v>
          </cell>
        </row>
        <row r="43">
          <cell r="A43">
            <v>36647</v>
          </cell>
          <cell r="B43">
            <v>42</v>
          </cell>
          <cell r="C43">
            <v>0</v>
          </cell>
        </row>
        <row r="44">
          <cell r="A44">
            <v>36678</v>
          </cell>
          <cell r="B44">
            <v>42</v>
          </cell>
          <cell r="C44">
            <v>0</v>
          </cell>
        </row>
        <row r="45">
          <cell r="A45">
            <v>36708</v>
          </cell>
          <cell r="B45">
            <v>42</v>
          </cell>
          <cell r="C45">
            <v>0</v>
          </cell>
        </row>
        <row r="46">
          <cell r="A46">
            <v>36739</v>
          </cell>
          <cell r="B46">
            <v>42</v>
          </cell>
          <cell r="C46">
            <v>0</v>
          </cell>
        </row>
        <row r="47">
          <cell r="A47">
            <v>36770</v>
          </cell>
          <cell r="B47">
            <v>42</v>
          </cell>
          <cell r="C47">
            <v>0</v>
          </cell>
        </row>
        <row r="48">
          <cell r="A48">
            <v>36800</v>
          </cell>
          <cell r="B48">
            <v>42</v>
          </cell>
          <cell r="C48">
            <v>0</v>
          </cell>
        </row>
        <row r="49">
          <cell r="A49">
            <v>36831</v>
          </cell>
          <cell r="B49">
            <v>42</v>
          </cell>
          <cell r="C49">
            <v>0</v>
          </cell>
        </row>
        <row r="50">
          <cell r="A50">
            <v>36861</v>
          </cell>
          <cell r="B50">
            <v>42</v>
          </cell>
          <cell r="C50">
            <v>0</v>
          </cell>
        </row>
      </sheetData>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Detalle"/>
      <sheetName val="Mov. Gast dif 02-28-99"/>
      <sheetName val="M. Amortización"/>
      <sheetName val="Cálc.Glob.R.M.Costo"/>
      <sheetName val="Cálc.Glob.Amort."/>
      <sheetName val="Anál.Adic.C.D."/>
      <sheetName val="Cobertura de seguros"/>
      <sheetName val="SegurosFuncionarios"/>
      <sheetName val="Análisis ICC"/>
      <sheetName val="Prov.Act.Irrec."/>
      <sheetName val="GastosOtrosActivos"/>
      <sheetName val="AnálisisGtosInstal-Adecuac."/>
      <sheetName val="ResumenPruebasDepart."/>
      <sheetName val="XREF"/>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 A.fijo"/>
      <sheetName val="Movdep"/>
      <sheetName val="Caldep"/>
      <sheetName val="Bajas"/>
      <sheetName val="Conciliac"/>
      <sheetName val="XREF"/>
      <sheetName val="Tickmarks"/>
      <sheetName val="Detalle"/>
    </sheetNames>
    <sheetDataSet>
      <sheetData sheetId="0" refreshError="1"/>
      <sheetData sheetId="1"/>
      <sheetData sheetId="2"/>
      <sheetData sheetId="3"/>
      <sheetData sheetId="4" refreshError="1"/>
      <sheetData sheetId="5"/>
      <sheetData sheetId="6"/>
      <sheetData sheetId="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visión Analítica"/>
      <sheetName val="MMA"/>
      <sheetName val="APT"/>
      <sheetName val="Calc. Global Sueldos"/>
      <sheetName val="Límite"/>
      <sheetName val="Tabla"/>
      <sheetName val="XREF"/>
      <sheetName val="Tickmarks"/>
    </sheetNames>
    <sheetDataSet>
      <sheetData sheetId="0"/>
      <sheetData sheetId="1" refreshError="1"/>
      <sheetData sheetId="2"/>
      <sheetData sheetId="3"/>
      <sheetData sheetId="4"/>
      <sheetData sheetId="5" refreshError="1"/>
      <sheetData sheetId="6"/>
      <sheetData sheetId="7"/>
      <sheetData sheetId="8"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Gral."/>
      <sheetName val="Resultados"/>
      <sheetName val="XREF"/>
      <sheetName val="Tickmarks"/>
    </sheetNames>
    <sheetDataSet>
      <sheetData sheetId="0"/>
      <sheetData sheetId="1"/>
      <sheetData sheetId="2"/>
      <sheetData sheetId="3"/>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ov. Gastos dif."/>
      <sheetName val="M. Amortización"/>
      <sheetName val="Cálc.Glob.R.M.Costo"/>
      <sheetName val="Cálc.Glob.Amort."/>
      <sheetName val="Anál.Adic.C.D."/>
      <sheetName val="Cobertura de seguros"/>
      <sheetName val="Prov.Act.Irrec."/>
      <sheetName val="GastosOtrosActivos"/>
      <sheetName val="XREF"/>
      <sheetName val="Tickmark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sheetName val="Detalle"/>
      <sheetName val="Mov. Costo"/>
      <sheetName val="Mov. Depre"/>
      <sheetName val="Cálculo Global"/>
      <sheetName val="Saldos iniciales"/>
      <sheetName val="Análisis Adiciones"/>
      <sheetName val="Límites CGD"/>
      <sheetName val="XREF"/>
      <sheetName val="Tickmarks"/>
      <sheetName val="#REF"/>
    </sheetNames>
    <sheetDataSet>
      <sheetData sheetId="0" refreshError="1"/>
      <sheetData sheetId="1"/>
      <sheetData sheetId="2"/>
      <sheetData sheetId="3"/>
      <sheetData sheetId="4" refreshError="1"/>
      <sheetData sheetId="5"/>
      <sheetData sheetId="6" refreshError="1"/>
      <sheetData sheetId="7" refreshError="1"/>
      <sheetData sheetId="8"/>
      <sheetData sheetId="9"/>
      <sheetData sheetId="1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Balance Gral."/>
      <sheetName val="Est. Result."/>
      <sheetName val="Bancos"/>
      <sheetName val="Partidas Concil."/>
      <sheetName val="Activo Fijo"/>
      <sheetName val="Ejecución gastos"/>
      <sheetName val="APT"/>
      <sheetName val="Sueldos"/>
      <sheetName val="Transferencias"/>
      <sheetName val="Viáticos"/>
      <sheetName val="Secuencia"/>
      <sheetName val="Tickmark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refreshError="1"/>
      <sheetData sheetId="11" refreshError="1"/>
      <sheetData sheetId="12"/>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uebas sustantivas"/>
      <sheetName val="Detalle"/>
      <sheetName val="Expectativa de gastos"/>
      <sheetName val="Nómina"/>
      <sheetName val="APT Prel"/>
      <sheetName val="Arriendo Inm"/>
      <sheetName val="Guardiania"/>
      <sheetName val="Transporte Mercaderías"/>
      <sheetName val="XREF"/>
      <sheetName val="Tickmarks"/>
      <sheetName val="APT"/>
      <sheetName val="Resumen"/>
      <sheetName val="Determinación de Límites"/>
      <sheetName val="Sueldos"/>
      <sheetName val="Arriendo"/>
      <sheetName val="APT "/>
      <sheetName val="Límites"/>
      <sheetName val="Gtos. Bancarios"/>
      <sheetName val="Resumen Planillas"/>
      <sheetName val="Cuadro Comparativo"/>
      <sheetName val="MMA"/>
      <sheetName val="Análisis APT"/>
      <sheetName val="Asist. Técnica"/>
      <sheetName val="Comisiones del Ext."/>
      <sheetName val="Gtos. Ventas y Administración"/>
      <sheetName val="Beneficios Sociales"/>
      <sheetName val="APT Gastos"/>
      <sheetName val="Cálculo del umbral"/>
      <sheetName val="Hoja 1"/>
      <sheetName val="Selección APT"/>
      <sheetName val="Cálculo Sueldos"/>
      <sheetName val="Honorarios"/>
      <sheetName val="Detalle G. Op."/>
      <sheetName val="Consumo E. Electrica"/>
      <sheetName val="C. Globla Primas 2003"/>
      <sheetName val="Cálculos Globales"/>
      <sheetName val="Calc. Límites "/>
      <sheetName val="MMA APT"/>
      <sheetName val="Fact.Que No Cumplen Reg. Fact."/>
      <sheetName val="C. Global Mov. y B. Resp."/>
      <sheetName val="Marcas"/>
      <sheetName val="MMA Gastos"/>
      <sheetName val="Análisis"/>
      <sheetName val="Marca"/>
      <sheetName val="Asignaciones"/>
      <sheetName val="Marcas Estándar"/>
      <sheetName val="#REF"/>
      <sheetName val="Detalle servicios especial"/>
      <sheetName val="Aportes a la AGD"/>
      <sheetName val="Aporte SIB"/>
      <sheetName val="Servipagos"/>
      <sheetName val="Tevcol"/>
      <sheetName val="Arriendos"/>
      <sheetName val="Gtos. Admin. y Vtas."/>
      <sheetName val="Detalle 2004"/>
      <sheetName val="Variaciones Jul-Sept04"/>
      <sheetName val="MMA Sept04"/>
      <sheetName val="APT Sept04"/>
      <sheetName val="Sueldos y benef Adm"/>
      <sheetName val="Suel y Benf Estac"/>
      <sheetName val="Alquiler"/>
      <sheetName val="Depreciación FASB52"/>
      <sheetName val="MMA (var)"/>
      <sheetName val="Pivot"/>
      <sheetName val="Base"/>
      <sheetName val="Detalle APT"/>
      <sheetName val="Detalle Cuentas Public."/>
      <sheetName val="Sheet13"/>
      <sheetName val="Sheet12"/>
      <sheetName val="Detalle Prove Public."/>
      <sheetName val="Análisis Selec."/>
      <sheetName val="Det. Gto.Ben.Soc"/>
      <sheetName val="Det.Gst.Fij"/>
      <sheetName val="Det.GstoInterc"/>
      <sheetName val="Gsto.Interc."/>
      <sheetName val="Det.Pub."/>
      <sheetName val="Anál. APT"/>
      <sheetName val="Análisis Remun."/>
      <sheetName val="GASTOS"/>
      <sheetName val="Sheet1"/>
      <sheetName val="Roles sep-00"/>
      <sheetName val="Benefic. sep.00"/>
      <sheetName val=" Sue. y prov.-final"/>
      <sheetName val="CalcuGlobalSueldo"/>
      <sheetName val=" MMA"/>
      <sheetName val="Mayores MMA (PPC)"/>
      <sheetName val="Hoja1"/>
      <sheetName val="Detalle abierto"/>
      <sheetName val="Detalle (1)"/>
      <sheetName val="Tildes"/>
      <sheetName val="Detalle -Apt"/>
      <sheetName val="CG - sueldos"/>
      <sheetName val="CG - Arriendos"/>
      <sheetName val="Comisiones pagadas"/>
      <sheetName val="Selección"/>
      <sheetName val="Siniestros pagados"/>
      <sheetName val="MMA Siniestros"/>
      <sheetName val="Siniestros pagados final"/>
      <sheetName val="MMA Anulaciones"/>
      <sheetName val="Análisis Anulaciones"/>
      <sheetName val="Sheet1 (2)"/>
      <sheetName val="Detalle  (2)"/>
      <sheetName val="CALCULO GLOBAL SUELDOS"/>
      <sheetName val="An. remuner."/>
      <sheetName val="R. Analítica"/>
      <sheetName val="Cálculo del límite"/>
      <sheetName val="Tabla del Limite"/>
      <sheetName val="Cálc. Global Sueldos (2)"/>
      <sheetName val="Detalle de Gastos"/>
      <sheetName val="Cálc. Global Sueldos"/>
      <sheetName val="Selección de Gtos."/>
      <sheetName val="Analisis de gastos"/>
      <sheetName val="Det Gtos Oper"/>
      <sheetName val="Análisis Gastos Oper"/>
      <sheetName val="Análisis de Anul y Canc"/>
      <sheetName val="MMA final"/>
      <sheetName val="Anal Sin pagados"/>
      <sheetName val="det. brokers"/>
      <sheetName val="MMA BROKERS"/>
      <sheetName val="MMAAPT"/>
      <sheetName val="Gtos."/>
      <sheetName val="Seleccionados"/>
      <sheetName val="Rol ejecut."/>
      <sheetName val="Indemnización"/>
      <sheetName val="Otros Serv."/>
      <sheetName val="Pivot (dic)"/>
      <sheetName val="Pivot (sept)"/>
      <sheetName val="Revisión analítica"/>
      <sheetName val="Seguro Médico"/>
      <sheetName val="Sueldos Corp."/>
      <sheetName val="MMA Prelim"/>
      <sheetName val="Interhealth"/>
      <sheetName val="Brokers"/>
      <sheetName val="Detalle Gastos APT"/>
      <sheetName val="Detalle Gastos Vtas"/>
      <sheetName val="Análisis Gastos APT"/>
      <sheetName val="Gasto Sueldos"/>
      <sheetName val="Rol"/>
      <sheetName val="C. Global Gto.Coms."/>
      <sheetName val="APTGastos"/>
      <sheetName val="Gasstos mensuales"/>
      <sheetName val="MMA Jul-Dic"/>
      <sheetName val="APT Gastos "/>
      <sheetName val="Cál.Glob. Sueldos"/>
      <sheetName val="Cálculo arrendamiento"/>
      <sheetName val="Remuneraciones"/>
      <sheetName val="Análisis Honorarios"/>
      <sheetName val=" MMA Sept-04"/>
      <sheetName val="APT Sept-04"/>
      <sheetName val="Det. dep.prov.amort."/>
      <sheetName val="Detalle Gastos"/>
      <sheetName val="Otros Gastos"/>
      <sheetName val="Resumen Comisiones"/>
      <sheetName val="C. Tarjetas"/>
      <sheetName val="Technical SAG."/>
      <sheetName val="Mant. redes"/>
      <sheetName val="Comisiones-bonos-residuales"/>
      <sheetName val="roles de pago"/>
      <sheetName val="Sueldo final"/>
      <sheetName val="Sueldo prel"/>
      <sheetName val="Alimentación"/>
      <sheetName val="Liq. empleados"/>
      <sheetName val="1000 "/>
      <sheetName val="2000"/>
      <sheetName val="3000"/>
      <sheetName val="4000"/>
      <sheetName val="5000"/>
      <sheetName val="6000"/>
      <sheetName val="70081"/>
      <sheetName val="70082"/>
      <sheetName val="70083"/>
      <sheetName val="70084"/>
      <sheetName val="8000"/>
      <sheetName val="Análisis Gtos.Oper."/>
      <sheetName val="Selección "/>
      <sheetName val="Cál.Glob.Arrend."/>
      <sheetName val="Sueldos Final"/>
      <sheetName val="APT Gastos (Final)"/>
      <sheetName val="Honorarios profesionales"/>
      <sheetName val="Gasto Arriendo"/>
      <sheetName val="Subdetalle Final"/>
      <sheetName val="Subdetalle Prel."/>
      <sheetName val="Planillas"/>
      <sheetName val="Cal. Glob. Sueldos"/>
      <sheetName val="Cálculo Varios"/>
      <sheetName val="Cálc.Serv.Distr."/>
      <sheetName val="Cal.Sueldos"/>
      <sheetName val="Regalías"/>
      <sheetName val="APT Gtos."/>
      <sheetName val="Cálculo Glob. Arriendos"/>
      <sheetName val="Detalle de Gastos "/>
      <sheetName val="Detalle gastos administ"/>
      <sheetName val="Detalle gastos ventas"/>
      <sheetName val="Planillas IESS"/>
      <sheetName val="Análisis Gastos"/>
      <sheetName val="Imptos y Contrib."/>
      <sheetName val="Transp. Mercaderia"/>
      <sheetName val="Vtas Diners"/>
      <sheetName val="Recuper.Gtos"/>
      <sheetName val="Calc. Límites"/>
      <sheetName val="Tabla Límites"/>
      <sheetName val="Detalle Gastos Opert."/>
      <sheetName val="Impuestos y Contribuciones"/>
      <sheetName val="Publicidad"/>
      <sheetName val="Anal.Remun."/>
      <sheetName val="Tickmarks (2)"/>
      <sheetName val="Local 101"/>
      <sheetName val="Compra de Inmodiamante."/>
      <sheetName val="Aportes AGD"/>
      <sheetName val="Contrib SBS"/>
      <sheetName val="MMA Sep-05"/>
      <sheetName val="Serv. Administrativos"/>
      <sheetName val="Asistencia Técnica"/>
      <sheetName val="Fedapal"/>
      <sheetName val="Ancupa"/>
      <sheetName val="Calc. Límite"/>
      <sheetName val="Análisis de Adic."/>
      <sheetName val="Anal Sin pag sept 02"/>
      <sheetName val="Análisis gastos adminis."/>
      <sheetName val="Anal Sin pag junio 02"/>
      <sheetName val="Calc. Global Sueldos"/>
      <sheetName val="Arrendamiento"/>
      <sheetName val="Cálc. Glob. Arrend."/>
      <sheetName val="Detalle Regalías"/>
      <sheetName val="Detalle Arriendos"/>
      <sheetName val="Patentes"/>
      <sheetName val="Leasing"/>
      <sheetName val="E. Electrica"/>
      <sheetName val="Primas"/>
      <sheetName val="Analisis de Roles"/>
      <sheetName val="MMA Prelim."/>
      <sheetName val="Comisiones"/>
      <sheetName val="APT Comisiones"/>
      <sheetName val="Seguros"/>
      <sheetName val="Determinación del Límite"/>
      <sheetName val="Tabla del Límite"/>
      <sheetName val="Join V."/>
      <sheetName val="EDS"/>
      <sheetName val="Guarantee"/>
      <sheetName val="MMA "/>
      <sheetName val="APT Dic"/>
      <sheetName val="Calc. Límites Dic-04"/>
      <sheetName val=" Límite"/>
      <sheetName val="Det  Benef.Soc."/>
      <sheetName val="Cálculo Global Sueldos"/>
      <sheetName val="Revisión analítica gastos"/>
      <sheetName val="Gráfico"/>
      <sheetName val="Límite"/>
      <sheetName val="MMA (2)"/>
      <sheetName val="Detalle de Sueldos y Salarios"/>
      <sheetName val="Trabajo Prestado"/>
      <sheetName val="Persoserv"/>
      <sheetName val="Guarantee (Sep)"/>
      <sheetName val="CMA_Calculations"/>
      <sheetName val="CMA_Selections"/>
      <sheetName val="SA Procedures"/>
      <sheetName val="Expectation"/>
      <sheetName val="Explanation"/>
      <sheetName val="Pivot "/>
      <sheetName val="APT MMA"/>
      <sheetName val="Análisis de Nómina"/>
      <sheetName val="MMA Dic"/>
      <sheetName val="CG Honorarios"/>
      <sheetName val="CG Seguridad"/>
      <sheetName val="CG Arriendos"/>
      <sheetName val="Sueldos y B. Soc."/>
      <sheetName val="MMA Sept"/>
      <sheetName val="No Operacionales"/>
      <sheetName val="Mant y Rep"/>
      <sheetName val="Beneficios"/>
      <sheetName val="Limpieza"/>
      <sheetName val="C.G. Sueldos"/>
      <sheetName val="C.G. Honorarios"/>
      <sheetName val="C.G. Arriendos"/>
      <sheetName val="C.G. Arriendos y Vigilancia"/>
      <sheetName val="Det. de Gastos "/>
      <sheetName val="PPC-1100103"/>
      <sheetName val="Threshold Calc"/>
      <sheetName val="Det Ctas Benef Soc"/>
      <sheetName val="S5210"/>
      <sheetName val="PPC-S5210"/>
      <sheetName val="Gtos Manufactura"/>
      <sheetName val="Detalle Nov-03"/>
      <sheetName val="Calculo Sueldos"/>
      <sheetName val="Calculo Mant. SPIDER"/>
      <sheetName val="Servicios Profesionales"/>
      <sheetName val="RR HH"/>
      <sheetName val="Contratos"/>
      <sheetName val="Salas VIP"/>
      <sheetName val="Suministros"/>
      <sheetName val="Gastos generales"/>
      <sheetName val="Tercerización"/>
      <sheetName val="ANALISIS GTS."/>
      <sheetName val="Rotators"/>
      <sheetName val="APT Gastos Operacionales"/>
      <sheetName val="Expats"/>
      <sheetName val="Comisión Schlumberger"/>
      <sheetName val="Honorarios "/>
      <sheetName val="Movimiento Benf. Soc"/>
      <sheetName val="CG Vigilancia"/>
      <sheetName val="Detalle Final"/>
      <sheetName val="MMA APT-Hugo"/>
      <sheetName val="Detalle-Hugo"/>
      <sheetName val="Sueldos (prel.)"/>
      <sheetName val="APT de todo"/>
      <sheetName val="MMA APT (2)"/>
      <sheetName val="Detalle (2)- prueba"/>
      <sheetName val="Reembolso Gstos"/>
      <sheetName val="Tarjeta Crédito"/>
      <sheetName val="Resnet"/>
      <sheetName val="Detalle-Preliminar"/>
      <sheetName val="Límites "/>
      <sheetName val="Rev. Analítica"/>
      <sheetName val="MMA - Final"/>
      <sheetName val="APT - Gastos"/>
      <sheetName val="Detalle "/>
      <sheetName val="CMA_SampleDesign"/>
      <sheetName val="DialogInsert"/>
      <sheetName val="Calculo S.B."/>
      <sheetName val="APT de Gastos"/>
      <sheetName val="Asesoría Técnica"/>
      <sheetName val="Arriendos "/>
      <sheetName val="MMA Preliminar"/>
      <sheetName val="APT Final"/>
      <sheetName val="APT Preliminar"/>
      <sheetName val="Límite Honorarios"/>
      <sheetName val="Sueldos "/>
      <sheetName val="Límite Sueldos"/>
      <sheetName val="Detalle Convenios"/>
      <sheetName val="Análisis de Comisiones"/>
      <sheetName val="Cobertura Seguros"/>
      <sheetName val="Sueldos Laminado (2002)"/>
      <sheetName val="MMAGastos"/>
      <sheetName val="límite "/>
      <sheetName val="Asesorías relacionadas"/>
      <sheetName val="MMA Prel"/>
      <sheetName val="Límite Ap.IESS"/>
      <sheetName val="Aj Sueldos"/>
      <sheetName val="Ben Soc"/>
      <sheetName val="Limite Arr"/>
      <sheetName val="Pivot (Fin)"/>
      <sheetName val="Pivot (Prel)"/>
      <sheetName val="MMA (APT)"/>
      <sheetName val="Asesorías"/>
      <sheetName val="Base Costos y Gastos"/>
      <sheetName val="OPERACIONALES"/>
      <sheetName val="Pivot (Dic05)"/>
      <sheetName val="Pivot(Sep05)"/>
      <sheetName val="Rev. Análitica"/>
      <sheetName val="Cal.Glob.Corp"/>
      <sheetName val="Cal. Glob. Arriend"/>
      <sheetName val="Seg. Médico"/>
      <sheetName val="Provisiones"/>
      <sheetName val="Asesorías y Honorarios"/>
      <sheetName val="Benef. Sociales"/>
      <sheetName val="EBITDA"/>
      <sheetName val="Remuneración Variable"/>
      <sheetName val="Gasto Vehículos"/>
      <sheetName val="Gasto Km"/>
      <sheetName val="Km Fact"/>
      <sheetName val="CCostos"/>
      <sheetName val="MMA Conserv y Mant"/>
      <sheetName val="Ansalisis Conserv y Mant"/>
      <sheetName val="Hon"/>
      <sheetName val="Reembolso gastos"/>
      <sheetName val="Análisis saldos negativos"/>
      <sheetName val="MMA (f)"/>
      <sheetName val="MMA(p)"/>
      <sheetName val="MMA Pagos"/>
      <sheetName val="APT Pagos"/>
      <sheetName val="MMA 2004"/>
      <sheetName val="Prov. Publicidad P&amp;A"/>
      <sheetName val="Gto Interes Fideicomisos"/>
      <sheetName val="Fee Casa Matriz"/>
      <sheetName val="Facturas Casa Matriz"/>
      <sheetName val="Cálculo nómina"/>
      <sheetName val="Selección Gastos"/>
      <sheetName val="Muestra Gastos"/>
      <sheetName val="Limites"/>
      <sheetName val="C.G. Comisiones"/>
      <sheetName val="Indemnizaciones"/>
      <sheetName val="C.G.Vehículos F.Vtas."/>
      <sheetName val="C.G Honorarios"/>
      <sheetName val="C.G. Bonificaciones"/>
      <sheetName val="Tabla"/>
      <sheetName val="Revision Analitica"/>
      <sheetName val="Gastos por CC"/>
      <sheetName val="MMA Sep"/>
      <sheetName val="MMA Junio"/>
      <sheetName val="Sueldos-Benef Cía"/>
      <sheetName val="Sueldos-Benf. Estaciones"/>
      <sheetName val="Excess Calc"/>
      <sheetName val="Pivot centro de Costo"/>
      <sheetName val="Base Pivot"/>
      <sheetName val="Agrupación"/>
      <sheetName val="Tercerizadoras"/>
      <sheetName val="Sobresueldos"/>
      <sheetName val="Base de Datos"/>
      <sheetName val="Análisis Base de datos"/>
      <sheetName val="MMA Gastos Final"/>
      <sheetName val="MMA Gastos Prelim."/>
      <sheetName val="MMA Comisiones"/>
      <sheetName val="Análisis APT Gastos"/>
      <sheetName val="Análisis Siniestros"/>
      <sheetName val="Cobertura Exterior"/>
      <sheetName val="Detalle Siniestros"/>
      <sheetName val="Siniestros Ajustes Manuales"/>
      <sheetName val="Analisis Siniestros"/>
      <sheetName val="Siniestros Anulados"/>
      <sheetName val="Gs. Adm."/>
      <sheetName val="Gs. Ventas"/>
      <sheetName val="Calc. Gl. Honorarios"/>
      <sheetName val="Cálculo global"/>
      <sheetName val="Análisis de honorarios"/>
      <sheetName val="Empleados y Funcionarios"/>
      <sheetName val="MMA Comisiones Prelim."/>
      <sheetName val="MMA Liq. Rescates"/>
      <sheetName val="Remuneraciones "/>
      <sheetName val="Otros pagos"/>
      <sheetName val="Personal"/>
      <sheetName val="Total"/>
      <sheetName val="2002 "/>
      <sheetName val="2002"/>
      <sheetName val="2001 2002"/>
      <sheetName val="2001.2002"/>
      <sheetName val="Selección resumen"/>
      <sheetName val="Testing"/>
      <sheetName val="Trabajo de Terceros"/>
      <sheetName val="APT Prelim"/>
      <sheetName val="Hoja de Datos"/>
      <sheetName val="Bienes y Serv. Cons"/>
      <sheetName val="Nómina "/>
      <sheetName val="Recalculo de Nómina "/>
      <sheetName val="MMA Gastos Operacionales"/>
      <sheetName val="Guardianía"/>
      <sheetName val="Tab"/>
      <sheetName val="Nota"/>
      <sheetName val="Servicios básicos"/>
      <sheetName val="APT Gasto"/>
      <sheetName val="APT terciarizados"/>
      <sheetName val="Imp. Contribuciones"/>
      <sheetName val="Análisis APT Prel."/>
      <sheetName val="APT Ingenieros"/>
      <sheetName val="APT Gasto Arriendo"/>
      <sheetName val="Cálculo Comisión Schlumberger"/>
      <sheetName val="APT Rotators"/>
      <sheetName val="APT Expats"/>
      <sheetName val="Cal Global Sueldos"/>
      <sheetName val="Cálculo Tercerizadora"/>
      <sheetName val="MMA Rotators"/>
      <sheetName val="Análisis Rotators"/>
      <sheetName val="Expatriados y Consultores"/>
      <sheetName val="Facturas Exp y Consult"/>
      <sheetName val="Honorarios 2"/>
      <sheetName val="Honorarios (2)"/>
      <sheetName val="Procedimiento"/>
      <sheetName val="Gastos APT"/>
      <sheetName val="Nómina Final"/>
      <sheetName val="CMA Selections"/>
      <sheetName val=" APT"/>
      <sheetName val="Servicios"/>
      <sheetName val="Bono Especial"/>
      <sheetName val="Fletes"/>
      <sheetName val="Detalle."/>
      <sheetName val="Sueldos y Benef."/>
      <sheetName val="Limite Benef."/>
      <sheetName val="Transporte de Quimicos"/>
      <sheetName val="Servicios Ocasionales"/>
      <sheetName val="CG Asesoria"/>
      <sheetName val="Comisiones Exterior"/>
      <sheetName val="Aporte Patronal"/>
      <sheetName val="Intereses"/>
      <sheetName val="Límites Nómina Final"/>
      <sheetName val="Límites Nómina"/>
      <sheetName val="Prov. Incobrables"/>
      <sheetName val="CMA Calculations (2)"/>
      <sheetName val="CMA Calculations"/>
      <sheetName val="NOTA EEFF"/>
      <sheetName val="Clasificación Gtos. 31-Dec-08"/>
      <sheetName val="Clasificación Gtos. 31-Oc-08"/>
      <sheetName val="Cálculo global de Nómina"/>
      <sheetName val="Cuentas con Saldos Contrarios"/>
      <sheetName val="Sueldos Temporales"/>
      <sheetName val="Gastos de Exportación"/>
      <sheetName val="Educación Médica Continua"/>
      <sheetName val="Reaseg Cedidos"/>
      <sheetName val="Siniestros Vida"/>
      <sheetName val="Siniestros Generales"/>
      <sheetName val="Comisiones Dic"/>
      <sheetName val="Comisiones (sep)"/>
      <sheetName val="Análisis Comisiones"/>
      <sheetName val="No proporcionales"/>
      <sheetName val="Reaseguros Cedidos"/>
      <sheetName val="Comisión Brokers"/>
      <sheetName val="Comisión Nova"/>
      <sheetName val="Serv. Comercialización"/>
      <sheetName val="Imp. salida Div."/>
      <sheetName val="Analisis Gastos APT"/>
      <sheetName val="Sueldos y Salarios"/>
      <sheetName val="Detalle de Primas"/>
      <sheetName val="Incentivos sobre resultados"/>
      <sheetName val="APT Iguals"/>
      <sheetName val="APT Gastos Fin"/>
      <sheetName val="Cálculo Global de Sueldos"/>
      <sheetName val="APT Serv Profesionales"/>
      <sheetName val="Seguros "/>
      <sheetName val="Contingencias"/>
      <sheetName val="Detalle Contingencia Inundación"/>
      <sheetName val="Gastos según CC"/>
      <sheetName val="513551"/>
      <sheetName val="Analisis Gastos"/>
      <sheetName val="Arriendos leasing"/>
      <sheetName val="Detalle Desembolsos por Capitul"/>
      <sheetName val="Comisión Supermaxi"/>
      <sheetName val="APT Fin"/>
      <sheetName val="Bonificaciones"/>
      <sheetName val="Límites Prel"/>
      <sheetName val="Límites Dic"/>
      <sheetName val="Limite Nómina"/>
      <sheetName val="Limite Comisiones"/>
      <sheetName val="Sueldos y Beneficios"/>
      <sheetName val="Notas EEFF"/>
      <sheetName val="Quito"/>
      <sheetName val="Guayaquil"/>
      <sheetName val="Gatos Sini- Reclamos "/>
      <sheetName val="P.1. Detalle"/>
      <sheetName val="P.2. APT Gastos (F)"/>
      <sheetName val="P.3. Analisis de Donaciones (F)"/>
      <sheetName val="P.4. Análisis Nómina (F)"/>
      <sheetName val="Contratos (reaseg no proporc)"/>
      <sheetName val="Arrendamiento Mercantil"/>
      <sheetName val="Límite cp"/>
      <sheetName val="Seguridad y Vigilancia"/>
      <sheetName val="Arrendamientos"/>
      <sheetName val="Calculo Global de Sueldos"/>
      <sheetName val="Cálculo Arriendos"/>
      <sheetName val="Admin Base datos"/>
      <sheetName val="CálculoGlob. Consultores"/>
      <sheetName val="Cálculo Global Expatriados"/>
      <sheetName val="Cálculo Global Arriendos"/>
      <sheetName val="Gastos ADC"/>
      <sheetName val="Conta, Asesor y Otros"/>
      <sheetName val="Provisión Corpaq"/>
      <sheetName val="O&amp;M Manag. Fee Prel."/>
      <sheetName val="O&amp;M Manag. Fee Final"/>
      <sheetName val="Servipago"/>
      <sheetName val="O&amp;M Manag. Fee"/>
      <sheetName val="APT Gastos ADC"/>
      <sheetName val="Serv. contables y otros"/>
      <sheetName val="O&amp;M Manag Fee"/>
      <sheetName val="Serv.Contables y Otros"/>
      <sheetName val="O&amp;M Management Fee"/>
      <sheetName val="Nota a los EEFF"/>
      <sheetName val="APT Gastos Prel"/>
      <sheetName val="Contab, Ases, Otros "/>
      <sheetName val="O&amp;M Exp.Onshore"/>
      <sheetName val="O&amp;M Exp.Offshore"/>
      <sheetName val="Corpaq Concession Fee"/>
      <sheetName val="O&amp;M Manag. Fee  Sept"/>
      <sheetName val="Calculo Global Honorarios"/>
      <sheetName val="O&amp;M Expenses Onshore"/>
      <sheetName val="O&amp;M Expenses Offshore"/>
      <sheetName val="O&amp;M Managt Fee Jul"/>
      <sheetName val="Servicios contables y otros"/>
      <sheetName val="Nota EF"/>
      <sheetName val="Nomina"/>
      <sheetName val="Selección Empleados"/>
      <sheetName val="Cálculo  Arriendos"/>
      <sheetName val="Management"/>
      <sheetName val="Impuestos"/>
      <sheetName val="F316"/>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refreshError="1"/>
      <sheetData sheetId="68" refreshError="1"/>
      <sheetData sheetId="69"/>
      <sheetData sheetId="70"/>
      <sheetData sheetId="71"/>
      <sheetData sheetId="72"/>
      <sheetData sheetId="73"/>
      <sheetData sheetId="74" refreshError="1"/>
      <sheetData sheetId="75"/>
      <sheetData sheetId="76" refreshError="1"/>
      <sheetData sheetId="77" refreshError="1"/>
      <sheetData sheetId="78"/>
      <sheetData sheetId="79"/>
      <sheetData sheetId="80"/>
      <sheetData sheetId="81"/>
      <sheetData sheetId="82"/>
      <sheetData sheetId="83" refreshError="1"/>
      <sheetData sheetId="84" refreshError="1"/>
      <sheetData sheetId="85" refreshError="1"/>
      <sheetData sheetId="86" refreshError="1"/>
      <sheetData sheetId="87"/>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sheetData sheetId="108"/>
      <sheetData sheetId="109"/>
      <sheetData sheetId="110"/>
      <sheetData sheetId="11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refreshError="1"/>
      <sheetData sheetId="143"/>
      <sheetData sheetId="144" refreshError="1"/>
      <sheetData sheetId="145" refreshError="1"/>
      <sheetData sheetId="146" refreshError="1"/>
      <sheetData sheetId="147" refreshError="1"/>
      <sheetData sheetId="148" refreshError="1"/>
      <sheetData sheetId="149"/>
      <sheetData sheetId="150" refreshError="1"/>
      <sheetData sheetId="151"/>
      <sheetData sheetId="152" refreshError="1"/>
      <sheetData sheetId="153"/>
      <sheetData sheetId="154"/>
      <sheetData sheetId="155"/>
      <sheetData sheetId="156"/>
      <sheetData sheetId="157"/>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sheetData sheetId="178"/>
      <sheetData sheetId="179" refreshError="1"/>
      <sheetData sheetId="180" refreshError="1"/>
      <sheetData sheetId="181" refreshError="1"/>
      <sheetData sheetId="182" refreshError="1"/>
      <sheetData sheetId="183"/>
      <sheetData sheetId="184"/>
      <sheetData sheetId="185"/>
      <sheetData sheetId="186"/>
      <sheetData sheetId="187"/>
      <sheetData sheetId="188" refreshError="1"/>
      <sheetData sheetId="189"/>
      <sheetData sheetId="190"/>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refreshError="1"/>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sheetData sheetId="246" refreshError="1"/>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refreshError="1"/>
      <sheetData sheetId="261"/>
      <sheetData sheetId="262" refreshError="1"/>
      <sheetData sheetId="263" refreshError="1"/>
      <sheetData sheetId="264" refreshError="1"/>
      <sheetData sheetId="265"/>
      <sheetData sheetId="266"/>
      <sheetData sheetId="267"/>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sheetData sheetId="301"/>
      <sheetData sheetId="302"/>
      <sheetData sheetId="303" refreshError="1"/>
      <sheetData sheetId="304" refreshError="1"/>
      <sheetData sheetId="305" refreshError="1"/>
      <sheetData sheetId="306"/>
      <sheetData sheetId="307"/>
      <sheetData sheetId="308" refreshError="1"/>
      <sheetData sheetId="309" refreshError="1"/>
      <sheetData sheetId="310"/>
      <sheetData sheetId="311" refreshError="1"/>
      <sheetData sheetId="312" refreshError="1"/>
      <sheetData sheetId="313" refreshError="1"/>
      <sheetData sheetId="314" refreshError="1"/>
      <sheetData sheetId="315"/>
      <sheetData sheetId="316" refreshError="1"/>
      <sheetData sheetId="317"/>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refreshError="1"/>
      <sheetData sheetId="329" refreshError="1"/>
      <sheetData sheetId="330" refreshError="1"/>
      <sheetData sheetId="331" refreshError="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sheetData sheetId="346"/>
      <sheetData sheetId="347"/>
      <sheetData sheetId="348"/>
      <sheetData sheetId="349"/>
      <sheetData sheetId="350"/>
      <sheetData sheetId="35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sheetData sheetId="364" refreshError="1"/>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sheetData sheetId="381"/>
      <sheetData sheetId="382"/>
      <sheetData sheetId="383"/>
      <sheetData sheetId="384"/>
      <sheetData sheetId="385"/>
      <sheetData sheetId="386"/>
      <sheetData sheetId="387" refreshError="1"/>
      <sheetData sheetId="388" refreshError="1"/>
      <sheetData sheetId="389" refreshError="1"/>
      <sheetData sheetId="390" refreshError="1"/>
      <sheetData sheetId="391"/>
      <sheetData sheetId="392"/>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sheetData sheetId="418" refreshError="1"/>
      <sheetData sheetId="419" refreshError="1"/>
      <sheetData sheetId="420"/>
      <sheetData sheetId="421"/>
      <sheetData sheetId="422"/>
      <sheetData sheetId="423"/>
      <sheetData sheetId="424"/>
      <sheetData sheetId="425"/>
      <sheetData sheetId="426"/>
      <sheetData sheetId="427" refreshError="1"/>
      <sheetData sheetId="428" refreshError="1"/>
      <sheetData sheetId="429"/>
      <sheetData sheetId="430" refreshError="1"/>
      <sheetData sheetId="431"/>
      <sheetData sheetId="432" refreshError="1"/>
      <sheetData sheetId="433" refreshError="1"/>
      <sheetData sheetId="434"/>
      <sheetData sheetId="435" refreshError="1"/>
      <sheetData sheetId="436" refreshError="1"/>
      <sheetData sheetId="437" refreshError="1"/>
      <sheetData sheetId="438" refreshError="1"/>
      <sheetData sheetId="439"/>
      <sheetData sheetId="440" refreshError="1"/>
      <sheetData sheetId="441" refreshError="1"/>
      <sheetData sheetId="442"/>
      <sheetData sheetId="443"/>
      <sheetData sheetId="444"/>
      <sheetData sheetId="445"/>
      <sheetData sheetId="446"/>
      <sheetData sheetId="447"/>
      <sheetData sheetId="448"/>
      <sheetData sheetId="449"/>
      <sheetData sheetId="450"/>
      <sheetData sheetId="451"/>
      <sheetData sheetId="452"/>
      <sheetData sheetId="453"/>
      <sheetData sheetId="454" refreshError="1"/>
      <sheetData sheetId="455" refreshError="1"/>
      <sheetData sheetId="456"/>
      <sheetData sheetId="457"/>
      <sheetData sheetId="458"/>
      <sheetData sheetId="459"/>
      <sheetData sheetId="460"/>
      <sheetData sheetId="461"/>
      <sheetData sheetId="462"/>
      <sheetData sheetId="463"/>
      <sheetData sheetId="464" refreshError="1"/>
      <sheetData sheetId="465" refreshError="1"/>
      <sheetData sheetId="466" refreshError="1"/>
      <sheetData sheetId="467" refreshError="1"/>
      <sheetData sheetId="468" refreshError="1"/>
      <sheetData sheetId="469" refreshError="1"/>
      <sheetData sheetId="470"/>
      <sheetData sheetId="471"/>
      <sheetData sheetId="472"/>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sheetData sheetId="515"/>
      <sheetData sheetId="516"/>
      <sheetData sheetId="517"/>
      <sheetData sheetId="518" refreshError="1"/>
      <sheetData sheetId="519" refreshError="1"/>
      <sheetData sheetId="520" refreshError="1"/>
      <sheetData sheetId="521"/>
      <sheetData sheetId="522" refreshError="1"/>
      <sheetData sheetId="523" refreshError="1"/>
      <sheetData sheetId="524" refreshError="1"/>
      <sheetData sheetId="525"/>
      <sheetData sheetId="526"/>
      <sheetData sheetId="527"/>
      <sheetData sheetId="528"/>
      <sheetData sheetId="529" refreshError="1"/>
      <sheetData sheetId="530"/>
      <sheetData sheetId="531"/>
      <sheetData sheetId="532"/>
      <sheetData sheetId="533"/>
      <sheetData sheetId="534"/>
      <sheetData sheetId="535" refreshError="1"/>
      <sheetData sheetId="536" refreshError="1"/>
      <sheetData sheetId="537"/>
      <sheetData sheetId="538"/>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sheetData sheetId="552"/>
      <sheetData sheetId="553"/>
      <sheetData sheetId="554"/>
      <sheetData sheetId="555"/>
      <sheetData sheetId="556"/>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
      <sheetName val="Nómina"/>
      <sheetName val="Comisión Supermaxi"/>
      <sheetName val="MMA"/>
      <sheetName val="APT"/>
      <sheetName val="C.G. Comisiones"/>
      <sheetName val="Límite"/>
      <sheetName val="Tabla"/>
      <sheetName val="XREF"/>
      <sheetName val="Tickmark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s EEFF"/>
      <sheetName val="Detalle"/>
      <sheetName val="Cartera a Final"/>
      <sheetName val="Base"/>
      <sheetName val="Confirmaciones"/>
      <sheetName val="Cuentas de Díficil Cobro"/>
      <sheetName val="Provisión"/>
      <sheetName val="Cobros posteriores"/>
      <sheetName val="Neteo por Cobrar - por Pagar"/>
      <sheetName val="XREF"/>
      <sheetName val="Tickmarks"/>
      <sheetName val="Detalle Ventas Exterior"/>
      <sheetName val="Validación Base Cltes. Exterior"/>
      <sheetName val="Detalle Ventas Locales"/>
      <sheetName val="Validación Base Vtas Locales"/>
      <sheetName val="NOTA EF"/>
      <sheetName val="Detalle de Cuentas por Cobrar"/>
      <sheetName val="Provisión de Ctas. Incobrables"/>
      <sheetName val="Cartera y antigüedad"/>
      <sheetName val="Detalle Ret. Contractuales"/>
      <sheetName val="#REF"/>
      <sheetName val="Antiguedad de cartera"/>
      <sheetName val="CxC QIA "/>
      <sheetName val="Análisis"/>
      <sheetName val="Pruebas Sustantivas"/>
      <sheetName val="Cartera Preliminar"/>
      <sheetName val="Antiguedad Cartera"/>
      <sheetName val="Mov. Provisión"/>
      <sheetName val="Nota"/>
      <sheetName val="Mov.Cta.Incob."/>
      <sheetName val="Nota a los EE FF"/>
      <sheetName val="Variación cartera"/>
      <sheetName val="Revisión Variación"/>
      <sheetName val="Cartera Final"/>
      <sheetName val="Cartera"/>
      <sheetName val="Cartera por factura"/>
      <sheetName val="Movimiento incobrables"/>
      <sheetName val="Validez de antiguedad"/>
      <sheetName val="Cofirmaciones enviadas"/>
      <sheetName val="Análisis de Variación"/>
      <sheetName val="Antiguedad de Cartera Final"/>
      <sheetName val="Validación Antiguedad Cartera"/>
      <sheetName val="Antiguedad de Cartera prel"/>
      <sheetName val="Mov. Incobrables"/>
      <sheetName val="Antiguedad Cartera (Final)"/>
      <sheetName val="Variación de Cartera"/>
      <sheetName val="Pru.Conexión"/>
      <sheetName val="Antig Cartera (Final 31-Dec)"/>
      <sheetName val="Antig Cartera (Final 30-Nov)"/>
      <sheetName val="Antigüedad"/>
      <sheetName val="Mov. Prov."/>
      <sheetName val="CxCob Prel"/>
      <sheetName val="Confirm."/>
      <sheetName val="Anal. Cobros Posteriores"/>
      <sheetName val="Cartera Guayaquil"/>
      <sheetName val="Cartera Quito"/>
      <sheetName val="Prov. Incobrables"/>
      <sheetName val="Análisis Validez Fact"/>
      <sheetName val="Cartera_Preliminar (2)"/>
      <sheetName val="Sheet2"/>
      <sheetName val="Cartera_Final (2)"/>
      <sheetName val="Cartera_Final"/>
      <sheetName val="Cartera_Preliminar"/>
      <sheetName val="Recál.Prov."/>
      <sheetName val="Cartera Prel."/>
      <sheetName val="Sheet1"/>
      <sheetName val="Clientes Grupo"/>
      <sheetName val="Sheet3"/>
      <sheetName val="Saldos Relacionadas"/>
      <sheetName val="Cartera Prelim"/>
      <sheetName val="Resumen"/>
      <sheetName val="Confirmaciones final"/>
      <sheetName val="Validación de base"/>
      <sheetName val="CXC BVI (Preli)"/>
      <sheetName val="Incobrables"/>
      <sheetName val="Corte Tardío"/>
      <sheetName val="Detalle de Cartera"/>
      <sheetName val="Evolución de Cartera"/>
      <sheetName val="Antigüedad Cartera Preliminar"/>
      <sheetName val="Antigüedad masivos Preliminar"/>
      <sheetName val="Com. X cobrar"/>
      <sheetName val="Relacionadas"/>
      <sheetName val="Mov.Ctas Incob."/>
      <sheetName val="Provisión Incob."/>
      <sheetName val="Cobros posteriores enero"/>
      <sheetName val="Selec. CxC"/>
      <sheetName val="Tildes"/>
      <sheetName val="Conciliaciones Relacionadas"/>
      <sheetName val="Nota a los EEFF"/>
      <sheetName val="MMA Local"/>
      <sheetName val="MMA Exterior"/>
      <sheetName val="Confirmaciones Loc."/>
      <sheetName val="Cobros Posteriores Local"/>
      <sheetName val="Cobros Posteriores Exterior"/>
      <sheetName val="Antig. Local Oct-06"/>
      <sheetName val="Antig. Exter. Oct-06"/>
      <sheetName val="Mov. Incob."/>
      <sheetName val="Notas al EEFF"/>
      <sheetName val="MMA"/>
      <sheetName val="Selección"/>
      <sheetName val="Ctas x Cobrar Tarj. Crédito"/>
      <sheetName val="Análisis de la provisión"/>
      <sheetName val="Mov. Provision"/>
      <sheetName val="Cías Relacionadas Final"/>
      <sheetName val="Cías Relacionadas Preliminar"/>
      <sheetName val="Procedimientos"/>
      <sheetName val="Observaciones"/>
      <sheetName val="AnlAntig"/>
      <sheetName val="Anl Provisión"/>
      <sheetName val="Variaciones"/>
      <sheetName val="TarjCred"/>
      <sheetName val="Provisión Ingresos"/>
      <sheetName val="MovProv"/>
      <sheetName val="Antigüedad Prel"/>
      <sheetName val="Confirmación"/>
      <sheetName val="LLamadas telefónicas Fin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sheetData sheetId="95" refreshError="1"/>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O68"/>
  <sheetViews>
    <sheetView showGridLines="0" tabSelected="1" zoomScale="80" zoomScaleNormal="80" workbookViewId="0">
      <selection activeCell="B25" sqref="B25"/>
    </sheetView>
  </sheetViews>
  <sheetFormatPr baseColWidth="10" defaultRowHeight="12.75" outlineLevelRow="1"/>
  <cols>
    <col min="1" max="1" width="23.85546875" style="4" customWidth="1"/>
    <col min="2" max="2" width="44" style="4" customWidth="1"/>
    <col min="3" max="3" width="4.85546875" style="4" bestFit="1" customWidth="1"/>
    <col min="4" max="4" width="4.85546875" style="4" customWidth="1"/>
    <col min="5" max="5" width="19.28515625" style="4" customWidth="1"/>
    <col min="6" max="6" width="5" style="4" customWidth="1"/>
    <col min="7" max="7" width="18.28515625" style="4" customWidth="1"/>
    <col min="8" max="8" width="11.5703125" style="4" bestFit="1" customWidth="1"/>
    <col min="9" max="9" width="3.42578125" style="4" customWidth="1"/>
    <col min="10" max="10" width="19.28515625" style="4" bestFit="1" customWidth="1"/>
    <col min="11" max="11" width="5.42578125" style="4" customWidth="1"/>
    <col min="12" max="13" width="11.5703125" style="4" bestFit="1" customWidth="1"/>
    <col min="14" max="16384" width="11.42578125" style="4"/>
  </cols>
  <sheetData>
    <row r="4" spans="1:14">
      <c r="A4" s="51"/>
      <c r="B4" s="51"/>
      <c r="C4" s="51"/>
      <c r="D4" s="51"/>
      <c r="E4" s="51"/>
      <c r="F4" s="51"/>
      <c r="G4" s="51"/>
      <c r="H4" s="51"/>
      <c r="I4" s="51"/>
      <c r="J4" s="51"/>
      <c r="K4" s="51"/>
      <c r="L4" s="51"/>
      <c r="M4" s="51"/>
    </row>
    <row r="5" spans="1:14" ht="16.5" customHeight="1">
      <c r="A5" s="668" t="s">
        <v>70</v>
      </c>
      <c r="B5" s="669"/>
      <c r="C5" s="669"/>
      <c r="D5" s="669"/>
      <c r="E5" s="669"/>
      <c r="F5" s="669"/>
      <c r="G5" s="669"/>
      <c r="H5" s="669"/>
      <c r="I5" s="669"/>
      <c r="J5" s="669"/>
      <c r="K5" s="669"/>
      <c r="L5" s="669"/>
      <c r="M5" s="669"/>
      <c r="N5" s="669"/>
    </row>
    <row r="6" spans="1:14">
      <c r="A6" s="5"/>
      <c r="B6" s="5"/>
      <c r="C6" s="5"/>
      <c r="D6" s="5"/>
      <c r="E6" s="5"/>
      <c r="F6" s="5"/>
      <c r="G6" s="5"/>
      <c r="H6" s="5"/>
      <c r="I6" s="5"/>
      <c r="J6" s="5"/>
      <c r="K6" s="5"/>
      <c r="L6" s="5"/>
      <c r="M6" s="5"/>
    </row>
    <row r="7" spans="1:14" ht="15" customHeight="1">
      <c r="A7" s="56" t="s">
        <v>55</v>
      </c>
      <c r="B7" s="385" t="s">
        <v>280</v>
      </c>
      <c r="C7" s="57"/>
      <c r="D7" s="57"/>
      <c r="E7" s="57"/>
      <c r="F7" s="57"/>
      <c r="G7" s="57"/>
      <c r="H7" s="58"/>
      <c r="I7" s="683" t="s">
        <v>1</v>
      </c>
      <c r="J7" s="684"/>
      <c r="K7" s="670" t="s">
        <v>63</v>
      </c>
      <c r="L7" s="670"/>
      <c r="M7" s="670"/>
      <c r="N7" s="671"/>
    </row>
    <row r="8" spans="1:14">
      <c r="A8" s="59" t="s">
        <v>56</v>
      </c>
      <c r="B8" s="62" t="s">
        <v>70</v>
      </c>
      <c r="C8" s="60"/>
      <c r="D8" s="60"/>
      <c r="E8" s="60"/>
      <c r="F8" s="60"/>
      <c r="G8" s="60"/>
      <c r="H8" s="61"/>
      <c r="I8" s="685" t="s">
        <v>0</v>
      </c>
      <c r="J8" s="686"/>
      <c r="K8" s="681">
        <v>42367</v>
      </c>
      <c r="L8" s="681"/>
      <c r="M8" s="672"/>
      <c r="N8" s="673"/>
    </row>
    <row r="9" spans="1:14" ht="15" customHeight="1">
      <c r="A9" s="59" t="s">
        <v>57</v>
      </c>
      <c r="B9" s="62" t="s">
        <v>71</v>
      </c>
      <c r="C9" s="60"/>
      <c r="D9" s="60"/>
      <c r="E9" s="60"/>
      <c r="F9" s="60"/>
      <c r="G9" s="60"/>
      <c r="H9" s="61"/>
      <c r="I9" s="685" t="s">
        <v>2</v>
      </c>
      <c r="J9" s="686"/>
      <c r="K9" s="678" t="s">
        <v>236</v>
      </c>
      <c r="L9" s="679"/>
      <c r="M9" s="679"/>
      <c r="N9" s="680"/>
    </row>
    <row r="10" spans="1:14">
      <c r="A10" s="59" t="s">
        <v>58</v>
      </c>
      <c r="B10" s="62" t="s">
        <v>235</v>
      </c>
      <c r="C10" s="60"/>
      <c r="D10" s="60"/>
      <c r="E10" s="60"/>
      <c r="F10" s="60"/>
      <c r="G10" s="60"/>
      <c r="H10" s="61"/>
      <c r="I10" s="685" t="s">
        <v>370</v>
      </c>
      <c r="J10" s="686"/>
      <c r="K10" s="682" t="s">
        <v>371</v>
      </c>
      <c r="L10" s="682"/>
      <c r="M10" s="674"/>
      <c r="N10" s="675"/>
    </row>
    <row r="11" spans="1:14">
      <c r="A11" s="63" t="s">
        <v>61</v>
      </c>
      <c r="B11" s="64" t="s">
        <v>235</v>
      </c>
      <c r="C11" s="65"/>
      <c r="D11" s="65"/>
      <c r="E11" s="65"/>
      <c r="F11" s="65"/>
      <c r="G11" s="65"/>
      <c r="H11" s="66"/>
      <c r="I11" s="687" t="s">
        <v>3</v>
      </c>
      <c r="J11" s="688"/>
      <c r="K11" s="676">
        <v>3330</v>
      </c>
      <c r="L11" s="676"/>
      <c r="M11" s="676"/>
      <c r="N11" s="677"/>
    </row>
    <row r="12" spans="1:14">
      <c r="A12" s="6"/>
      <c r="B12" s="50"/>
      <c r="E12" s="6"/>
      <c r="G12" s="50"/>
      <c r="I12" s="6"/>
      <c r="J12" s="6"/>
      <c r="K12" s="6"/>
      <c r="L12" s="53"/>
      <c r="M12" s="53"/>
    </row>
    <row r="13" spans="1:14">
      <c r="A13" s="6"/>
      <c r="B13" s="50"/>
      <c r="C13" s="50"/>
      <c r="D13" s="50"/>
      <c r="E13" s="6"/>
      <c r="F13" s="6"/>
      <c r="G13" s="6"/>
      <c r="H13" s="6"/>
      <c r="I13" s="6"/>
      <c r="J13" s="6"/>
      <c r="K13" s="6"/>
      <c r="L13" s="6"/>
      <c r="M13" s="6"/>
    </row>
    <row r="14" spans="1:14" outlineLevel="1">
      <c r="A14" s="7" t="s">
        <v>31</v>
      </c>
      <c r="B14" s="50"/>
      <c r="C14" s="50"/>
      <c r="D14" s="50"/>
      <c r="E14" s="6"/>
      <c r="F14" s="6"/>
      <c r="G14" s="6"/>
      <c r="H14" s="6"/>
      <c r="I14" s="6"/>
      <c r="J14" s="6"/>
      <c r="K14" s="6"/>
      <c r="L14" s="6"/>
      <c r="M14" s="6"/>
    </row>
    <row r="15" spans="1:14" outlineLevel="1">
      <c r="A15" s="5" t="s">
        <v>62</v>
      </c>
      <c r="B15" s="50"/>
      <c r="C15" s="50"/>
      <c r="D15" s="50"/>
      <c r="E15" s="6"/>
      <c r="F15" s="6"/>
      <c r="G15" s="6"/>
      <c r="H15" s="8"/>
      <c r="I15" s="8"/>
      <c r="J15" s="6"/>
      <c r="K15" s="6"/>
      <c r="L15" s="6"/>
      <c r="M15" s="6"/>
    </row>
    <row r="16" spans="1:14" outlineLevel="1">
      <c r="A16" s="5"/>
      <c r="B16" s="50"/>
      <c r="C16" s="50"/>
      <c r="D16" s="50"/>
      <c r="E16" s="6"/>
      <c r="F16" s="6"/>
      <c r="G16" s="6"/>
      <c r="H16" s="8"/>
      <c r="I16" s="8"/>
      <c r="J16" s="6"/>
      <c r="K16" s="6"/>
      <c r="L16" s="6"/>
      <c r="M16" s="9"/>
    </row>
    <row r="17" spans="1:15" outlineLevel="1">
      <c r="A17" s="7" t="s">
        <v>32</v>
      </c>
      <c r="B17" s="50"/>
      <c r="C17" s="50"/>
      <c r="D17" s="50"/>
      <c r="E17" s="6"/>
      <c r="F17" s="6"/>
      <c r="G17" s="6"/>
      <c r="H17" s="8"/>
      <c r="I17" s="8"/>
      <c r="J17" s="6"/>
      <c r="K17" s="6"/>
      <c r="L17" s="6"/>
      <c r="M17" s="6"/>
    </row>
    <row r="18" spans="1:15" outlineLevel="1">
      <c r="A18" s="5" t="s">
        <v>378</v>
      </c>
      <c r="B18" s="50"/>
      <c r="C18" s="50"/>
      <c r="D18" s="50"/>
      <c r="E18" s="6"/>
      <c r="F18" s="6"/>
      <c r="G18" s="6"/>
      <c r="H18" s="8"/>
      <c r="I18" s="8"/>
      <c r="J18" s="6"/>
      <c r="K18" s="6"/>
      <c r="L18" s="6"/>
      <c r="M18" s="6"/>
    </row>
    <row r="19" spans="1:15" outlineLevel="1">
      <c r="A19" s="5"/>
      <c r="B19" s="50"/>
      <c r="C19" s="50"/>
      <c r="D19" s="50"/>
      <c r="E19" s="6"/>
      <c r="F19" s="6"/>
      <c r="G19" s="6"/>
      <c r="H19" s="8"/>
      <c r="I19" s="8"/>
      <c r="J19" s="6"/>
      <c r="K19" s="6"/>
      <c r="L19" s="6"/>
      <c r="M19" s="6"/>
    </row>
    <row r="20" spans="1:15" outlineLevel="1">
      <c r="A20" s="7" t="s">
        <v>33</v>
      </c>
      <c r="B20" s="50"/>
      <c r="C20" s="50"/>
      <c r="D20" s="50"/>
      <c r="E20" s="6"/>
      <c r="F20" s="6"/>
      <c r="G20" s="6"/>
      <c r="H20" s="8"/>
      <c r="I20" s="8"/>
      <c r="J20" s="6"/>
      <c r="K20" s="6"/>
      <c r="L20" s="6"/>
      <c r="M20" s="6"/>
    </row>
    <row r="21" spans="1:15" ht="14.25">
      <c r="A21" s="10"/>
      <c r="B21" s="10"/>
      <c r="C21" s="11"/>
      <c r="D21" s="11"/>
      <c r="E21" s="52" t="s">
        <v>40</v>
      </c>
      <c r="F21" s="14"/>
      <c r="G21" s="664" t="s">
        <v>41</v>
      </c>
      <c r="H21" s="664"/>
      <c r="I21" s="15"/>
      <c r="J21" s="52" t="s">
        <v>42</v>
      </c>
      <c r="K21" s="11"/>
      <c r="L21" s="11"/>
      <c r="M21" s="11"/>
    </row>
    <row r="22" spans="1:15" ht="13.5" customHeight="1">
      <c r="A22" s="67"/>
      <c r="B22" s="68"/>
      <c r="C22" s="69"/>
      <c r="D22" s="69"/>
      <c r="E22" s="70" t="s">
        <v>53</v>
      </c>
      <c r="F22" s="70"/>
      <c r="G22" s="662" t="s">
        <v>36</v>
      </c>
      <c r="H22" s="663"/>
      <c r="I22" s="69"/>
      <c r="J22" s="70" t="s">
        <v>53</v>
      </c>
      <c r="K22" s="70"/>
      <c r="L22" s="71"/>
      <c r="M22" s="72"/>
      <c r="N22" s="73"/>
    </row>
    <row r="23" spans="1:15" ht="25.5">
      <c r="A23" s="74" t="s">
        <v>34</v>
      </c>
      <c r="B23" s="69" t="s">
        <v>35</v>
      </c>
      <c r="C23" s="74"/>
      <c r="D23" s="74"/>
      <c r="E23" s="75" t="s">
        <v>372</v>
      </c>
      <c r="F23" s="76"/>
      <c r="G23" s="77" t="s">
        <v>38</v>
      </c>
      <c r="H23" s="78" t="s">
        <v>39</v>
      </c>
      <c r="I23" s="78"/>
      <c r="J23" s="75" t="s">
        <v>231</v>
      </c>
      <c r="K23" s="76"/>
      <c r="L23" s="71" t="s">
        <v>37</v>
      </c>
      <c r="M23" s="77" t="s">
        <v>54</v>
      </c>
      <c r="N23" s="79" t="s">
        <v>52</v>
      </c>
    </row>
    <row r="24" spans="1:15" s="17" customFormat="1">
      <c r="A24" s="54" t="s">
        <v>241</v>
      </c>
      <c r="B24" s="194" t="s">
        <v>399</v>
      </c>
      <c r="C24" s="13"/>
      <c r="D24" s="13"/>
      <c r="E24" s="55">
        <v>11388.47</v>
      </c>
      <c r="F24" s="17" t="s">
        <v>5</v>
      </c>
      <c r="G24" s="18">
        <f>+E24-J24</f>
        <v>9635.1099999999988</v>
      </c>
      <c r="H24" s="12">
        <f t="shared" ref="H24:H41" si="0">+IFERROR(G24/J24,100%)</f>
        <v>5.4952263083451198</v>
      </c>
      <c r="I24" s="19"/>
      <c r="J24" s="55">
        <v>1753.36</v>
      </c>
      <c r="L24" s="20">
        <f t="shared" ref="L24:L42" si="1">+E24/$E$44</f>
        <v>0.22431570087983355</v>
      </c>
      <c r="M24" s="197">
        <v>-1</v>
      </c>
      <c r="N24" s="192" t="s">
        <v>305</v>
      </c>
    </row>
    <row r="25" spans="1:15" s="17" customFormat="1">
      <c r="A25" s="54" t="s">
        <v>242</v>
      </c>
      <c r="B25" s="194" t="s">
        <v>238</v>
      </c>
      <c r="C25" s="13"/>
      <c r="D25" s="13"/>
      <c r="E25" s="55">
        <v>29942.080000000002</v>
      </c>
      <c r="F25" s="17" t="s">
        <v>6</v>
      </c>
      <c r="G25" s="18">
        <f>+E25-J25</f>
        <v>3726.5200000000004</v>
      </c>
      <c r="H25" s="12">
        <f>+IFERROR(G25/J25,100%)</f>
        <v>0.14214916637294797</v>
      </c>
      <c r="I25" s="19"/>
      <c r="J25" s="55">
        <v>26215.56</v>
      </c>
      <c r="L25" s="20">
        <f t="shared" si="1"/>
        <v>0.58976128145396589</v>
      </c>
      <c r="M25" s="197">
        <v>-1</v>
      </c>
      <c r="N25" s="192" t="s">
        <v>305</v>
      </c>
    </row>
    <row r="26" spans="1:15" s="17" customFormat="1">
      <c r="A26" s="54" t="s">
        <v>243</v>
      </c>
      <c r="B26" s="194" t="s">
        <v>239</v>
      </c>
      <c r="C26" s="13"/>
      <c r="D26" s="13"/>
      <c r="E26" s="55">
        <v>3770</v>
      </c>
      <c r="F26" s="17" t="s">
        <v>7</v>
      </c>
      <c r="G26" s="18">
        <f>+E26-J26</f>
        <v>3770</v>
      </c>
      <c r="H26" s="12">
        <f>+IFERROR(G26/J26,100%)</f>
        <v>1</v>
      </c>
      <c r="I26" s="19"/>
      <c r="J26" s="55">
        <v>0</v>
      </c>
      <c r="K26" s="16"/>
      <c r="L26" s="20">
        <f t="shared" si="1"/>
        <v>7.4256699303503676E-2</v>
      </c>
      <c r="M26" s="197">
        <v>-1</v>
      </c>
      <c r="N26" s="192" t="s">
        <v>304</v>
      </c>
    </row>
    <row r="27" spans="1:15" s="17" customFormat="1">
      <c r="A27" s="54" t="s">
        <v>244</v>
      </c>
      <c r="B27" s="194" t="s">
        <v>240</v>
      </c>
      <c r="C27" s="13"/>
      <c r="D27" s="13"/>
      <c r="E27" s="55">
        <v>28784.16</v>
      </c>
      <c r="F27" s="17" t="s">
        <v>8</v>
      </c>
      <c r="G27" s="18">
        <f t="shared" ref="G27:G41" si="2">+E27-J27</f>
        <v>27968.92</v>
      </c>
      <c r="H27" s="12">
        <f t="shared" si="0"/>
        <v>34.307590402826158</v>
      </c>
      <c r="I27" s="19"/>
      <c r="J27" s="55">
        <v>815.24</v>
      </c>
      <c r="K27" s="16"/>
      <c r="L27" s="20">
        <f t="shared" si="1"/>
        <v>0.5669540354970658</v>
      </c>
      <c r="M27" s="197">
        <v>-1</v>
      </c>
      <c r="N27" s="191"/>
      <c r="O27" s="199"/>
    </row>
    <row r="28" spans="1:15" s="17" customFormat="1">
      <c r="A28" s="54" t="s">
        <v>245</v>
      </c>
      <c r="B28" s="194" t="s">
        <v>64</v>
      </c>
      <c r="C28" s="13"/>
      <c r="D28" s="13"/>
      <c r="E28" s="55">
        <v>0</v>
      </c>
      <c r="F28" s="16"/>
      <c r="G28" s="18">
        <f t="shared" si="2"/>
        <v>0</v>
      </c>
      <c r="H28" s="12">
        <f t="shared" si="0"/>
        <v>1</v>
      </c>
      <c r="I28" s="19"/>
      <c r="J28" s="55">
        <v>0</v>
      </c>
      <c r="K28" s="16"/>
      <c r="L28" s="20">
        <f t="shared" si="1"/>
        <v>0</v>
      </c>
      <c r="M28" s="197">
        <v>-3</v>
      </c>
      <c r="N28" s="192" t="s">
        <v>301</v>
      </c>
    </row>
    <row r="29" spans="1:15" s="17" customFormat="1">
      <c r="A29" s="194" t="s">
        <v>246</v>
      </c>
      <c r="B29" s="194" t="s">
        <v>247</v>
      </c>
      <c r="C29" s="13"/>
      <c r="D29" s="13"/>
      <c r="E29" s="195">
        <v>-712.62</v>
      </c>
      <c r="F29" s="16"/>
      <c r="G29" s="18">
        <f t="shared" si="2"/>
        <v>-712.62</v>
      </c>
      <c r="H29" s="12">
        <f t="shared" si="0"/>
        <v>1</v>
      </c>
      <c r="I29" s="19"/>
      <c r="J29" s="195">
        <v>0</v>
      </c>
      <c r="K29" s="16"/>
      <c r="L29" s="20">
        <f t="shared" si="1"/>
        <v>-1.4036288874711615E-2</v>
      </c>
      <c r="M29" s="197">
        <v>-2</v>
      </c>
      <c r="N29" s="665" t="s">
        <v>303</v>
      </c>
    </row>
    <row r="30" spans="1:15" s="17" customFormat="1">
      <c r="A30" s="194" t="s">
        <v>251</v>
      </c>
      <c r="B30" s="194" t="s">
        <v>250</v>
      </c>
      <c r="C30" s="13"/>
      <c r="D30" s="13"/>
      <c r="E30" s="195">
        <v>-104.4</v>
      </c>
      <c r="F30" s="16"/>
      <c r="G30" s="18">
        <f t="shared" si="2"/>
        <v>-104.4</v>
      </c>
      <c r="H30" s="12">
        <f t="shared" si="0"/>
        <v>1</v>
      </c>
      <c r="I30" s="19"/>
      <c r="J30" s="195">
        <v>0</v>
      </c>
      <c r="K30" s="16"/>
      <c r="L30" s="20">
        <f t="shared" si="1"/>
        <v>-2.056339365327794E-3</v>
      </c>
      <c r="M30" s="197">
        <v>-2</v>
      </c>
      <c r="N30" s="667"/>
    </row>
    <row r="31" spans="1:15" s="17" customFormat="1">
      <c r="A31" s="194" t="s">
        <v>253</v>
      </c>
      <c r="B31" s="194" t="s">
        <v>252</v>
      </c>
      <c r="C31" s="13"/>
      <c r="D31" s="13"/>
      <c r="E31" s="195">
        <v>-0.32</v>
      </c>
      <c r="F31" s="16"/>
      <c r="G31" s="18">
        <f t="shared" si="2"/>
        <v>-0.32</v>
      </c>
      <c r="H31" s="12">
        <f t="shared" si="0"/>
        <v>1</v>
      </c>
      <c r="I31" s="19"/>
      <c r="J31" s="195">
        <v>0</v>
      </c>
      <c r="K31" s="16"/>
      <c r="L31" s="20">
        <f t="shared" si="1"/>
        <v>-6.3029559090507098E-6</v>
      </c>
      <c r="M31" s="197">
        <v>-2</v>
      </c>
      <c r="N31" s="667"/>
    </row>
    <row r="32" spans="1:15" s="17" customFormat="1">
      <c r="A32" s="194" t="s">
        <v>256</v>
      </c>
      <c r="B32" s="194" t="s">
        <v>255</v>
      </c>
      <c r="C32" s="13"/>
      <c r="D32" s="13"/>
      <c r="E32" s="195">
        <v>-5.91</v>
      </c>
      <c r="F32" s="16"/>
      <c r="G32" s="18">
        <f t="shared" si="2"/>
        <v>-5.91</v>
      </c>
      <c r="H32" s="12">
        <f t="shared" si="0"/>
        <v>1</v>
      </c>
      <c r="I32" s="19"/>
      <c r="J32" s="195">
        <v>0</v>
      </c>
      <c r="K32" s="16"/>
      <c r="L32" s="20">
        <f t="shared" si="1"/>
        <v>-1.164077169452803E-4</v>
      </c>
      <c r="M32" s="197">
        <v>-2</v>
      </c>
      <c r="N32" s="667"/>
    </row>
    <row r="33" spans="1:15" s="17" customFormat="1">
      <c r="A33" s="194" t="s">
        <v>258</v>
      </c>
      <c r="B33" s="194" t="s">
        <v>257</v>
      </c>
      <c r="C33" s="13"/>
      <c r="D33" s="13"/>
      <c r="E33" s="195">
        <v>-125.2</v>
      </c>
      <c r="F33" s="16"/>
      <c r="G33" s="18">
        <f t="shared" si="2"/>
        <v>-125.2</v>
      </c>
      <c r="H33" s="12">
        <f t="shared" si="0"/>
        <v>1</v>
      </c>
      <c r="I33" s="19"/>
      <c r="J33" s="195">
        <v>0</v>
      </c>
      <c r="K33" s="16"/>
      <c r="L33" s="20">
        <f t="shared" si="1"/>
        <v>-2.4660314994160901E-3</v>
      </c>
      <c r="M33" s="197">
        <v>-2</v>
      </c>
      <c r="N33" s="667"/>
    </row>
    <row r="34" spans="1:15" s="17" customFormat="1">
      <c r="A34" s="194" t="s">
        <v>260</v>
      </c>
      <c r="B34" s="194" t="s">
        <v>259</v>
      </c>
      <c r="C34" s="13"/>
      <c r="D34" s="13"/>
      <c r="E34" s="195">
        <v>-19.29</v>
      </c>
      <c r="F34" s="16"/>
      <c r="G34" s="18">
        <f t="shared" si="2"/>
        <v>-19.29</v>
      </c>
      <c r="H34" s="12">
        <f t="shared" si="0"/>
        <v>1</v>
      </c>
      <c r="I34" s="19"/>
      <c r="J34" s="195">
        <v>0</v>
      </c>
      <c r="K34" s="16"/>
      <c r="L34" s="20">
        <f t="shared" si="1"/>
        <v>-3.7995006089246305E-4</v>
      </c>
      <c r="M34" s="197">
        <v>-2</v>
      </c>
      <c r="N34" s="667"/>
    </row>
    <row r="35" spans="1:15" s="17" customFormat="1">
      <c r="A35" s="194" t="s">
        <v>284</v>
      </c>
      <c r="B35" s="194" t="s">
        <v>293</v>
      </c>
      <c r="C35" s="13"/>
      <c r="D35" s="13"/>
      <c r="E35" s="195">
        <v>-0.56999999999999995</v>
      </c>
      <c r="F35" s="16"/>
      <c r="G35" s="18">
        <f>+E35-J35</f>
        <v>-0.56999999999999995</v>
      </c>
      <c r="H35" s="12">
        <f>+IFERROR(G35/J35,100%)</f>
        <v>1</v>
      </c>
      <c r="I35" s="19"/>
      <c r="J35" s="195">
        <v>0</v>
      </c>
      <c r="K35" s="16"/>
      <c r="L35" s="20">
        <f t="shared" si="1"/>
        <v>-1.1227140212996576E-5</v>
      </c>
      <c r="M35" s="197">
        <v>-2</v>
      </c>
      <c r="N35" s="667"/>
    </row>
    <row r="36" spans="1:15" s="17" customFormat="1">
      <c r="A36" s="194" t="s">
        <v>263</v>
      </c>
      <c r="B36" s="194" t="s">
        <v>262</v>
      </c>
      <c r="C36" s="13"/>
      <c r="D36" s="13"/>
      <c r="E36" s="195">
        <v>-122.2</v>
      </c>
      <c r="F36" s="16"/>
      <c r="G36" s="18">
        <f t="shared" si="2"/>
        <v>-122.2</v>
      </c>
      <c r="H36" s="12">
        <f t="shared" si="0"/>
        <v>1</v>
      </c>
      <c r="I36" s="19"/>
      <c r="J36" s="195">
        <v>0</v>
      </c>
      <c r="K36" s="16"/>
      <c r="L36" s="20">
        <f t="shared" si="1"/>
        <v>-2.4069412877687399E-3</v>
      </c>
      <c r="M36" s="197">
        <v>-2</v>
      </c>
      <c r="N36" s="667"/>
    </row>
    <row r="37" spans="1:15" s="17" customFormat="1">
      <c r="A37" s="54" t="s">
        <v>265</v>
      </c>
      <c r="B37" s="194" t="s">
        <v>264</v>
      </c>
      <c r="C37" s="13"/>
      <c r="D37" s="13"/>
      <c r="E37" s="55">
        <v>-86.73</v>
      </c>
      <c r="F37" s="16"/>
      <c r="G37" s="18">
        <f t="shared" si="2"/>
        <v>-86.73</v>
      </c>
      <c r="H37" s="12">
        <f t="shared" si="0"/>
        <v>1</v>
      </c>
      <c r="I37" s="19"/>
      <c r="J37" s="55">
        <v>0</v>
      </c>
      <c r="K37" s="16"/>
      <c r="L37" s="20">
        <f t="shared" si="1"/>
        <v>-1.7082980187249001E-3</v>
      </c>
      <c r="M37" s="399">
        <v>-4</v>
      </c>
      <c r="N37" s="665" t="s">
        <v>302</v>
      </c>
    </row>
    <row r="38" spans="1:15" s="17" customFormat="1">
      <c r="A38" s="54" t="s">
        <v>267</v>
      </c>
      <c r="B38" s="194" t="s">
        <v>266</v>
      </c>
      <c r="C38" s="13"/>
      <c r="D38" s="13"/>
      <c r="E38" s="55">
        <v>-107.6</v>
      </c>
      <c r="F38" s="16"/>
      <c r="G38" s="18">
        <f t="shared" si="2"/>
        <v>-107.6</v>
      </c>
      <c r="H38" s="12">
        <f t="shared" si="0"/>
        <v>1</v>
      </c>
      <c r="I38" s="19"/>
      <c r="J38" s="55">
        <v>0</v>
      </c>
      <c r="K38" s="16"/>
      <c r="L38" s="20">
        <f t="shared" si="1"/>
        <v>-2.119368924418301E-3</v>
      </c>
      <c r="M38" s="399">
        <v>-4</v>
      </c>
      <c r="N38" s="665"/>
    </row>
    <row r="39" spans="1:15" s="17" customFormat="1">
      <c r="A39" s="54" t="s">
        <v>269</v>
      </c>
      <c r="B39" s="194" t="s">
        <v>268</v>
      </c>
      <c r="C39" s="13"/>
      <c r="D39" s="13"/>
      <c r="E39" s="55">
        <v>-68.11</v>
      </c>
      <c r="F39" s="16"/>
      <c r="G39" s="18">
        <f t="shared" si="2"/>
        <v>-68.11</v>
      </c>
      <c r="H39" s="12">
        <f t="shared" si="0"/>
        <v>1</v>
      </c>
      <c r="I39" s="19"/>
      <c r="J39" s="55">
        <v>0</v>
      </c>
      <c r="K39" s="16"/>
      <c r="L39" s="20">
        <f t="shared" si="1"/>
        <v>-1.3415447717670119E-3</v>
      </c>
      <c r="M39" s="399">
        <v>-4</v>
      </c>
      <c r="N39" s="666"/>
    </row>
    <row r="40" spans="1:15" s="17" customFormat="1">
      <c r="A40" s="54" t="s">
        <v>271</v>
      </c>
      <c r="B40" s="194" t="s">
        <v>373</v>
      </c>
      <c r="C40" s="13"/>
      <c r="D40" s="13"/>
      <c r="E40" s="55">
        <v>-34.89</v>
      </c>
      <c r="F40" s="16"/>
      <c r="G40" s="18">
        <f>+E40-J40</f>
        <v>-34.89</v>
      </c>
      <c r="H40" s="12">
        <f>+IFERROR(G40/J40,100%)</f>
        <v>1</v>
      </c>
      <c r="I40" s="19"/>
      <c r="J40" s="55">
        <v>0</v>
      </c>
      <c r="K40" s="16"/>
      <c r="L40" s="20">
        <f t="shared" si="1"/>
        <v>-6.8721916145868516E-4</v>
      </c>
      <c r="M40" s="197">
        <v>-5</v>
      </c>
      <c r="N40" s="192" t="s">
        <v>301</v>
      </c>
      <c r="O40" s="388" t="s">
        <v>456</v>
      </c>
    </row>
    <row r="41" spans="1:15" s="17" customFormat="1">
      <c r="A41" s="54" t="s">
        <v>270</v>
      </c>
      <c r="B41" s="194" t="s">
        <v>65</v>
      </c>
      <c r="C41" s="13"/>
      <c r="D41" s="13"/>
      <c r="E41" s="195">
        <v>-0.02</v>
      </c>
      <c r="F41" s="16"/>
      <c r="G41" s="18">
        <f t="shared" si="2"/>
        <v>3987.15</v>
      </c>
      <c r="H41" s="12">
        <f t="shared" si="0"/>
        <v>-0.99999498391089425</v>
      </c>
      <c r="I41" s="19"/>
      <c r="J41" s="55">
        <v>-3987.17</v>
      </c>
      <c r="K41" s="17" t="s">
        <v>9</v>
      </c>
      <c r="L41" s="20">
        <f t="shared" si="1"/>
        <v>-3.9393474431566936E-7</v>
      </c>
      <c r="M41" s="197">
        <v>-6</v>
      </c>
      <c r="N41" s="80"/>
    </row>
    <row r="42" spans="1:15" s="17" customFormat="1">
      <c r="A42" s="54" t="s">
        <v>400</v>
      </c>
      <c r="B42" s="194" t="s">
        <v>374</v>
      </c>
      <c r="C42" s="13"/>
      <c r="D42" s="13"/>
      <c r="E42" s="195">
        <v>-21727.02</v>
      </c>
      <c r="F42" s="16"/>
      <c r="G42" s="18">
        <f>+E42-J42</f>
        <v>-21727.02</v>
      </c>
      <c r="H42" s="12">
        <f>+IFERROR(G42/J42,100%)</f>
        <v>1</v>
      </c>
      <c r="I42" s="19"/>
      <c r="J42" s="55">
        <v>0</v>
      </c>
      <c r="L42" s="20">
        <f t="shared" si="1"/>
        <v>-0.42795140342207172</v>
      </c>
      <c r="M42" s="197">
        <v>-6</v>
      </c>
      <c r="N42" s="388" t="s">
        <v>438</v>
      </c>
    </row>
    <row r="43" spans="1:15" s="17" customFormat="1">
      <c r="A43" s="81"/>
      <c r="B43" s="23"/>
      <c r="C43" s="13"/>
      <c r="D43" s="13"/>
      <c r="E43" s="24"/>
      <c r="F43" s="16"/>
      <c r="G43" s="18"/>
      <c r="H43" s="12"/>
      <c r="I43" s="19"/>
      <c r="J43" s="25"/>
      <c r="K43" s="16"/>
      <c r="L43" s="20"/>
      <c r="M43" s="21"/>
    </row>
    <row r="44" spans="1:15" ht="13.5" thickBot="1">
      <c r="A44" s="26"/>
      <c r="B44" s="27"/>
      <c r="C44" s="27"/>
      <c r="D44" s="27"/>
      <c r="E44" s="28">
        <f>SUM(E24:E42)</f>
        <v>50769.83</v>
      </c>
      <c r="F44" s="29" t="s">
        <v>43</v>
      </c>
      <c r="G44" s="30"/>
      <c r="H44" s="31"/>
      <c r="I44" s="31"/>
      <c r="J44" s="28">
        <f>SUM(J24:J42)</f>
        <v>24796.990000000005</v>
      </c>
      <c r="K44" s="30"/>
      <c r="L44" s="32"/>
      <c r="M44" s="32"/>
    </row>
    <row r="45" spans="1:15" ht="13.5" thickTop="1">
      <c r="A45" s="26"/>
      <c r="B45" s="11"/>
      <c r="C45" s="11"/>
      <c r="D45" s="11"/>
      <c r="E45" s="11"/>
      <c r="F45" s="11"/>
      <c r="G45" s="18"/>
      <c r="H45" s="12"/>
      <c r="I45" s="12"/>
      <c r="J45" s="11"/>
      <c r="K45" s="11"/>
      <c r="L45" s="11"/>
      <c r="M45" s="11"/>
    </row>
    <row r="46" spans="1:15">
      <c r="B46" s="33" t="s">
        <v>44</v>
      </c>
      <c r="C46" s="11"/>
      <c r="D46" s="11"/>
      <c r="E46" s="11"/>
      <c r="F46" s="11"/>
      <c r="G46" s="18"/>
      <c r="H46" s="12"/>
      <c r="I46" s="12"/>
      <c r="J46" s="11"/>
      <c r="K46" s="11"/>
      <c r="L46" s="11"/>
      <c r="M46" s="11"/>
    </row>
    <row r="47" spans="1:15">
      <c r="B47" s="23" t="s">
        <v>67</v>
      </c>
      <c r="C47" s="21">
        <v>-1</v>
      </c>
      <c r="D47" s="21"/>
      <c r="E47" s="18">
        <f t="shared" ref="E47:E52" si="3">+SUMIF($M$24:$M$42,C47,$E$24:$E$42)</f>
        <v>73884.710000000006</v>
      </c>
      <c r="F47" s="11"/>
      <c r="G47" s="18">
        <f t="shared" ref="G47:G52" si="4">+E47-J47</f>
        <v>45100.55</v>
      </c>
      <c r="H47" s="12">
        <f t="shared" ref="H47:H52" si="5">+IFERROR(G47/J47,100%)</f>
        <v>1.5668530886431982</v>
      </c>
      <c r="I47" s="12"/>
      <c r="J47" s="18">
        <f t="shared" ref="J47:J52" si="6">SUMIF($M$24:$M$42,C47,$J$24:$J$42)</f>
        <v>28784.160000000003</v>
      </c>
      <c r="K47" s="11"/>
      <c r="L47" s="11"/>
      <c r="M47" s="11"/>
    </row>
    <row r="48" spans="1:15">
      <c r="B48" s="23" t="s">
        <v>375</v>
      </c>
      <c r="C48" s="21">
        <v>-2</v>
      </c>
      <c r="D48" s="21"/>
      <c r="E48" s="18">
        <f t="shared" si="3"/>
        <v>-1090.51</v>
      </c>
      <c r="F48" s="11"/>
      <c r="G48" s="18">
        <f t="shared" si="4"/>
        <v>-1090.51</v>
      </c>
      <c r="H48" s="12">
        <f t="shared" si="5"/>
        <v>1</v>
      </c>
      <c r="I48" s="12"/>
      <c r="J48" s="18">
        <f t="shared" si="6"/>
        <v>0</v>
      </c>
      <c r="K48" s="17" t="s">
        <v>12</v>
      </c>
      <c r="L48" s="11"/>
      <c r="M48" s="11"/>
      <c r="N48" s="442" t="s">
        <v>303</v>
      </c>
    </row>
    <row r="49" spans="1:14">
      <c r="B49" s="23" t="s">
        <v>68</v>
      </c>
      <c r="C49" s="197">
        <v>-3</v>
      </c>
      <c r="D49" s="198"/>
      <c r="E49" s="18">
        <f t="shared" si="3"/>
        <v>0</v>
      </c>
      <c r="F49" s="11"/>
      <c r="G49" s="18">
        <f t="shared" si="4"/>
        <v>0</v>
      </c>
      <c r="H49" s="12">
        <v>0</v>
      </c>
      <c r="I49" s="12"/>
      <c r="J49" s="18">
        <f t="shared" si="6"/>
        <v>0</v>
      </c>
      <c r="K49" s="11"/>
      <c r="L49" s="11"/>
      <c r="M49" s="11"/>
      <c r="N49" s="443"/>
    </row>
    <row r="50" spans="1:14">
      <c r="B50" s="23" t="s">
        <v>376</v>
      </c>
      <c r="C50" s="197">
        <v>-4</v>
      </c>
      <c r="D50" s="198"/>
      <c r="E50" s="18">
        <f t="shared" si="3"/>
        <v>-262.44</v>
      </c>
      <c r="F50" s="11"/>
      <c r="G50" s="18">
        <f t="shared" si="4"/>
        <v>-262.44</v>
      </c>
      <c r="H50" s="12">
        <f t="shared" si="5"/>
        <v>1</v>
      </c>
      <c r="I50" s="12"/>
      <c r="J50" s="18">
        <f t="shared" si="6"/>
        <v>0</v>
      </c>
      <c r="K50" s="17" t="s">
        <v>12</v>
      </c>
      <c r="L50" s="11"/>
      <c r="M50" s="11"/>
      <c r="N50" s="442" t="s">
        <v>302</v>
      </c>
    </row>
    <row r="51" spans="1:14">
      <c r="B51" s="23" t="s">
        <v>69</v>
      </c>
      <c r="C51" s="197">
        <v>-5</v>
      </c>
      <c r="D51" s="198"/>
      <c r="E51" s="18">
        <f t="shared" si="3"/>
        <v>-34.89</v>
      </c>
      <c r="F51" s="11"/>
      <c r="G51" s="18">
        <f t="shared" si="4"/>
        <v>-34.89</v>
      </c>
      <c r="H51" s="12">
        <f t="shared" si="5"/>
        <v>1</v>
      </c>
      <c r="I51" s="12"/>
      <c r="J51" s="18">
        <f t="shared" si="6"/>
        <v>0</v>
      </c>
      <c r="K51" s="17" t="s">
        <v>12</v>
      </c>
      <c r="L51" s="11"/>
      <c r="M51" s="11"/>
      <c r="N51" s="388" t="s">
        <v>456</v>
      </c>
    </row>
    <row r="52" spans="1:14">
      <c r="B52" s="23" t="s">
        <v>66</v>
      </c>
      <c r="C52" s="197">
        <v>-6</v>
      </c>
      <c r="D52" s="198"/>
      <c r="E52" s="18">
        <f t="shared" si="3"/>
        <v>-21727.040000000001</v>
      </c>
      <c r="F52" s="11"/>
      <c r="G52" s="18">
        <f t="shared" si="4"/>
        <v>-17739.870000000003</v>
      </c>
      <c r="H52" s="12">
        <f t="shared" si="5"/>
        <v>4.4492384322715113</v>
      </c>
      <c r="I52" s="12"/>
      <c r="J52" s="18">
        <f t="shared" si="6"/>
        <v>-3987.17</v>
      </c>
      <c r="K52" s="11"/>
      <c r="L52" s="11"/>
      <c r="M52" s="11"/>
      <c r="N52" s="388" t="s">
        <v>438</v>
      </c>
    </row>
    <row r="53" spans="1:14">
      <c r="C53" s="21"/>
      <c r="D53" s="21"/>
      <c r="E53" s="18"/>
      <c r="F53" s="11"/>
      <c r="G53" s="18"/>
      <c r="H53" s="12"/>
      <c r="I53" s="12"/>
      <c r="J53" s="18"/>
      <c r="K53" s="11"/>
      <c r="L53" s="11"/>
      <c r="M53" s="11"/>
    </row>
    <row r="54" spans="1:14" ht="13.5" thickBot="1">
      <c r="A54" s="26"/>
      <c r="B54" s="196" t="s">
        <v>272</v>
      </c>
      <c r="C54" s="11"/>
      <c r="D54" s="11"/>
      <c r="E54" s="28">
        <f>SUM(E47:E52)</f>
        <v>50769.830000000009</v>
      </c>
      <c r="F54" s="11"/>
      <c r="G54" s="18"/>
      <c r="H54" s="12"/>
      <c r="I54" s="12"/>
      <c r="J54" s="28">
        <f>SUM(J47:J52)</f>
        <v>24796.990000000005</v>
      </c>
      <c r="K54" s="11"/>
      <c r="L54" s="11"/>
      <c r="M54" s="11"/>
    </row>
    <row r="55" spans="1:14" ht="13.5" thickTop="1">
      <c r="A55" s="26"/>
      <c r="B55" s="11"/>
      <c r="C55" s="11"/>
      <c r="D55" s="11"/>
      <c r="E55" s="11"/>
      <c r="F55" s="11"/>
      <c r="G55" s="18"/>
      <c r="H55" s="12"/>
      <c r="I55" s="12"/>
      <c r="J55" s="11"/>
      <c r="K55" s="11"/>
      <c r="L55" s="11"/>
      <c r="M55" s="11"/>
    </row>
    <row r="56" spans="1:14">
      <c r="A56" s="26"/>
      <c r="B56" s="11"/>
      <c r="C56" s="11"/>
      <c r="D56" s="11"/>
      <c r="E56" s="11"/>
      <c r="F56" s="11"/>
      <c r="G56" s="18"/>
      <c r="H56" s="12"/>
      <c r="I56" s="12"/>
      <c r="J56" s="11"/>
      <c r="K56" s="11"/>
      <c r="L56" s="11"/>
      <c r="M56" s="11"/>
    </row>
    <row r="57" spans="1:14">
      <c r="A57" s="26"/>
      <c r="B57" s="11"/>
      <c r="C57" s="11"/>
      <c r="D57" s="11"/>
      <c r="E57" s="11"/>
      <c r="F57" s="11"/>
      <c r="G57" s="18"/>
      <c r="H57" s="12"/>
      <c r="I57" s="12"/>
      <c r="J57" s="11"/>
      <c r="K57" s="11"/>
      <c r="L57" s="11"/>
      <c r="M57" s="11"/>
    </row>
    <row r="58" spans="1:14">
      <c r="A58" s="34" t="s">
        <v>45</v>
      </c>
      <c r="B58" s="11"/>
      <c r="C58" s="11"/>
      <c r="D58" s="11"/>
      <c r="E58" s="11"/>
      <c r="F58" s="11"/>
      <c r="G58" s="11"/>
      <c r="H58" s="11"/>
      <c r="I58" s="11"/>
      <c r="J58" s="11"/>
      <c r="K58" s="11"/>
      <c r="L58" s="11"/>
      <c r="M58" s="11"/>
    </row>
    <row r="59" spans="1:14">
      <c r="A59" s="35" t="s">
        <v>46</v>
      </c>
      <c r="B59" s="11"/>
      <c r="C59" s="11"/>
      <c r="D59" s="11"/>
      <c r="E59" s="11"/>
      <c r="F59" s="11"/>
      <c r="G59" s="11"/>
      <c r="H59" s="11"/>
      <c r="I59" s="11"/>
      <c r="J59" s="11"/>
      <c r="K59" s="11"/>
      <c r="L59" s="11"/>
      <c r="M59" s="11"/>
    </row>
    <row r="60" spans="1:14">
      <c r="A60" s="36"/>
      <c r="B60" s="11"/>
      <c r="C60" s="11"/>
      <c r="D60" s="11"/>
      <c r="E60" s="11"/>
      <c r="F60" s="11"/>
      <c r="G60" s="11"/>
      <c r="H60" s="11"/>
      <c r="I60" s="11"/>
      <c r="J60" s="11"/>
      <c r="K60" s="11"/>
      <c r="L60" s="11"/>
      <c r="M60" s="11"/>
    </row>
    <row r="61" spans="1:14">
      <c r="A61" s="7" t="s">
        <v>47</v>
      </c>
      <c r="B61" s="5"/>
      <c r="C61" s="5"/>
      <c r="D61" s="5"/>
      <c r="E61" s="37"/>
      <c r="F61" s="37"/>
      <c r="G61" s="37"/>
      <c r="K61" s="37"/>
      <c r="L61" s="37"/>
      <c r="M61" s="37"/>
    </row>
    <row r="62" spans="1:14" ht="14.25">
      <c r="A62" s="38" t="s">
        <v>42</v>
      </c>
      <c r="B62" s="39" t="s">
        <v>48</v>
      </c>
      <c r="C62" s="39"/>
      <c r="D62" s="39"/>
      <c r="E62" s="37"/>
      <c r="F62" s="37"/>
      <c r="G62" s="37"/>
      <c r="K62" s="11"/>
      <c r="L62" s="5"/>
      <c r="M62" s="5"/>
    </row>
    <row r="63" spans="1:14" ht="14.25">
      <c r="A63" s="38" t="s">
        <v>40</v>
      </c>
      <c r="B63" s="39" t="s">
        <v>377</v>
      </c>
      <c r="C63" s="39"/>
      <c r="D63" s="39"/>
      <c r="E63" s="37"/>
      <c r="F63" s="37"/>
      <c r="G63" s="11"/>
      <c r="K63" s="40"/>
      <c r="L63" s="5"/>
      <c r="M63" s="5"/>
    </row>
    <row r="64" spans="1:14" ht="14.25">
      <c r="A64" s="41"/>
      <c r="B64" s="37"/>
      <c r="C64" s="37"/>
      <c r="D64" s="37"/>
      <c r="E64" s="11"/>
      <c r="F64" s="11"/>
      <c r="G64" s="11"/>
      <c r="K64" s="11"/>
      <c r="L64" s="11"/>
      <c r="M64" s="11"/>
    </row>
    <row r="65" spans="1:13">
      <c r="A65" s="42" t="s">
        <v>49</v>
      </c>
      <c r="B65" s="43"/>
      <c r="C65" s="11"/>
      <c r="D65" s="11"/>
      <c r="E65" s="11"/>
      <c r="F65" s="11"/>
      <c r="G65" s="11"/>
      <c r="H65" s="11"/>
      <c r="I65" s="11"/>
      <c r="J65" s="11"/>
      <c r="K65" s="11"/>
      <c r="L65" s="11"/>
      <c r="M65" s="11"/>
    </row>
    <row r="66" spans="1:13">
      <c r="A66" s="44" t="s">
        <v>43</v>
      </c>
      <c r="B66" s="45" t="s">
        <v>50</v>
      </c>
      <c r="E66" s="11"/>
      <c r="F66" s="11"/>
      <c r="G66" s="11"/>
      <c r="H66" s="11"/>
      <c r="I66" s="11"/>
      <c r="J66" s="11"/>
      <c r="K66" s="11"/>
      <c r="L66" s="11"/>
      <c r="M66" s="11"/>
    </row>
    <row r="67" spans="1:13" ht="14.25">
      <c r="A67" s="38" t="s">
        <v>41</v>
      </c>
      <c r="B67" s="39" t="s">
        <v>51</v>
      </c>
      <c r="C67" s="40"/>
      <c r="D67" s="40"/>
      <c r="E67" s="11"/>
      <c r="F67" s="11"/>
      <c r="G67" s="11"/>
      <c r="H67" s="11"/>
      <c r="I67" s="11"/>
      <c r="J67" s="11"/>
      <c r="K67" s="11"/>
      <c r="L67" s="11"/>
      <c r="M67" s="11"/>
    </row>
    <row r="68" spans="1:13">
      <c r="A68" s="11"/>
      <c r="B68" s="11"/>
      <c r="C68" s="11"/>
      <c r="D68" s="11"/>
    </row>
  </sheetData>
  <autoFilter ref="A23:O42" xr:uid="{00000000-0009-0000-0000-000000000000}"/>
  <mergeCells count="19">
    <mergeCell ref="I10:J10"/>
    <mergeCell ref="I11:J11"/>
    <mergeCell ref="K11:L11"/>
    <mergeCell ref="G22:H22"/>
    <mergeCell ref="G21:H21"/>
    <mergeCell ref="N37:N39"/>
    <mergeCell ref="N29:N36"/>
    <mergeCell ref="A5:N5"/>
    <mergeCell ref="M7:N7"/>
    <mergeCell ref="M8:N8"/>
    <mergeCell ref="M10:N10"/>
    <mergeCell ref="M11:N11"/>
    <mergeCell ref="K9:N9"/>
    <mergeCell ref="K7:L7"/>
    <mergeCell ref="K8:L8"/>
    <mergeCell ref="K10:L10"/>
    <mergeCell ref="I7:J7"/>
    <mergeCell ref="I8:J8"/>
    <mergeCell ref="I9:J9"/>
  </mergeCells>
  <pageMargins left="0.7" right="0.7" top="0.75" bottom="0.75" header="0.3" footer="0.3"/>
  <pageSetup paperSize="9" scale="48"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5"/>
  <sheetViews>
    <sheetView zoomScale="80" zoomScaleNormal="80" workbookViewId="0"/>
  </sheetViews>
  <sheetFormatPr baseColWidth="10" defaultRowHeight="12.75"/>
  <cols>
    <col min="1" max="1" width="2.7109375" style="601" customWidth="1"/>
    <col min="2" max="2" width="21" style="601" customWidth="1"/>
    <col min="3" max="3" width="35.28515625" style="601" customWidth="1"/>
    <col min="4" max="4" width="46.28515625" style="601" customWidth="1"/>
    <col min="5" max="5" width="11.42578125" style="601"/>
    <col min="6" max="6" width="28.85546875" style="601" customWidth="1"/>
    <col min="7" max="7" width="17.28515625" style="601" customWidth="1"/>
    <col min="8" max="8" width="7.42578125" style="661" customWidth="1"/>
    <col min="9" max="9" width="12.7109375" style="600" customWidth="1"/>
    <col min="10" max="256" width="11.42578125" style="601"/>
    <col min="257" max="257" width="2.7109375" style="601" customWidth="1"/>
    <col min="258" max="258" width="21" style="601" customWidth="1"/>
    <col min="259" max="259" width="35.28515625" style="601" customWidth="1"/>
    <col min="260" max="260" width="46.28515625" style="601" customWidth="1"/>
    <col min="261" max="261" width="11.42578125" style="601"/>
    <col min="262" max="262" width="28.85546875" style="601" customWidth="1"/>
    <col min="263" max="263" width="17.28515625" style="601" customWidth="1"/>
    <col min="264" max="264" width="7.42578125" style="601" customWidth="1"/>
    <col min="265" max="265" width="12.7109375" style="601" customWidth="1"/>
    <col min="266" max="512" width="11.42578125" style="601"/>
    <col min="513" max="513" width="2.7109375" style="601" customWidth="1"/>
    <col min="514" max="514" width="21" style="601" customWidth="1"/>
    <col min="515" max="515" width="35.28515625" style="601" customWidth="1"/>
    <col min="516" max="516" width="46.28515625" style="601" customWidth="1"/>
    <col min="517" max="517" width="11.42578125" style="601"/>
    <col min="518" max="518" width="28.85546875" style="601" customWidth="1"/>
    <col min="519" max="519" width="17.28515625" style="601" customWidth="1"/>
    <col min="520" max="520" width="7.42578125" style="601" customWidth="1"/>
    <col min="521" max="521" width="12.7109375" style="601" customWidth="1"/>
    <col min="522" max="768" width="11.42578125" style="601"/>
    <col min="769" max="769" width="2.7109375" style="601" customWidth="1"/>
    <col min="770" max="770" width="21" style="601" customWidth="1"/>
    <col min="771" max="771" width="35.28515625" style="601" customWidth="1"/>
    <col min="772" max="772" width="46.28515625" style="601" customWidth="1"/>
    <col min="773" max="773" width="11.42578125" style="601"/>
    <col min="774" max="774" width="28.85546875" style="601" customWidth="1"/>
    <col min="775" max="775" width="17.28515625" style="601" customWidth="1"/>
    <col min="776" max="776" width="7.42578125" style="601" customWidth="1"/>
    <col min="777" max="777" width="12.7109375" style="601" customWidth="1"/>
    <col min="778" max="1024" width="11.42578125" style="601"/>
    <col min="1025" max="1025" width="2.7109375" style="601" customWidth="1"/>
    <col min="1026" max="1026" width="21" style="601" customWidth="1"/>
    <col min="1027" max="1027" width="35.28515625" style="601" customWidth="1"/>
    <col min="1028" max="1028" width="46.28515625" style="601" customWidth="1"/>
    <col min="1029" max="1029" width="11.42578125" style="601"/>
    <col min="1030" max="1030" width="28.85546875" style="601" customWidth="1"/>
    <col min="1031" max="1031" width="17.28515625" style="601" customWidth="1"/>
    <col min="1032" max="1032" width="7.42578125" style="601" customWidth="1"/>
    <col min="1033" max="1033" width="12.7109375" style="601" customWidth="1"/>
    <col min="1034" max="1280" width="11.42578125" style="601"/>
    <col min="1281" max="1281" width="2.7109375" style="601" customWidth="1"/>
    <col min="1282" max="1282" width="21" style="601" customWidth="1"/>
    <col min="1283" max="1283" width="35.28515625" style="601" customWidth="1"/>
    <col min="1284" max="1284" width="46.28515625" style="601" customWidth="1"/>
    <col min="1285" max="1285" width="11.42578125" style="601"/>
    <col min="1286" max="1286" width="28.85546875" style="601" customWidth="1"/>
    <col min="1287" max="1287" width="17.28515625" style="601" customWidth="1"/>
    <col min="1288" max="1288" width="7.42578125" style="601" customWidth="1"/>
    <col min="1289" max="1289" width="12.7109375" style="601" customWidth="1"/>
    <col min="1290" max="1536" width="11.42578125" style="601"/>
    <col min="1537" max="1537" width="2.7109375" style="601" customWidth="1"/>
    <col min="1538" max="1538" width="21" style="601" customWidth="1"/>
    <col min="1539" max="1539" width="35.28515625" style="601" customWidth="1"/>
    <col min="1540" max="1540" width="46.28515625" style="601" customWidth="1"/>
    <col min="1541" max="1541" width="11.42578125" style="601"/>
    <col min="1542" max="1542" width="28.85546875" style="601" customWidth="1"/>
    <col min="1543" max="1543" width="17.28515625" style="601" customWidth="1"/>
    <col min="1544" max="1544" width="7.42578125" style="601" customWidth="1"/>
    <col min="1545" max="1545" width="12.7109375" style="601" customWidth="1"/>
    <col min="1546" max="1792" width="11.42578125" style="601"/>
    <col min="1793" max="1793" width="2.7109375" style="601" customWidth="1"/>
    <col min="1794" max="1794" width="21" style="601" customWidth="1"/>
    <col min="1795" max="1795" width="35.28515625" style="601" customWidth="1"/>
    <col min="1796" max="1796" width="46.28515625" style="601" customWidth="1"/>
    <col min="1797" max="1797" width="11.42578125" style="601"/>
    <col min="1798" max="1798" width="28.85546875" style="601" customWidth="1"/>
    <col min="1799" max="1799" width="17.28515625" style="601" customWidth="1"/>
    <col min="1800" max="1800" width="7.42578125" style="601" customWidth="1"/>
    <col min="1801" max="1801" width="12.7109375" style="601" customWidth="1"/>
    <col min="1802" max="2048" width="11.42578125" style="601"/>
    <col min="2049" max="2049" width="2.7109375" style="601" customWidth="1"/>
    <col min="2050" max="2050" width="21" style="601" customWidth="1"/>
    <col min="2051" max="2051" width="35.28515625" style="601" customWidth="1"/>
    <col min="2052" max="2052" width="46.28515625" style="601" customWidth="1"/>
    <col min="2053" max="2053" width="11.42578125" style="601"/>
    <col min="2054" max="2054" width="28.85546875" style="601" customWidth="1"/>
    <col min="2055" max="2055" width="17.28515625" style="601" customWidth="1"/>
    <col min="2056" max="2056" width="7.42578125" style="601" customWidth="1"/>
    <col min="2057" max="2057" width="12.7109375" style="601" customWidth="1"/>
    <col min="2058" max="2304" width="11.42578125" style="601"/>
    <col min="2305" max="2305" width="2.7109375" style="601" customWidth="1"/>
    <col min="2306" max="2306" width="21" style="601" customWidth="1"/>
    <col min="2307" max="2307" width="35.28515625" style="601" customWidth="1"/>
    <col min="2308" max="2308" width="46.28515625" style="601" customWidth="1"/>
    <col min="2309" max="2309" width="11.42578125" style="601"/>
    <col min="2310" max="2310" width="28.85546875" style="601" customWidth="1"/>
    <col min="2311" max="2311" width="17.28515625" style="601" customWidth="1"/>
    <col min="2312" max="2312" width="7.42578125" style="601" customWidth="1"/>
    <col min="2313" max="2313" width="12.7109375" style="601" customWidth="1"/>
    <col min="2314" max="2560" width="11.42578125" style="601"/>
    <col min="2561" max="2561" width="2.7109375" style="601" customWidth="1"/>
    <col min="2562" max="2562" width="21" style="601" customWidth="1"/>
    <col min="2563" max="2563" width="35.28515625" style="601" customWidth="1"/>
    <col min="2564" max="2564" width="46.28515625" style="601" customWidth="1"/>
    <col min="2565" max="2565" width="11.42578125" style="601"/>
    <col min="2566" max="2566" width="28.85546875" style="601" customWidth="1"/>
    <col min="2567" max="2567" width="17.28515625" style="601" customWidth="1"/>
    <col min="2568" max="2568" width="7.42578125" style="601" customWidth="1"/>
    <col min="2569" max="2569" width="12.7109375" style="601" customWidth="1"/>
    <col min="2570" max="2816" width="11.42578125" style="601"/>
    <col min="2817" max="2817" width="2.7109375" style="601" customWidth="1"/>
    <col min="2818" max="2818" width="21" style="601" customWidth="1"/>
    <col min="2819" max="2819" width="35.28515625" style="601" customWidth="1"/>
    <col min="2820" max="2820" width="46.28515625" style="601" customWidth="1"/>
    <col min="2821" max="2821" width="11.42578125" style="601"/>
    <col min="2822" max="2822" width="28.85546875" style="601" customWidth="1"/>
    <col min="2823" max="2823" width="17.28515625" style="601" customWidth="1"/>
    <col min="2824" max="2824" width="7.42578125" style="601" customWidth="1"/>
    <col min="2825" max="2825" width="12.7109375" style="601" customWidth="1"/>
    <col min="2826" max="3072" width="11.42578125" style="601"/>
    <col min="3073" max="3073" width="2.7109375" style="601" customWidth="1"/>
    <col min="3074" max="3074" width="21" style="601" customWidth="1"/>
    <col min="3075" max="3075" width="35.28515625" style="601" customWidth="1"/>
    <col min="3076" max="3076" width="46.28515625" style="601" customWidth="1"/>
    <col min="3077" max="3077" width="11.42578125" style="601"/>
    <col min="3078" max="3078" width="28.85546875" style="601" customWidth="1"/>
    <col min="3079" max="3079" width="17.28515625" style="601" customWidth="1"/>
    <col min="3080" max="3080" width="7.42578125" style="601" customWidth="1"/>
    <col min="3081" max="3081" width="12.7109375" style="601" customWidth="1"/>
    <col min="3082" max="3328" width="11.42578125" style="601"/>
    <col min="3329" max="3329" width="2.7109375" style="601" customWidth="1"/>
    <col min="3330" max="3330" width="21" style="601" customWidth="1"/>
    <col min="3331" max="3331" width="35.28515625" style="601" customWidth="1"/>
    <col min="3332" max="3332" width="46.28515625" style="601" customWidth="1"/>
    <col min="3333" max="3333" width="11.42578125" style="601"/>
    <col min="3334" max="3334" width="28.85546875" style="601" customWidth="1"/>
    <col min="3335" max="3335" width="17.28515625" style="601" customWidth="1"/>
    <col min="3336" max="3336" width="7.42578125" style="601" customWidth="1"/>
    <col min="3337" max="3337" width="12.7109375" style="601" customWidth="1"/>
    <col min="3338" max="3584" width="11.42578125" style="601"/>
    <col min="3585" max="3585" width="2.7109375" style="601" customWidth="1"/>
    <col min="3586" max="3586" width="21" style="601" customWidth="1"/>
    <col min="3587" max="3587" width="35.28515625" style="601" customWidth="1"/>
    <col min="3588" max="3588" width="46.28515625" style="601" customWidth="1"/>
    <col min="3589" max="3589" width="11.42578125" style="601"/>
    <col min="3590" max="3590" width="28.85546875" style="601" customWidth="1"/>
    <col min="3591" max="3591" width="17.28515625" style="601" customWidth="1"/>
    <col min="3592" max="3592" width="7.42578125" style="601" customWidth="1"/>
    <col min="3593" max="3593" width="12.7109375" style="601" customWidth="1"/>
    <col min="3594" max="3840" width="11.42578125" style="601"/>
    <col min="3841" max="3841" width="2.7109375" style="601" customWidth="1"/>
    <col min="3842" max="3842" width="21" style="601" customWidth="1"/>
    <col min="3843" max="3843" width="35.28515625" style="601" customWidth="1"/>
    <col min="3844" max="3844" width="46.28515625" style="601" customWidth="1"/>
    <col min="3845" max="3845" width="11.42578125" style="601"/>
    <col min="3846" max="3846" width="28.85546875" style="601" customWidth="1"/>
    <col min="3847" max="3847" width="17.28515625" style="601" customWidth="1"/>
    <col min="3848" max="3848" width="7.42578125" style="601" customWidth="1"/>
    <col min="3849" max="3849" width="12.7109375" style="601" customWidth="1"/>
    <col min="3850" max="4096" width="11.42578125" style="601"/>
    <col min="4097" max="4097" width="2.7109375" style="601" customWidth="1"/>
    <col min="4098" max="4098" width="21" style="601" customWidth="1"/>
    <col min="4099" max="4099" width="35.28515625" style="601" customWidth="1"/>
    <col min="4100" max="4100" width="46.28515625" style="601" customWidth="1"/>
    <col min="4101" max="4101" width="11.42578125" style="601"/>
    <col min="4102" max="4102" width="28.85546875" style="601" customWidth="1"/>
    <col min="4103" max="4103" width="17.28515625" style="601" customWidth="1"/>
    <col min="4104" max="4104" width="7.42578125" style="601" customWidth="1"/>
    <col min="4105" max="4105" width="12.7109375" style="601" customWidth="1"/>
    <col min="4106" max="4352" width="11.42578125" style="601"/>
    <col min="4353" max="4353" width="2.7109375" style="601" customWidth="1"/>
    <col min="4354" max="4354" width="21" style="601" customWidth="1"/>
    <col min="4355" max="4355" width="35.28515625" style="601" customWidth="1"/>
    <col min="4356" max="4356" width="46.28515625" style="601" customWidth="1"/>
    <col min="4357" max="4357" width="11.42578125" style="601"/>
    <col min="4358" max="4358" width="28.85546875" style="601" customWidth="1"/>
    <col min="4359" max="4359" width="17.28515625" style="601" customWidth="1"/>
    <col min="4360" max="4360" width="7.42578125" style="601" customWidth="1"/>
    <col min="4361" max="4361" width="12.7109375" style="601" customWidth="1"/>
    <col min="4362" max="4608" width="11.42578125" style="601"/>
    <col min="4609" max="4609" width="2.7109375" style="601" customWidth="1"/>
    <col min="4610" max="4610" width="21" style="601" customWidth="1"/>
    <col min="4611" max="4611" width="35.28515625" style="601" customWidth="1"/>
    <col min="4612" max="4612" width="46.28515625" style="601" customWidth="1"/>
    <col min="4613" max="4613" width="11.42578125" style="601"/>
    <col min="4614" max="4614" width="28.85546875" style="601" customWidth="1"/>
    <col min="4615" max="4615" width="17.28515625" style="601" customWidth="1"/>
    <col min="4616" max="4616" width="7.42578125" style="601" customWidth="1"/>
    <col min="4617" max="4617" width="12.7109375" style="601" customWidth="1"/>
    <col min="4618" max="4864" width="11.42578125" style="601"/>
    <col min="4865" max="4865" width="2.7109375" style="601" customWidth="1"/>
    <col min="4866" max="4866" width="21" style="601" customWidth="1"/>
    <col min="4867" max="4867" width="35.28515625" style="601" customWidth="1"/>
    <col min="4868" max="4868" width="46.28515625" style="601" customWidth="1"/>
    <col min="4869" max="4869" width="11.42578125" style="601"/>
    <col min="4870" max="4870" width="28.85546875" style="601" customWidth="1"/>
    <col min="4871" max="4871" width="17.28515625" style="601" customWidth="1"/>
    <col min="4872" max="4872" width="7.42578125" style="601" customWidth="1"/>
    <col min="4873" max="4873" width="12.7109375" style="601" customWidth="1"/>
    <col min="4874" max="5120" width="11.42578125" style="601"/>
    <col min="5121" max="5121" width="2.7109375" style="601" customWidth="1"/>
    <col min="5122" max="5122" width="21" style="601" customWidth="1"/>
    <col min="5123" max="5123" width="35.28515625" style="601" customWidth="1"/>
    <col min="5124" max="5124" width="46.28515625" style="601" customWidth="1"/>
    <col min="5125" max="5125" width="11.42578125" style="601"/>
    <col min="5126" max="5126" width="28.85546875" style="601" customWidth="1"/>
    <col min="5127" max="5127" width="17.28515625" style="601" customWidth="1"/>
    <col min="5128" max="5128" width="7.42578125" style="601" customWidth="1"/>
    <col min="5129" max="5129" width="12.7109375" style="601" customWidth="1"/>
    <col min="5130" max="5376" width="11.42578125" style="601"/>
    <col min="5377" max="5377" width="2.7109375" style="601" customWidth="1"/>
    <col min="5378" max="5378" width="21" style="601" customWidth="1"/>
    <col min="5379" max="5379" width="35.28515625" style="601" customWidth="1"/>
    <col min="5380" max="5380" width="46.28515625" style="601" customWidth="1"/>
    <col min="5381" max="5381" width="11.42578125" style="601"/>
    <col min="5382" max="5382" width="28.85546875" style="601" customWidth="1"/>
    <col min="5383" max="5383" width="17.28515625" style="601" customWidth="1"/>
    <col min="5384" max="5384" width="7.42578125" style="601" customWidth="1"/>
    <col min="5385" max="5385" width="12.7109375" style="601" customWidth="1"/>
    <col min="5386" max="5632" width="11.42578125" style="601"/>
    <col min="5633" max="5633" width="2.7109375" style="601" customWidth="1"/>
    <col min="5634" max="5634" width="21" style="601" customWidth="1"/>
    <col min="5635" max="5635" width="35.28515625" style="601" customWidth="1"/>
    <col min="5636" max="5636" width="46.28515625" style="601" customWidth="1"/>
    <col min="5637" max="5637" width="11.42578125" style="601"/>
    <col min="5638" max="5638" width="28.85546875" style="601" customWidth="1"/>
    <col min="5639" max="5639" width="17.28515625" style="601" customWidth="1"/>
    <col min="5640" max="5640" width="7.42578125" style="601" customWidth="1"/>
    <col min="5641" max="5641" width="12.7109375" style="601" customWidth="1"/>
    <col min="5642" max="5888" width="11.42578125" style="601"/>
    <col min="5889" max="5889" width="2.7109375" style="601" customWidth="1"/>
    <col min="5890" max="5890" width="21" style="601" customWidth="1"/>
    <col min="5891" max="5891" width="35.28515625" style="601" customWidth="1"/>
    <col min="5892" max="5892" width="46.28515625" style="601" customWidth="1"/>
    <col min="5893" max="5893" width="11.42578125" style="601"/>
    <col min="5894" max="5894" width="28.85546875" style="601" customWidth="1"/>
    <col min="5895" max="5895" width="17.28515625" style="601" customWidth="1"/>
    <col min="5896" max="5896" width="7.42578125" style="601" customWidth="1"/>
    <col min="5897" max="5897" width="12.7109375" style="601" customWidth="1"/>
    <col min="5898" max="6144" width="11.42578125" style="601"/>
    <col min="6145" max="6145" width="2.7109375" style="601" customWidth="1"/>
    <col min="6146" max="6146" width="21" style="601" customWidth="1"/>
    <col min="6147" max="6147" width="35.28515625" style="601" customWidth="1"/>
    <col min="6148" max="6148" width="46.28515625" style="601" customWidth="1"/>
    <col min="6149" max="6149" width="11.42578125" style="601"/>
    <col min="6150" max="6150" width="28.85546875" style="601" customWidth="1"/>
    <col min="6151" max="6151" width="17.28515625" style="601" customWidth="1"/>
    <col min="6152" max="6152" width="7.42578125" style="601" customWidth="1"/>
    <col min="6153" max="6153" width="12.7109375" style="601" customWidth="1"/>
    <col min="6154" max="6400" width="11.42578125" style="601"/>
    <col min="6401" max="6401" width="2.7109375" style="601" customWidth="1"/>
    <col min="6402" max="6402" width="21" style="601" customWidth="1"/>
    <col min="6403" max="6403" width="35.28515625" style="601" customWidth="1"/>
    <col min="6404" max="6404" width="46.28515625" style="601" customWidth="1"/>
    <col min="6405" max="6405" width="11.42578125" style="601"/>
    <col min="6406" max="6406" width="28.85546875" style="601" customWidth="1"/>
    <col min="6407" max="6407" width="17.28515625" style="601" customWidth="1"/>
    <col min="6408" max="6408" width="7.42578125" style="601" customWidth="1"/>
    <col min="6409" max="6409" width="12.7109375" style="601" customWidth="1"/>
    <col min="6410" max="6656" width="11.42578125" style="601"/>
    <col min="6657" max="6657" width="2.7109375" style="601" customWidth="1"/>
    <col min="6658" max="6658" width="21" style="601" customWidth="1"/>
    <col min="6659" max="6659" width="35.28515625" style="601" customWidth="1"/>
    <col min="6660" max="6660" width="46.28515625" style="601" customWidth="1"/>
    <col min="6661" max="6661" width="11.42578125" style="601"/>
    <col min="6662" max="6662" width="28.85546875" style="601" customWidth="1"/>
    <col min="6663" max="6663" width="17.28515625" style="601" customWidth="1"/>
    <col min="6664" max="6664" width="7.42578125" style="601" customWidth="1"/>
    <col min="6665" max="6665" width="12.7109375" style="601" customWidth="1"/>
    <col min="6666" max="6912" width="11.42578125" style="601"/>
    <col min="6913" max="6913" width="2.7109375" style="601" customWidth="1"/>
    <col min="6914" max="6914" width="21" style="601" customWidth="1"/>
    <col min="6915" max="6915" width="35.28515625" style="601" customWidth="1"/>
    <col min="6916" max="6916" width="46.28515625" style="601" customWidth="1"/>
    <col min="6917" max="6917" width="11.42578125" style="601"/>
    <col min="6918" max="6918" width="28.85546875" style="601" customWidth="1"/>
    <col min="6919" max="6919" width="17.28515625" style="601" customWidth="1"/>
    <col min="6920" max="6920" width="7.42578125" style="601" customWidth="1"/>
    <col min="6921" max="6921" width="12.7109375" style="601" customWidth="1"/>
    <col min="6922" max="7168" width="11.42578125" style="601"/>
    <col min="7169" max="7169" width="2.7109375" style="601" customWidth="1"/>
    <col min="7170" max="7170" width="21" style="601" customWidth="1"/>
    <col min="7171" max="7171" width="35.28515625" style="601" customWidth="1"/>
    <col min="7172" max="7172" width="46.28515625" style="601" customWidth="1"/>
    <col min="7173" max="7173" width="11.42578125" style="601"/>
    <col min="7174" max="7174" width="28.85546875" style="601" customWidth="1"/>
    <col min="7175" max="7175" width="17.28515625" style="601" customWidth="1"/>
    <col min="7176" max="7176" width="7.42578125" style="601" customWidth="1"/>
    <col min="7177" max="7177" width="12.7109375" style="601" customWidth="1"/>
    <col min="7178" max="7424" width="11.42578125" style="601"/>
    <col min="7425" max="7425" width="2.7109375" style="601" customWidth="1"/>
    <col min="7426" max="7426" width="21" style="601" customWidth="1"/>
    <col min="7427" max="7427" width="35.28515625" style="601" customWidth="1"/>
    <col min="7428" max="7428" width="46.28515625" style="601" customWidth="1"/>
    <col min="7429" max="7429" width="11.42578125" style="601"/>
    <col min="7430" max="7430" width="28.85546875" style="601" customWidth="1"/>
    <col min="7431" max="7431" width="17.28515625" style="601" customWidth="1"/>
    <col min="7432" max="7432" width="7.42578125" style="601" customWidth="1"/>
    <col min="7433" max="7433" width="12.7109375" style="601" customWidth="1"/>
    <col min="7434" max="7680" width="11.42578125" style="601"/>
    <col min="7681" max="7681" width="2.7109375" style="601" customWidth="1"/>
    <col min="7682" max="7682" width="21" style="601" customWidth="1"/>
    <col min="7683" max="7683" width="35.28515625" style="601" customWidth="1"/>
    <col min="7684" max="7684" width="46.28515625" style="601" customWidth="1"/>
    <col min="7685" max="7685" width="11.42578125" style="601"/>
    <col min="7686" max="7686" width="28.85546875" style="601" customWidth="1"/>
    <col min="7687" max="7687" width="17.28515625" style="601" customWidth="1"/>
    <col min="7688" max="7688" width="7.42578125" style="601" customWidth="1"/>
    <col min="7689" max="7689" width="12.7109375" style="601" customWidth="1"/>
    <col min="7690" max="7936" width="11.42578125" style="601"/>
    <col min="7937" max="7937" width="2.7109375" style="601" customWidth="1"/>
    <col min="7938" max="7938" width="21" style="601" customWidth="1"/>
    <col min="7939" max="7939" width="35.28515625" style="601" customWidth="1"/>
    <col min="7940" max="7940" width="46.28515625" style="601" customWidth="1"/>
    <col min="7941" max="7941" width="11.42578125" style="601"/>
    <col min="7942" max="7942" width="28.85546875" style="601" customWidth="1"/>
    <col min="7943" max="7943" width="17.28515625" style="601" customWidth="1"/>
    <col min="7944" max="7944" width="7.42578125" style="601" customWidth="1"/>
    <col min="7945" max="7945" width="12.7109375" style="601" customWidth="1"/>
    <col min="7946" max="8192" width="11.42578125" style="601"/>
    <col min="8193" max="8193" width="2.7109375" style="601" customWidth="1"/>
    <col min="8194" max="8194" width="21" style="601" customWidth="1"/>
    <col min="8195" max="8195" width="35.28515625" style="601" customWidth="1"/>
    <col min="8196" max="8196" width="46.28515625" style="601" customWidth="1"/>
    <col min="8197" max="8197" width="11.42578125" style="601"/>
    <col min="8198" max="8198" width="28.85546875" style="601" customWidth="1"/>
    <col min="8199" max="8199" width="17.28515625" style="601" customWidth="1"/>
    <col min="8200" max="8200" width="7.42578125" style="601" customWidth="1"/>
    <col min="8201" max="8201" width="12.7109375" style="601" customWidth="1"/>
    <col min="8202" max="8448" width="11.42578125" style="601"/>
    <col min="8449" max="8449" width="2.7109375" style="601" customWidth="1"/>
    <col min="8450" max="8450" width="21" style="601" customWidth="1"/>
    <col min="8451" max="8451" width="35.28515625" style="601" customWidth="1"/>
    <col min="8452" max="8452" width="46.28515625" style="601" customWidth="1"/>
    <col min="8453" max="8453" width="11.42578125" style="601"/>
    <col min="8454" max="8454" width="28.85546875" style="601" customWidth="1"/>
    <col min="8455" max="8455" width="17.28515625" style="601" customWidth="1"/>
    <col min="8456" max="8456" width="7.42578125" style="601" customWidth="1"/>
    <col min="8457" max="8457" width="12.7109375" style="601" customWidth="1"/>
    <col min="8458" max="8704" width="11.42578125" style="601"/>
    <col min="8705" max="8705" width="2.7109375" style="601" customWidth="1"/>
    <col min="8706" max="8706" width="21" style="601" customWidth="1"/>
    <col min="8707" max="8707" width="35.28515625" style="601" customWidth="1"/>
    <col min="8708" max="8708" width="46.28515625" style="601" customWidth="1"/>
    <col min="8709" max="8709" width="11.42578125" style="601"/>
    <col min="8710" max="8710" width="28.85546875" style="601" customWidth="1"/>
    <col min="8711" max="8711" width="17.28515625" style="601" customWidth="1"/>
    <col min="8712" max="8712" width="7.42578125" style="601" customWidth="1"/>
    <col min="8713" max="8713" width="12.7109375" style="601" customWidth="1"/>
    <col min="8714" max="8960" width="11.42578125" style="601"/>
    <col min="8961" max="8961" width="2.7109375" style="601" customWidth="1"/>
    <col min="8962" max="8962" width="21" style="601" customWidth="1"/>
    <col min="8963" max="8963" width="35.28515625" style="601" customWidth="1"/>
    <col min="8964" max="8964" width="46.28515625" style="601" customWidth="1"/>
    <col min="8965" max="8965" width="11.42578125" style="601"/>
    <col min="8966" max="8966" width="28.85546875" style="601" customWidth="1"/>
    <col min="8967" max="8967" width="17.28515625" style="601" customWidth="1"/>
    <col min="8968" max="8968" width="7.42578125" style="601" customWidth="1"/>
    <col min="8969" max="8969" width="12.7109375" style="601" customWidth="1"/>
    <col min="8970" max="9216" width="11.42578125" style="601"/>
    <col min="9217" max="9217" width="2.7109375" style="601" customWidth="1"/>
    <col min="9218" max="9218" width="21" style="601" customWidth="1"/>
    <col min="9219" max="9219" width="35.28515625" style="601" customWidth="1"/>
    <col min="9220" max="9220" width="46.28515625" style="601" customWidth="1"/>
    <col min="9221" max="9221" width="11.42578125" style="601"/>
    <col min="9222" max="9222" width="28.85546875" style="601" customWidth="1"/>
    <col min="9223" max="9223" width="17.28515625" style="601" customWidth="1"/>
    <col min="9224" max="9224" width="7.42578125" style="601" customWidth="1"/>
    <col min="9225" max="9225" width="12.7109375" style="601" customWidth="1"/>
    <col min="9226" max="9472" width="11.42578125" style="601"/>
    <col min="9473" max="9473" width="2.7109375" style="601" customWidth="1"/>
    <col min="9474" max="9474" width="21" style="601" customWidth="1"/>
    <col min="9475" max="9475" width="35.28515625" style="601" customWidth="1"/>
    <col min="9476" max="9476" width="46.28515625" style="601" customWidth="1"/>
    <col min="9477" max="9477" width="11.42578125" style="601"/>
    <col min="9478" max="9478" width="28.85546875" style="601" customWidth="1"/>
    <col min="9479" max="9479" width="17.28515625" style="601" customWidth="1"/>
    <col min="9480" max="9480" width="7.42578125" style="601" customWidth="1"/>
    <col min="9481" max="9481" width="12.7109375" style="601" customWidth="1"/>
    <col min="9482" max="9728" width="11.42578125" style="601"/>
    <col min="9729" max="9729" width="2.7109375" style="601" customWidth="1"/>
    <col min="9730" max="9730" width="21" style="601" customWidth="1"/>
    <col min="9731" max="9731" width="35.28515625" style="601" customWidth="1"/>
    <col min="9732" max="9732" width="46.28515625" style="601" customWidth="1"/>
    <col min="9733" max="9733" width="11.42578125" style="601"/>
    <col min="9734" max="9734" width="28.85546875" style="601" customWidth="1"/>
    <col min="9735" max="9735" width="17.28515625" style="601" customWidth="1"/>
    <col min="9736" max="9736" width="7.42578125" style="601" customWidth="1"/>
    <col min="9737" max="9737" width="12.7109375" style="601" customWidth="1"/>
    <col min="9738" max="9984" width="11.42578125" style="601"/>
    <col min="9985" max="9985" width="2.7109375" style="601" customWidth="1"/>
    <col min="9986" max="9986" width="21" style="601" customWidth="1"/>
    <col min="9987" max="9987" width="35.28515625" style="601" customWidth="1"/>
    <col min="9988" max="9988" width="46.28515625" style="601" customWidth="1"/>
    <col min="9989" max="9989" width="11.42578125" style="601"/>
    <col min="9990" max="9990" width="28.85546875" style="601" customWidth="1"/>
    <col min="9991" max="9991" width="17.28515625" style="601" customWidth="1"/>
    <col min="9992" max="9992" width="7.42578125" style="601" customWidth="1"/>
    <col min="9993" max="9993" width="12.7109375" style="601" customWidth="1"/>
    <col min="9994" max="10240" width="11.42578125" style="601"/>
    <col min="10241" max="10241" width="2.7109375" style="601" customWidth="1"/>
    <col min="10242" max="10242" width="21" style="601" customWidth="1"/>
    <col min="10243" max="10243" width="35.28515625" style="601" customWidth="1"/>
    <col min="10244" max="10244" width="46.28515625" style="601" customWidth="1"/>
    <col min="10245" max="10245" width="11.42578125" style="601"/>
    <col min="10246" max="10246" width="28.85546875" style="601" customWidth="1"/>
    <col min="10247" max="10247" width="17.28515625" style="601" customWidth="1"/>
    <col min="10248" max="10248" width="7.42578125" style="601" customWidth="1"/>
    <col min="10249" max="10249" width="12.7109375" style="601" customWidth="1"/>
    <col min="10250" max="10496" width="11.42578125" style="601"/>
    <col min="10497" max="10497" width="2.7109375" style="601" customWidth="1"/>
    <col min="10498" max="10498" width="21" style="601" customWidth="1"/>
    <col min="10499" max="10499" width="35.28515625" style="601" customWidth="1"/>
    <col min="10500" max="10500" width="46.28515625" style="601" customWidth="1"/>
    <col min="10501" max="10501" width="11.42578125" style="601"/>
    <col min="10502" max="10502" width="28.85546875" style="601" customWidth="1"/>
    <col min="10503" max="10503" width="17.28515625" style="601" customWidth="1"/>
    <col min="10504" max="10504" width="7.42578125" style="601" customWidth="1"/>
    <col min="10505" max="10505" width="12.7109375" style="601" customWidth="1"/>
    <col min="10506" max="10752" width="11.42578125" style="601"/>
    <col min="10753" max="10753" width="2.7109375" style="601" customWidth="1"/>
    <col min="10754" max="10754" width="21" style="601" customWidth="1"/>
    <col min="10755" max="10755" width="35.28515625" style="601" customWidth="1"/>
    <col min="10756" max="10756" width="46.28515625" style="601" customWidth="1"/>
    <col min="10757" max="10757" width="11.42578125" style="601"/>
    <col min="10758" max="10758" width="28.85546875" style="601" customWidth="1"/>
    <col min="10759" max="10759" width="17.28515625" style="601" customWidth="1"/>
    <col min="10760" max="10760" width="7.42578125" style="601" customWidth="1"/>
    <col min="10761" max="10761" width="12.7109375" style="601" customWidth="1"/>
    <col min="10762" max="11008" width="11.42578125" style="601"/>
    <col min="11009" max="11009" width="2.7109375" style="601" customWidth="1"/>
    <col min="11010" max="11010" width="21" style="601" customWidth="1"/>
    <col min="11011" max="11011" width="35.28515625" style="601" customWidth="1"/>
    <col min="11012" max="11012" width="46.28515625" style="601" customWidth="1"/>
    <col min="11013" max="11013" width="11.42578125" style="601"/>
    <col min="11014" max="11014" width="28.85546875" style="601" customWidth="1"/>
    <col min="11015" max="11015" width="17.28515625" style="601" customWidth="1"/>
    <col min="11016" max="11016" width="7.42578125" style="601" customWidth="1"/>
    <col min="11017" max="11017" width="12.7109375" style="601" customWidth="1"/>
    <col min="11018" max="11264" width="11.42578125" style="601"/>
    <col min="11265" max="11265" width="2.7109375" style="601" customWidth="1"/>
    <col min="11266" max="11266" width="21" style="601" customWidth="1"/>
    <col min="11267" max="11267" width="35.28515625" style="601" customWidth="1"/>
    <col min="11268" max="11268" width="46.28515625" style="601" customWidth="1"/>
    <col min="11269" max="11269" width="11.42578125" style="601"/>
    <col min="11270" max="11270" width="28.85546875" style="601" customWidth="1"/>
    <col min="11271" max="11271" width="17.28515625" style="601" customWidth="1"/>
    <col min="11272" max="11272" width="7.42578125" style="601" customWidth="1"/>
    <col min="11273" max="11273" width="12.7109375" style="601" customWidth="1"/>
    <col min="11274" max="11520" width="11.42578125" style="601"/>
    <col min="11521" max="11521" width="2.7109375" style="601" customWidth="1"/>
    <col min="11522" max="11522" width="21" style="601" customWidth="1"/>
    <col min="11523" max="11523" width="35.28515625" style="601" customWidth="1"/>
    <col min="11524" max="11524" width="46.28515625" style="601" customWidth="1"/>
    <col min="11525" max="11525" width="11.42578125" style="601"/>
    <col min="11526" max="11526" width="28.85546875" style="601" customWidth="1"/>
    <col min="11527" max="11527" width="17.28515625" style="601" customWidth="1"/>
    <col min="11528" max="11528" width="7.42578125" style="601" customWidth="1"/>
    <col min="11529" max="11529" width="12.7109375" style="601" customWidth="1"/>
    <col min="11530" max="11776" width="11.42578125" style="601"/>
    <col min="11777" max="11777" width="2.7109375" style="601" customWidth="1"/>
    <col min="11778" max="11778" width="21" style="601" customWidth="1"/>
    <col min="11779" max="11779" width="35.28515625" style="601" customWidth="1"/>
    <col min="11780" max="11780" width="46.28515625" style="601" customWidth="1"/>
    <col min="11781" max="11781" width="11.42578125" style="601"/>
    <col min="11782" max="11782" width="28.85546875" style="601" customWidth="1"/>
    <col min="11783" max="11783" width="17.28515625" style="601" customWidth="1"/>
    <col min="11784" max="11784" width="7.42578125" style="601" customWidth="1"/>
    <col min="11785" max="11785" width="12.7109375" style="601" customWidth="1"/>
    <col min="11786" max="12032" width="11.42578125" style="601"/>
    <col min="12033" max="12033" width="2.7109375" style="601" customWidth="1"/>
    <col min="12034" max="12034" width="21" style="601" customWidth="1"/>
    <col min="12035" max="12035" width="35.28515625" style="601" customWidth="1"/>
    <col min="12036" max="12036" width="46.28515625" style="601" customWidth="1"/>
    <col min="12037" max="12037" width="11.42578125" style="601"/>
    <col min="12038" max="12038" width="28.85546875" style="601" customWidth="1"/>
    <col min="12039" max="12039" width="17.28515625" style="601" customWidth="1"/>
    <col min="12040" max="12040" width="7.42578125" style="601" customWidth="1"/>
    <col min="12041" max="12041" width="12.7109375" style="601" customWidth="1"/>
    <col min="12042" max="12288" width="11.42578125" style="601"/>
    <col min="12289" max="12289" width="2.7109375" style="601" customWidth="1"/>
    <col min="12290" max="12290" width="21" style="601" customWidth="1"/>
    <col min="12291" max="12291" width="35.28515625" style="601" customWidth="1"/>
    <col min="12292" max="12292" width="46.28515625" style="601" customWidth="1"/>
    <col min="12293" max="12293" width="11.42578125" style="601"/>
    <col min="12294" max="12294" width="28.85546875" style="601" customWidth="1"/>
    <col min="12295" max="12295" width="17.28515625" style="601" customWidth="1"/>
    <col min="12296" max="12296" width="7.42578125" style="601" customWidth="1"/>
    <col min="12297" max="12297" width="12.7109375" style="601" customWidth="1"/>
    <col min="12298" max="12544" width="11.42578125" style="601"/>
    <col min="12545" max="12545" width="2.7109375" style="601" customWidth="1"/>
    <col min="12546" max="12546" width="21" style="601" customWidth="1"/>
    <col min="12547" max="12547" width="35.28515625" style="601" customWidth="1"/>
    <col min="12548" max="12548" width="46.28515625" style="601" customWidth="1"/>
    <col min="12549" max="12549" width="11.42578125" style="601"/>
    <col min="12550" max="12550" width="28.85546875" style="601" customWidth="1"/>
    <col min="12551" max="12551" width="17.28515625" style="601" customWidth="1"/>
    <col min="12552" max="12552" width="7.42578125" style="601" customWidth="1"/>
    <col min="12553" max="12553" width="12.7109375" style="601" customWidth="1"/>
    <col min="12554" max="12800" width="11.42578125" style="601"/>
    <col min="12801" max="12801" width="2.7109375" style="601" customWidth="1"/>
    <col min="12802" max="12802" width="21" style="601" customWidth="1"/>
    <col min="12803" max="12803" width="35.28515625" style="601" customWidth="1"/>
    <col min="12804" max="12804" width="46.28515625" style="601" customWidth="1"/>
    <col min="12805" max="12805" width="11.42578125" style="601"/>
    <col min="12806" max="12806" width="28.85546875" style="601" customWidth="1"/>
    <col min="12807" max="12807" width="17.28515625" style="601" customWidth="1"/>
    <col min="12808" max="12808" width="7.42578125" style="601" customWidth="1"/>
    <col min="12809" max="12809" width="12.7109375" style="601" customWidth="1"/>
    <col min="12810" max="13056" width="11.42578125" style="601"/>
    <col min="13057" max="13057" width="2.7109375" style="601" customWidth="1"/>
    <col min="13058" max="13058" width="21" style="601" customWidth="1"/>
    <col min="13059" max="13059" width="35.28515625" style="601" customWidth="1"/>
    <col min="13060" max="13060" width="46.28515625" style="601" customWidth="1"/>
    <col min="13061" max="13061" width="11.42578125" style="601"/>
    <col min="13062" max="13062" width="28.85546875" style="601" customWidth="1"/>
    <col min="13063" max="13063" width="17.28515625" style="601" customWidth="1"/>
    <col min="13064" max="13064" width="7.42578125" style="601" customWidth="1"/>
    <col min="13065" max="13065" width="12.7109375" style="601" customWidth="1"/>
    <col min="13066" max="13312" width="11.42578125" style="601"/>
    <col min="13313" max="13313" width="2.7109375" style="601" customWidth="1"/>
    <col min="13314" max="13314" width="21" style="601" customWidth="1"/>
    <col min="13315" max="13315" width="35.28515625" style="601" customWidth="1"/>
    <col min="13316" max="13316" width="46.28515625" style="601" customWidth="1"/>
    <col min="13317" max="13317" width="11.42578125" style="601"/>
    <col min="13318" max="13318" width="28.85546875" style="601" customWidth="1"/>
    <col min="13319" max="13319" width="17.28515625" style="601" customWidth="1"/>
    <col min="13320" max="13320" width="7.42578125" style="601" customWidth="1"/>
    <col min="13321" max="13321" width="12.7109375" style="601" customWidth="1"/>
    <col min="13322" max="13568" width="11.42578125" style="601"/>
    <col min="13569" max="13569" width="2.7109375" style="601" customWidth="1"/>
    <col min="13570" max="13570" width="21" style="601" customWidth="1"/>
    <col min="13571" max="13571" width="35.28515625" style="601" customWidth="1"/>
    <col min="13572" max="13572" width="46.28515625" style="601" customWidth="1"/>
    <col min="13573" max="13573" width="11.42578125" style="601"/>
    <col min="13574" max="13574" width="28.85546875" style="601" customWidth="1"/>
    <col min="13575" max="13575" width="17.28515625" style="601" customWidth="1"/>
    <col min="13576" max="13576" width="7.42578125" style="601" customWidth="1"/>
    <col min="13577" max="13577" width="12.7109375" style="601" customWidth="1"/>
    <col min="13578" max="13824" width="11.42578125" style="601"/>
    <col min="13825" max="13825" width="2.7109375" style="601" customWidth="1"/>
    <col min="13826" max="13826" width="21" style="601" customWidth="1"/>
    <col min="13827" max="13827" width="35.28515625" style="601" customWidth="1"/>
    <col min="13828" max="13828" width="46.28515625" style="601" customWidth="1"/>
    <col min="13829" max="13829" width="11.42578125" style="601"/>
    <col min="13830" max="13830" width="28.85546875" style="601" customWidth="1"/>
    <col min="13831" max="13831" width="17.28515625" style="601" customWidth="1"/>
    <col min="13832" max="13832" width="7.42578125" style="601" customWidth="1"/>
    <col min="13833" max="13833" width="12.7109375" style="601" customWidth="1"/>
    <col min="13834" max="14080" width="11.42578125" style="601"/>
    <col min="14081" max="14081" width="2.7109375" style="601" customWidth="1"/>
    <col min="14082" max="14082" width="21" style="601" customWidth="1"/>
    <col min="14083" max="14083" width="35.28515625" style="601" customWidth="1"/>
    <col min="14084" max="14084" width="46.28515625" style="601" customWidth="1"/>
    <col min="14085" max="14085" width="11.42578125" style="601"/>
    <col min="14086" max="14086" width="28.85546875" style="601" customWidth="1"/>
    <col min="14087" max="14087" width="17.28515625" style="601" customWidth="1"/>
    <col min="14088" max="14088" width="7.42578125" style="601" customWidth="1"/>
    <col min="14089" max="14089" width="12.7109375" style="601" customWidth="1"/>
    <col min="14090" max="14336" width="11.42578125" style="601"/>
    <col min="14337" max="14337" width="2.7109375" style="601" customWidth="1"/>
    <col min="14338" max="14338" width="21" style="601" customWidth="1"/>
    <col min="14339" max="14339" width="35.28515625" style="601" customWidth="1"/>
    <col min="14340" max="14340" width="46.28515625" style="601" customWidth="1"/>
    <col min="14341" max="14341" width="11.42578125" style="601"/>
    <col min="14342" max="14342" width="28.85546875" style="601" customWidth="1"/>
    <col min="14343" max="14343" width="17.28515625" style="601" customWidth="1"/>
    <col min="14344" max="14344" width="7.42578125" style="601" customWidth="1"/>
    <col min="14345" max="14345" width="12.7109375" style="601" customWidth="1"/>
    <col min="14346" max="14592" width="11.42578125" style="601"/>
    <col min="14593" max="14593" width="2.7109375" style="601" customWidth="1"/>
    <col min="14594" max="14594" width="21" style="601" customWidth="1"/>
    <col min="14595" max="14595" width="35.28515625" style="601" customWidth="1"/>
    <col min="14596" max="14596" width="46.28515625" style="601" customWidth="1"/>
    <col min="14597" max="14597" width="11.42578125" style="601"/>
    <col min="14598" max="14598" width="28.85546875" style="601" customWidth="1"/>
    <col min="14599" max="14599" width="17.28515625" style="601" customWidth="1"/>
    <col min="14600" max="14600" width="7.42578125" style="601" customWidth="1"/>
    <col min="14601" max="14601" width="12.7109375" style="601" customWidth="1"/>
    <col min="14602" max="14848" width="11.42578125" style="601"/>
    <col min="14849" max="14849" width="2.7109375" style="601" customWidth="1"/>
    <col min="14850" max="14850" width="21" style="601" customWidth="1"/>
    <col min="14851" max="14851" width="35.28515625" style="601" customWidth="1"/>
    <col min="14852" max="14852" width="46.28515625" style="601" customWidth="1"/>
    <col min="14853" max="14853" width="11.42578125" style="601"/>
    <col min="14854" max="14854" width="28.85546875" style="601" customWidth="1"/>
    <col min="14855" max="14855" width="17.28515625" style="601" customWidth="1"/>
    <col min="14856" max="14856" width="7.42578125" style="601" customWidth="1"/>
    <col min="14857" max="14857" width="12.7109375" style="601" customWidth="1"/>
    <col min="14858" max="15104" width="11.42578125" style="601"/>
    <col min="15105" max="15105" width="2.7109375" style="601" customWidth="1"/>
    <col min="15106" max="15106" width="21" style="601" customWidth="1"/>
    <col min="15107" max="15107" width="35.28515625" style="601" customWidth="1"/>
    <col min="15108" max="15108" width="46.28515625" style="601" customWidth="1"/>
    <col min="15109" max="15109" width="11.42578125" style="601"/>
    <col min="15110" max="15110" width="28.85546875" style="601" customWidth="1"/>
    <col min="15111" max="15111" width="17.28515625" style="601" customWidth="1"/>
    <col min="15112" max="15112" width="7.42578125" style="601" customWidth="1"/>
    <col min="15113" max="15113" width="12.7109375" style="601" customWidth="1"/>
    <col min="15114" max="15360" width="11.42578125" style="601"/>
    <col min="15361" max="15361" width="2.7109375" style="601" customWidth="1"/>
    <col min="15362" max="15362" width="21" style="601" customWidth="1"/>
    <col min="15363" max="15363" width="35.28515625" style="601" customWidth="1"/>
    <col min="15364" max="15364" width="46.28515625" style="601" customWidth="1"/>
    <col min="15365" max="15365" width="11.42578125" style="601"/>
    <col min="15366" max="15366" width="28.85546875" style="601" customWidth="1"/>
    <col min="15367" max="15367" width="17.28515625" style="601" customWidth="1"/>
    <col min="15368" max="15368" width="7.42578125" style="601" customWidth="1"/>
    <col min="15369" max="15369" width="12.7109375" style="601" customWidth="1"/>
    <col min="15370" max="15616" width="11.42578125" style="601"/>
    <col min="15617" max="15617" width="2.7109375" style="601" customWidth="1"/>
    <col min="15618" max="15618" width="21" style="601" customWidth="1"/>
    <col min="15619" max="15619" width="35.28515625" style="601" customWidth="1"/>
    <col min="15620" max="15620" width="46.28515625" style="601" customWidth="1"/>
    <col min="15621" max="15621" width="11.42578125" style="601"/>
    <col min="15622" max="15622" width="28.85546875" style="601" customWidth="1"/>
    <col min="15623" max="15623" width="17.28515625" style="601" customWidth="1"/>
    <col min="15624" max="15624" width="7.42578125" style="601" customWidth="1"/>
    <col min="15625" max="15625" width="12.7109375" style="601" customWidth="1"/>
    <col min="15626" max="15872" width="11.42578125" style="601"/>
    <col min="15873" max="15873" width="2.7109375" style="601" customWidth="1"/>
    <col min="15874" max="15874" width="21" style="601" customWidth="1"/>
    <col min="15875" max="15875" width="35.28515625" style="601" customWidth="1"/>
    <col min="15876" max="15876" width="46.28515625" style="601" customWidth="1"/>
    <col min="15877" max="15877" width="11.42578125" style="601"/>
    <col min="15878" max="15878" width="28.85546875" style="601" customWidth="1"/>
    <col min="15879" max="15879" width="17.28515625" style="601" customWidth="1"/>
    <col min="15880" max="15880" width="7.42578125" style="601" customWidth="1"/>
    <col min="15881" max="15881" width="12.7109375" style="601" customWidth="1"/>
    <col min="15882" max="16128" width="11.42578125" style="601"/>
    <col min="16129" max="16129" width="2.7109375" style="601" customWidth="1"/>
    <col min="16130" max="16130" width="21" style="601" customWidth="1"/>
    <col min="16131" max="16131" width="35.28515625" style="601" customWidth="1"/>
    <col min="16132" max="16132" width="46.28515625" style="601" customWidth="1"/>
    <col min="16133" max="16133" width="11.42578125" style="601"/>
    <col min="16134" max="16134" width="28.85546875" style="601" customWidth="1"/>
    <col min="16135" max="16135" width="17.28515625" style="601" customWidth="1"/>
    <col min="16136" max="16136" width="7.42578125" style="601" customWidth="1"/>
    <col min="16137" max="16137" width="12.7109375" style="601" customWidth="1"/>
    <col min="16138" max="16384" width="11.42578125" style="601"/>
  </cols>
  <sheetData>
    <row r="1" spans="1:10" ht="40.5" customHeight="1">
      <c r="H1" s="601"/>
    </row>
    <row r="2" spans="1:10" s="596" customFormat="1">
      <c r="A2" s="831" t="str">
        <f>'[102]Análitica 3402'!A1:H1</f>
        <v>RETENCIONES</v>
      </c>
      <c r="B2" s="832"/>
      <c r="C2" s="832"/>
      <c r="D2" s="832"/>
      <c r="E2" s="832"/>
      <c r="F2" s="832"/>
      <c r="G2" s="832"/>
      <c r="H2" s="832"/>
      <c r="I2" s="833"/>
      <c r="J2" s="602"/>
    </row>
    <row r="3" spans="1:10" s="598" customFormat="1">
      <c r="A3" s="597"/>
      <c r="B3" s="597"/>
      <c r="C3" s="597"/>
      <c r="D3" s="597"/>
      <c r="E3" s="597"/>
      <c r="F3" s="597"/>
      <c r="G3" s="597"/>
      <c r="I3" s="599"/>
    </row>
    <row r="4" spans="1:10" s="596" customFormat="1" ht="19.5" customHeight="1">
      <c r="A4" s="603" t="s">
        <v>308</v>
      </c>
      <c r="B4" s="604"/>
      <c r="C4" s="605" t="s">
        <v>309</v>
      </c>
      <c r="D4" s="606"/>
      <c r="E4" s="606"/>
      <c r="F4" s="603" t="s">
        <v>310</v>
      </c>
      <c r="G4" s="607" t="s">
        <v>63</v>
      </c>
      <c r="H4" s="834" t="s">
        <v>3</v>
      </c>
      <c r="I4" s="835"/>
    </row>
    <row r="5" spans="1:10" s="596" customFormat="1" ht="15" customHeight="1">
      <c r="A5" s="608" t="s">
        <v>311</v>
      </c>
      <c r="B5" s="609"/>
      <c r="C5" s="610" t="str">
        <f>'[102]Programa 3400'!C4</f>
        <v>Ejecución</v>
      </c>
      <c r="D5" s="611"/>
      <c r="E5" s="611"/>
      <c r="F5" s="608" t="s">
        <v>0</v>
      </c>
      <c r="G5" s="612">
        <v>42325</v>
      </c>
      <c r="H5" s="836" t="s">
        <v>470</v>
      </c>
      <c r="I5" s="837"/>
    </row>
    <row r="6" spans="1:10" s="596" customFormat="1" ht="15" customHeight="1">
      <c r="A6" s="608" t="s">
        <v>316</v>
      </c>
      <c r="B6" s="609"/>
      <c r="C6" s="610" t="s">
        <v>341</v>
      </c>
      <c r="D6" s="611"/>
      <c r="E6" s="611"/>
      <c r="F6" s="608" t="s">
        <v>2</v>
      </c>
      <c r="G6" s="613" t="s">
        <v>315</v>
      </c>
      <c r="H6" s="838"/>
      <c r="I6" s="839"/>
    </row>
    <row r="7" spans="1:10" s="596" customFormat="1" ht="15" customHeight="1">
      <c r="A7" s="608" t="s">
        <v>342</v>
      </c>
      <c r="B7" s="609"/>
      <c r="C7" s="610" t="s">
        <v>318</v>
      </c>
      <c r="D7" s="611"/>
      <c r="E7" s="611"/>
      <c r="F7" s="614" t="s">
        <v>0</v>
      </c>
      <c r="G7" s="615"/>
      <c r="H7" s="840"/>
      <c r="I7" s="841"/>
    </row>
    <row r="8" spans="1:10">
      <c r="H8" s="601"/>
    </row>
    <row r="9" spans="1:10" s="596" customFormat="1" ht="26.25" customHeight="1">
      <c r="A9" s="842" t="s">
        <v>471</v>
      </c>
      <c r="B9" s="842"/>
      <c r="C9" s="842"/>
      <c r="D9" s="842"/>
      <c r="E9" s="842"/>
      <c r="F9" s="842"/>
      <c r="G9" s="842"/>
      <c r="H9" s="842"/>
      <c r="I9" s="842"/>
    </row>
    <row r="10" spans="1:10">
      <c r="A10" s="596"/>
      <c r="B10" s="596"/>
      <c r="C10" s="596"/>
      <c r="D10" s="596"/>
      <c r="E10" s="596"/>
      <c r="F10" s="596"/>
      <c r="G10" s="596"/>
      <c r="H10" s="616"/>
    </row>
    <row r="11" spans="1:10" ht="55.5" customHeight="1">
      <c r="A11" s="842" t="s">
        <v>472</v>
      </c>
      <c r="B11" s="842"/>
      <c r="C11" s="842"/>
      <c r="D11" s="842"/>
      <c r="E11" s="842"/>
      <c r="F11" s="842"/>
      <c r="G11" s="842"/>
      <c r="H11" s="842"/>
      <c r="I11" s="842"/>
    </row>
    <row r="12" spans="1:10" ht="13.5" customHeight="1">
      <c r="A12" s="596"/>
      <c r="B12" s="596"/>
      <c r="C12" s="596"/>
      <c r="D12" s="596"/>
      <c r="E12" s="596"/>
      <c r="F12" s="596"/>
      <c r="G12" s="596"/>
      <c r="H12" s="616"/>
    </row>
    <row r="13" spans="1:10">
      <c r="A13" s="617" t="s">
        <v>343</v>
      </c>
      <c r="B13" s="596"/>
      <c r="C13" s="596"/>
      <c r="D13" s="596"/>
      <c r="E13" s="596"/>
      <c r="F13" s="596"/>
      <c r="G13" s="596"/>
      <c r="H13" s="616"/>
    </row>
    <row r="14" spans="1:10">
      <c r="A14" s="617"/>
      <c r="B14" s="596"/>
      <c r="C14" s="596"/>
      <c r="D14" s="596"/>
      <c r="E14" s="596"/>
      <c r="F14" s="596"/>
      <c r="G14" s="596"/>
      <c r="H14" s="616"/>
    </row>
    <row r="15" spans="1:10">
      <c r="A15" s="617"/>
      <c r="B15" s="618" t="s">
        <v>344</v>
      </c>
      <c r="C15" s="596"/>
      <c r="D15" s="596"/>
      <c r="E15" s="596"/>
      <c r="F15" s="596"/>
      <c r="G15" s="596"/>
      <c r="H15" s="616"/>
    </row>
    <row r="16" spans="1:10" ht="38.25">
      <c r="A16" s="596"/>
      <c r="B16" s="843" t="s">
        <v>345</v>
      </c>
      <c r="C16" s="844"/>
      <c r="D16" s="619" t="s">
        <v>346</v>
      </c>
      <c r="E16" s="619" t="s">
        <v>347</v>
      </c>
      <c r="F16" s="619" t="s">
        <v>348</v>
      </c>
      <c r="G16" s="619" t="s">
        <v>349</v>
      </c>
      <c r="H16" s="620" t="s">
        <v>350</v>
      </c>
      <c r="I16" s="619" t="s">
        <v>38</v>
      </c>
    </row>
    <row r="17" spans="2:9" s="596" customFormat="1">
      <c r="B17" s="621"/>
      <c r="C17" s="622"/>
      <c r="D17" s="623"/>
      <c r="E17" s="624"/>
      <c r="F17" s="623"/>
      <c r="G17" s="625"/>
      <c r="H17" s="626"/>
      <c r="I17" s="627"/>
    </row>
    <row r="18" spans="2:9" s="596" customFormat="1">
      <c r="B18" s="628" t="s">
        <v>351</v>
      </c>
      <c r="C18" s="629"/>
      <c r="D18" s="630" t="s">
        <v>352</v>
      </c>
      <c r="E18" s="631">
        <v>42277</v>
      </c>
      <c r="F18" s="630">
        <v>12749</v>
      </c>
      <c r="G18" s="631">
        <v>42128</v>
      </c>
      <c r="H18" s="632">
        <v>2015</v>
      </c>
      <c r="I18" s="633">
        <v>1142.8599999999999</v>
      </c>
    </row>
    <row r="19" spans="2:9" s="596" customFormat="1">
      <c r="B19" s="634"/>
      <c r="C19" s="635"/>
      <c r="D19" s="636"/>
      <c r="E19" s="637"/>
      <c r="F19" s="636"/>
      <c r="G19" s="637"/>
      <c r="H19" s="638"/>
      <c r="I19" s="639"/>
    </row>
    <row r="20" spans="2:9" s="596" customFormat="1">
      <c r="B20" s="628"/>
      <c r="C20" s="640"/>
      <c r="D20" s="630"/>
      <c r="E20" s="641"/>
      <c r="F20" s="630"/>
      <c r="G20" s="641"/>
      <c r="H20" s="632"/>
      <c r="I20" s="633"/>
    </row>
    <row r="21" spans="2:9" s="596" customFormat="1">
      <c r="B21" s="628" t="s">
        <v>353</v>
      </c>
      <c r="C21" s="629"/>
      <c r="D21" s="630" t="s">
        <v>354</v>
      </c>
      <c r="E21" s="631">
        <v>42181</v>
      </c>
      <c r="F21" s="630">
        <v>3931</v>
      </c>
      <c r="G21" s="631">
        <v>42152</v>
      </c>
      <c r="H21" s="632">
        <v>2015</v>
      </c>
      <c r="I21" s="633">
        <v>1635.31</v>
      </c>
    </row>
    <row r="22" spans="2:9" s="596" customFormat="1">
      <c r="B22" s="634"/>
      <c r="C22" s="635"/>
      <c r="D22" s="636"/>
      <c r="E22" s="637"/>
      <c r="F22" s="636"/>
      <c r="G22" s="637"/>
      <c r="H22" s="638"/>
      <c r="I22" s="639"/>
    </row>
    <row r="23" spans="2:9" s="596" customFormat="1">
      <c r="B23" s="628"/>
      <c r="C23" s="640"/>
      <c r="D23" s="630"/>
      <c r="E23" s="641"/>
      <c r="F23" s="630"/>
      <c r="G23" s="641"/>
      <c r="H23" s="632"/>
      <c r="I23" s="633"/>
    </row>
    <row r="24" spans="2:9" s="596" customFormat="1">
      <c r="B24" s="628" t="s">
        <v>355</v>
      </c>
      <c r="C24" s="629"/>
      <c r="D24" s="630" t="s">
        <v>354</v>
      </c>
      <c r="E24" s="631">
        <v>42181</v>
      </c>
      <c r="F24" s="630">
        <v>3931</v>
      </c>
      <c r="G24" s="631">
        <v>42152</v>
      </c>
      <c r="H24" s="632">
        <v>2015</v>
      </c>
      <c r="I24" s="633">
        <v>3600</v>
      </c>
    </row>
    <row r="25" spans="2:9" s="596" customFormat="1">
      <c r="B25" s="634"/>
      <c r="C25" s="642"/>
      <c r="D25" s="636"/>
      <c r="E25" s="643"/>
      <c r="F25" s="636"/>
      <c r="G25" s="643"/>
      <c r="H25" s="638"/>
      <c r="I25" s="639"/>
    </row>
    <row r="26" spans="2:9" s="596" customFormat="1">
      <c r="B26" s="621"/>
      <c r="C26" s="622"/>
      <c r="D26" s="630"/>
      <c r="E26" s="641"/>
      <c r="F26" s="630"/>
      <c r="G26" s="641"/>
      <c r="H26" s="632"/>
      <c r="I26" s="633"/>
    </row>
    <row r="27" spans="2:9" s="596" customFormat="1">
      <c r="B27" s="628" t="s">
        <v>356</v>
      </c>
      <c r="C27" s="629"/>
      <c r="D27" s="630"/>
      <c r="E27" s="631"/>
      <c r="F27" s="630"/>
      <c r="G27" s="631"/>
      <c r="H27" s="632"/>
      <c r="I27" s="633"/>
    </row>
    <row r="28" spans="2:9" s="596" customFormat="1">
      <c r="B28" s="644">
        <v>225580</v>
      </c>
      <c r="C28" s="629"/>
      <c r="D28" s="630" t="s">
        <v>354</v>
      </c>
      <c r="E28" s="631">
        <v>42370</v>
      </c>
      <c r="F28" s="630">
        <v>6814602</v>
      </c>
      <c r="G28" s="631">
        <v>42037</v>
      </c>
      <c r="H28" s="632">
        <v>2015</v>
      </c>
      <c r="I28" s="633">
        <v>22.87</v>
      </c>
    </row>
    <row r="29" spans="2:9" s="596" customFormat="1">
      <c r="B29" s="645"/>
      <c r="C29" s="642"/>
      <c r="D29" s="636"/>
      <c r="E29" s="643"/>
      <c r="F29" s="636"/>
      <c r="G29" s="643"/>
      <c r="H29" s="638"/>
      <c r="I29" s="639"/>
    </row>
    <row r="30" spans="2:9" s="596" customFormat="1">
      <c r="B30" s="621"/>
      <c r="C30" s="622"/>
      <c r="D30" s="630"/>
      <c r="E30" s="641"/>
      <c r="F30" s="630"/>
      <c r="G30" s="641"/>
      <c r="H30" s="632"/>
      <c r="I30" s="633"/>
    </row>
    <row r="31" spans="2:9" s="596" customFormat="1">
      <c r="B31" s="628" t="s">
        <v>357</v>
      </c>
      <c r="C31" s="629"/>
      <c r="D31" s="630"/>
      <c r="E31" s="631"/>
      <c r="F31" s="630"/>
      <c r="G31" s="631"/>
      <c r="H31" s="632"/>
      <c r="I31" s="633"/>
    </row>
    <row r="32" spans="2:9" s="596" customFormat="1">
      <c r="B32" s="644">
        <v>225580</v>
      </c>
      <c r="C32" s="629"/>
      <c r="D32" s="630" t="s">
        <v>354</v>
      </c>
      <c r="E32" s="631">
        <v>42005</v>
      </c>
      <c r="F32" s="630">
        <v>5917881</v>
      </c>
      <c r="G32" s="631">
        <v>42037</v>
      </c>
      <c r="H32" s="632">
        <v>2015</v>
      </c>
      <c r="I32" s="633">
        <v>0.56000000000000005</v>
      </c>
    </row>
    <row r="33" spans="1:9" s="596" customFormat="1">
      <c r="B33" s="645"/>
      <c r="C33" s="642"/>
      <c r="D33" s="636"/>
      <c r="E33" s="643"/>
      <c r="F33" s="636"/>
      <c r="G33" s="643"/>
      <c r="H33" s="638"/>
      <c r="I33" s="639"/>
    </row>
    <row r="34" spans="1:9" s="596" customFormat="1" ht="6.95" customHeight="1">
      <c r="B34" s="644"/>
      <c r="C34" s="629"/>
      <c r="D34" s="630"/>
      <c r="E34" s="631"/>
      <c r="F34" s="630"/>
      <c r="G34" s="631"/>
      <c r="H34" s="632"/>
      <c r="I34" s="633"/>
    </row>
    <row r="35" spans="1:9" s="596" customFormat="1">
      <c r="B35" s="628" t="s">
        <v>358</v>
      </c>
      <c r="C35" s="629"/>
      <c r="D35" s="630"/>
      <c r="E35" s="641"/>
      <c r="F35" s="630"/>
      <c r="G35" s="641"/>
      <c r="H35" s="632"/>
      <c r="I35" s="633"/>
    </row>
    <row r="36" spans="1:9" s="596" customFormat="1">
      <c r="B36" s="628" t="s">
        <v>359</v>
      </c>
      <c r="C36" s="629"/>
      <c r="D36" s="630" t="s">
        <v>354</v>
      </c>
      <c r="E36" s="631">
        <v>42370</v>
      </c>
      <c r="F36" s="630">
        <v>681460</v>
      </c>
      <c r="G36" s="631">
        <v>42037</v>
      </c>
      <c r="H36" s="632">
        <v>2015</v>
      </c>
      <c r="I36" s="633">
        <f>24+88.62+18.01-7.09</f>
        <v>123.53999999999999</v>
      </c>
    </row>
    <row r="37" spans="1:9" s="596" customFormat="1">
      <c r="B37" s="628" t="s">
        <v>360</v>
      </c>
      <c r="C37" s="629"/>
      <c r="D37" s="630"/>
      <c r="E37" s="631"/>
      <c r="F37" s="630"/>
      <c r="G37" s="631"/>
      <c r="H37" s="632"/>
      <c r="I37" s="633"/>
    </row>
    <row r="38" spans="1:9" s="596" customFormat="1" ht="6.95" customHeight="1">
      <c r="B38" s="645"/>
      <c r="C38" s="642"/>
      <c r="D38" s="636"/>
      <c r="E38" s="643"/>
      <c r="F38" s="636"/>
      <c r="G38" s="643"/>
      <c r="H38" s="638"/>
      <c r="I38" s="639"/>
    </row>
    <row r="39" spans="1:9" s="596" customFormat="1">
      <c r="B39" s="646"/>
      <c r="C39" s="647"/>
      <c r="D39" s="646"/>
      <c r="E39" s="648"/>
      <c r="F39" s="646"/>
      <c r="G39" s="648"/>
      <c r="H39" s="649"/>
      <c r="I39" s="650"/>
    </row>
    <row r="40" spans="1:9">
      <c r="A40" s="596"/>
      <c r="B40" s="596"/>
      <c r="C40" s="596"/>
      <c r="D40" s="596"/>
      <c r="E40" s="651"/>
      <c r="F40" s="651"/>
      <c r="G40" s="652" t="s">
        <v>361</v>
      </c>
      <c r="H40" s="653"/>
      <c r="I40" s="654">
        <v>0.02</v>
      </c>
    </row>
    <row r="41" spans="1:9">
      <c r="A41" s="596"/>
      <c r="B41" s="596"/>
      <c r="C41" s="596"/>
      <c r="D41" s="596"/>
      <c r="E41" s="596"/>
      <c r="F41" s="596"/>
      <c r="G41" s="596"/>
      <c r="H41" s="655" t="s">
        <v>362</v>
      </c>
      <c r="I41" s="650">
        <f>I18+I21+I28+I24+I32+I36</f>
        <v>6525.14</v>
      </c>
    </row>
    <row r="42" spans="1:9">
      <c r="A42" s="596"/>
      <c r="B42" s="618" t="s">
        <v>363</v>
      </c>
      <c r="C42" s="596"/>
      <c r="D42" s="596"/>
      <c r="E42" s="596"/>
      <c r="F42" s="596"/>
      <c r="G42" s="596"/>
      <c r="H42" s="655"/>
      <c r="I42" s="650"/>
    </row>
    <row r="43" spans="1:9" ht="38.25">
      <c r="A43" s="596"/>
      <c r="B43" s="828" t="s">
        <v>345</v>
      </c>
      <c r="C43" s="829"/>
      <c r="D43" s="656" t="s">
        <v>346</v>
      </c>
      <c r="E43" s="656" t="s">
        <v>347</v>
      </c>
      <c r="F43" s="656" t="s">
        <v>348</v>
      </c>
      <c r="G43" s="656" t="s">
        <v>349</v>
      </c>
      <c r="H43" s="657" t="s">
        <v>350</v>
      </c>
      <c r="I43" s="656" t="s">
        <v>38</v>
      </c>
    </row>
    <row r="44" spans="1:9" s="596" customFormat="1">
      <c r="B44" s="628"/>
      <c r="C44" s="640"/>
      <c r="D44" s="630"/>
      <c r="E44" s="641"/>
      <c r="F44" s="630"/>
      <c r="G44" s="641"/>
      <c r="H44" s="632"/>
      <c r="I44" s="633"/>
    </row>
    <row r="45" spans="1:9" s="596" customFormat="1">
      <c r="B45" s="628" t="s">
        <v>353</v>
      </c>
      <c r="C45" s="629"/>
      <c r="D45" s="630" t="s">
        <v>365</v>
      </c>
      <c r="E45" s="631">
        <v>42181</v>
      </c>
      <c r="F45" s="630">
        <v>4013</v>
      </c>
      <c r="G45" s="631">
        <v>42186</v>
      </c>
      <c r="H45" s="632">
        <v>2015</v>
      </c>
      <c r="I45" s="633">
        <v>128.21</v>
      </c>
    </row>
    <row r="46" spans="1:9" s="596" customFormat="1">
      <c r="B46" s="634"/>
      <c r="C46" s="635"/>
      <c r="D46" s="636"/>
      <c r="E46" s="637"/>
      <c r="F46" s="636"/>
      <c r="G46" s="637"/>
      <c r="H46" s="638"/>
      <c r="I46" s="639"/>
    </row>
    <row r="47" spans="1:9" s="596" customFormat="1">
      <c r="B47" s="628"/>
      <c r="C47" s="640"/>
      <c r="D47" s="630"/>
      <c r="E47" s="641"/>
      <c r="F47" s="630"/>
      <c r="G47" s="641"/>
      <c r="H47" s="632"/>
      <c r="I47" s="633"/>
    </row>
    <row r="48" spans="1:9">
      <c r="A48" s="596"/>
      <c r="B48" s="628" t="s">
        <v>355</v>
      </c>
      <c r="C48" s="629"/>
      <c r="D48" s="630" t="s">
        <v>365</v>
      </c>
      <c r="E48" s="631">
        <v>42181</v>
      </c>
      <c r="F48" s="630">
        <v>4013</v>
      </c>
      <c r="G48" s="631">
        <v>42186</v>
      </c>
      <c r="H48" s="632">
        <v>2015</v>
      </c>
      <c r="I48" s="633">
        <v>890.88</v>
      </c>
    </row>
    <row r="49" spans="1:9">
      <c r="A49" s="596"/>
      <c r="B49" s="634"/>
      <c r="C49" s="642"/>
      <c r="D49" s="636"/>
      <c r="E49" s="643"/>
      <c r="F49" s="636"/>
      <c r="G49" s="643"/>
      <c r="H49" s="638"/>
      <c r="I49" s="639"/>
    </row>
    <row r="50" spans="1:9" s="596" customFormat="1">
      <c r="B50" s="646"/>
      <c r="C50" s="647"/>
      <c r="D50" s="646"/>
      <c r="E50" s="648"/>
      <c r="F50" s="646"/>
      <c r="G50" s="648"/>
      <c r="H50" s="649"/>
      <c r="I50" s="650"/>
    </row>
    <row r="51" spans="1:9" s="596" customFormat="1">
      <c r="B51" s="658"/>
      <c r="C51" s="647"/>
      <c r="D51" s="646"/>
      <c r="E51" s="648"/>
      <c r="F51" s="646"/>
      <c r="G51" s="648"/>
      <c r="H51" s="649"/>
      <c r="I51" s="650"/>
    </row>
    <row r="52" spans="1:9" ht="12.75" customHeight="1">
      <c r="A52" s="596"/>
      <c r="B52" s="830"/>
      <c r="C52" s="830"/>
      <c r="D52" s="830"/>
      <c r="E52" s="830"/>
      <c r="F52" s="830"/>
      <c r="G52" s="652" t="s">
        <v>361</v>
      </c>
      <c r="H52" s="653"/>
      <c r="I52" s="654">
        <v>0</v>
      </c>
    </row>
    <row r="53" spans="1:9">
      <c r="A53" s="596"/>
      <c r="B53" s="830"/>
      <c r="C53" s="830"/>
      <c r="D53" s="830"/>
      <c r="E53" s="830"/>
      <c r="F53" s="830"/>
      <c r="G53" s="596"/>
      <c r="H53" s="655" t="s">
        <v>362</v>
      </c>
      <c r="I53" s="659">
        <f>I45+I48</f>
        <v>1019.09</v>
      </c>
    </row>
    <row r="54" spans="1:9">
      <c r="B54" s="660" t="s">
        <v>45</v>
      </c>
    </row>
    <row r="55" spans="1:9">
      <c r="B55" s="601" t="s">
        <v>364</v>
      </c>
    </row>
  </sheetData>
  <mergeCells count="8">
    <mergeCell ref="B43:C43"/>
    <mergeCell ref="B52:F53"/>
    <mergeCell ref="A2:I2"/>
    <mergeCell ref="H4:I4"/>
    <mergeCell ref="H5:I7"/>
    <mergeCell ref="A9:I9"/>
    <mergeCell ref="A11:I11"/>
    <mergeCell ref="B16:C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55"/>
  <sheetViews>
    <sheetView zoomScale="85" zoomScaleNormal="85" workbookViewId="0"/>
  </sheetViews>
  <sheetFormatPr baseColWidth="10" defaultColWidth="9.140625" defaultRowHeight="12.75" outlineLevelRow="1"/>
  <cols>
    <col min="1" max="1" width="8.85546875" style="382" customWidth="1"/>
    <col min="2" max="7" width="9.140625" style="22"/>
    <col min="8" max="8" width="9" style="22" customWidth="1"/>
    <col min="9" max="9" width="9.140625" style="1"/>
    <col min="10" max="14" width="9.140625" style="47"/>
    <col min="15" max="17" width="9.140625" style="48"/>
    <col min="18" max="16384" width="9.140625" style="2"/>
  </cols>
  <sheetData>
    <row r="1" spans="1:16">
      <c r="A1" s="380" t="s">
        <v>4</v>
      </c>
      <c r="B1" s="381"/>
      <c r="C1" s="381"/>
      <c r="D1" s="381"/>
      <c r="E1" s="381"/>
      <c r="F1" s="381"/>
      <c r="G1" s="381"/>
      <c r="H1" s="381"/>
    </row>
    <row r="2" spans="1:16">
      <c r="B2" s="847"/>
      <c r="C2" s="847"/>
      <c r="D2" s="847"/>
      <c r="E2" s="847"/>
      <c r="F2" s="847"/>
      <c r="G2" s="847"/>
      <c r="H2" s="847"/>
      <c r="J2" s="848"/>
      <c r="K2" s="848"/>
      <c r="L2" s="848"/>
      <c r="M2" s="848"/>
      <c r="N2" s="848"/>
      <c r="O2" s="848"/>
      <c r="P2" s="848"/>
    </row>
    <row r="3" spans="1:16" outlineLevel="1">
      <c r="A3" s="382" t="s">
        <v>5</v>
      </c>
      <c r="B3" s="850" t="s">
        <v>273</v>
      </c>
      <c r="C3" s="851"/>
      <c r="D3" s="851"/>
      <c r="E3" s="851"/>
      <c r="F3" s="851"/>
      <c r="G3" s="851"/>
      <c r="H3" s="852"/>
      <c r="I3" s="3"/>
      <c r="J3" s="848"/>
      <c r="K3" s="848"/>
      <c r="L3" s="848"/>
      <c r="M3" s="848"/>
      <c r="N3" s="848"/>
      <c r="O3" s="848"/>
      <c r="P3" s="848"/>
    </row>
    <row r="4" spans="1:16">
      <c r="B4" s="847"/>
      <c r="C4" s="847"/>
      <c r="D4" s="847"/>
      <c r="E4" s="847"/>
      <c r="F4" s="847"/>
      <c r="G4" s="847"/>
      <c r="H4" s="847"/>
      <c r="J4" s="846"/>
      <c r="K4" s="846"/>
      <c r="L4" s="846"/>
      <c r="M4" s="846"/>
      <c r="N4" s="846"/>
      <c r="O4" s="846"/>
      <c r="P4" s="846"/>
    </row>
    <row r="5" spans="1:16" ht="37.5" customHeight="1" outlineLevel="1">
      <c r="A5" s="382" t="s">
        <v>6</v>
      </c>
      <c r="B5" s="850" t="s">
        <v>274</v>
      </c>
      <c r="C5" s="851"/>
      <c r="D5" s="851"/>
      <c r="E5" s="851"/>
      <c r="F5" s="851"/>
      <c r="G5" s="851"/>
      <c r="H5" s="852"/>
      <c r="I5" s="3"/>
      <c r="J5" s="848"/>
      <c r="K5" s="848"/>
      <c r="L5" s="848"/>
      <c r="M5" s="848"/>
      <c r="N5" s="848"/>
      <c r="O5" s="848"/>
      <c r="P5" s="848"/>
    </row>
    <row r="6" spans="1:16">
      <c r="B6" s="46"/>
      <c r="J6" s="846"/>
      <c r="K6" s="846"/>
      <c r="L6" s="846"/>
      <c r="M6" s="846"/>
      <c r="N6" s="846"/>
      <c r="O6" s="846"/>
      <c r="P6" s="846"/>
    </row>
    <row r="7" spans="1:16" ht="39" customHeight="1" outlineLevel="1">
      <c r="A7" s="382" t="s">
        <v>7</v>
      </c>
      <c r="B7" s="850" t="s">
        <v>275</v>
      </c>
      <c r="C7" s="851"/>
      <c r="D7" s="851"/>
      <c r="E7" s="851"/>
      <c r="F7" s="851"/>
      <c r="G7" s="851"/>
      <c r="H7" s="852"/>
      <c r="I7" s="3"/>
      <c r="J7" s="49"/>
      <c r="K7" s="48"/>
      <c r="L7" s="48"/>
      <c r="M7" s="48"/>
      <c r="N7" s="48"/>
    </row>
    <row r="8" spans="1:16">
      <c r="J8" s="846"/>
      <c r="K8" s="846"/>
      <c r="L8" s="846"/>
      <c r="M8" s="846"/>
      <c r="N8" s="846"/>
      <c r="O8" s="846"/>
      <c r="P8" s="846"/>
    </row>
    <row r="9" spans="1:16" outlineLevel="1">
      <c r="A9" s="383"/>
      <c r="B9" s="847"/>
      <c r="C9" s="847"/>
      <c r="D9" s="847"/>
      <c r="E9" s="847"/>
      <c r="F9" s="847"/>
      <c r="G9" s="847"/>
      <c r="H9" s="847"/>
      <c r="J9" s="48"/>
      <c r="K9" s="48"/>
      <c r="L9" s="48"/>
      <c r="M9" s="48"/>
      <c r="N9" s="48"/>
    </row>
    <row r="10" spans="1:16" ht="25.5" customHeight="1">
      <c r="A10" s="383" t="s">
        <v>8</v>
      </c>
      <c r="B10" s="865" t="s">
        <v>276</v>
      </c>
      <c r="C10" s="866"/>
      <c r="D10" s="866"/>
      <c r="E10" s="866"/>
      <c r="F10" s="866"/>
      <c r="G10" s="866"/>
      <c r="H10" s="867"/>
      <c r="J10" s="848"/>
      <c r="K10" s="848"/>
      <c r="L10" s="848"/>
      <c r="M10" s="848"/>
      <c r="N10" s="848"/>
      <c r="O10" s="848"/>
      <c r="P10" s="848"/>
    </row>
    <row r="11" spans="1:16" customFormat="1" ht="19.5" customHeight="1">
      <c r="A11" s="274"/>
      <c r="B11" s="847"/>
      <c r="C11" s="847"/>
      <c r="D11" s="847"/>
      <c r="E11" s="847"/>
      <c r="F11" s="847"/>
      <c r="G11" s="847"/>
      <c r="H11" s="847"/>
    </row>
    <row r="12" spans="1:16" ht="54" customHeight="1" outlineLevel="1">
      <c r="A12" s="382" t="s">
        <v>9</v>
      </c>
      <c r="B12" s="850" t="s">
        <v>277</v>
      </c>
      <c r="C12" s="851"/>
      <c r="D12" s="851"/>
      <c r="E12" s="851"/>
      <c r="F12" s="851"/>
      <c r="G12" s="851"/>
      <c r="H12" s="852"/>
      <c r="J12" s="845"/>
      <c r="K12" s="845"/>
      <c r="L12" s="845"/>
      <c r="M12" s="845"/>
      <c r="N12" s="845"/>
      <c r="O12" s="845"/>
      <c r="P12" s="845"/>
    </row>
    <row r="13" spans="1:16">
      <c r="J13" s="846"/>
      <c r="K13" s="846"/>
      <c r="L13" s="846"/>
      <c r="M13" s="846"/>
      <c r="N13" s="846"/>
      <c r="O13" s="846"/>
      <c r="P13" s="846"/>
    </row>
    <row r="14" spans="1:16" ht="57" customHeight="1" outlineLevel="1">
      <c r="A14" s="382" t="s">
        <v>10</v>
      </c>
      <c r="B14" s="853" t="s">
        <v>298</v>
      </c>
      <c r="C14" s="854"/>
      <c r="D14" s="854"/>
      <c r="E14" s="854"/>
      <c r="F14" s="854"/>
      <c r="G14" s="854"/>
      <c r="H14" s="855"/>
      <c r="I14" s="3"/>
      <c r="J14" s="48"/>
      <c r="K14" s="48"/>
      <c r="L14" s="48"/>
      <c r="M14" s="48"/>
      <c r="N14" s="48"/>
    </row>
    <row r="15" spans="1:16">
      <c r="D15" s="384"/>
    </row>
    <row r="16" spans="1:16" ht="53.25" customHeight="1" outlineLevel="1">
      <c r="A16" s="382" t="s">
        <v>11</v>
      </c>
      <c r="B16" s="856" t="s">
        <v>306</v>
      </c>
      <c r="C16" s="857"/>
      <c r="D16" s="857"/>
      <c r="E16" s="857"/>
      <c r="F16" s="857"/>
      <c r="G16" s="857"/>
      <c r="H16" s="858"/>
      <c r="I16" s="3"/>
    </row>
    <row r="18" spans="1:8" ht="32.25" customHeight="1" outlineLevel="1">
      <c r="A18" s="382" t="s">
        <v>12</v>
      </c>
      <c r="B18" s="850" t="s">
        <v>299</v>
      </c>
      <c r="C18" s="851"/>
      <c r="D18" s="851"/>
      <c r="E18" s="851"/>
      <c r="F18" s="851"/>
      <c r="G18" s="851"/>
      <c r="H18" s="852"/>
    </row>
    <row r="20" spans="1:8" outlineLevel="1">
      <c r="A20" s="382" t="s">
        <v>13</v>
      </c>
      <c r="B20" s="859" t="s">
        <v>367</v>
      </c>
      <c r="C20" s="860"/>
      <c r="D20" s="860"/>
      <c r="E20" s="860"/>
      <c r="F20" s="860"/>
      <c r="G20" s="860"/>
      <c r="H20" s="861"/>
    </row>
    <row r="21" spans="1:8" outlineLevel="1">
      <c r="B21" s="862"/>
      <c r="C21" s="863"/>
      <c r="D21" s="863"/>
      <c r="E21" s="863"/>
      <c r="F21" s="863"/>
      <c r="G21" s="863"/>
      <c r="H21" s="864"/>
    </row>
    <row r="23" spans="1:8" ht="56.25" customHeight="1" outlineLevel="1">
      <c r="A23" s="382" t="s">
        <v>14</v>
      </c>
      <c r="B23" s="850" t="s">
        <v>395</v>
      </c>
      <c r="C23" s="851"/>
      <c r="D23" s="851"/>
      <c r="E23" s="851"/>
      <c r="F23" s="851"/>
      <c r="G23" s="851"/>
      <c r="H23" s="852"/>
    </row>
    <row r="25" spans="1:8" ht="23.25" customHeight="1" outlineLevel="1">
      <c r="A25" s="382" t="s">
        <v>15</v>
      </c>
      <c r="B25" s="850"/>
      <c r="C25" s="851"/>
      <c r="D25" s="851"/>
      <c r="E25" s="851"/>
      <c r="F25" s="851"/>
      <c r="G25" s="851"/>
      <c r="H25" s="852"/>
    </row>
    <row r="27" spans="1:8" outlineLevel="1">
      <c r="A27" s="382" t="s">
        <v>16</v>
      </c>
      <c r="B27" s="849"/>
      <c r="C27" s="849"/>
      <c r="D27" s="849"/>
      <c r="E27" s="849"/>
      <c r="F27" s="849"/>
      <c r="G27" s="849"/>
      <c r="H27" s="849"/>
    </row>
    <row r="29" spans="1:8" outlineLevel="1">
      <c r="A29" s="382" t="s">
        <v>17</v>
      </c>
      <c r="B29" s="849"/>
      <c r="C29" s="849"/>
      <c r="D29" s="849"/>
      <c r="E29" s="849"/>
      <c r="F29" s="849"/>
      <c r="G29" s="849"/>
      <c r="H29" s="849"/>
    </row>
    <row r="31" spans="1:8" outlineLevel="1">
      <c r="A31" s="382" t="s">
        <v>18</v>
      </c>
      <c r="B31" s="849"/>
      <c r="C31" s="849"/>
      <c r="D31" s="849"/>
      <c r="E31" s="849"/>
      <c r="F31" s="849"/>
      <c r="G31" s="849"/>
      <c r="H31" s="849"/>
    </row>
    <row r="33" spans="1:8" outlineLevel="1">
      <c r="A33" s="382" t="s">
        <v>19</v>
      </c>
      <c r="B33" s="849"/>
      <c r="C33" s="849"/>
      <c r="D33" s="849"/>
      <c r="E33" s="849"/>
      <c r="F33" s="849"/>
      <c r="G33" s="849"/>
      <c r="H33" s="849"/>
    </row>
    <row r="35" spans="1:8" outlineLevel="1">
      <c r="A35" s="382" t="s">
        <v>20</v>
      </c>
      <c r="B35" s="849"/>
      <c r="C35" s="849"/>
      <c r="D35" s="849"/>
      <c r="E35" s="849"/>
      <c r="F35" s="849"/>
      <c r="G35" s="849"/>
      <c r="H35" s="849"/>
    </row>
    <row r="37" spans="1:8" outlineLevel="1">
      <c r="A37" s="382" t="s">
        <v>21</v>
      </c>
      <c r="B37" s="849"/>
      <c r="C37" s="849"/>
      <c r="D37" s="849"/>
      <c r="E37" s="849"/>
      <c r="F37" s="849"/>
      <c r="G37" s="849"/>
      <c r="H37" s="849"/>
    </row>
    <row r="39" spans="1:8" outlineLevel="1">
      <c r="A39" s="382" t="s">
        <v>22</v>
      </c>
      <c r="B39" s="849"/>
      <c r="C39" s="849"/>
      <c r="D39" s="849"/>
      <c r="E39" s="849"/>
      <c r="F39" s="849"/>
      <c r="G39" s="849"/>
      <c r="H39" s="849"/>
    </row>
    <row r="41" spans="1:8" outlineLevel="1">
      <c r="A41" s="382" t="s">
        <v>23</v>
      </c>
      <c r="B41" s="849"/>
      <c r="C41" s="849"/>
      <c r="D41" s="849"/>
      <c r="E41" s="849"/>
      <c r="F41" s="849"/>
      <c r="G41" s="849"/>
      <c r="H41" s="849"/>
    </row>
    <row r="43" spans="1:8" outlineLevel="1">
      <c r="A43" s="382" t="s">
        <v>24</v>
      </c>
      <c r="B43" s="849"/>
      <c r="C43" s="849"/>
      <c r="D43" s="849"/>
      <c r="E43" s="849"/>
      <c r="F43" s="849"/>
      <c r="G43" s="849"/>
      <c r="H43" s="849"/>
    </row>
    <row r="45" spans="1:8" outlineLevel="1">
      <c r="A45" s="382" t="s">
        <v>25</v>
      </c>
      <c r="B45" s="849"/>
      <c r="C45" s="849"/>
      <c r="D45" s="849"/>
      <c r="E45" s="849"/>
      <c r="F45" s="849"/>
      <c r="G45" s="849"/>
      <c r="H45" s="849"/>
    </row>
    <row r="47" spans="1:8" outlineLevel="1">
      <c r="A47" s="382" t="s">
        <v>26</v>
      </c>
      <c r="B47" s="849"/>
      <c r="C47" s="849"/>
      <c r="D47" s="849"/>
      <c r="E47" s="849"/>
      <c r="F47" s="849"/>
      <c r="G47" s="849"/>
      <c r="H47" s="849"/>
    </row>
    <row r="49" spans="1:8" outlineLevel="1">
      <c r="A49" s="382" t="s">
        <v>27</v>
      </c>
      <c r="B49" s="849"/>
      <c r="C49" s="849"/>
      <c r="D49" s="849"/>
      <c r="E49" s="849"/>
      <c r="F49" s="849"/>
      <c r="G49" s="849"/>
      <c r="H49" s="849"/>
    </row>
    <row r="51" spans="1:8" outlineLevel="1">
      <c r="A51" s="382" t="s">
        <v>28</v>
      </c>
      <c r="B51" s="849"/>
      <c r="C51" s="849"/>
      <c r="D51" s="849"/>
      <c r="E51" s="849"/>
      <c r="F51" s="849"/>
      <c r="G51" s="849"/>
      <c r="H51" s="849"/>
    </row>
    <row r="53" spans="1:8" outlineLevel="1">
      <c r="A53" s="382" t="s">
        <v>29</v>
      </c>
      <c r="B53" s="849"/>
      <c r="C53" s="849"/>
      <c r="D53" s="849"/>
      <c r="E53" s="849"/>
      <c r="F53" s="849"/>
      <c r="G53" s="849"/>
      <c r="H53" s="849"/>
    </row>
    <row r="55" spans="1:8" outlineLevel="1">
      <c r="A55" s="382" t="s">
        <v>30</v>
      </c>
      <c r="B55" s="849"/>
      <c r="C55" s="849"/>
      <c r="D55" s="849"/>
      <c r="E55" s="849"/>
      <c r="F55" s="849"/>
      <c r="G55" s="849"/>
      <c r="H55" s="849"/>
    </row>
  </sheetData>
  <mergeCells count="39">
    <mergeCell ref="B2:H2"/>
    <mergeCell ref="B3:H3"/>
    <mergeCell ref="B10:H10"/>
    <mergeCell ref="B7:H7"/>
    <mergeCell ref="B4:H4"/>
    <mergeCell ref="B5:H5"/>
    <mergeCell ref="B55:H55"/>
    <mergeCell ref="B37:H37"/>
    <mergeCell ref="B39:H39"/>
    <mergeCell ref="B41:H41"/>
    <mergeCell ref="B43:H43"/>
    <mergeCell ref="B45:H45"/>
    <mergeCell ref="B47:H47"/>
    <mergeCell ref="B49:H49"/>
    <mergeCell ref="B51:H51"/>
    <mergeCell ref="B53:H53"/>
    <mergeCell ref="B35:H35"/>
    <mergeCell ref="B12:H12"/>
    <mergeCell ref="B14:H14"/>
    <mergeCell ref="B16:H16"/>
    <mergeCell ref="B18:H18"/>
    <mergeCell ref="B20:H21"/>
    <mergeCell ref="B23:H23"/>
    <mergeCell ref="B25:H25"/>
    <mergeCell ref="B27:H27"/>
    <mergeCell ref="B29:H29"/>
    <mergeCell ref="B31:H31"/>
    <mergeCell ref="B33:H33"/>
    <mergeCell ref="J5:P5"/>
    <mergeCell ref="J6:P6"/>
    <mergeCell ref="J2:P2"/>
    <mergeCell ref="J3:P3"/>
    <mergeCell ref="J4:P4"/>
    <mergeCell ref="J12:P12"/>
    <mergeCell ref="J13:P13"/>
    <mergeCell ref="B11:H11"/>
    <mergeCell ref="J8:P8"/>
    <mergeCell ref="J10:P10"/>
    <mergeCell ref="B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4"/>
  <sheetViews>
    <sheetView showGridLines="0" view="pageBreakPreview" topLeftCell="A40" zoomScale="70" zoomScaleNormal="70" zoomScaleSheetLayoutView="70" workbookViewId="0">
      <selection activeCell="D28" sqref="D28"/>
    </sheetView>
  </sheetViews>
  <sheetFormatPr baseColWidth="10" defaultColWidth="9.85546875" defaultRowHeight="12.75"/>
  <cols>
    <col min="1" max="1" width="13.7109375" style="198" customWidth="1"/>
    <col min="2" max="2" width="19.42578125" style="198" customWidth="1"/>
    <col min="3" max="3" width="18.85546875" style="198" customWidth="1"/>
    <col min="4" max="4" width="20" style="198" bestFit="1" customWidth="1"/>
    <col min="5" max="5" width="17.5703125" style="198" customWidth="1"/>
    <col min="6" max="6" width="15.42578125" style="198" customWidth="1"/>
    <col min="7" max="8" width="19.7109375" style="198" customWidth="1"/>
    <col min="9" max="9" width="17" style="198" customWidth="1"/>
    <col min="10" max="12" width="19.7109375" style="198" customWidth="1"/>
    <col min="13" max="13" width="20.7109375" style="198" customWidth="1"/>
    <col min="14" max="14" width="19" style="198" customWidth="1"/>
    <col min="15" max="15" width="19.5703125" style="198" customWidth="1"/>
    <col min="16" max="16" width="18.140625" style="198" customWidth="1"/>
    <col min="17" max="17" width="19.7109375" style="198" customWidth="1"/>
    <col min="18" max="18" width="21.42578125" style="198" customWidth="1"/>
    <col min="19" max="19" width="17.5703125" style="198" customWidth="1"/>
    <col min="20" max="20" width="15.5703125" style="198" customWidth="1"/>
    <col min="21" max="21" width="16.140625" style="198" customWidth="1"/>
    <col min="22" max="25" width="17.42578125" style="198" customWidth="1"/>
    <col min="26" max="26" width="17.28515625" style="198" customWidth="1"/>
    <col min="27" max="27" width="15" style="198" customWidth="1"/>
    <col min="28" max="28" width="16.85546875" style="198" customWidth="1"/>
    <col min="29" max="29" width="20.85546875" style="198" customWidth="1"/>
    <col min="30" max="31" width="13.7109375" style="198" customWidth="1"/>
    <col min="32" max="32" width="5.28515625" style="198" bestFit="1" customWidth="1"/>
    <col min="33" max="33" width="14.28515625" style="198" customWidth="1"/>
    <col min="34" max="34" width="13.7109375" style="198" customWidth="1"/>
    <col min="35" max="35" width="17.5703125" style="198" customWidth="1"/>
    <col min="36" max="36" width="15.140625" style="198" customWidth="1"/>
    <col min="37" max="256" width="9.85546875" style="198"/>
    <col min="257" max="257" width="22.7109375" style="198" customWidth="1"/>
    <col min="258" max="258" width="19.42578125" style="198" customWidth="1"/>
    <col min="259" max="259" width="18.85546875" style="198" customWidth="1"/>
    <col min="260" max="260" width="16" style="198" customWidth="1"/>
    <col min="261" max="261" width="17.5703125" style="198" customWidth="1"/>
    <col min="262" max="262" width="15.42578125" style="198" customWidth="1"/>
    <col min="263" max="264" width="19.7109375" style="198" customWidth="1"/>
    <col min="265" max="265" width="17" style="198" customWidth="1"/>
    <col min="266" max="268" width="19.7109375" style="198" customWidth="1"/>
    <col min="269" max="269" width="20.7109375" style="198" customWidth="1"/>
    <col min="270" max="270" width="19" style="198" customWidth="1"/>
    <col min="271" max="271" width="19.5703125" style="198" customWidth="1"/>
    <col min="272" max="272" width="18.140625" style="198" customWidth="1"/>
    <col min="273" max="273" width="19.7109375" style="198" customWidth="1"/>
    <col min="274" max="274" width="21.42578125" style="198" customWidth="1"/>
    <col min="275" max="275" width="17.5703125" style="198" customWidth="1"/>
    <col min="276" max="276" width="15.5703125" style="198" customWidth="1"/>
    <col min="277" max="277" width="16.140625" style="198" customWidth="1"/>
    <col min="278" max="281" width="17.42578125" style="198" customWidth="1"/>
    <col min="282" max="282" width="17.28515625" style="198" customWidth="1"/>
    <col min="283" max="283" width="15" style="198" customWidth="1"/>
    <col min="284" max="284" width="16.85546875" style="198" customWidth="1"/>
    <col min="285" max="285" width="20.85546875" style="198" customWidth="1"/>
    <col min="286" max="287" width="13.7109375" style="198" customWidth="1"/>
    <col min="288" max="288" width="5.28515625" style="198" bestFit="1" customWidth="1"/>
    <col min="289" max="289" width="14.28515625" style="198" customWidth="1"/>
    <col min="290" max="290" width="13.7109375" style="198" customWidth="1"/>
    <col min="291" max="291" width="17.5703125" style="198" customWidth="1"/>
    <col min="292" max="292" width="15.140625" style="198" customWidth="1"/>
    <col min="293" max="512" width="9.85546875" style="198"/>
    <col min="513" max="513" width="22.7109375" style="198" customWidth="1"/>
    <col min="514" max="514" width="19.42578125" style="198" customWidth="1"/>
    <col min="515" max="515" width="18.85546875" style="198" customWidth="1"/>
    <col min="516" max="516" width="16" style="198" customWidth="1"/>
    <col min="517" max="517" width="17.5703125" style="198" customWidth="1"/>
    <col min="518" max="518" width="15.42578125" style="198" customWidth="1"/>
    <col min="519" max="520" width="19.7109375" style="198" customWidth="1"/>
    <col min="521" max="521" width="17" style="198" customWidth="1"/>
    <col min="522" max="524" width="19.7109375" style="198" customWidth="1"/>
    <col min="525" max="525" width="20.7109375" style="198" customWidth="1"/>
    <col min="526" max="526" width="19" style="198" customWidth="1"/>
    <col min="527" max="527" width="19.5703125" style="198" customWidth="1"/>
    <col min="528" max="528" width="18.140625" style="198" customWidth="1"/>
    <col min="529" max="529" width="19.7109375" style="198" customWidth="1"/>
    <col min="530" max="530" width="21.42578125" style="198" customWidth="1"/>
    <col min="531" max="531" width="17.5703125" style="198" customWidth="1"/>
    <col min="532" max="532" width="15.5703125" style="198" customWidth="1"/>
    <col min="533" max="533" width="16.140625" style="198" customWidth="1"/>
    <col min="534" max="537" width="17.42578125" style="198" customWidth="1"/>
    <col min="538" max="538" width="17.28515625" style="198" customWidth="1"/>
    <col min="539" max="539" width="15" style="198" customWidth="1"/>
    <col min="540" max="540" width="16.85546875" style="198" customWidth="1"/>
    <col min="541" max="541" width="20.85546875" style="198" customWidth="1"/>
    <col min="542" max="543" width="13.7109375" style="198" customWidth="1"/>
    <col min="544" max="544" width="5.28515625" style="198" bestFit="1" customWidth="1"/>
    <col min="545" max="545" width="14.28515625" style="198" customWidth="1"/>
    <col min="546" max="546" width="13.7109375" style="198" customWidth="1"/>
    <col min="547" max="547" width="17.5703125" style="198" customWidth="1"/>
    <col min="548" max="548" width="15.140625" style="198" customWidth="1"/>
    <col min="549" max="768" width="9.85546875" style="198"/>
    <col min="769" max="769" width="22.7109375" style="198" customWidth="1"/>
    <col min="770" max="770" width="19.42578125" style="198" customWidth="1"/>
    <col min="771" max="771" width="18.85546875" style="198" customWidth="1"/>
    <col min="772" max="772" width="16" style="198" customWidth="1"/>
    <col min="773" max="773" width="17.5703125" style="198" customWidth="1"/>
    <col min="774" max="774" width="15.42578125" style="198" customWidth="1"/>
    <col min="775" max="776" width="19.7109375" style="198" customWidth="1"/>
    <col min="777" max="777" width="17" style="198" customWidth="1"/>
    <col min="778" max="780" width="19.7109375" style="198" customWidth="1"/>
    <col min="781" max="781" width="20.7109375" style="198" customWidth="1"/>
    <col min="782" max="782" width="19" style="198" customWidth="1"/>
    <col min="783" max="783" width="19.5703125" style="198" customWidth="1"/>
    <col min="784" max="784" width="18.140625" style="198" customWidth="1"/>
    <col min="785" max="785" width="19.7109375" style="198" customWidth="1"/>
    <col min="786" max="786" width="21.42578125" style="198" customWidth="1"/>
    <col min="787" max="787" width="17.5703125" style="198" customWidth="1"/>
    <col min="788" max="788" width="15.5703125" style="198" customWidth="1"/>
    <col min="789" max="789" width="16.140625" style="198" customWidth="1"/>
    <col min="790" max="793" width="17.42578125" style="198" customWidth="1"/>
    <col min="794" max="794" width="17.28515625" style="198" customWidth="1"/>
    <col min="795" max="795" width="15" style="198" customWidth="1"/>
    <col min="796" max="796" width="16.85546875" style="198" customWidth="1"/>
    <col min="797" max="797" width="20.85546875" style="198" customWidth="1"/>
    <col min="798" max="799" width="13.7109375" style="198" customWidth="1"/>
    <col min="800" max="800" width="5.28515625" style="198" bestFit="1" customWidth="1"/>
    <col min="801" max="801" width="14.28515625" style="198" customWidth="1"/>
    <col min="802" max="802" width="13.7109375" style="198" customWidth="1"/>
    <col min="803" max="803" width="17.5703125" style="198" customWidth="1"/>
    <col min="804" max="804" width="15.140625" style="198" customWidth="1"/>
    <col min="805" max="1024" width="9.85546875" style="198"/>
    <col min="1025" max="1025" width="22.7109375" style="198" customWidth="1"/>
    <col min="1026" max="1026" width="19.42578125" style="198" customWidth="1"/>
    <col min="1027" max="1027" width="18.85546875" style="198" customWidth="1"/>
    <col min="1028" max="1028" width="16" style="198" customWidth="1"/>
    <col min="1029" max="1029" width="17.5703125" style="198" customWidth="1"/>
    <col min="1030" max="1030" width="15.42578125" style="198" customWidth="1"/>
    <col min="1031" max="1032" width="19.7109375" style="198" customWidth="1"/>
    <col min="1033" max="1033" width="17" style="198" customWidth="1"/>
    <col min="1034" max="1036" width="19.7109375" style="198" customWidth="1"/>
    <col min="1037" max="1037" width="20.7109375" style="198" customWidth="1"/>
    <col min="1038" max="1038" width="19" style="198" customWidth="1"/>
    <col min="1039" max="1039" width="19.5703125" style="198" customWidth="1"/>
    <col min="1040" max="1040" width="18.140625" style="198" customWidth="1"/>
    <col min="1041" max="1041" width="19.7109375" style="198" customWidth="1"/>
    <col min="1042" max="1042" width="21.42578125" style="198" customWidth="1"/>
    <col min="1043" max="1043" width="17.5703125" style="198" customWidth="1"/>
    <col min="1044" max="1044" width="15.5703125" style="198" customWidth="1"/>
    <col min="1045" max="1045" width="16.140625" style="198" customWidth="1"/>
    <col min="1046" max="1049" width="17.42578125" style="198" customWidth="1"/>
    <col min="1050" max="1050" width="17.28515625" style="198" customWidth="1"/>
    <col min="1051" max="1051" width="15" style="198" customWidth="1"/>
    <col min="1052" max="1052" width="16.85546875" style="198" customWidth="1"/>
    <col min="1053" max="1053" width="20.85546875" style="198" customWidth="1"/>
    <col min="1054" max="1055" width="13.7109375" style="198" customWidth="1"/>
    <col min="1056" max="1056" width="5.28515625" style="198" bestFit="1" customWidth="1"/>
    <col min="1057" max="1057" width="14.28515625" style="198" customWidth="1"/>
    <col min="1058" max="1058" width="13.7109375" style="198" customWidth="1"/>
    <col min="1059" max="1059" width="17.5703125" style="198" customWidth="1"/>
    <col min="1060" max="1060" width="15.140625" style="198" customWidth="1"/>
    <col min="1061" max="1280" width="9.85546875" style="198"/>
    <col min="1281" max="1281" width="22.7109375" style="198" customWidth="1"/>
    <col min="1282" max="1282" width="19.42578125" style="198" customWidth="1"/>
    <col min="1283" max="1283" width="18.85546875" style="198" customWidth="1"/>
    <col min="1284" max="1284" width="16" style="198" customWidth="1"/>
    <col min="1285" max="1285" width="17.5703125" style="198" customWidth="1"/>
    <col min="1286" max="1286" width="15.42578125" style="198" customWidth="1"/>
    <col min="1287" max="1288" width="19.7109375" style="198" customWidth="1"/>
    <col min="1289" max="1289" width="17" style="198" customWidth="1"/>
    <col min="1290" max="1292" width="19.7109375" style="198" customWidth="1"/>
    <col min="1293" max="1293" width="20.7109375" style="198" customWidth="1"/>
    <col min="1294" max="1294" width="19" style="198" customWidth="1"/>
    <col min="1295" max="1295" width="19.5703125" style="198" customWidth="1"/>
    <col min="1296" max="1296" width="18.140625" style="198" customWidth="1"/>
    <col min="1297" max="1297" width="19.7109375" style="198" customWidth="1"/>
    <col min="1298" max="1298" width="21.42578125" style="198" customWidth="1"/>
    <col min="1299" max="1299" width="17.5703125" style="198" customWidth="1"/>
    <col min="1300" max="1300" width="15.5703125" style="198" customWidth="1"/>
    <col min="1301" max="1301" width="16.140625" style="198" customWidth="1"/>
    <col min="1302" max="1305" width="17.42578125" style="198" customWidth="1"/>
    <col min="1306" max="1306" width="17.28515625" style="198" customWidth="1"/>
    <col min="1307" max="1307" width="15" style="198" customWidth="1"/>
    <col min="1308" max="1308" width="16.85546875" style="198" customWidth="1"/>
    <col min="1309" max="1309" width="20.85546875" style="198" customWidth="1"/>
    <col min="1310" max="1311" width="13.7109375" style="198" customWidth="1"/>
    <col min="1312" max="1312" width="5.28515625" style="198" bestFit="1" customWidth="1"/>
    <col min="1313" max="1313" width="14.28515625" style="198" customWidth="1"/>
    <col min="1314" max="1314" width="13.7109375" style="198" customWidth="1"/>
    <col min="1315" max="1315" width="17.5703125" style="198" customWidth="1"/>
    <col min="1316" max="1316" width="15.140625" style="198" customWidth="1"/>
    <col min="1317" max="1536" width="9.85546875" style="198"/>
    <col min="1537" max="1537" width="22.7109375" style="198" customWidth="1"/>
    <col min="1538" max="1538" width="19.42578125" style="198" customWidth="1"/>
    <col min="1539" max="1539" width="18.85546875" style="198" customWidth="1"/>
    <col min="1540" max="1540" width="16" style="198" customWidth="1"/>
    <col min="1541" max="1541" width="17.5703125" style="198" customWidth="1"/>
    <col min="1542" max="1542" width="15.42578125" style="198" customWidth="1"/>
    <col min="1543" max="1544" width="19.7109375" style="198" customWidth="1"/>
    <col min="1545" max="1545" width="17" style="198" customWidth="1"/>
    <col min="1546" max="1548" width="19.7109375" style="198" customWidth="1"/>
    <col min="1549" max="1549" width="20.7109375" style="198" customWidth="1"/>
    <col min="1550" max="1550" width="19" style="198" customWidth="1"/>
    <col min="1551" max="1551" width="19.5703125" style="198" customWidth="1"/>
    <col min="1552" max="1552" width="18.140625" style="198" customWidth="1"/>
    <col min="1553" max="1553" width="19.7109375" style="198" customWidth="1"/>
    <col min="1554" max="1554" width="21.42578125" style="198" customWidth="1"/>
    <col min="1555" max="1555" width="17.5703125" style="198" customWidth="1"/>
    <col min="1556" max="1556" width="15.5703125" style="198" customWidth="1"/>
    <col min="1557" max="1557" width="16.140625" style="198" customWidth="1"/>
    <col min="1558" max="1561" width="17.42578125" style="198" customWidth="1"/>
    <col min="1562" max="1562" width="17.28515625" style="198" customWidth="1"/>
    <col min="1563" max="1563" width="15" style="198" customWidth="1"/>
    <col min="1564" max="1564" width="16.85546875" style="198" customWidth="1"/>
    <col min="1565" max="1565" width="20.85546875" style="198" customWidth="1"/>
    <col min="1566" max="1567" width="13.7109375" style="198" customWidth="1"/>
    <col min="1568" max="1568" width="5.28515625" style="198" bestFit="1" customWidth="1"/>
    <col min="1569" max="1569" width="14.28515625" style="198" customWidth="1"/>
    <col min="1570" max="1570" width="13.7109375" style="198" customWidth="1"/>
    <col min="1571" max="1571" width="17.5703125" style="198" customWidth="1"/>
    <col min="1572" max="1572" width="15.140625" style="198" customWidth="1"/>
    <col min="1573" max="1792" width="9.85546875" style="198"/>
    <col min="1793" max="1793" width="22.7109375" style="198" customWidth="1"/>
    <col min="1794" max="1794" width="19.42578125" style="198" customWidth="1"/>
    <col min="1795" max="1795" width="18.85546875" style="198" customWidth="1"/>
    <col min="1796" max="1796" width="16" style="198" customWidth="1"/>
    <col min="1797" max="1797" width="17.5703125" style="198" customWidth="1"/>
    <col min="1798" max="1798" width="15.42578125" style="198" customWidth="1"/>
    <col min="1799" max="1800" width="19.7109375" style="198" customWidth="1"/>
    <col min="1801" max="1801" width="17" style="198" customWidth="1"/>
    <col min="1802" max="1804" width="19.7109375" style="198" customWidth="1"/>
    <col min="1805" max="1805" width="20.7109375" style="198" customWidth="1"/>
    <col min="1806" max="1806" width="19" style="198" customWidth="1"/>
    <col min="1807" max="1807" width="19.5703125" style="198" customWidth="1"/>
    <col min="1808" max="1808" width="18.140625" style="198" customWidth="1"/>
    <col min="1809" max="1809" width="19.7109375" style="198" customWidth="1"/>
    <col min="1810" max="1810" width="21.42578125" style="198" customWidth="1"/>
    <col min="1811" max="1811" width="17.5703125" style="198" customWidth="1"/>
    <col min="1812" max="1812" width="15.5703125" style="198" customWidth="1"/>
    <col min="1813" max="1813" width="16.140625" style="198" customWidth="1"/>
    <col min="1814" max="1817" width="17.42578125" style="198" customWidth="1"/>
    <col min="1818" max="1818" width="17.28515625" style="198" customWidth="1"/>
    <col min="1819" max="1819" width="15" style="198" customWidth="1"/>
    <col min="1820" max="1820" width="16.85546875" style="198" customWidth="1"/>
    <col min="1821" max="1821" width="20.85546875" style="198" customWidth="1"/>
    <col min="1822" max="1823" width="13.7109375" style="198" customWidth="1"/>
    <col min="1824" max="1824" width="5.28515625" style="198" bestFit="1" customWidth="1"/>
    <col min="1825" max="1825" width="14.28515625" style="198" customWidth="1"/>
    <col min="1826" max="1826" width="13.7109375" style="198" customWidth="1"/>
    <col min="1827" max="1827" width="17.5703125" style="198" customWidth="1"/>
    <col min="1828" max="1828" width="15.140625" style="198" customWidth="1"/>
    <col min="1829" max="2048" width="9.85546875" style="198"/>
    <col min="2049" max="2049" width="22.7109375" style="198" customWidth="1"/>
    <col min="2050" max="2050" width="19.42578125" style="198" customWidth="1"/>
    <col min="2051" max="2051" width="18.85546875" style="198" customWidth="1"/>
    <col min="2052" max="2052" width="16" style="198" customWidth="1"/>
    <col min="2053" max="2053" width="17.5703125" style="198" customWidth="1"/>
    <col min="2054" max="2054" width="15.42578125" style="198" customWidth="1"/>
    <col min="2055" max="2056" width="19.7109375" style="198" customWidth="1"/>
    <col min="2057" max="2057" width="17" style="198" customWidth="1"/>
    <col min="2058" max="2060" width="19.7109375" style="198" customWidth="1"/>
    <col min="2061" max="2061" width="20.7109375" style="198" customWidth="1"/>
    <col min="2062" max="2062" width="19" style="198" customWidth="1"/>
    <col min="2063" max="2063" width="19.5703125" style="198" customWidth="1"/>
    <col min="2064" max="2064" width="18.140625" style="198" customWidth="1"/>
    <col min="2065" max="2065" width="19.7109375" style="198" customWidth="1"/>
    <col min="2066" max="2066" width="21.42578125" style="198" customWidth="1"/>
    <col min="2067" max="2067" width="17.5703125" style="198" customWidth="1"/>
    <col min="2068" max="2068" width="15.5703125" style="198" customWidth="1"/>
    <col min="2069" max="2069" width="16.140625" style="198" customWidth="1"/>
    <col min="2070" max="2073" width="17.42578125" style="198" customWidth="1"/>
    <col min="2074" max="2074" width="17.28515625" style="198" customWidth="1"/>
    <col min="2075" max="2075" width="15" style="198" customWidth="1"/>
    <col min="2076" max="2076" width="16.85546875" style="198" customWidth="1"/>
    <col min="2077" max="2077" width="20.85546875" style="198" customWidth="1"/>
    <col min="2078" max="2079" width="13.7109375" style="198" customWidth="1"/>
    <col min="2080" max="2080" width="5.28515625" style="198" bestFit="1" customWidth="1"/>
    <col min="2081" max="2081" width="14.28515625" style="198" customWidth="1"/>
    <col min="2082" max="2082" width="13.7109375" style="198" customWidth="1"/>
    <col min="2083" max="2083" width="17.5703125" style="198" customWidth="1"/>
    <col min="2084" max="2084" width="15.140625" style="198" customWidth="1"/>
    <col min="2085" max="2304" width="9.85546875" style="198"/>
    <col min="2305" max="2305" width="22.7109375" style="198" customWidth="1"/>
    <col min="2306" max="2306" width="19.42578125" style="198" customWidth="1"/>
    <col min="2307" max="2307" width="18.85546875" style="198" customWidth="1"/>
    <col min="2308" max="2308" width="16" style="198" customWidth="1"/>
    <col min="2309" max="2309" width="17.5703125" style="198" customWidth="1"/>
    <col min="2310" max="2310" width="15.42578125" style="198" customWidth="1"/>
    <col min="2311" max="2312" width="19.7109375" style="198" customWidth="1"/>
    <col min="2313" max="2313" width="17" style="198" customWidth="1"/>
    <col min="2314" max="2316" width="19.7109375" style="198" customWidth="1"/>
    <col min="2317" max="2317" width="20.7109375" style="198" customWidth="1"/>
    <col min="2318" max="2318" width="19" style="198" customWidth="1"/>
    <col min="2319" max="2319" width="19.5703125" style="198" customWidth="1"/>
    <col min="2320" max="2320" width="18.140625" style="198" customWidth="1"/>
    <col min="2321" max="2321" width="19.7109375" style="198" customWidth="1"/>
    <col min="2322" max="2322" width="21.42578125" style="198" customWidth="1"/>
    <col min="2323" max="2323" width="17.5703125" style="198" customWidth="1"/>
    <col min="2324" max="2324" width="15.5703125" style="198" customWidth="1"/>
    <col min="2325" max="2325" width="16.140625" style="198" customWidth="1"/>
    <col min="2326" max="2329" width="17.42578125" style="198" customWidth="1"/>
    <col min="2330" max="2330" width="17.28515625" style="198" customWidth="1"/>
    <col min="2331" max="2331" width="15" style="198" customWidth="1"/>
    <col min="2332" max="2332" width="16.85546875" style="198" customWidth="1"/>
    <col min="2333" max="2333" width="20.85546875" style="198" customWidth="1"/>
    <col min="2334" max="2335" width="13.7109375" style="198" customWidth="1"/>
    <col min="2336" max="2336" width="5.28515625" style="198" bestFit="1" customWidth="1"/>
    <col min="2337" max="2337" width="14.28515625" style="198" customWidth="1"/>
    <col min="2338" max="2338" width="13.7109375" style="198" customWidth="1"/>
    <col min="2339" max="2339" width="17.5703125" style="198" customWidth="1"/>
    <col min="2340" max="2340" width="15.140625" style="198" customWidth="1"/>
    <col min="2341" max="2560" width="9.85546875" style="198"/>
    <col min="2561" max="2561" width="22.7109375" style="198" customWidth="1"/>
    <col min="2562" max="2562" width="19.42578125" style="198" customWidth="1"/>
    <col min="2563" max="2563" width="18.85546875" style="198" customWidth="1"/>
    <col min="2564" max="2564" width="16" style="198" customWidth="1"/>
    <col min="2565" max="2565" width="17.5703125" style="198" customWidth="1"/>
    <col min="2566" max="2566" width="15.42578125" style="198" customWidth="1"/>
    <col min="2567" max="2568" width="19.7109375" style="198" customWidth="1"/>
    <col min="2569" max="2569" width="17" style="198" customWidth="1"/>
    <col min="2570" max="2572" width="19.7109375" style="198" customWidth="1"/>
    <col min="2573" max="2573" width="20.7109375" style="198" customWidth="1"/>
    <col min="2574" max="2574" width="19" style="198" customWidth="1"/>
    <col min="2575" max="2575" width="19.5703125" style="198" customWidth="1"/>
    <col min="2576" max="2576" width="18.140625" style="198" customWidth="1"/>
    <col min="2577" max="2577" width="19.7109375" style="198" customWidth="1"/>
    <col min="2578" max="2578" width="21.42578125" style="198" customWidth="1"/>
    <col min="2579" max="2579" width="17.5703125" style="198" customWidth="1"/>
    <col min="2580" max="2580" width="15.5703125" style="198" customWidth="1"/>
    <col min="2581" max="2581" width="16.140625" style="198" customWidth="1"/>
    <col min="2582" max="2585" width="17.42578125" style="198" customWidth="1"/>
    <col min="2586" max="2586" width="17.28515625" style="198" customWidth="1"/>
    <col min="2587" max="2587" width="15" style="198" customWidth="1"/>
    <col min="2588" max="2588" width="16.85546875" style="198" customWidth="1"/>
    <col min="2589" max="2589" width="20.85546875" style="198" customWidth="1"/>
    <col min="2590" max="2591" width="13.7109375" style="198" customWidth="1"/>
    <col min="2592" max="2592" width="5.28515625" style="198" bestFit="1" customWidth="1"/>
    <col min="2593" max="2593" width="14.28515625" style="198" customWidth="1"/>
    <col min="2594" max="2594" width="13.7109375" style="198" customWidth="1"/>
    <col min="2595" max="2595" width="17.5703125" style="198" customWidth="1"/>
    <col min="2596" max="2596" width="15.140625" style="198" customWidth="1"/>
    <col min="2597" max="2816" width="9.85546875" style="198"/>
    <col min="2817" max="2817" width="22.7109375" style="198" customWidth="1"/>
    <col min="2818" max="2818" width="19.42578125" style="198" customWidth="1"/>
    <col min="2819" max="2819" width="18.85546875" style="198" customWidth="1"/>
    <col min="2820" max="2820" width="16" style="198" customWidth="1"/>
    <col min="2821" max="2821" width="17.5703125" style="198" customWidth="1"/>
    <col min="2822" max="2822" width="15.42578125" style="198" customWidth="1"/>
    <col min="2823" max="2824" width="19.7109375" style="198" customWidth="1"/>
    <col min="2825" max="2825" width="17" style="198" customWidth="1"/>
    <col min="2826" max="2828" width="19.7109375" style="198" customWidth="1"/>
    <col min="2829" max="2829" width="20.7109375" style="198" customWidth="1"/>
    <col min="2830" max="2830" width="19" style="198" customWidth="1"/>
    <col min="2831" max="2831" width="19.5703125" style="198" customWidth="1"/>
    <col min="2832" max="2832" width="18.140625" style="198" customWidth="1"/>
    <col min="2833" max="2833" width="19.7109375" style="198" customWidth="1"/>
    <col min="2834" max="2834" width="21.42578125" style="198" customWidth="1"/>
    <col min="2835" max="2835" width="17.5703125" style="198" customWidth="1"/>
    <col min="2836" max="2836" width="15.5703125" style="198" customWidth="1"/>
    <col min="2837" max="2837" width="16.140625" style="198" customWidth="1"/>
    <col min="2838" max="2841" width="17.42578125" style="198" customWidth="1"/>
    <col min="2842" max="2842" width="17.28515625" style="198" customWidth="1"/>
    <col min="2843" max="2843" width="15" style="198" customWidth="1"/>
    <col min="2844" max="2844" width="16.85546875" style="198" customWidth="1"/>
    <col min="2845" max="2845" width="20.85546875" style="198" customWidth="1"/>
    <col min="2846" max="2847" width="13.7109375" style="198" customWidth="1"/>
    <col min="2848" max="2848" width="5.28515625" style="198" bestFit="1" customWidth="1"/>
    <col min="2849" max="2849" width="14.28515625" style="198" customWidth="1"/>
    <col min="2850" max="2850" width="13.7109375" style="198" customWidth="1"/>
    <col min="2851" max="2851" width="17.5703125" style="198" customWidth="1"/>
    <col min="2852" max="2852" width="15.140625" style="198" customWidth="1"/>
    <col min="2853" max="3072" width="9.85546875" style="198"/>
    <col min="3073" max="3073" width="22.7109375" style="198" customWidth="1"/>
    <col min="3074" max="3074" width="19.42578125" style="198" customWidth="1"/>
    <col min="3075" max="3075" width="18.85546875" style="198" customWidth="1"/>
    <col min="3076" max="3076" width="16" style="198" customWidth="1"/>
    <col min="3077" max="3077" width="17.5703125" style="198" customWidth="1"/>
    <col min="3078" max="3078" width="15.42578125" style="198" customWidth="1"/>
    <col min="3079" max="3080" width="19.7109375" style="198" customWidth="1"/>
    <col min="3081" max="3081" width="17" style="198" customWidth="1"/>
    <col min="3082" max="3084" width="19.7109375" style="198" customWidth="1"/>
    <col min="3085" max="3085" width="20.7109375" style="198" customWidth="1"/>
    <col min="3086" max="3086" width="19" style="198" customWidth="1"/>
    <col min="3087" max="3087" width="19.5703125" style="198" customWidth="1"/>
    <col min="3088" max="3088" width="18.140625" style="198" customWidth="1"/>
    <col min="3089" max="3089" width="19.7109375" style="198" customWidth="1"/>
    <col min="3090" max="3090" width="21.42578125" style="198" customWidth="1"/>
    <col min="3091" max="3091" width="17.5703125" style="198" customWidth="1"/>
    <col min="3092" max="3092" width="15.5703125" style="198" customWidth="1"/>
    <col min="3093" max="3093" width="16.140625" style="198" customWidth="1"/>
    <col min="3094" max="3097" width="17.42578125" style="198" customWidth="1"/>
    <col min="3098" max="3098" width="17.28515625" style="198" customWidth="1"/>
    <col min="3099" max="3099" width="15" style="198" customWidth="1"/>
    <col min="3100" max="3100" width="16.85546875" style="198" customWidth="1"/>
    <col min="3101" max="3101" width="20.85546875" style="198" customWidth="1"/>
    <col min="3102" max="3103" width="13.7109375" style="198" customWidth="1"/>
    <col min="3104" max="3104" width="5.28515625" style="198" bestFit="1" customWidth="1"/>
    <col min="3105" max="3105" width="14.28515625" style="198" customWidth="1"/>
    <col min="3106" max="3106" width="13.7109375" style="198" customWidth="1"/>
    <col min="3107" max="3107" width="17.5703125" style="198" customWidth="1"/>
    <col min="3108" max="3108" width="15.140625" style="198" customWidth="1"/>
    <col min="3109" max="3328" width="9.85546875" style="198"/>
    <col min="3329" max="3329" width="22.7109375" style="198" customWidth="1"/>
    <col min="3330" max="3330" width="19.42578125" style="198" customWidth="1"/>
    <col min="3331" max="3331" width="18.85546875" style="198" customWidth="1"/>
    <col min="3332" max="3332" width="16" style="198" customWidth="1"/>
    <col min="3333" max="3333" width="17.5703125" style="198" customWidth="1"/>
    <col min="3334" max="3334" width="15.42578125" style="198" customWidth="1"/>
    <col min="3335" max="3336" width="19.7109375" style="198" customWidth="1"/>
    <col min="3337" max="3337" width="17" style="198" customWidth="1"/>
    <col min="3338" max="3340" width="19.7109375" style="198" customWidth="1"/>
    <col min="3341" max="3341" width="20.7109375" style="198" customWidth="1"/>
    <col min="3342" max="3342" width="19" style="198" customWidth="1"/>
    <col min="3343" max="3343" width="19.5703125" style="198" customWidth="1"/>
    <col min="3344" max="3344" width="18.140625" style="198" customWidth="1"/>
    <col min="3345" max="3345" width="19.7109375" style="198" customWidth="1"/>
    <col min="3346" max="3346" width="21.42578125" style="198" customWidth="1"/>
    <col min="3347" max="3347" width="17.5703125" style="198" customWidth="1"/>
    <col min="3348" max="3348" width="15.5703125" style="198" customWidth="1"/>
    <col min="3349" max="3349" width="16.140625" style="198" customWidth="1"/>
    <col min="3350" max="3353" width="17.42578125" style="198" customWidth="1"/>
    <col min="3354" max="3354" width="17.28515625" style="198" customWidth="1"/>
    <col min="3355" max="3355" width="15" style="198" customWidth="1"/>
    <col min="3356" max="3356" width="16.85546875" style="198" customWidth="1"/>
    <col min="3357" max="3357" width="20.85546875" style="198" customWidth="1"/>
    <col min="3358" max="3359" width="13.7109375" style="198" customWidth="1"/>
    <col min="3360" max="3360" width="5.28515625" style="198" bestFit="1" customWidth="1"/>
    <col min="3361" max="3361" width="14.28515625" style="198" customWidth="1"/>
    <col min="3362" max="3362" width="13.7109375" style="198" customWidth="1"/>
    <col min="3363" max="3363" width="17.5703125" style="198" customWidth="1"/>
    <col min="3364" max="3364" width="15.140625" style="198" customWidth="1"/>
    <col min="3365" max="3584" width="9.85546875" style="198"/>
    <col min="3585" max="3585" width="22.7109375" style="198" customWidth="1"/>
    <col min="3586" max="3586" width="19.42578125" style="198" customWidth="1"/>
    <col min="3587" max="3587" width="18.85546875" style="198" customWidth="1"/>
    <col min="3588" max="3588" width="16" style="198" customWidth="1"/>
    <col min="3589" max="3589" width="17.5703125" style="198" customWidth="1"/>
    <col min="3590" max="3590" width="15.42578125" style="198" customWidth="1"/>
    <col min="3591" max="3592" width="19.7109375" style="198" customWidth="1"/>
    <col min="3593" max="3593" width="17" style="198" customWidth="1"/>
    <col min="3594" max="3596" width="19.7109375" style="198" customWidth="1"/>
    <col min="3597" max="3597" width="20.7109375" style="198" customWidth="1"/>
    <col min="3598" max="3598" width="19" style="198" customWidth="1"/>
    <col min="3599" max="3599" width="19.5703125" style="198" customWidth="1"/>
    <col min="3600" max="3600" width="18.140625" style="198" customWidth="1"/>
    <col min="3601" max="3601" width="19.7109375" style="198" customWidth="1"/>
    <col min="3602" max="3602" width="21.42578125" style="198" customWidth="1"/>
    <col min="3603" max="3603" width="17.5703125" style="198" customWidth="1"/>
    <col min="3604" max="3604" width="15.5703125" style="198" customWidth="1"/>
    <col min="3605" max="3605" width="16.140625" style="198" customWidth="1"/>
    <col min="3606" max="3609" width="17.42578125" style="198" customWidth="1"/>
    <col min="3610" max="3610" width="17.28515625" style="198" customWidth="1"/>
    <col min="3611" max="3611" width="15" style="198" customWidth="1"/>
    <col min="3612" max="3612" width="16.85546875" style="198" customWidth="1"/>
    <col min="3613" max="3613" width="20.85546875" style="198" customWidth="1"/>
    <col min="3614" max="3615" width="13.7109375" style="198" customWidth="1"/>
    <col min="3616" max="3616" width="5.28515625" style="198" bestFit="1" customWidth="1"/>
    <col min="3617" max="3617" width="14.28515625" style="198" customWidth="1"/>
    <col min="3618" max="3618" width="13.7109375" style="198" customWidth="1"/>
    <col min="3619" max="3619" width="17.5703125" style="198" customWidth="1"/>
    <col min="3620" max="3620" width="15.140625" style="198" customWidth="1"/>
    <col min="3621" max="3840" width="9.85546875" style="198"/>
    <col min="3841" max="3841" width="22.7109375" style="198" customWidth="1"/>
    <col min="3842" max="3842" width="19.42578125" style="198" customWidth="1"/>
    <col min="3843" max="3843" width="18.85546875" style="198" customWidth="1"/>
    <col min="3844" max="3844" width="16" style="198" customWidth="1"/>
    <col min="3845" max="3845" width="17.5703125" style="198" customWidth="1"/>
    <col min="3846" max="3846" width="15.42578125" style="198" customWidth="1"/>
    <col min="3847" max="3848" width="19.7109375" style="198" customWidth="1"/>
    <col min="3849" max="3849" width="17" style="198" customWidth="1"/>
    <col min="3850" max="3852" width="19.7109375" style="198" customWidth="1"/>
    <col min="3853" max="3853" width="20.7109375" style="198" customWidth="1"/>
    <col min="3854" max="3854" width="19" style="198" customWidth="1"/>
    <col min="3855" max="3855" width="19.5703125" style="198" customWidth="1"/>
    <col min="3856" max="3856" width="18.140625" style="198" customWidth="1"/>
    <col min="3857" max="3857" width="19.7109375" style="198" customWidth="1"/>
    <col min="3858" max="3858" width="21.42578125" style="198" customWidth="1"/>
    <col min="3859" max="3859" width="17.5703125" style="198" customWidth="1"/>
    <col min="3860" max="3860" width="15.5703125" style="198" customWidth="1"/>
    <col min="3861" max="3861" width="16.140625" style="198" customWidth="1"/>
    <col min="3862" max="3865" width="17.42578125" style="198" customWidth="1"/>
    <col min="3866" max="3866" width="17.28515625" style="198" customWidth="1"/>
    <col min="3867" max="3867" width="15" style="198" customWidth="1"/>
    <col min="3868" max="3868" width="16.85546875" style="198" customWidth="1"/>
    <col min="3869" max="3869" width="20.85546875" style="198" customWidth="1"/>
    <col min="3870" max="3871" width="13.7109375" style="198" customWidth="1"/>
    <col min="3872" max="3872" width="5.28515625" style="198" bestFit="1" customWidth="1"/>
    <col min="3873" max="3873" width="14.28515625" style="198" customWidth="1"/>
    <col min="3874" max="3874" width="13.7109375" style="198" customWidth="1"/>
    <col min="3875" max="3875" width="17.5703125" style="198" customWidth="1"/>
    <col min="3876" max="3876" width="15.140625" style="198" customWidth="1"/>
    <col min="3877" max="4096" width="9.85546875" style="198"/>
    <col min="4097" max="4097" width="22.7109375" style="198" customWidth="1"/>
    <col min="4098" max="4098" width="19.42578125" style="198" customWidth="1"/>
    <col min="4099" max="4099" width="18.85546875" style="198" customWidth="1"/>
    <col min="4100" max="4100" width="16" style="198" customWidth="1"/>
    <col min="4101" max="4101" width="17.5703125" style="198" customWidth="1"/>
    <col min="4102" max="4102" width="15.42578125" style="198" customWidth="1"/>
    <col min="4103" max="4104" width="19.7109375" style="198" customWidth="1"/>
    <col min="4105" max="4105" width="17" style="198" customWidth="1"/>
    <col min="4106" max="4108" width="19.7109375" style="198" customWidth="1"/>
    <col min="4109" max="4109" width="20.7109375" style="198" customWidth="1"/>
    <col min="4110" max="4110" width="19" style="198" customWidth="1"/>
    <col min="4111" max="4111" width="19.5703125" style="198" customWidth="1"/>
    <col min="4112" max="4112" width="18.140625" style="198" customWidth="1"/>
    <col min="4113" max="4113" width="19.7109375" style="198" customWidth="1"/>
    <col min="4114" max="4114" width="21.42578125" style="198" customWidth="1"/>
    <col min="4115" max="4115" width="17.5703125" style="198" customWidth="1"/>
    <col min="4116" max="4116" width="15.5703125" style="198" customWidth="1"/>
    <col min="4117" max="4117" width="16.140625" style="198" customWidth="1"/>
    <col min="4118" max="4121" width="17.42578125" style="198" customWidth="1"/>
    <col min="4122" max="4122" width="17.28515625" style="198" customWidth="1"/>
    <col min="4123" max="4123" width="15" style="198" customWidth="1"/>
    <col min="4124" max="4124" width="16.85546875" style="198" customWidth="1"/>
    <col min="4125" max="4125" width="20.85546875" style="198" customWidth="1"/>
    <col min="4126" max="4127" width="13.7109375" style="198" customWidth="1"/>
    <col min="4128" max="4128" width="5.28515625" style="198" bestFit="1" customWidth="1"/>
    <col min="4129" max="4129" width="14.28515625" style="198" customWidth="1"/>
    <col min="4130" max="4130" width="13.7109375" style="198" customWidth="1"/>
    <col min="4131" max="4131" width="17.5703125" style="198" customWidth="1"/>
    <col min="4132" max="4132" width="15.140625" style="198" customWidth="1"/>
    <col min="4133" max="4352" width="9.85546875" style="198"/>
    <col min="4353" max="4353" width="22.7109375" style="198" customWidth="1"/>
    <col min="4354" max="4354" width="19.42578125" style="198" customWidth="1"/>
    <col min="4355" max="4355" width="18.85546875" style="198" customWidth="1"/>
    <col min="4356" max="4356" width="16" style="198" customWidth="1"/>
    <col min="4357" max="4357" width="17.5703125" style="198" customWidth="1"/>
    <col min="4358" max="4358" width="15.42578125" style="198" customWidth="1"/>
    <col min="4359" max="4360" width="19.7109375" style="198" customWidth="1"/>
    <col min="4361" max="4361" width="17" style="198" customWidth="1"/>
    <col min="4362" max="4364" width="19.7109375" style="198" customWidth="1"/>
    <col min="4365" max="4365" width="20.7109375" style="198" customWidth="1"/>
    <col min="4366" max="4366" width="19" style="198" customWidth="1"/>
    <col min="4367" max="4367" width="19.5703125" style="198" customWidth="1"/>
    <col min="4368" max="4368" width="18.140625" style="198" customWidth="1"/>
    <col min="4369" max="4369" width="19.7109375" style="198" customWidth="1"/>
    <col min="4370" max="4370" width="21.42578125" style="198" customWidth="1"/>
    <col min="4371" max="4371" width="17.5703125" style="198" customWidth="1"/>
    <col min="4372" max="4372" width="15.5703125" style="198" customWidth="1"/>
    <col min="4373" max="4373" width="16.140625" style="198" customWidth="1"/>
    <col min="4374" max="4377" width="17.42578125" style="198" customWidth="1"/>
    <col min="4378" max="4378" width="17.28515625" style="198" customWidth="1"/>
    <col min="4379" max="4379" width="15" style="198" customWidth="1"/>
    <col min="4380" max="4380" width="16.85546875" style="198" customWidth="1"/>
    <col min="4381" max="4381" width="20.85546875" style="198" customWidth="1"/>
    <col min="4382" max="4383" width="13.7109375" style="198" customWidth="1"/>
    <col min="4384" max="4384" width="5.28515625" style="198" bestFit="1" customWidth="1"/>
    <col min="4385" max="4385" width="14.28515625" style="198" customWidth="1"/>
    <col min="4386" max="4386" width="13.7109375" style="198" customWidth="1"/>
    <col min="4387" max="4387" width="17.5703125" style="198" customWidth="1"/>
    <col min="4388" max="4388" width="15.140625" style="198" customWidth="1"/>
    <col min="4389" max="4608" width="9.85546875" style="198"/>
    <col min="4609" max="4609" width="22.7109375" style="198" customWidth="1"/>
    <col min="4610" max="4610" width="19.42578125" style="198" customWidth="1"/>
    <col min="4611" max="4611" width="18.85546875" style="198" customWidth="1"/>
    <col min="4612" max="4612" width="16" style="198" customWidth="1"/>
    <col min="4613" max="4613" width="17.5703125" style="198" customWidth="1"/>
    <col min="4614" max="4614" width="15.42578125" style="198" customWidth="1"/>
    <col min="4615" max="4616" width="19.7109375" style="198" customWidth="1"/>
    <col min="4617" max="4617" width="17" style="198" customWidth="1"/>
    <col min="4618" max="4620" width="19.7109375" style="198" customWidth="1"/>
    <col min="4621" max="4621" width="20.7109375" style="198" customWidth="1"/>
    <col min="4622" max="4622" width="19" style="198" customWidth="1"/>
    <col min="4623" max="4623" width="19.5703125" style="198" customWidth="1"/>
    <col min="4624" max="4624" width="18.140625" style="198" customWidth="1"/>
    <col min="4625" max="4625" width="19.7109375" style="198" customWidth="1"/>
    <col min="4626" max="4626" width="21.42578125" style="198" customWidth="1"/>
    <col min="4627" max="4627" width="17.5703125" style="198" customWidth="1"/>
    <col min="4628" max="4628" width="15.5703125" style="198" customWidth="1"/>
    <col min="4629" max="4629" width="16.140625" style="198" customWidth="1"/>
    <col min="4630" max="4633" width="17.42578125" style="198" customWidth="1"/>
    <col min="4634" max="4634" width="17.28515625" style="198" customWidth="1"/>
    <col min="4635" max="4635" width="15" style="198" customWidth="1"/>
    <col min="4636" max="4636" width="16.85546875" style="198" customWidth="1"/>
    <col min="4637" max="4637" width="20.85546875" style="198" customWidth="1"/>
    <col min="4638" max="4639" width="13.7109375" style="198" customWidth="1"/>
    <col min="4640" max="4640" width="5.28515625" style="198" bestFit="1" customWidth="1"/>
    <col min="4641" max="4641" width="14.28515625" style="198" customWidth="1"/>
    <col min="4642" max="4642" width="13.7109375" style="198" customWidth="1"/>
    <col min="4643" max="4643" width="17.5703125" style="198" customWidth="1"/>
    <col min="4644" max="4644" width="15.140625" style="198" customWidth="1"/>
    <col min="4645" max="4864" width="9.85546875" style="198"/>
    <col min="4865" max="4865" width="22.7109375" style="198" customWidth="1"/>
    <col min="4866" max="4866" width="19.42578125" style="198" customWidth="1"/>
    <col min="4867" max="4867" width="18.85546875" style="198" customWidth="1"/>
    <col min="4868" max="4868" width="16" style="198" customWidth="1"/>
    <col min="4869" max="4869" width="17.5703125" style="198" customWidth="1"/>
    <col min="4870" max="4870" width="15.42578125" style="198" customWidth="1"/>
    <col min="4871" max="4872" width="19.7109375" style="198" customWidth="1"/>
    <col min="4873" max="4873" width="17" style="198" customWidth="1"/>
    <col min="4874" max="4876" width="19.7109375" style="198" customWidth="1"/>
    <col min="4877" max="4877" width="20.7109375" style="198" customWidth="1"/>
    <col min="4878" max="4878" width="19" style="198" customWidth="1"/>
    <col min="4879" max="4879" width="19.5703125" style="198" customWidth="1"/>
    <col min="4880" max="4880" width="18.140625" style="198" customWidth="1"/>
    <col min="4881" max="4881" width="19.7109375" style="198" customWidth="1"/>
    <col min="4882" max="4882" width="21.42578125" style="198" customWidth="1"/>
    <col min="4883" max="4883" width="17.5703125" style="198" customWidth="1"/>
    <col min="4884" max="4884" width="15.5703125" style="198" customWidth="1"/>
    <col min="4885" max="4885" width="16.140625" style="198" customWidth="1"/>
    <col min="4886" max="4889" width="17.42578125" style="198" customWidth="1"/>
    <col min="4890" max="4890" width="17.28515625" style="198" customWidth="1"/>
    <col min="4891" max="4891" width="15" style="198" customWidth="1"/>
    <col min="4892" max="4892" width="16.85546875" style="198" customWidth="1"/>
    <col min="4893" max="4893" width="20.85546875" style="198" customWidth="1"/>
    <col min="4894" max="4895" width="13.7109375" style="198" customWidth="1"/>
    <col min="4896" max="4896" width="5.28515625" style="198" bestFit="1" customWidth="1"/>
    <col min="4897" max="4897" width="14.28515625" style="198" customWidth="1"/>
    <col min="4898" max="4898" width="13.7109375" style="198" customWidth="1"/>
    <col min="4899" max="4899" width="17.5703125" style="198" customWidth="1"/>
    <col min="4900" max="4900" width="15.140625" style="198" customWidth="1"/>
    <col min="4901" max="5120" width="9.85546875" style="198"/>
    <col min="5121" max="5121" width="22.7109375" style="198" customWidth="1"/>
    <col min="5122" max="5122" width="19.42578125" style="198" customWidth="1"/>
    <col min="5123" max="5123" width="18.85546875" style="198" customWidth="1"/>
    <col min="5124" max="5124" width="16" style="198" customWidth="1"/>
    <col min="5125" max="5125" width="17.5703125" style="198" customWidth="1"/>
    <col min="5126" max="5126" width="15.42578125" style="198" customWidth="1"/>
    <col min="5127" max="5128" width="19.7109375" style="198" customWidth="1"/>
    <col min="5129" max="5129" width="17" style="198" customWidth="1"/>
    <col min="5130" max="5132" width="19.7109375" style="198" customWidth="1"/>
    <col min="5133" max="5133" width="20.7109375" style="198" customWidth="1"/>
    <col min="5134" max="5134" width="19" style="198" customWidth="1"/>
    <col min="5135" max="5135" width="19.5703125" style="198" customWidth="1"/>
    <col min="5136" max="5136" width="18.140625" style="198" customWidth="1"/>
    <col min="5137" max="5137" width="19.7109375" style="198" customWidth="1"/>
    <col min="5138" max="5138" width="21.42578125" style="198" customWidth="1"/>
    <col min="5139" max="5139" width="17.5703125" style="198" customWidth="1"/>
    <col min="5140" max="5140" width="15.5703125" style="198" customWidth="1"/>
    <col min="5141" max="5141" width="16.140625" style="198" customWidth="1"/>
    <col min="5142" max="5145" width="17.42578125" style="198" customWidth="1"/>
    <col min="5146" max="5146" width="17.28515625" style="198" customWidth="1"/>
    <col min="5147" max="5147" width="15" style="198" customWidth="1"/>
    <col min="5148" max="5148" width="16.85546875" style="198" customWidth="1"/>
    <col min="5149" max="5149" width="20.85546875" style="198" customWidth="1"/>
    <col min="5150" max="5151" width="13.7109375" style="198" customWidth="1"/>
    <col min="5152" max="5152" width="5.28515625" style="198" bestFit="1" customWidth="1"/>
    <col min="5153" max="5153" width="14.28515625" style="198" customWidth="1"/>
    <col min="5154" max="5154" width="13.7109375" style="198" customWidth="1"/>
    <col min="5155" max="5155" width="17.5703125" style="198" customWidth="1"/>
    <col min="5156" max="5156" width="15.140625" style="198" customWidth="1"/>
    <col min="5157" max="5376" width="9.85546875" style="198"/>
    <col min="5377" max="5377" width="22.7109375" style="198" customWidth="1"/>
    <col min="5378" max="5378" width="19.42578125" style="198" customWidth="1"/>
    <col min="5379" max="5379" width="18.85546875" style="198" customWidth="1"/>
    <col min="5380" max="5380" width="16" style="198" customWidth="1"/>
    <col min="5381" max="5381" width="17.5703125" style="198" customWidth="1"/>
    <col min="5382" max="5382" width="15.42578125" style="198" customWidth="1"/>
    <col min="5383" max="5384" width="19.7109375" style="198" customWidth="1"/>
    <col min="5385" max="5385" width="17" style="198" customWidth="1"/>
    <col min="5386" max="5388" width="19.7109375" style="198" customWidth="1"/>
    <col min="5389" max="5389" width="20.7109375" style="198" customWidth="1"/>
    <col min="5390" max="5390" width="19" style="198" customWidth="1"/>
    <col min="5391" max="5391" width="19.5703125" style="198" customWidth="1"/>
    <col min="5392" max="5392" width="18.140625" style="198" customWidth="1"/>
    <col min="5393" max="5393" width="19.7109375" style="198" customWidth="1"/>
    <col min="5394" max="5394" width="21.42578125" style="198" customWidth="1"/>
    <col min="5395" max="5395" width="17.5703125" style="198" customWidth="1"/>
    <col min="5396" max="5396" width="15.5703125" style="198" customWidth="1"/>
    <col min="5397" max="5397" width="16.140625" style="198" customWidth="1"/>
    <col min="5398" max="5401" width="17.42578125" style="198" customWidth="1"/>
    <col min="5402" max="5402" width="17.28515625" style="198" customWidth="1"/>
    <col min="5403" max="5403" width="15" style="198" customWidth="1"/>
    <col min="5404" max="5404" width="16.85546875" style="198" customWidth="1"/>
    <col min="5405" max="5405" width="20.85546875" style="198" customWidth="1"/>
    <col min="5406" max="5407" width="13.7109375" style="198" customWidth="1"/>
    <col min="5408" max="5408" width="5.28515625" style="198" bestFit="1" customWidth="1"/>
    <col min="5409" max="5409" width="14.28515625" style="198" customWidth="1"/>
    <col min="5410" max="5410" width="13.7109375" style="198" customWidth="1"/>
    <col min="5411" max="5411" width="17.5703125" style="198" customWidth="1"/>
    <col min="5412" max="5412" width="15.140625" style="198" customWidth="1"/>
    <col min="5413" max="5632" width="9.85546875" style="198"/>
    <col min="5633" max="5633" width="22.7109375" style="198" customWidth="1"/>
    <col min="5634" max="5634" width="19.42578125" style="198" customWidth="1"/>
    <col min="5635" max="5635" width="18.85546875" style="198" customWidth="1"/>
    <col min="5636" max="5636" width="16" style="198" customWidth="1"/>
    <col min="5637" max="5637" width="17.5703125" style="198" customWidth="1"/>
    <col min="5638" max="5638" width="15.42578125" style="198" customWidth="1"/>
    <col min="5639" max="5640" width="19.7109375" style="198" customWidth="1"/>
    <col min="5641" max="5641" width="17" style="198" customWidth="1"/>
    <col min="5642" max="5644" width="19.7109375" style="198" customWidth="1"/>
    <col min="5645" max="5645" width="20.7109375" style="198" customWidth="1"/>
    <col min="5646" max="5646" width="19" style="198" customWidth="1"/>
    <col min="5647" max="5647" width="19.5703125" style="198" customWidth="1"/>
    <col min="5648" max="5648" width="18.140625" style="198" customWidth="1"/>
    <col min="5649" max="5649" width="19.7109375" style="198" customWidth="1"/>
    <col min="5650" max="5650" width="21.42578125" style="198" customWidth="1"/>
    <col min="5651" max="5651" width="17.5703125" style="198" customWidth="1"/>
    <col min="5652" max="5652" width="15.5703125" style="198" customWidth="1"/>
    <col min="5653" max="5653" width="16.140625" style="198" customWidth="1"/>
    <col min="5654" max="5657" width="17.42578125" style="198" customWidth="1"/>
    <col min="5658" max="5658" width="17.28515625" style="198" customWidth="1"/>
    <col min="5659" max="5659" width="15" style="198" customWidth="1"/>
    <col min="5660" max="5660" width="16.85546875" style="198" customWidth="1"/>
    <col min="5661" max="5661" width="20.85546875" style="198" customWidth="1"/>
    <col min="5662" max="5663" width="13.7109375" style="198" customWidth="1"/>
    <col min="5664" max="5664" width="5.28515625" style="198" bestFit="1" customWidth="1"/>
    <col min="5665" max="5665" width="14.28515625" style="198" customWidth="1"/>
    <col min="5666" max="5666" width="13.7109375" style="198" customWidth="1"/>
    <col min="5667" max="5667" width="17.5703125" style="198" customWidth="1"/>
    <col min="5668" max="5668" width="15.140625" style="198" customWidth="1"/>
    <col min="5669" max="5888" width="9.85546875" style="198"/>
    <col min="5889" max="5889" width="22.7109375" style="198" customWidth="1"/>
    <col min="5890" max="5890" width="19.42578125" style="198" customWidth="1"/>
    <col min="5891" max="5891" width="18.85546875" style="198" customWidth="1"/>
    <col min="5892" max="5892" width="16" style="198" customWidth="1"/>
    <col min="5893" max="5893" width="17.5703125" style="198" customWidth="1"/>
    <col min="5894" max="5894" width="15.42578125" style="198" customWidth="1"/>
    <col min="5895" max="5896" width="19.7109375" style="198" customWidth="1"/>
    <col min="5897" max="5897" width="17" style="198" customWidth="1"/>
    <col min="5898" max="5900" width="19.7109375" style="198" customWidth="1"/>
    <col min="5901" max="5901" width="20.7109375" style="198" customWidth="1"/>
    <col min="5902" max="5902" width="19" style="198" customWidth="1"/>
    <col min="5903" max="5903" width="19.5703125" style="198" customWidth="1"/>
    <col min="5904" max="5904" width="18.140625" style="198" customWidth="1"/>
    <col min="5905" max="5905" width="19.7109375" style="198" customWidth="1"/>
    <col min="5906" max="5906" width="21.42578125" style="198" customWidth="1"/>
    <col min="5907" max="5907" width="17.5703125" style="198" customWidth="1"/>
    <col min="5908" max="5908" width="15.5703125" style="198" customWidth="1"/>
    <col min="5909" max="5909" width="16.140625" style="198" customWidth="1"/>
    <col min="5910" max="5913" width="17.42578125" style="198" customWidth="1"/>
    <col min="5914" max="5914" width="17.28515625" style="198" customWidth="1"/>
    <col min="5915" max="5915" width="15" style="198" customWidth="1"/>
    <col min="5916" max="5916" width="16.85546875" style="198" customWidth="1"/>
    <col min="5917" max="5917" width="20.85546875" style="198" customWidth="1"/>
    <col min="5918" max="5919" width="13.7109375" style="198" customWidth="1"/>
    <col min="5920" max="5920" width="5.28515625" style="198" bestFit="1" customWidth="1"/>
    <col min="5921" max="5921" width="14.28515625" style="198" customWidth="1"/>
    <col min="5922" max="5922" width="13.7109375" style="198" customWidth="1"/>
    <col min="5923" max="5923" width="17.5703125" style="198" customWidth="1"/>
    <col min="5924" max="5924" width="15.140625" style="198" customWidth="1"/>
    <col min="5925" max="6144" width="9.85546875" style="198"/>
    <col min="6145" max="6145" width="22.7109375" style="198" customWidth="1"/>
    <col min="6146" max="6146" width="19.42578125" style="198" customWidth="1"/>
    <col min="6147" max="6147" width="18.85546875" style="198" customWidth="1"/>
    <col min="6148" max="6148" width="16" style="198" customWidth="1"/>
    <col min="6149" max="6149" width="17.5703125" style="198" customWidth="1"/>
    <col min="6150" max="6150" width="15.42578125" style="198" customWidth="1"/>
    <col min="6151" max="6152" width="19.7109375" style="198" customWidth="1"/>
    <col min="6153" max="6153" width="17" style="198" customWidth="1"/>
    <col min="6154" max="6156" width="19.7109375" style="198" customWidth="1"/>
    <col min="6157" max="6157" width="20.7109375" style="198" customWidth="1"/>
    <col min="6158" max="6158" width="19" style="198" customWidth="1"/>
    <col min="6159" max="6159" width="19.5703125" style="198" customWidth="1"/>
    <col min="6160" max="6160" width="18.140625" style="198" customWidth="1"/>
    <col min="6161" max="6161" width="19.7109375" style="198" customWidth="1"/>
    <col min="6162" max="6162" width="21.42578125" style="198" customWidth="1"/>
    <col min="6163" max="6163" width="17.5703125" style="198" customWidth="1"/>
    <col min="6164" max="6164" width="15.5703125" style="198" customWidth="1"/>
    <col min="6165" max="6165" width="16.140625" style="198" customWidth="1"/>
    <col min="6166" max="6169" width="17.42578125" style="198" customWidth="1"/>
    <col min="6170" max="6170" width="17.28515625" style="198" customWidth="1"/>
    <col min="6171" max="6171" width="15" style="198" customWidth="1"/>
    <col min="6172" max="6172" width="16.85546875" style="198" customWidth="1"/>
    <col min="6173" max="6173" width="20.85546875" style="198" customWidth="1"/>
    <col min="6174" max="6175" width="13.7109375" style="198" customWidth="1"/>
    <col min="6176" max="6176" width="5.28515625" style="198" bestFit="1" customWidth="1"/>
    <col min="6177" max="6177" width="14.28515625" style="198" customWidth="1"/>
    <col min="6178" max="6178" width="13.7109375" style="198" customWidth="1"/>
    <col min="6179" max="6179" width="17.5703125" style="198" customWidth="1"/>
    <col min="6180" max="6180" width="15.140625" style="198" customWidth="1"/>
    <col min="6181" max="6400" width="9.85546875" style="198"/>
    <col min="6401" max="6401" width="22.7109375" style="198" customWidth="1"/>
    <col min="6402" max="6402" width="19.42578125" style="198" customWidth="1"/>
    <col min="6403" max="6403" width="18.85546875" style="198" customWidth="1"/>
    <col min="6404" max="6404" width="16" style="198" customWidth="1"/>
    <col min="6405" max="6405" width="17.5703125" style="198" customWidth="1"/>
    <col min="6406" max="6406" width="15.42578125" style="198" customWidth="1"/>
    <col min="6407" max="6408" width="19.7109375" style="198" customWidth="1"/>
    <col min="6409" max="6409" width="17" style="198" customWidth="1"/>
    <col min="6410" max="6412" width="19.7109375" style="198" customWidth="1"/>
    <col min="6413" max="6413" width="20.7109375" style="198" customWidth="1"/>
    <col min="6414" max="6414" width="19" style="198" customWidth="1"/>
    <col min="6415" max="6415" width="19.5703125" style="198" customWidth="1"/>
    <col min="6416" max="6416" width="18.140625" style="198" customWidth="1"/>
    <col min="6417" max="6417" width="19.7109375" style="198" customWidth="1"/>
    <col min="6418" max="6418" width="21.42578125" style="198" customWidth="1"/>
    <col min="6419" max="6419" width="17.5703125" style="198" customWidth="1"/>
    <col min="6420" max="6420" width="15.5703125" style="198" customWidth="1"/>
    <col min="6421" max="6421" width="16.140625" style="198" customWidth="1"/>
    <col min="6422" max="6425" width="17.42578125" style="198" customWidth="1"/>
    <col min="6426" max="6426" width="17.28515625" style="198" customWidth="1"/>
    <col min="6427" max="6427" width="15" style="198" customWidth="1"/>
    <col min="6428" max="6428" width="16.85546875" style="198" customWidth="1"/>
    <col min="6429" max="6429" width="20.85546875" style="198" customWidth="1"/>
    <col min="6430" max="6431" width="13.7109375" style="198" customWidth="1"/>
    <col min="6432" max="6432" width="5.28515625" style="198" bestFit="1" customWidth="1"/>
    <col min="6433" max="6433" width="14.28515625" style="198" customWidth="1"/>
    <col min="6434" max="6434" width="13.7109375" style="198" customWidth="1"/>
    <col min="6435" max="6435" width="17.5703125" style="198" customWidth="1"/>
    <col min="6436" max="6436" width="15.140625" style="198" customWidth="1"/>
    <col min="6437" max="6656" width="9.85546875" style="198"/>
    <col min="6657" max="6657" width="22.7109375" style="198" customWidth="1"/>
    <col min="6658" max="6658" width="19.42578125" style="198" customWidth="1"/>
    <col min="6659" max="6659" width="18.85546875" style="198" customWidth="1"/>
    <col min="6660" max="6660" width="16" style="198" customWidth="1"/>
    <col min="6661" max="6661" width="17.5703125" style="198" customWidth="1"/>
    <col min="6662" max="6662" width="15.42578125" style="198" customWidth="1"/>
    <col min="6663" max="6664" width="19.7109375" style="198" customWidth="1"/>
    <col min="6665" max="6665" width="17" style="198" customWidth="1"/>
    <col min="6666" max="6668" width="19.7109375" style="198" customWidth="1"/>
    <col min="6669" max="6669" width="20.7109375" style="198" customWidth="1"/>
    <col min="6670" max="6670" width="19" style="198" customWidth="1"/>
    <col min="6671" max="6671" width="19.5703125" style="198" customWidth="1"/>
    <col min="6672" max="6672" width="18.140625" style="198" customWidth="1"/>
    <col min="6673" max="6673" width="19.7109375" style="198" customWidth="1"/>
    <col min="6674" max="6674" width="21.42578125" style="198" customWidth="1"/>
    <col min="6675" max="6675" width="17.5703125" style="198" customWidth="1"/>
    <col min="6676" max="6676" width="15.5703125" style="198" customWidth="1"/>
    <col min="6677" max="6677" width="16.140625" style="198" customWidth="1"/>
    <col min="6678" max="6681" width="17.42578125" style="198" customWidth="1"/>
    <col min="6682" max="6682" width="17.28515625" style="198" customWidth="1"/>
    <col min="6683" max="6683" width="15" style="198" customWidth="1"/>
    <col min="6684" max="6684" width="16.85546875" style="198" customWidth="1"/>
    <col min="6685" max="6685" width="20.85546875" style="198" customWidth="1"/>
    <col min="6686" max="6687" width="13.7109375" style="198" customWidth="1"/>
    <col min="6688" max="6688" width="5.28515625" style="198" bestFit="1" customWidth="1"/>
    <col min="6689" max="6689" width="14.28515625" style="198" customWidth="1"/>
    <col min="6690" max="6690" width="13.7109375" style="198" customWidth="1"/>
    <col min="6691" max="6691" width="17.5703125" style="198" customWidth="1"/>
    <col min="6692" max="6692" width="15.140625" style="198" customWidth="1"/>
    <col min="6693" max="6912" width="9.85546875" style="198"/>
    <col min="6913" max="6913" width="22.7109375" style="198" customWidth="1"/>
    <col min="6914" max="6914" width="19.42578125" style="198" customWidth="1"/>
    <col min="6915" max="6915" width="18.85546875" style="198" customWidth="1"/>
    <col min="6916" max="6916" width="16" style="198" customWidth="1"/>
    <col min="6917" max="6917" width="17.5703125" style="198" customWidth="1"/>
    <col min="6918" max="6918" width="15.42578125" style="198" customWidth="1"/>
    <col min="6919" max="6920" width="19.7109375" style="198" customWidth="1"/>
    <col min="6921" max="6921" width="17" style="198" customWidth="1"/>
    <col min="6922" max="6924" width="19.7109375" style="198" customWidth="1"/>
    <col min="6925" max="6925" width="20.7109375" style="198" customWidth="1"/>
    <col min="6926" max="6926" width="19" style="198" customWidth="1"/>
    <col min="6927" max="6927" width="19.5703125" style="198" customWidth="1"/>
    <col min="6928" max="6928" width="18.140625" style="198" customWidth="1"/>
    <col min="6929" max="6929" width="19.7109375" style="198" customWidth="1"/>
    <col min="6930" max="6930" width="21.42578125" style="198" customWidth="1"/>
    <col min="6931" max="6931" width="17.5703125" style="198" customWidth="1"/>
    <col min="6932" max="6932" width="15.5703125" style="198" customWidth="1"/>
    <col min="6933" max="6933" width="16.140625" style="198" customWidth="1"/>
    <col min="6934" max="6937" width="17.42578125" style="198" customWidth="1"/>
    <col min="6938" max="6938" width="17.28515625" style="198" customWidth="1"/>
    <col min="6939" max="6939" width="15" style="198" customWidth="1"/>
    <col min="6940" max="6940" width="16.85546875" style="198" customWidth="1"/>
    <col min="6941" max="6941" width="20.85546875" style="198" customWidth="1"/>
    <col min="6942" max="6943" width="13.7109375" style="198" customWidth="1"/>
    <col min="6944" max="6944" width="5.28515625" style="198" bestFit="1" customWidth="1"/>
    <col min="6945" max="6945" width="14.28515625" style="198" customWidth="1"/>
    <col min="6946" max="6946" width="13.7109375" style="198" customWidth="1"/>
    <col min="6947" max="6947" width="17.5703125" style="198" customWidth="1"/>
    <col min="6948" max="6948" width="15.140625" style="198" customWidth="1"/>
    <col min="6949" max="7168" width="9.85546875" style="198"/>
    <col min="7169" max="7169" width="22.7109375" style="198" customWidth="1"/>
    <col min="7170" max="7170" width="19.42578125" style="198" customWidth="1"/>
    <col min="7171" max="7171" width="18.85546875" style="198" customWidth="1"/>
    <col min="7172" max="7172" width="16" style="198" customWidth="1"/>
    <col min="7173" max="7173" width="17.5703125" style="198" customWidth="1"/>
    <col min="7174" max="7174" width="15.42578125" style="198" customWidth="1"/>
    <col min="7175" max="7176" width="19.7109375" style="198" customWidth="1"/>
    <col min="7177" max="7177" width="17" style="198" customWidth="1"/>
    <col min="7178" max="7180" width="19.7109375" style="198" customWidth="1"/>
    <col min="7181" max="7181" width="20.7109375" style="198" customWidth="1"/>
    <col min="7182" max="7182" width="19" style="198" customWidth="1"/>
    <col min="7183" max="7183" width="19.5703125" style="198" customWidth="1"/>
    <col min="7184" max="7184" width="18.140625" style="198" customWidth="1"/>
    <col min="7185" max="7185" width="19.7109375" style="198" customWidth="1"/>
    <col min="7186" max="7186" width="21.42578125" style="198" customWidth="1"/>
    <col min="7187" max="7187" width="17.5703125" style="198" customWidth="1"/>
    <col min="7188" max="7188" width="15.5703125" style="198" customWidth="1"/>
    <col min="7189" max="7189" width="16.140625" style="198" customWidth="1"/>
    <col min="7190" max="7193" width="17.42578125" style="198" customWidth="1"/>
    <col min="7194" max="7194" width="17.28515625" style="198" customWidth="1"/>
    <col min="7195" max="7195" width="15" style="198" customWidth="1"/>
    <col min="7196" max="7196" width="16.85546875" style="198" customWidth="1"/>
    <col min="7197" max="7197" width="20.85546875" style="198" customWidth="1"/>
    <col min="7198" max="7199" width="13.7109375" style="198" customWidth="1"/>
    <col min="7200" max="7200" width="5.28515625" style="198" bestFit="1" customWidth="1"/>
    <col min="7201" max="7201" width="14.28515625" style="198" customWidth="1"/>
    <col min="7202" max="7202" width="13.7109375" style="198" customWidth="1"/>
    <col min="7203" max="7203" width="17.5703125" style="198" customWidth="1"/>
    <col min="7204" max="7204" width="15.140625" style="198" customWidth="1"/>
    <col min="7205" max="7424" width="9.85546875" style="198"/>
    <col min="7425" max="7425" width="22.7109375" style="198" customWidth="1"/>
    <col min="7426" max="7426" width="19.42578125" style="198" customWidth="1"/>
    <col min="7427" max="7427" width="18.85546875" style="198" customWidth="1"/>
    <col min="7428" max="7428" width="16" style="198" customWidth="1"/>
    <col min="7429" max="7429" width="17.5703125" style="198" customWidth="1"/>
    <col min="7430" max="7430" width="15.42578125" style="198" customWidth="1"/>
    <col min="7431" max="7432" width="19.7109375" style="198" customWidth="1"/>
    <col min="7433" max="7433" width="17" style="198" customWidth="1"/>
    <col min="7434" max="7436" width="19.7109375" style="198" customWidth="1"/>
    <col min="7437" max="7437" width="20.7109375" style="198" customWidth="1"/>
    <col min="7438" max="7438" width="19" style="198" customWidth="1"/>
    <col min="7439" max="7439" width="19.5703125" style="198" customWidth="1"/>
    <col min="7440" max="7440" width="18.140625" style="198" customWidth="1"/>
    <col min="7441" max="7441" width="19.7109375" style="198" customWidth="1"/>
    <col min="7442" max="7442" width="21.42578125" style="198" customWidth="1"/>
    <col min="7443" max="7443" width="17.5703125" style="198" customWidth="1"/>
    <col min="7444" max="7444" width="15.5703125" style="198" customWidth="1"/>
    <col min="7445" max="7445" width="16.140625" style="198" customWidth="1"/>
    <col min="7446" max="7449" width="17.42578125" style="198" customWidth="1"/>
    <col min="7450" max="7450" width="17.28515625" style="198" customWidth="1"/>
    <col min="7451" max="7451" width="15" style="198" customWidth="1"/>
    <col min="7452" max="7452" width="16.85546875" style="198" customWidth="1"/>
    <col min="7453" max="7453" width="20.85546875" style="198" customWidth="1"/>
    <col min="7454" max="7455" width="13.7109375" style="198" customWidth="1"/>
    <col min="7456" max="7456" width="5.28515625" style="198" bestFit="1" customWidth="1"/>
    <col min="7457" max="7457" width="14.28515625" style="198" customWidth="1"/>
    <col min="7458" max="7458" width="13.7109375" style="198" customWidth="1"/>
    <col min="7459" max="7459" width="17.5703125" style="198" customWidth="1"/>
    <col min="7460" max="7460" width="15.140625" style="198" customWidth="1"/>
    <col min="7461" max="7680" width="9.85546875" style="198"/>
    <col min="7681" max="7681" width="22.7109375" style="198" customWidth="1"/>
    <col min="7682" max="7682" width="19.42578125" style="198" customWidth="1"/>
    <col min="7683" max="7683" width="18.85546875" style="198" customWidth="1"/>
    <col min="7684" max="7684" width="16" style="198" customWidth="1"/>
    <col min="7685" max="7685" width="17.5703125" style="198" customWidth="1"/>
    <col min="7686" max="7686" width="15.42578125" style="198" customWidth="1"/>
    <col min="7687" max="7688" width="19.7109375" style="198" customWidth="1"/>
    <col min="7689" max="7689" width="17" style="198" customWidth="1"/>
    <col min="7690" max="7692" width="19.7109375" style="198" customWidth="1"/>
    <col min="7693" max="7693" width="20.7109375" style="198" customWidth="1"/>
    <col min="7694" max="7694" width="19" style="198" customWidth="1"/>
    <col min="7695" max="7695" width="19.5703125" style="198" customWidth="1"/>
    <col min="7696" max="7696" width="18.140625" style="198" customWidth="1"/>
    <col min="7697" max="7697" width="19.7109375" style="198" customWidth="1"/>
    <col min="7698" max="7698" width="21.42578125" style="198" customWidth="1"/>
    <col min="7699" max="7699" width="17.5703125" style="198" customWidth="1"/>
    <col min="7700" max="7700" width="15.5703125" style="198" customWidth="1"/>
    <col min="7701" max="7701" width="16.140625" style="198" customWidth="1"/>
    <col min="7702" max="7705" width="17.42578125" style="198" customWidth="1"/>
    <col min="7706" max="7706" width="17.28515625" style="198" customWidth="1"/>
    <col min="7707" max="7707" width="15" style="198" customWidth="1"/>
    <col min="7708" max="7708" width="16.85546875" style="198" customWidth="1"/>
    <col min="7709" max="7709" width="20.85546875" style="198" customWidth="1"/>
    <col min="7710" max="7711" width="13.7109375" style="198" customWidth="1"/>
    <col min="7712" max="7712" width="5.28515625" style="198" bestFit="1" customWidth="1"/>
    <col min="7713" max="7713" width="14.28515625" style="198" customWidth="1"/>
    <col min="7714" max="7714" width="13.7109375" style="198" customWidth="1"/>
    <col min="7715" max="7715" width="17.5703125" style="198" customWidth="1"/>
    <col min="7716" max="7716" width="15.140625" style="198" customWidth="1"/>
    <col min="7717" max="7936" width="9.85546875" style="198"/>
    <col min="7937" max="7937" width="22.7109375" style="198" customWidth="1"/>
    <col min="7938" max="7938" width="19.42578125" style="198" customWidth="1"/>
    <col min="7939" max="7939" width="18.85546875" style="198" customWidth="1"/>
    <col min="7940" max="7940" width="16" style="198" customWidth="1"/>
    <col min="7941" max="7941" width="17.5703125" style="198" customWidth="1"/>
    <col min="7942" max="7942" width="15.42578125" style="198" customWidth="1"/>
    <col min="7943" max="7944" width="19.7109375" style="198" customWidth="1"/>
    <col min="7945" max="7945" width="17" style="198" customWidth="1"/>
    <col min="7946" max="7948" width="19.7109375" style="198" customWidth="1"/>
    <col min="7949" max="7949" width="20.7109375" style="198" customWidth="1"/>
    <col min="7950" max="7950" width="19" style="198" customWidth="1"/>
    <col min="7951" max="7951" width="19.5703125" style="198" customWidth="1"/>
    <col min="7952" max="7952" width="18.140625" style="198" customWidth="1"/>
    <col min="7953" max="7953" width="19.7109375" style="198" customWidth="1"/>
    <col min="7954" max="7954" width="21.42578125" style="198" customWidth="1"/>
    <col min="7955" max="7955" width="17.5703125" style="198" customWidth="1"/>
    <col min="7956" max="7956" width="15.5703125" style="198" customWidth="1"/>
    <col min="7957" max="7957" width="16.140625" style="198" customWidth="1"/>
    <col min="7958" max="7961" width="17.42578125" style="198" customWidth="1"/>
    <col min="7962" max="7962" width="17.28515625" style="198" customWidth="1"/>
    <col min="7963" max="7963" width="15" style="198" customWidth="1"/>
    <col min="7964" max="7964" width="16.85546875" style="198" customWidth="1"/>
    <col min="7965" max="7965" width="20.85546875" style="198" customWidth="1"/>
    <col min="7966" max="7967" width="13.7109375" style="198" customWidth="1"/>
    <col min="7968" max="7968" width="5.28515625" style="198" bestFit="1" customWidth="1"/>
    <col min="7969" max="7969" width="14.28515625" style="198" customWidth="1"/>
    <col min="7970" max="7970" width="13.7109375" style="198" customWidth="1"/>
    <col min="7971" max="7971" width="17.5703125" style="198" customWidth="1"/>
    <col min="7972" max="7972" width="15.140625" style="198" customWidth="1"/>
    <col min="7973" max="8192" width="9.85546875" style="198"/>
    <col min="8193" max="8193" width="22.7109375" style="198" customWidth="1"/>
    <col min="8194" max="8194" width="19.42578125" style="198" customWidth="1"/>
    <col min="8195" max="8195" width="18.85546875" style="198" customWidth="1"/>
    <col min="8196" max="8196" width="16" style="198" customWidth="1"/>
    <col min="8197" max="8197" width="17.5703125" style="198" customWidth="1"/>
    <col min="8198" max="8198" width="15.42578125" style="198" customWidth="1"/>
    <col min="8199" max="8200" width="19.7109375" style="198" customWidth="1"/>
    <col min="8201" max="8201" width="17" style="198" customWidth="1"/>
    <col min="8202" max="8204" width="19.7109375" style="198" customWidth="1"/>
    <col min="8205" max="8205" width="20.7109375" style="198" customWidth="1"/>
    <col min="8206" max="8206" width="19" style="198" customWidth="1"/>
    <col min="8207" max="8207" width="19.5703125" style="198" customWidth="1"/>
    <col min="8208" max="8208" width="18.140625" style="198" customWidth="1"/>
    <col min="8209" max="8209" width="19.7109375" style="198" customWidth="1"/>
    <col min="8210" max="8210" width="21.42578125" style="198" customWidth="1"/>
    <col min="8211" max="8211" width="17.5703125" style="198" customWidth="1"/>
    <col min="8212" max="8212" width="15.5703125" style="198" customWidth="1"/>
    <col min="8213" max="8213" width="16.140625" style="198" customWidth="1"/>
    <col min="8214" max="8217" width="17.42578125" style="198" customWidth="1"/>
    <col min="8218" max="8218" width="17.28515625" style="198" customWidth="1"/>
    <col min="8219" max="8219" width="15" style="198" customWidth="1"/>
    <col min="8220" max="8220" width="16.85546875" style="198" customWidth="1"/>
    <col min="8221" max="8221" width="20.85546875" style="198" customWidth="1"/>
    <col min="8222" max="8223" width="13.7109375" style="198" customWidth="1"/>
    <col min="8224" max="8224" width="5.28515625" style="198" bestFit="1" customWidth="1"/>
    <col min="8225" max="8225" width="14.28515625" style="198" customWidth="1"/>
    <col min="8226" max="8226" width="13.7109375" style="198" customWidth="1"/>
    <col min="8227" max="8227" width="17.5703125" style="198" customWidth="1"/>
    <col min="8228" max="8228" width="15.140625" style="198" customWidth="1"/>
    <col min="8229" max="8448" width="9.85546875" style="198"/>
    <col min="8449" max="8449" width="22.7109375" style="198" customWidth="1"/>
    <col min="8450" max="8450" width="19.42578125" style="198" customWidth="1"/>
    <col min="8451" max="8451" width="18.85546875" style="198" customWidth="1"/>
    <col min="8452" max="8452" width="16" style="198" customWidth="1"/>
    <col min="8453" max="8453" width="17.5703125" style="198" customWidth="1"/>
    <col min="8454" max="8454" width="15.42578125" style="198" customWidth="1"/>
    <col min="8455" max="8456" width="19.7109375" style="198" customWidth="1"/>
    <col min="8457" max="8457" width="17" style="198" customWidth="1"/>
    <col min="8458" max="8460" width="19.7109375" style="198" customWidth="1"/>
    <col min="8461" max="8461" width="20.7109375" style="198" customWidth="1"/>
    <col min="8462" max="8462" width="19" style="198" customWidth="1"/>
    <col min="8463" max="8463" width="19.5703125" style="198" customWidth="1"/>
    <col min="8464" max="8464" width="18.140625" style="198" customWidth="1"/>
    <col min="8465" max="8465" width="19.7109375" style="198" customWidth="1"/>
    <col min="8466" max="8466" width="21.42578125" style="198" customWidth="1"/>
    <col min="8467" max="8467" width="17.5703125" style="198" customWidth="1"/>
    <col min="8468" max="8468" width="15.5703125" style="198" customWidth="1"/>
    <col min="8469" max="8469" width="16.140625" style="198" customWidth="1"/>
    <col min="8470" max="8473" width="17.42578125" style="198" customWidth="1"/>
    <col min="8474" max="8474" width="17.28515625" style="198" customWidth="1"/>
    <col min="8475" max="8475" width="15" style="198" customWidth="1"/>
    <col min="8476" max="8476" width="16.85546875" style="198" customWidth="1"/>
    <col min="8477" max="8477" width="20.85546875" style="198" customWidth="1"/>
    <col min="8478" max="8479" width="13.7109375" style="198" customWidth="1"/>
    <col min="8480" max="8480" width="5.28515625" style="198" bestFit="1" customWidth="1"/>
    <col min="8481" max="8481" width="14.28515625" style="198" customWidth="1"/>
    <col min="8482" max="8482" width="13.7109375" style="198" customWidth="1"/>
    <col min="8483" max="8483" width="17.5703125" style="198" customWidth="1"/>
    <col min="8484" max="8484" width="15.140625" style="198" customWidth="1"/>
    <col min="8485" max="8704" width="9.85546875" style="198"/>
    <col min="8705" max="8705" width="22.7109375" style="198" customWidth="1"/>
    <col min="8706" max="8706" width="19.42578125" style="198" customWidth="1"/>
    <col min="8707" max="8707" width="18.85546875" style="198" customWidth="1"/>
    <col min="8708" max="8708" width="16" style="198" customWidth="1"/>
    <col min="8709" max="8709" width="17.5703125" style="198" customWidth="1"/>
    <col min="8710" max="8710" width="15.42578125" style="198" customWidth="1"/>
    <col min="8711" max="8712" width="19.7109375" style="198" customWidth="1"/>
    <col min="8713" max="8713" width="17" style="198" customWidth="1"/>
    <col min="8714" max="8716" width="19.7109375" style="198" customWidth="1"/>
    <col min="8717" max="8717" width="20.7109375" style="198" customWidth="1"/>
    <col min="8718" max="8718" width="19" style="198" customWidth="1"/>
    <col min="8719" max="8719" width="19.5703125" style="198" customWidth="1"/>
    <col min="8720" max="8720" width="18.140625" style="198" customWidth="1"/>
    <col min="8721" max="8721" width="19.7109375" style="198" customWidth="1"/>
    <col min="8722" max="8722" width="21.42578125" style="198" customWidth="1"/>
    <col min="8723" max="8723" width="17.5703125" style="198" customWidth="1"/>
    <col min="8724" max="8724" width="15.5703125" style="198" customWidth="1"/>
    <col min="8725" max="8725" width="16.140625" style="198" customWidth="1"/>
    <col min="8726" max="8729" width="17.42578125" style="198" customWidth="1"/>
    <col min="8730" max="8730" width="17.28515625" style="198" customWidth="1"/>
    <col min="8731" max="8731" width="15" style="198" customWidth="1"/>
    <col min="8732" max="8732" width="16.85546875" style="198" customWidth="1"/>
    <col min="8733" max="8733" width="20.85546875" style="198" customWidth="1"/>
    <col min="8734" max="8735" width="13.7109375" style="198" customWidth="1"/>
    <col min="8736" max="8736" width="5.28515625" style="198" bestFit="1" customWidth="1"/>
    <col min="8737" max="8737" width="14.28515625" style="198" customWidth="1"/>
    <col min="8738" max="8738" width="13.7109375" style="198" customWidth="1"/>
    <col min="8739" max="8739" width="17.5703125" style="198" customWidth="1"/>
    <col min="8740" max="8740" width="15.140625" style="198" customWidth="1"/>
    <col min="8741" max="8960" width="9.85546875" style="198"/>
    <col min="8961" max="8961" width="22.7109375" style="198" customWidth="1"/>
    <col min="8962" max="8962" width="19.42578125" style="198" customWidth="1"/>
    <col min="8963" max="8963" width="18.85546875" style="198" customWidth="1"/>
    <col min="8964" max="8964" width="16" style="198" customWidth="1"/>
    <col min="8965" max="8965" width="17.5703125" style="198" customWidth="1"/>
    <col min="8966" max="8966" width="15.42578125" style="198" customWidth="1"/>
    <col min="8967" max="8968" width="19.7109375" style="198" customWidth="1"/>
    <col min="8969" max="8969" width="17" style="198" customWidth="1"/>
    <col min="8970" max="8972" width="19.7109375" style="198" customWidth="1"/>
    <col min="8973" max="8973" width="20.7109375" style="198" customWidth="1"/>
    <col min="8974" max="8974" width="19" style="198" customWidth="1"/>
    <col min="8975" max="8975" width="19.5703125" style="198" customWidth="1"/>
    <col min="8976" max="8976" width="18.140625" style="198" customWidth="1"/>
    <col min="8977" max="8977" width="19.7109375" style="198" customWidth="1"/>
    <col min="8978" max="8978" width="21.42578125" style="198" customWidth="1"/>
    <col min="8979" max="8979" width="17.5703125" style="198" customWidth="1"/>
    <col min="8980" max="8980" width="15.5703125" style="198" customWidth="1"/>
    <col min="8981" max="8981" width="16.140625" style="198" customWidth="1"/>
    <col min="8982" max="8985" width="17.42578125" style="198" customWidth="1"/>
    <col min="8986" max="8986" width="17.28515625" style="198" customWidth="1"/>
    <col min="8987" max="8987" width="15" style="198" customWidth="1"/>
    <col min="8988" max="8988" width="16.85546875" style="198" customWidth="1"/>
    <col min="8989" max="8989" width="20.85546875" style="198" customWidth="1"/>
    <col min="8990" max="8991" width="13.7109375" style="198" customWidth="1"/>
    <col min="8992" max="8992" width="5.28515625" style="198" bestFit="1" customWidth="1"/>
    <col min="8993" max="8993" width="14.28515625" style="198" customWidth="1"/>
    <col min="8994" max="8994" width="13.7109375" style="198" customWidth="1"/>
    <col min="8995" max="8995" width="17.5703125" style="198" customWidth="1"/>
    <col min="8996" max="8996" width="15.140625" style="198" customWidth="1"/>
    <col min="8997" max="9216" width="9.85546875" style="198"/>
    <col min="9217" max="9217" width="22.7109375" style="198" customWidth="1"/>
    <col min="9218" max="9218" width="19.42578125" style="198" customWidth="1"/>
    <col min="9219" max="9219" width="18.85546875" style="198" customWidth="1"/>
    <col min="9220" max="9220" width="16" style="198" customWidth="1"/>
    <col min="9221" max="9221" width="17.5703125" style="198" customWidth="1"/>
    <col min="9222" max="9222" width="15.42578125" style="198" customWidth="1"/>
    <col min="9223" max="9224" width="19.7109375" style="198" customWidth="1"/>
    <col min="9225" max="9225" width="17" style="198" customWidth="1"/>
    <col min="9226" max="9228" width="19.7109375" style="198" customWidth="1"/>
    <col min="9229" max="9229" width="20.7109375" style="198" customWidth="1"/>
    <col min="9230" max="9230" width="19" style="198" customWidth="1"/>
    <col min="9231" max="9231" width="19.5703125" style="198" customWidth="1"/>
    <col min="9232" max="9232" width="18.140625" style="198" customWidth="1"/>
    <col min="9233" max="9233" width="19.7109375" style="198" customWidth="1"/>
    <col min="9234" max="9234" width="21.42578125" style="198" customWidth="1"/>
    <col min="9235" max="9235" width="17.5703125" style="198" customWidth="1"/>
    <col min="9236" max="9236" width="15.5703125" style="198" customWidth="1"/>
    <col min="9237" max="9237" width="16.140625" style="198" customWidth="1"/>
    <col min="9238" max="9241" width="17.42578125" style="198" customWidth="1"/>
    <col min="9242" max="9242" width="17.28515625" style="198" customWidth="1"/>
    <col min="9243" max="9243" width="15" style="198" customWidth="1"/>
    <col min="9244" max="9244" width="16.85546875" style="198" customWidth="1"/>
    <col min="9245" max="9245" width="20.85546875" style="198" customWidth="1"/>
    <col min="9246" max="9247" width="13.7109375" style="198" customWidth="1"/>
    <col min="9248" max="9248" width="5.28515625" style="198" bestFit="1" customWidth="1"/>
    <col min="9249" max="9249" width="14.28515625" style="198" customWidth="1"/>
    <col min="9250" max="9250" width="13.7109375" style="198" customWidth="1"/>
    <col min="9251" max="9251" width="17.5703125" style="198" customWidth="1"/>
    <col min="9252" max="9252" width="15.140625" style="198" customWidth="1"/>
    <col min="9253" max="9472" width="9.85546875" style="198"/>
    <col min="9473" max="9473" width="22.7109375" style="198" customWidth="1"/>
    <col min="9474" max="9474" width="19.42578125" style="198" customWidth="1"/>
    <col min="9475" max="9475" width="18.85546875" style="198" customWidth="1"/>
    <col min="9476" max="9476" width="16" style="198" customWidth="1"/>
    <col min="9477" max="9477" width="17.5703125" style="198" customWidth="1"/>
    <col min="9478" max="9478" width="15.42578125" style="198" customWidth="1"/>
    <col min="9479" max="9480" width="19.7109375" style="198" customWidth="1"/>
    <col min="9481" max="9481" width="17" style="198" customWidth="1"/>
    <col min="9482" max="9484" width="19.7109375" style="198" customWidth="1"/>
    <col min="9485" max="9485" width="20.7109375" style="198" customWidth="1"/>
    <col min="9486" max="9486" width="19" style="198" customWidth="1"/>
    <col min="9487" max="9487" width="19.5703125" style="198" customWidth="1"/>
    <col min="9488" max="9488" width="18.140625" style="198" customWidth="1"/>
    <col min="9489" max="9489" width="19.7109375" style="198" customWidth="1"/>
    <col min="9490" max="9490" width="21.42578125" style="198" customWidth="1"/>
    <col min="9491" max="9491" width="17.5703125" style="198" customWidth="1"/>
    <col min="9492" max="9492" width="15.5703125" style="198" customWidth="1"/>
    <col min="9493" max="9493" width="16.140625" style="198" customWidth="1"/>
    <col min="9494" max="9497" width="17.42578125" style="198" customWidth="1"/>
    <col min="9498" max="9498" width="17.28515625" style="198" customWidth="1"/>
    <col min="9499" max="9499" width="15" style="198" customWidth="1"/>
    <col min="9500" max="9500" width="16.85546875" style="198" customWidth="1"/>
    <col min="9501" max="9501" width="20.85546875" style="198" customWidth="1"/>
    <col min="9502" max="9503" width="13.7109375" style="198" customWidth="1"/>
    <col min="9504" max="9504" width="5.28515625" style="198" bestFit="1" customWidth="1"/>
    <col min="9505" max="9505" width="14.28515625" style="198" customWidth="1"/>
    <col min="9506" max="9506" width="13.7109375" style="198" customWidth="1"/>
    <col min="9507" max="9507" width="17.5703125" style="198" customWidth="1"/>
    <col min="9508" max="9508" width="15.140625" style="198" customWidth="1"/>
    <col min="9509" max="9728" width="9.85546875" style="198"/>
    <col min="9729" max="9729" width="22.7109375" style="198" customWidth="1"/>
    <col min="9730" max="9730" width="19.42578125" style="198" customWidth="1"/>
    <col min="9731" max="9731" width="18.85546875" style="198" customWidth="1"/>
    <col min="9732" max="9732" width="16" style="198" customWidth="1"/>
    <col min="9733" max="9733" width="17.5703125" style="198" customWidth="1"/>
    <col min="9734" max="9734" width="15.42578125" style="198" customWidth="1"/>
    <col min="9735" max="9736" width="19.7109375" style="198" customWidth="1"/>
    <col min="9737" max="9737" width="17" style="198" customWidth="1"/>
    <col min="9738" max="9740" width="19.7109375" style="198" customWidth="1"/>
    <col min="9741" max="9741" width="20.7109375" style="198" customWidth="1"/>
    <col min="9742" max="9742" width="19" style="198" customWidth="1"/>
    <col min="9743" max="9743" width="19.5703125" style="198" customWidth="1"/>
    <col min="9744" max="9744" width="18.140625" style="198" customWidth="1"/>
    <col min="9745" max="9745" width="19.7109375" style="198" customWidth="1"/>
    <col min="9746" max="9746" width="21.42578125" style="198" customWidth="1"/>
    <col min="9747" max="9747" width="17.5703125" style="198" customWidth="1"/>
    <col min="9748" max="9748" width="15.5703125" style="198" customWidth="1"/>
    <col min="9749" max="9749" width="16.140625" style="198" customWidth="1"/>
    <col min="9750" max="9753" width="17.42578125" style="198" customWidth="1"/>
    <col min="9754" max="9754" width="17.28515625" style="198" customWidth="1"/>
    <col min="9755" max="9755" width="15" style="198" customWidth="1"/>
    <col min="9756" max="9756" width="16.85546875" style="198" customWidth="1"/>
    <col min="9757" max="9757" width="20.85546875" style="198" customWidth="1"/>
    <col min="9758" max="9759" width="13.7109375" style="198" customWidth="1"/>
    <col min="9760" max="9760" width="5.28515625" style="198" bestFit="1" customWidth="1"/>
    <col min="9761" max="9761" width="14.28515625" style="198" customWidth="1"/>
    <col min="9762" max="9762" width="13.7109375" style="198" customWidth="1"/>
    <col min="9763" max="9763" width="17.5703125" style="198" customWidth="1"/>
    <col min="9764" max="9764" width="15.140625" style="198" customWidth="1"/>
    <col min="9765" max="9984" width="9.85546875" style="198"/>
    <col min="9985" max="9985" width="22.7109375" style="198" customWidth="1"/>
    <col min="9986" max="9986" width="19.42578125" style="198" customWidth="1"/>
    <col min="9987" max="9987" width="18.85546875" style="198" customWidth="1"/>
    <col min="9988" max="9988" width="16" style="198" customWidth="1"/>
    <col min="9989" max="9989" width="17.5703125" style="198" customWidth="1"/>
    <col min="9990" max="9990" width="15.42578125" style="198" customWidth="1"/>
    <col min="9991" max="9992" width="19.7109375" style="198" customWidth="1"/>
    <col min="9993" max="9993" width="17" style="198" customWidth="1"/>
    <col min="9994" max="9996" width="19.7109375" style="198" customWidth="1"/>
    <col min="9997" max="9997" width="20.7109375" style="198" customWidth="1"/>
    <col min="9998" max="9998" width="19" style="198" customWidth="1"/>
    <col min="9999" max="9999" width="19.5703125" style="198" customWidth="1"/>
    <col min="10000" max="10000" width="18.140625" style="198" customWidth="1"/>
    <col min="10001" max="10001" width="19.7109375" style="198" customWidth="1"/>
    <col min="10002" max="10002" width="21.42578125" style="198" customWidth="1"/>
    <col min="10003" max="10003" width="17.5703125" style="198" customWidth="1"/>
    <col min="10004" max="10004" width="15.5703125" style="198" customWidth="1"/>
    <col min="10005" max="10005" width="16.140625" style="198" customWidth="1"/>
    <col min="10006" max="10009" width="17.42578125" style="198" customWidth="1"/>
    <col min="10010" max="10010" width="17.28515625" style="198" customWidth="1"/>
    <col min="10011" max="10011" width="15" style="198" customWidth="1"/>
    <col min="10012" max="10012" width="16.85546875" style="198" customWidth="1"/>
    <col min="10013" max="10013" width="20.85546875" style="198" customWidth="1"/>
    <col min="10014" max="10015" width="13.7109375" style="198" customWidth="1"/>
    <col min="10016" max="10016" width="5.28515625" style="198" bestFit="1" customWidth="1"/>
    <col min="10017" max="10017" width="14.28515625" style="198" customWidth="1"/>
    <col min="10018" max="10018" width="13.7109375" style="198" customWidth="1"/>
    <col min="10019" max="10019" width="17.5703125" style="198" customWidth="1"/>
    <col min="10020" max="10020" width="15.140625" style="198" customWidth="1"/>
    <col min="10021" max="10240" width="9.85546875" style="198"/>
    <col min="10241" max="10241" width="22.7109375" style="198" customWidth="1"/>
    <col min="10242" max="10242" width="19.42578125" style="198" customWidth="1"/>
    <col min="10243" max="10243" width="18.85546875" style="198" customWidth="1"/>
    <col min="10244" max="10244" width="16" style="198" customWidth="1"/>
    <col min="10245" max="10245" width="17.5703125" style="198" customWidth="1"/>
    <col min="10246" max="10246" width="15.42578125" style="198" customWidth="1"/>
    <col min="10247" max="10248" width="19.7109375" style="198" customWidth="1"/>
    <col min="10249" max="10249" width="17" style="198" customWidth="1"/>
    <col min="10250" max="10252" width="19.7109375" style="198" customWidth="1"/>
    <col min="10253" max="10253" width="20.7109375" style="198" customWidth="1"/>
    <col min="10254" max="10254" width="19" style="198" customWidth="1"/>
    <col min="10255" max="10255" width="19.5703125" style="198" customWidth="1"/>
    <col min="10256" max="10256" width="18.140625" style="198" customWidth="1"/>
    <col min="10257" max="10257" width="19.7109375" style="198" customWidth="1"/>
    <col min="10258" max="10258" width="21.42578125" style="198" customWidth="1"/>
    <col min="10259" max="10259" width="17.5703125" style="198" customWidth="1"/>
    <col min="10260" max="10260" width="15.5703125" style="198" customWidth="1"/>
    <col min="10261" max="10261" width="16.140625" style="198" customWidth="1"/>
    <col min="10262" max="10265" width="17.42578125" style="198" customWidth="1"/>
    <col min="10266" max="10266" width="17.28515625" style="198" customWidth="1"/>
    <col min="10267" max="10267" width="15" style="198" customWidth="1"/>
    <col min="10268" max="10268" width="16.85546875" style="198" customWidth="1"/>
    <col min="10269" max="10269" width="20.85546875" style="198" customWidth="1"/>
    <col min="10270" max="10271" width="13.7109375" style="198" customWidth="1"/>
    <col min="10272" max="10272" width="5.28515625" style="198" bestFit="1" customWidth="1"/>
    <col min="10273" max="10273" width="14.28515625" style="198" customWidth="1"/>
    <col min="10274" max="10274" width="13.7109375" style="198" customWidth="1"/>
    <col min="10275" max="10275" width="17.5703125" style="198" customWidth="1"/>
    <col min="10276" max="10276" width="15.140625" style="198" customWidth="1"/>
    <col min="10277" max="10496" width="9.85546875" style="198"/>
    <col min="10497" max="10497" width="22.7109375" style="198" customWidth="1"/>
    <col min="10498" max="10498" width="19.42578125" style="198" customWidth="1"/>
    <col min="10499" max="10499" width="18.85546875" style="198" customWidth="1"/>
    <col min="10500" max="10500" width="16" style="198" customWidth="1"/>
    <col min="10501" max="10501" width="17.5703125" style="198" customWidth="1"/>
    <col min="10502" max="10502" width="15.42578125" style="198" customWidth="1"/>
    <col min="10503" max="10504" width="19.7109375" style="198" customWidth="1"/>
    <col min="10505" max="10505" width="17" style="198" customWidth="1"/>
    <col min="10506" max="10508" width="19.7109375" style="198" customWidth="1"/>
    <col min="10509" max="10509" width="20.7109375" style="198" customWidth="1"/>
    <col min="10510" max="10510" width="19" style="198" customWidth="1"/>
    <col min="10511" max="10511" width="19.5703125" style="198" customWidth="1"/>
    <col min="10512" max="10512" width="18.140625" style="198" customWidth="1"/>
    <col min="10513" max="10513" width="19.7109375" style="198" customWidth="1"/>
    <col min="10514" max="10514" width="21.42578125" style="198" customWidth="1"/>
    <col min="10515" max="10515" width="17.5703125" style="198" customWidth="1"/>
    <col min="10516" max="10516" width="15.5703125" style="198" customWidth="1"/>
    <col min="10517" max="10517" width="16.140625" style="198" customWidth="1"/>
    <col min="10518" max="10521" width="17.42578125" style="198" customWidth="1"/>
    <col min="10522" max="10522" width="17.28515625" style="198" customWidth="1"/>
    <col min="10523" max="10523" width="15" style="198" customWidth="1"/>
    <col min="10524" max="10524" width="16.85546875" style="198" customWidth="1"/>
    <col min="10525" max="10525" width="20.85546875" style="198" customWidth="1"/>
    <col min="10526" max="10527" width="13.7109375" style="198" customWidth="1"/>
    <col min="10528" max="10528" width="5.28515625" style="198" bestFit="1" customWidth="1"/>
    <col min="10529" max="10529" width="14.28515625" style="198" customWidth="1"/>
    <col min="10530" max="10530" width="13.7109375" style="198" customWidth="1"/>
    <col min="10531" max="10531" width="17.5703125" style="198" customWidth="1"/>
    <col min="10532" max="10532" width="15.140625" style="198" customWidth="1"/>
    <col min="10533" max="10752" width="9.85546875" style="198"/>
    <col min="10753" max="10753" width="22.7109375" style="198" customWidth="1"/>
    <col min="10754" max="10754" width="19.42578125" style="198" customWidth="1"/>
    <col min="10755" max="10755" width="18.85546875" style="198" customWidth="1"/>
    <col min="10756" max="10756" width="16" style="198" customWidth="1"/>
    <col min="10757" max="10757" width="17.5703125" style="198" customWidth="1"/>
    <col min="10758" max="10758" width="15.42578125" style="198" customWidth="1"/>
    <col min="10759" max="10760" width="19.7109375" style="198" customWidth="1"/>
    <col min="10761" max="10761" width="17" style="198" customWidth="1"/>
    <col min="10762" max="10764" width="19.7109375" style="198" customWidth="1"/>
    <col min="10765" max="10765" width="20.7109375" style="198" customWidth="1"/>
    <col min="10766" max="10766" width="19" style="198" customWidth="1"/>
    <col min="10767" max="10767" width="19.5703125" style="198" customWidth="1"/>
    <col min="10768" max="10768" width="18.140625" style="198" customWidth="1"/>
    <col min="10769" max="10769" width="19.7109375" style="198" customWidth="1"/>
    <col min="10770" max="10770" width="21.42578125" style="198" customWidth="1"/>
    <col min="10771" max="10771" width="17.5703125" style="198" customWidth="1"/>
    <col min="10772" max="10772" width="15.5703125" style="198" customWidth="1"/>
    <col min="10773" max="10773" width="16.140625" style="198" customWidth="1"/>
    <col min="10774" max="10777" width="17.42578125" style="198" customWidth="1"/>
    <col min="10778" max="10778" width="17.28515625" style="198" customWidth="1"/>
    <col min="10779" max="10779" width="15" style="198" customWidth="1"/>
    <col min="10780" max="10780" width="16.85546875" style="198" customWidth="1"/>
    <col min="10781" max="10781" width="20.85546875" style="198" customWidth="1"/>
    <col min="10782" max="10783" width="13.7109375" style="198" customWidth="1"/>
    <col min="10784" max="10784" width="5.28515625" style="198" bestFit="1" customWidth="1"/>
    <col min="10785" max="10785" width="14.28515625" style="198" customWidth="1"/>
    <col min="10786" max="10786" width="13.7109375" style="198" customWidth="1"/>
    <col min="10787" max="10787" width="17.5703125" style="198" customWidth="1"/>
    <col min="10788" max="10788" width="15.140625" style="198" customWidth="1"/>
    <col min="10789" max="11008" width="9.85546875" style="198"/>
    <col min="11009" max="11009" width="22.7109375" style="198" customWidth="1"/>
    <col min="11010" max="11010" width="19.42578125" style="198" customWidth="1"/>
    <col min="11011" max="11011" width="18.85546875" style="198" customWidth="1"/>
    <col min="11012" max="11012" width="16" style="198" customWidth="1"/>
    <col min="11013" max="11013" width="17.5703125" style="198" customWidth="1"/>
    <col min="11014" max="11014" width="15.42578125" style="198" customWidth="1"/>
    <col min="11015" max="11016" width="19.7109375" style="198" customWidth="1"/>
    <col min="11017" max="11017" width="17" style="198" customWidth="1"/>
    <col min="11018" max="11020" width="19.7109375" style="198" customWidth="1"/>
    <col min="11021" max="11021" width="20.7109375" style="198" customWidth="1"/>
    <col min="11022" max="11022" width="19" style="198" customWidth="1"/>
    <col min="11023" max="11023" width="19.5703125" style="198" customWidth="1"/>
    <col min="11024" max="11024" width="18.140625" style="198" customWidth="1"/>
    <col min="11025" max="11025" width="19.7109375" style="198" customWidth="1"/>
    <col min="11026" max="11026" width="21.42578125" style="198" customWidth="1"/>
    <col min="11027" max="11027" width="17.5703125" style="198" customWidth="1"/>
    <col min="11028" max="11028" width="15.5703125" style="198" customWidth="1"/>
    <col min="11029" max="11029" width="16.140625" style="198" customWidth="1"/>
    <col min="11030" max="11033" width="17.42578125" style="198" customWidth="1"/>
    <col min="11034" max="11034" width="17.28515625" style="198" customWidth="1"/>
    <col min="11035" max="11035" width="15" style="198" customWidth="1"/>
    <col min="11036" max="11036" width="16.85546875" style="198" customWidth="1"/>
    <col min="11037" max="11037" width="20.85546875" style="198" customWidth="1"/>
    <col min="11038" max="11039" width="13.7109375" style="198" customWidth="1"/>
    <col min="11040" max="11040" width="5.28515625" style="198" bestFit="1" customWidth="1"/>
    <col min="11041" max="11041" width="14.28515625" style="198" customWidth="1"/>
    <col min="11042" max="11042" width="13.7109375" style="198" customWidth="1"/>
    <col min="11043" max="11043" width="17.5703125" style="198" customWidth="1"/>
    <col min="11044" max="11044" width="15.140625" style="198" customWidth="1"/>
    <col min="11045" max="11264" width="9.85546875" style="198"/>
    <col min="11265" max="11265" width="22.7109375" style="198" customWidth="1"/>
    <col min="11266" max="11266" width="19.42578125" style="198" customWidth="1"/>
    <col min="11267" max="11267" width="18.85546875" style="198" customWidth="1"/>
    <col min="11268" max="11268" width="16" style="198" customWidth="1"/>
    <col min="11269" max="11269" width="17.5703125" style="198" customWidth="1"/>
    <col min="11270" max="11270" width="15.42578125" style="198" customWidth="1"/>
    <col min="11271" max="11272" width="19.7109375" style="198" customWidth="1"/>
    <col min="11273" max="11273" width="17" style="198" customWidth="1"/>
    <col min="11274" max="11276" width="19.7109375" style="198" customWidth="1"/>
    <col min="11277" max="11277" width="20.7109375" style="198" customWidth="1"/>
    <col min="11278" max="11278" width="19" style="198" customWidth="1"/>
    <col min="11279" max="11279" width="19.5703125" style="198" customWidth="1"/>
    <col min="11280" max="11280" width="18.140625" style="198" customWidth="1"/>
    <col min="11281" max="11281" width="19.7109375" style="198" customWidth="1"/>
    <col min="11282" max="11282" width="21.42578125" style="198" customWidth="1"/>
    <col min="11283" max="11283" width="17.5703125" style="198" customWidth="1"/>
    <col min="11284" max="11284" width="15.5703125" style="198" customWidth="1"/>
    <col min="11285" max="11285" width="16.140625" style="198" customWidth="1"/>
    <col min="11286" max="11289" width="17.42578125" style="198" customWidth="1"/>
    <col min="11290" max="11290" width="17.28515625" style="198" customWidth="1"/>
    <col min="11291" max="11291" width="15" style="198" customWidth="1"/>
    <col min="11292" max="11292" width="16.85546875" style="198" customWidth="1"/>
    <col min="11293" max="11293" width="20.85546875" style="198" customWidth="1"/>
    <col min="11294" max="11295" width="13.7109375" style="198" customWidth="1"/>
    <col min="11296" max="11296" width="5.28515625" style="198" bestFit="1" customWidth="1"/>
    <col min="11297" max="11297" width="14.28515625" style="198" customWidth="1"/>
    <col min="11298" max="11298" width="13.7109375" style="198" customWidth="1"/>
    <col min="11299" max="11299" width="17.5703125" style="198" customWidth="1"/>
    <col min="11300" max="11300" width="15.140625" style="198" customWidth="1"/>
    <col min="11301" max="11520" width="9.85546875" style="198"/>
    <col min="11521" max="11521" width="22.7109375" style="198" customWidth="1"/>
    <col min="11522" max="11522" width="19.42578125" style="198" customWidth="1"/>
    <col min="11523" max="11523" width="18.85546875" style="198" customWidth="1"/>
    <col min="11524" max="11524" width="16" style="198" customWidth="1"/>
    <col min="11525" max="11525" width="17.5703125" style="198" customWidth="1"/>
    <col min="11526" max="11526" width="15.42578125" style="198" customWidth="1"/>
    <col min="11527" max="11528" width="19.7109375" style="198" customWidth="1"/>
    <col min="11529" max="11529" width="17" style="198" customWidth="1"/>
    <col min="11530" max="11532" width="19.7109375" style="198" customWidth="1"/>
    <col min="11533" max="11533" width="20.7109375" style="198" customWidth="1"/>
    <col min="11534" max="11534" width="19" style="198" customWidth="1"/>
    <col min="11535" max="11535" width="19.5703125" style="198" customWidth="1"/>
    <col min="11536" max="11536" width="18.140625" style="198" customWidth="1"/>
    <col min="11537" max="11537" width="19.7109375" style="198" customWidth="1"/>
    <col min="11538" max="11538" width="21.42578125" style="198" customWidth="1"/>
    <col min="11539" max="11539" width="17.5703125" style="198" customWidth="1"/>
    <col min="11540" max="11540" width="15.5703125" style="198" customWidth="1"/>
    <col min="11541" max="11541" width="16.140625" style="198" customWidth="1"/>
    <col min="11542" max="11545" width="17.42578125" style="198" customWidth="1"/>
    <col min="11546" max="11546" width="17.28515625" style="198" customWidth="1"/>
    <col min="11547" max="11547" width="15" style="198" customWidth="1"/>
    <col min="11548" max="11548" width="16.85546875" style="198" customWidth="1"/>
    <col min="11549" max="11549" width="20.85546875" style="198" customWidth="1"/>
    <col min="11550" max="11551" width="13.7109375" style="198" customWidth="1"/>
    <col min="11552" max="11552" width="5.28515625" style="198" bestFit="1" customWidth="1"/>
    <col min="11553" max="11553" width="14.28515625" style="198" customWidth="1"/>
    <col min="11554" max="11554" width="13.7109375" style="198" customWidth="1"/>
    <col min="11555" max="11555" width="17.5703125" style="198" customWidth="1"/>
    <col min="11556" max="11556" width="15.140625" style="198" customWidth="1"/>
    <col min="11557" max="11776" width="9.85546875" style="198"/>
    <col min="11777" max="11777" width="22.7109375" style="198" customWidth="1"/>
    <col min="11778" max="11778" width="19.42578125" style="198" customWidth="1"/>
    <col min="11779" max="11779" width="18.85546875" style="198" customWidth="1"/>
    <col min="11780" max="11780" width="16" style="198" customWidth="1"/>
    <col min="11781" max="11781" width="17.5703125" style="198" customWidth="1"/>
    <col min="11782" max="11782" width="15.42578125" style="198" customWidth="1"/>
    <col min="11783" max="11784" width="19.7109375" style="198" customWidth="1"/>
    <col min="11785" max="11785" width="17" style="198" customWidth="1"/>
    <col min="11786" max="11788" width="19.7109375" style="198" customWidth="1"/>
    <col min="11789" max="11789" width="20.7109375" style="198" customWidth="1"/>
    <col min="11790" max="11790" width="19" style="198" customWidth="1"/>
    <col min="11791" max="11791" width="19.5703125" style="198" customWidth="1"/>
    <col min="11792" max="11792" width="18.140625" style="198" customWidth="1"/>
    <col min="11793" max="11793" width="19.7109375" style="198" customWidth="1"/>
    <col min="11794" max="11794" width="21.42578125" style="198" customWidth="1"/>
    <col min="11795" max="11795" width="17.5703125" style="198" customWidth="1"/>
    <col min="11796" max="11796" width="15.5703125" style="198" customWidth="1"/>
    <col min="11797" max="11797" width="16.140625" style="198" customWidth="1"/>
    <col min="11798" max="11801" width="17.42578125" style="198" customWidth="1"/>
    <col min="11802" max="11802" width="17.28515625" style="198" customWidth="1"/>
    <col min="11803" max="11803" width="15" style="198" customWidth="1"/>
    <col min="11804" max="11804" width="16.85546875" style="198" customWidth="1"/>
    <col min="11805" max="11805" width="20.85546875" style="198" customWidth="1"/>
    <col min="11806" max="11807" width="13.7109375" style="198" customWidth="1"/>
    <col min="11808" max="11808" width="5.28515625" style="198" bestFit="1" customWidth="1"/>
    <col min="11809" max="11809" width="14.28515625" style="198" customWidth="1"/>
    <col min="11810" max="11810" width="13.7109375" style="198" customWidth="1"/>
    <col min="11811" max="11811" width="17.5703125" style="198" customWidth="1"/>
    <col min="11812" max="11812" width="15.140625" style="198" customWidth="1"/>
    <col min="11813" max="12032" width="9.85546875" style="198"/>
    <col min="12033" max="12033" width="22.7109375" style="198" customWidth="1"/>
    <col min="12034" max="12034" width="19.42578125" style="198" customWidth="1"/>
    <col min="12035" max="12035" width="18.85546875" style="198" customWidth="1"/>
    <col min="12036" max="12036" width="16" style="198" customWidth="1"/>
    <col min="12037" max="12037" width="17.5703125" style="198" customWidth="1"/>
    <col min="12038" max="12038" width="15.42578125" style="198" customWidth="1"/>
    <col min="12039" max="12040" width="19.7109375" style="198" customWidth="1"/>
    <col min="12041" max="12041" width="17" style="198" customWidth="1"/>
    <col min="12042" max="12044" width="19.7109375" style="198" customWidth="1"/>
    <col min="12045" max="12045" width="20.7109375" style="198" customWidth="1"/>
    <col min="12046" max="12046" width="19" style="198" customWidth="1"/>
    <col min="12047" max="12047" width="19.5703125" style="198" customWidth="1"/>
    <col min="12048" max="12048" width="18.140625" style="198" customWidth="1"/>
    <col min="12049" max="12049" width="19.7109375" style="198" customWidth="1"/>
    <col min="12050" max="12050" width="21.42578125" style="198" customWidth="1"/>
    <col min="12051" max="12051" width="17.5703125" style="198" customWidth="1"/>
    <col min="12052" max="12052" width="15.5703125" style="198" customWidth="1"/>
    <col min="12053" max="12053" width="16.140625" style="198" customWidth="1"/>
    <col min="12054" max="12057" width="17.42578125" style="198" customWidth="1"/>
    <col min="12058" max="12058" width="17.28515625" style="198" customWidth="1"/>
    <col min="12059" max="12059" width="15" style="198" customWidth="1"/>
    <col min="12060" max="12060" width="16.85546875" style="198" customWidth="1"/>
    <col min="12061" max="12061" width="20.85546875" style="198" customWidth="1"/>
    <col min="12062" max="12063" width="13.7109375" style="198" customWidth="1"/>
    <col min="12064" max="12064" width="5.28515625" style="198" bestFit="1" customWidth="1"/>
    <col min="12065" max="12065" width="14.28515625" style="198" customWidth="1"/>
    <col min="12066" max="12066" width="13.7109375" style="198" customWidth="1"/>
    <col min="12067" max="12067" width="17.5703125" style="198" customWidth="1"/>
    <col min="12068" max="12068" width="15.140625" style="198" customWidth="1"/>
    <col min="12069" max="12288" width="9.85546875" style="198"/>
    <col min="12289" max="12289" width="22.7109375" style="198" customWidth="1"/>
    <col min="12290" max="12290" width="19.42578125" style="198" customWidth="1"/>
    <col min="12291" max="12291" width="18.85546875" style="198" customWidth="1"/>
    <col min="12292" max="12292" width="16" style="198" customWidth="1"/>
    <col min="12293" max="12293" width="17.5703125" style="198" customWidth="1"/>
    <col min="12294" max="12294" width="15.42578125" style="198" customWidth="1"/>
    <col min="12295" max="12296" width="19.7109375" style="198" customWidth="1"/>
    <col min="12297" max="12297" width="17" style="198" customWidth="1"/>
    <col min="12298" max="12300" width="19.7109375" style="198" customWidth="1"/>
    <col min="12301" max="12301" width="20.7109375" style="198" customWidth="1"/>
    <col min="12302" max="12302" width="19" style="198" customWidth="1"/>
    <col min="12303" max="12303" width="19.5703125" style="198" customWidth="1"/>
    <col min="12304" max="12304" width="18.140625" style="198" customWidth="1"/>
    <col min="12305" max="12305" width="19.7109375" style="198" customWidth="1"/>
    <col min="12306" max="12306" width="21.42578125" style="198" customWidth="1"/>
    <col min="12307" max="12307" width="17.5703125" style="198" customWidth="1"/>
    <col min="12308" max="12308" width="15.5703125" style="198" customWidth="1"/>
    <col min="12309" max="12309" width="16.140625" style="198" customWidth="1"/>
    <col min="12310" max="12313" width="17.42578125" style="198" customWidth="1"/>
    <col min="12314" max="12314" width="17.28515625" style="198" customWidth="1"/>
    <col min="12315" max="12315" width="15" style="198" customWidth="1"/>
    <col min="12316" max="12316" width="16.85546875" style="198" customWidth="1"/>
    <col min="12317" max="12317" width="20.85546875" style="198" customWidth="1"/>
    <col min="12318" max="12319" width="13.7109375" style="198" customWidth="1"/>
    <col min="12320" max="12320" width="5.28515625" style="198" bestFit="1" customWidth="1"/>
    <col min="12321" max="12321" width="14.28515625" style="198" customWidth="1"/>
    <col min="12322" max="12322" width="13.7109375" style="198" customWidth="1"/>
    <col min="12323" max="12323" width="17.5703125" style="198" customWidth="1"/>
    <col min="12324" max="12324" width="15.140625" style="198" customWidth="1"/>
    <col min="12325" max="12544" width="9.85546875" style="198"/>
    <col min="12545" max="12545" width="22.7109375" style="198" customWidth="1"/>
    <col min="12546" max="12546" width="19.42578125" style="198" customWidth="1"/>
    <col min="12547" max="12547" width="18.85546875" style="198" customWidth="1"/>
    <col min="12548" max="12548" width="16" style="198" customWidth="1"/>
    <col min="12549" max="12549" width="17.5703125" style="198" customWidth="1"/>
    <col min="12550" max="12550" width="15.42578125" style="198" customWidth="1"/>
    <col min="12551" max="12552" width="19.7109375" style="198" customWidth="1"/>
    <col min="12553" max="12553" width="17" style="198" customWidth="1"/>
    <col min="12554" max="12556" width="19.7109375" style="198" customWidth="1"/>
    <col min="12557" max="12557" width="20.7109375" style="198" customWidth="1"/>
    <col min="12558" max="12558" width="19" style="198" customWidth="1"/>
    <col min="12559" max="12559" width="19.5703125" style="198" customWidth="1"/>
    <col min="12560" max="12560" width="18.140625" style="198" customWidth="1"/>
    <col min="12561" max="12561" width="19.7109375" style="198" customWidth="1"/>
    <col min="12562" max="12562" width="21.42578125" style="198" customWidth="1"/>
    <col min="12563" max="12563" width="17.5703125" style="198" customWidth="1"/>
    <col min="12564" max="12564" width="15.5703125" style="198" customWidth="1"/>
    <col min="12565" max="12565" width="16.140625" style="198" customWidth="1"/>
    <col min="12566" max="12569" width="17.42578125" style="198" customWidth="1"/>
    <col min="12570" max="12570" width="17.28515625" style="198" customWidth="1"/>
    <col min="12571" max="12571" width="15" style="198" customWidth="1"/>
    <col min="12572" max="12572" width="16.85546875" style="198" customWidth="1"/>
    <col min="12573" max="12573" width="20.85546875" style="198" customWidth="1"/>
    <col min="12574" max="12575" width="13.7109375" style="198" customWidth="1"/>
    <col min="12576" max="12576" width="5.28515625" style="198" bestFit="1" customWidth="1"/>
    <col min="12577" max="12577" width="14.28515625" style="198" customWidth="1"/>
    <col min="12578" max="12578" width="13.7109375" style="198" customWidth="1"/>
    <col min="12579" max="12579" width="17.5703125" style="198" customWidth="1"/>
    <col min="12580" max="12580" width="15.140625" style="198" customWidth="1"/>
    <col min="12581" max="12800" width="9.85546875" style="198"/>
    <col min="12801" max="12801" width="22.7109375" style="198" customWidth="1"/>
    <col min="12802" max="12802" width="19.42578125" style="198" customWidth="1"/>
    <col min="12803" max="12803" width="18.85546875" style="198" customWidth="1"/>
    <col min="12804" max="12804" width="16" style="198" customWidth="1"/>
    <col min="12805" max="12805" width="17.5703125" style="198" customWidth="1"/>
    <col min="12806" max="12806" width="15.42578125" style="198" customWidth="1"/>
    <col min="12807" max="12808" width="19.7109375" style="198" customWidth="1"/>
    <col min="12809" max="12809" width="17" style="198" customWidth="1"/>
    <col min="12810" max="12812" width="19.7109375" style="198" customWidth="1"/>
    <col min="12813" max="12813" width="20.7109375" style="198" customWidth="1"/>
    <col min="12814" max="12814" width="19" style="198" customWidth="1"/>
    <col min="12815" max="12815" width="19.5703125" style="198" customWidth="1"/>
    <col min="12816" max="12816" width="18.140625" style="198" customWidth="1"/>
    <col min="12817" max="12817" width="19.7109375" style="198" customWidth="1"/>
    <col min="12818" max="12818" width="21.42578125" style="198" customWidth="1"/>
    <col min="12819" max="12819" width="17.5703125" style="198" customWidth="1"/>
    <col min="12820" max="12820" width="15.5703125" style="198" customWidth="1"/>
    <col min="12821" max="12821" width="16.140625" style="198" customWidth="1"/>
    <col min="12822" max="12825" width="17.42578125" style="198" customWidth="1"/>
    <col min="12826" max="12826" width="17.28515625" style="198" customWidth="1"/>
    <col min="12827" max="12827" width="15" style="198" customWidth="1"/>
    <col min="12828" max="12828" width="16.85546875" style="198" customWidth="1"/>
    <col min="12829" max="12829" width="20.85546875" style="198" customWidth="1"/>
    <col min="12830" max="12831" width="13.7109375" style="198" customWidth="1"/>
    <col min="12832" max="12832" width="5.28515625" style="198" bestFit="1" customWidth="1"/>
    <col min="12833" max="12833" width="14.28515625" style="198" customWidth="1"/>
    <col min="12834" max="12834" width="13.7109375" style="198" customWidth="1"/>
    <col min="12835" max="12835" width="17.5703125" style="198" customWidth="1"/>
    <col min="12836" max="12836" width="15.140625" style="198" customWidth="1"/>
    <col min="12837" max="13056" width="9.85546875" style="198"/>
    <col min="13057" max="13057" width="22.7109375" style="198" customWidth="1"/>
    <col min="13058" max="13058" width="19.42578125" style="198" customWidth="1"/>
    <col min="13059" max="13059" width="18.85546875" style="198" customWidth="1"/>
    <col min="13060" max="13060" width="16" style="198" customWidth="1"/>
    <col min="13061" max="13061" width="17.5703125" style="198" customWidth="1"/>
    <col min="13062" max="13062" width="15.42578125" style="198" customWidth="1"/>
    <col min="13063" max="13064" width="19.7109375" style="198" customWidth="1"/>
    <col min="13065" max="13065" width="17" style="198" customWidth="1"/>
    <col min="13066" max="13068" width="19.7109375" style="198" customWidth="1"/>
    <col min="13069" max="13069" width="20.7109375" style="198" customWidth="1"/>
    <col min="13070" max="13070" width="19" style="198" customWidth="1"/>
    <col min="13071" max="13071" width="19.5703125" style="198" customWidth="1"/>
    <col min="13072" max="13072" width="18.140625" style="198" customWidth="1"/>
    <col min="13073" max="13073" width="19.7109375" style="198" customWidth="1"/>
    <col min="13074" max="13074" width="21.42578125" style="198" customWidth="1"/>
    <col min="13075" max="13075" width="17.5703125" style="198" customWidth="1"/>
    <col min="13076" max="13076" width="15.5703125" style="198" customWidth="1"/>
    <col min="13077" max="13077" width="16.140625" style="198" customWidth="1"/>
    <col min="13078" max="13081" width="17.42578125" style="198" customWidth="1"/>
    <col min="13082" max="13082" width="17.28515625" style="198" customWidth="1"/>
    <col min="13083" max="13083" width="15" style="198" customWidth="1"/>
    <col min="13084" max="13084" width="16.85546875" style="198" customWidth="1"/>
    <col min="13085" max="13085" width="20.85546875" style="198" customWidth="1"/>
    <col min="13086" max="13087" width="13.7109375" style="198" customWidth="1"/>
    <col min="13088" max="13088" width="5.28515625" style="198" bestFit="1" customWidth="1"/>
    <col min="13089" max="13089" width="14.28515625" style="198" customWidth="1"/>
    <col min="13090" max="13090" width="13.7109375" style="198" customWidth="1"/>
    <col min="13091" max="13091" width="17.5703125" style="198" customWidth="1"/>
    <col min="13092" max="13092" width="15.140625" style="198" customWidth="1"/>
    <col min="13093" max="13312" width="9.85546875" style="198"/>
    <col min="13313" max="13313" width="22.7109375" style="198" customWidth="1"/>
    <col min="13314" max="13314" width="19.42578125" style="198" customWidth="1"/>
    <col min="13315" max="13315" width="18.85546875" style="198" customWidth="1"/>
    <col min="13316" max="13316" width="16" style="198" customWidth="1"/>
    <col min="13317" max="13317" width="17.5703125" style="198" customWidth="1"/>
    <col min="13318" max="13318" width="15.42578125" style="198" customWidth="1"/>
    <col min="13319" max="13320" width="19.7109375" style="198" customWidth="1"/>
    <col min="13321" max="13321" width="17" style="198" customWidth="1"/>
    <col min="13322" max="13324" width="19.7109375" style="198" customWidth="1"/>
    <col min="13325" max="13325" width="20.7109375" style="198" customWidth="1"/>
    <col min="13326" max="13326" width="19" style="198" customWidth="1"/>
    <col min="13327" max="13327" width="19.5703125" style="198" customWidth="1"/>
    <col min="13328" max="13328" width="18.140625" style="198" customWidth="1"/>
    <col min="13329" max="13329" width="19.7109375" style="198" customWidth="1"/>
    <col min="13330" max="13330" width="21.42578125" style="198" customWidth="1"/>
    <col min="13331" max="13331" width="17.5703125" style="198" customWidth="1"/>
    <col min="13332" max="13332" width="15.5703125" style="198" customWidth="1"/>
    <col min="13333" max="13333" width="16.140625" style="198" customWidth="1"/>
    <col min="13334" max="13337" width="17.42578125" style="198" customWidth="1"/>
    <col min="13338" max="13338" width="17.28515625" style="198" customWidth="1"/>
    <col min="13339" max="13339" width="15" style="198" customWidth="1"/>
    <col min="13340" max="13340" width="16.85546875" style="198" customWidth="1"/>
    <col min="13341" max="13341" width="20.85546875" style="198" customWidth="1"/>
    <col min="13342" max="13343" width="13.7109375" style="198" customWidth="1"/>
    <col min="13344" max="13344" width="5.28515625" style="198" bestFit="1" customWidth="1"/>
    <col min="13345" max="13345" width="14.28515625" style="198" customWidth="1"/>
    <col min="13346" max="13346" width="13.7109375" style="198" customWidth="1"/>
    <col min="13347" max="13347" width="17.5703125" style="198" customWidth="1"/>
    <col min="13348" max="13348" width="15.140625" style="198" customWidth="1"/>
    <col min="13349" max="13568" width="9.85546875" style="198"/>
    <col min="13569" max="13569" width="22.7109375" style="198" customWidth="1"/>
    <col min="13570" max="13570" width="19.42578125" style="198" customWidth="1"/>
    <col min="13571" max="13571" width="18.85546875" style="198" customWidth="1"/>
    <col min="13572" max="13572" width="16" style="198" customWidth="1"/>
    <col min="13573" max="13573" width="17.5703125" style="198" customWidth="1"/>
    <col min="13574" max="13574" width="15.42578125" style="198" customWidth="1"/>
    <col min="13575" max="13576" width="19.7109375" style="198" customWidth="1"/>
    <col min="13577" max="13577" width="17" style="198" customWidth="1"/>
    <col min="13578" max="13580" width="19.7109375" style="198" customWidth="1"/>
    <col min="13581" max="13581" width="20.7109375" style="198" customWidth="1"/>
    <col min="13582" max="13582" width="19" style="198" customWidth="1"/>
    <col min="13583" max="13583" width="19.5703125" style="198" customWidth="1"/>
    <col min="13584" max="13584" width="18.140625" style="198" customWidth="1"/>
    <col min="13585" max="13585" width="19.7109375" style="198" customWidth="1"/>
    <col min="13586" max="13586" width="21.42578125" style="198" customWidth="1"/>
    <col min="13587" max="13587" width="17.5703125" style="198" customWidth="1"/>
    <col min="13588" max="13588" width="15.5703125" style="198" customWidth="1"/>
    <col min="13589" max="13589" width="16.140625" style="198" customWidth="1"/>
    <col min="13590" max="13593" width="17.42578125" style="198" customWidth="1"/>
    <col min="13594" max="13594" width="17.28515625" style="198" customWidth="1"/>
    <col min="13595" max="13595" width="15" style="198" customWidth="1"/>
    <col min="13596" max="13596" width="16.85546875" style="198" customWidth="1"/>
    <col min="13597" max="13597" width="20.85546875" style="198" customWidth="1"/>
    <col min="13598" max="13599" width="13.7109375" style="198" customWidth="1"/>
    <col min="13600" max="13600" width="5.28515625" style="198" bestFit="1" customWidth="1"/>
    <col min="13601" max="13601" width="14.28515625" style="198" customWidth="1"/>
    <col min="13602" max="13602" width="13.7109375" style="198" customWidth="1"/>
    <col min="13603" max="13603" width="17.5703125" style="198" customWidth="1"/>
    <col min="13604" max="13604" width="15.140625" style="198" customWidth="1"/>
    <col min="13605" max="13824" width="9.85546875" style="198"/>
    <col min="13825" max="13825" width="22.7109375" style="198" customWidth="1"/>
    <col min="13826" max="13826" width="19.42578125" style="198" customWidth="1"/>
    <col min="13827" max="13827" width="18.85546875" style="198" customWidth="1"/>
    <col min="13828" max="13828" width="16" style="198" customWidth="1"/>
    <col min="13829" max="13829" width="17.5703125" style="198" customWidth="1"/>
    <col min="13830" max="13830" width="15.42578125" style="198" customWidth="1"/>
    <col min="13831" max="13832" width="19.7109375" style="198" customWidth="1"/>
    <col min="13833" max="13833" width="17" style="198" customWidth="1"/>
    <col min="13834" max="13836" width="19.7109375" style="198" customWidth="1"/>
    <col min="13837" max="13837" width="20.7109375" style="198" customWidth="1"/>
    <col min="13838" max="13838" width="19" style="198" customWidth="1"/>
    <col min="13839" max="13839" width="19.5703125" style="198" customWidth="1"/>
    <col min="13840" max="13840" width="18.140625" style="198" customWidth="1"/>
    <col min="13841" max="13841" width="19.7109375" style="198" customWidth="1"/>
    <col min="13842" max="13842" width="21.42578125" style="198" customWidth="1"/>
    <col min="13843" max="13843" width="17.5703125" style="198" customWidth="1"/>
    <col min="13844" max="13844" width="15.5703125" style="198" customWidth="1"/>
    <col min="13845" max="13845" width="16.140625" style="198" customWidth="1"/>
    <col min="13846" max="13849" width="17.42578125" style="198" customWidth="1"/>
    <col min="13850" max="13850" width="17.28515625" style="198" customWidth="1"/>
    <col min="13851" max="13851" width="15" style="198" customWidth="1"/>
    <col min="13852" max="13852" width="16.85546875" style="198" customWidth="1"/>
    <col min="13853" max="13853" width="20.85546875" style="198" customWidth="1"/>
    <col min="13854" max="13855" width="13.7109375" style="198" customWidth="1"/>
    <col min="13856" max="13856" width="5.28515625" style="198" bestFit="1" customWidth="1"/>
    <col min="13857" max="13857" width="14.28515625" style="198" customWidth="1"/>
    <col min="13858" max="13858" width="13.7109375" style="198" customWidth="1"/>
    <col min="13859" max="13859" width="17.5703125" style="198" customWidth="1"/>
    <col min="13860" max="13860" width="15.140625" style="198" customWidth="1"/>
    <col min="13861" max="14080" width="9.85546875" style="198"/>
    <col min="14081" max="14081" width="22.7109375" style="198" customWidth="1"/>
    <col min="14082" max="14082" width="19.42578125" style="198" customWidth="1"/>
    <col min="14083" max="14083" width="18.85546875" style="198" customWidth="1"/>
    <col min="14084" max="14084" width="16" style="198" customWidth="1"/>
    <col min="14085" max="14085" width="17.5703125" style="198" customWidth="1"/>
    <col min="14086" max="14086" width="15.42578125" style="198" customWidth="1"/>
    <col min="14087" max="14088" width="19.7109375" style="198" customWidth="1"/>
    <col min="14089" max="14089" width="17" style="198" customWidth="1"/>
    <col min="14090" max="14092" width="19.7109375" style="198" customWidth="1"/>
    <col min="14093" max="14093" width="20.7109375" style="198" customWidth="1"/>
    <col min="14094" max="14094" width="19" style="198" customWidth="1"/>
    <col min="14095" max="14095" width="19.5703125" style="198" customWidth="1"/>
    <col min="14096" max="14096" width="18.140625" style="198" customWidth="1"/>
    <col min="14097" max="14097" width="19.7109375" style="198" customWidth="1"/>
    <col min="14098" max="14098" width="21.42578125" style="198" customWidth="1"/>
    <col min="14099" max="14099" width="17.5703125" style="198" customWidth="1"/>
    <col min="14100" max="14100" width="15.5703125" style="198" customWidth="1"/>
    <col min="14101" max="14101" width="16.140625" style="198" customWidth="1"/>
    <col min="14102" max="14105" width="17.42578125" style="198" customWidth="1"/>
    <col min="14106" max="14106" width="17.28515625" style="198" customWidth="1"/>
    <col min="14107" max="14107" width="15" style="198" customWidth="1"/>
    <col min="14108" max="14108" width="16.85546875" style="198" customWidth="1"/>
    <col min="14109" max="14109" width="20.85546875" style="198" customWidth="1"/>
    <col min="14110" max="14111" width="13.7109375" style="198" customWidth="1"/>
    <col min="14112" max="14112" width="5.28515625" style="198" bestFit="1" customWidth="1"/>
    <col min="14113" max="14113" width="14.28515625" style="198" customWidth="1"/>
    <col min="14114" max="14114" width="13.7109375" style="198" customWidth="1"/>
    <col min="14115" max="14115" width="17.5703125" style="198" customWidth="1"/>
    <col min="14116" max="14116" width="15.140625" style="198" customWidth="1"/>
    <col min="14117" max="14336" width="9.85546875" style="198"/>
    <col min="14337" max="14337" width="22.7109375" style="198" customWidth="1"/>
    <col min="14338" max="14338" width="19.42578125" style="198" customWidth="1"/>
    <col min="14339" max="14339" width="18.85546875" style="198" customWidth="1"/>
    <col min="14340" max="14340" width="16" style="198" customWidth="1"/>
    <col min="14341" max="14341" width="17.5703125" style="198" customWidth="1"/>
    <col min="14342" max="14342" width="15.42578125" style="198" customWidth="1"/>
    <col min="14343" max="14344" width="19.7109375" style="198" customWidth="1"/>
    <col min="14345" max="14345" width="17" style="198" customWidth="1"/>
    <col min="14346" max="14348" width="19.7109375" style="198" customWidth="1"/>
    <col min="14349" max="14349" width="20.7109375" style="198" customWidth="1"/>
    <col min="14350" max="14350" width="19" style="198" customWidth="1"/>
    <col min="14351" max="14351" width="19.5703125" style="198" customWidth="1"/>
    <col min="14352" max="14352" width="18.140625" style="198" customWidth="1"/>
    <col min="14353" max="14353" width="19.7109375" style="198" customWidth="1"/>
    <col min="14354" max="14354" width="21.42578125" style="198" customWidth="1"/>
    <col min="14355" max="14355" width="17.5703125" style="198" customWidth="1"/>
    <col min="14356" max="14356" width="15.5703125" style="198" customWidth="1"/>
    <col min="14357" max="14357" width="16.140625" style="198" customWidth="1"/>
    <col min="14358" max="14361" width="17.42578125" style="198" customWidth="1"/>
    <col min="14362" max="14362" width="17.28515625" style="198" customWidth="1"/>
    <col min="14363" max="14363" width="15" style="198" customWidth="1"/>
    <col min="14364" max="14364" width="16.85546875" style="198" customWidth="1"/>
    <col min="14365" max="14365" width="20.85546875" style="198" customWidth="1"/>
    <col min="14366" max="14367" width="13.7109375" style="198" customWidth="1"/>
    <col min="14368" max="14368" width="5.28515625" style="198" bestFit="1" customWidth="1"/>
    <col min="14369" max="14369" width="14.28515625" style="198" customWidth="1"/>
    <col min="14370" max="14370" width="13.7109375" style="198" customWidth="1"/>
    <col min="14371" max="14371" width="17.5703125" style="198" customWidth="1"/>
    <col min="14372" max="14372" width="15.140625" style="198" customWidth="1"/>
    <col min="14373" max="14592" width="9.85546875" style="198"/>
    <col min="14593" max="14593" width="22.7109375" style="198" customWidth="1"/>
    <col min="14594" max="14594" width="19.42578125" style="198" customWidth="1"/>
    <col min="14595" max="14595" width="18.85546875" style="198" customWidth="1"/>
    <col min="14596" max="14596" width="16" style="198" customWidth="1"/>
    <col min="14597" max="14597" width="17.5703125" style="198" customWidth="1"/>
    <col min="14598" max="14598" width="15.42578125" style="198" customWidth="1"/>
    <col min="14599" max="14600" width="19.7109375" style="198" customWidth="1"/>
    <col min="14601" max="14601" width="17" style="198" customWidth="1"/>
    <col min="14602" max="14604" width="19.7109375" style="198" customWidth="1"/>
    <col min="14605" max="14605" width="20.7109375" style="198" customWidth="1"/>
    <col min="14606" max="14606" width="19" style="198" customWidth="1"/>
    <col min="14607" max="14607" width="19.5703125" style="198" customWidth="1"/>
    <col min="14608" max="14608" width="18.140625" style="198" customWidth="1"/>
    <col min="14609" max="14609" width="19.7109375" style="198" customWidth="1"/>
    <col min="14610" max="14610" width="21.42578125" style="198" customWidth="1"/>
    <col min="14611" max="14611" width="17.5703125" style="198" customWidth="1"/>
    <col min="14612" max="14612" width="15.5703125" style="198" customWidth="1"/>
    <col min="14613" max="14613" width="16.140625" style="198" customWidth="1"/>
    <col min="14614" max="14617" width="17.42578125" style="198" customWidth="1"/>
    <col min="14618" max="14618" width="17.28515625" style="198" customWidth="1"/>
    <col min="14619" max="14619" width="15" style="198" customWidth="1"/>
    <col min="14620" max="14620" width="16.85546875" style="198" customWidth="1"/>
    <col min="14621" max="14621" width="20.85546875" style="198" customWidth="1"/>
    <col min="14622" max="14623" width="13.7109375" style="198" customWidth="1"/>
    <col min="14624" max="14624" width="5.28515625" style="198" bestFit="1" customWidth="1"/>
    <col min="14625" max="14625" width="14.28515625" style="198" customWidth="1"/>
    <col min="14626" max="14626" width="13.7109375" style="198" customWidth="1"/>
    <col min="14627" max="14627" width="17.5703125" style="198" customWidth="1"/>
    <col min="14628" max="14628" width="15.140625" style="198" customWidth="1"/>
    <col min="14629" max="14848" width="9.85546875" style="198"/>
    <col min="14849" max="14849" width="22.7109375" style="198" customWidth="1"/>
    <col min="14850" max="14850" width="19.42578125" style="198" customWidth="1"/>
    <col min="14851" max="14851" width="18.85546875" style="198" customWidth="1"/>
    <col min="14852" max="14852" width="16" style="198" customWidth="1"/>
    <col min="14853" max="14853" width="17.5703125" style="198" customWidth="1"/>
    <col min="14854" max="14854" width="15.42578125" style="198" customWidth="1"/>
    <col min="14855" max="14856" width="19.7109375" style="198" customWidth="1"/>
    <col min="14857" max="14857" width="17" style="198" customWidth="1"/>
    <col min="14858" max="14860" width="19.7109375" style="198" customWidth="1"/>
    <col min="14861" max="14861" width="20.7109375" style="198" customWidth="1"/>
    <col min="14862" max="14862" width="19" style="198" customWidth="1"/>
    <col min="14863" max="14863" width="19.5703125" style="198" customWidth="1"/>
    <col min="14864" max="14864" width="18.140625" style="198" customWidth="1"/>
    <col min="14865" max="14865" width="19.7109375" style="198" customWidth="1"/>
    <col min="14866" max="14866" width="21.42578125" style="198" customWidth="1"/>
    <col min="14867" max="14867" width="17.5703125" style="198" customWidth="1"/>
    <col min="14868" max="14868" width="15.5703125" style="198" customWidth="1"/>
    <col min="14869" max="14869" width="16.140625" style="198" customWidth="1"/>
    <col min="14870" max="14873" width="17.42578125" style="198" customWidth="1"/>
    <col min="14874" max="14874" width="17.28515625" style="198" customWidth="1"/>
    <col min="14875" max="14875" width="15" style="198" customWidth="1"/>
    <col min="14876" max="14876" width="16.85546875" style="198" customWidth="1"/>
    <col min="14877" max="14877" width="20.85546875" style="198" customWidth="1"/>
    <col min="14878" max="14879" width="13.7109375" style="198" customWidth="1"/>
    <col min="14880" max="14880" width="5.28515625" style="198" bestFit="1" customWidth="1"/>
    <col min="14881" max="14881" width="14.28515625" style="198" customWidth="1"/>
    <col min="14882" max="14882" width="13.7109375" style="198" customWidth="1"/>
    <col min="14883" max="14883" width="17.5703125" style="198" customWidth="1"/>
    <col min="14884" max="14884" width="15.140625" style="198" customWidth="1"/>
    <col min="14885" max="15104" width="9.85546875" style="198"/>
    <col min="15105" max="15105" width="22.7109375" style="198" customWidth="1"/>
    <col min="15106" max="15106" width="19.42578125" style="198" customWidth="1"/>
    <col min="15107" max="15107" width="18.85546875" style="198" customWidth="1"/>
    <col min="15108" max="15108" width="16" style="198" customWidth="1"/>
    <col min="15109" max="15109" width="17.5703125" style="198" customWidth="1"/>
    <col min="15110" max="15110" width="15.42578125" style="198" customWidth="1"/>
    <col min="15111" max="15112" width="19.7109375" style="198" customWidth="1"/>
    <col min="15113" max="15113" width="17" style="198" customWidth="1"/>
    <col min="15114" max="15116" width="19.7109375" style="198" customWidth="1"/>
    <col min="15117" max="15117" width="20.7109375" style="198" customWidth="1"/>
    <col min="15118" max="15118" width="19" style="198" customWidth="1"/>
    <col min="15119" max="15119" width="19.5703125" style="198" customWidth="1"/>
    <col min="15120" max="15120" width="18.140625" style="198" customWidth="1"/>
    <col min="15121" max="15121" width="19.7109375" style="198" customWidth="1"/>
    <col min="15122" max="15122" width="21.42578125" style="198" customWidth="1"/>
    <col min="15123" max="15123" width="17.5703125" style="198" customWidth="1"/>
    <col min="15124" max="15124" width="15.5703125" style="198" customWidth="1"/>
    <col min="15125" max="15125" width="16.140625" style="198" customWidth="1"/>
    <col min="15126" max="15129" width="17.42578125" style="198" customWidth="1"/>
    <col min="15130" max="15130" width="17.28515625" style="198" customWidth="1"/>
    <col min="15131" max="15131" width="15" style="198" customWidth="1"/>
    <col min="15132" max="15132" width="16.85546875" style="198" customWidth="1"/>
    <col min="15133" max="15133" width="20.85546875" style="198" customWidth="1"/>
    <col min="15134" max="15135" width="13.7109375" style="198" customWidth="1"/>
    <col min="15136" max="15136" width="5.28515625" style="198" bestFit="1" customWidth="1"/>
    <col min="15137" max="15137" width="14.28515625" style="198" customWidth="1"/>
    <col min="15138" max="15138" width="13.7109375" style="198" customWidth="1"/>
    <col min="15139" max="15139" width="17.5703125" style="198" customWidth="1"/>
    <col min="15140" max="15140" width="15.140625" style="198" customWidth="1"/>
    <col min="15141" max="15360" width="9.85546875" style="198"/>
    <col min="15361" max="15361" width="22.7109375" style="198" customWidth="1"/>
    <col min="15362" max="15362" width="19.42578125" style="198" customWidth="1"/>
    <col min="15363" max="15363" width="18.85546875" style="198" customWidth="1"/>
    <col min="15364" max="15364" width="16" style="198" customWidth="1"/>
    <col min="15365" max="15365" width="17.5703125" style="198" customWidth="1"/>
    <col min="15366" max="15366" width="15.42578125" style="198" customWidth="1"/>
    <col min="15367" max="15368" width="19.7109375" style="198" customWidth="1"/>
    <col min="15369" max="15369" width="17" style="198" customWidth="1"/>
    <col min="15370" max="15372" width="19.7109375" style="198" customWidth="1"/>
    <col min="15373" max="15373" width="20.7109375" style="198" customWidth="1"/>
    <col min="15374" max="15374" width="19" style="198" customWidth="1"/>
    <col min="15375" max="15375" width="19.5703125" style="198" customWidth="1"/>
    <col min="15376" max="15376" width="18.140625" style="198" customWidth="1"/>
    <col min="15377" max="15377" width="19.7109375" style="198" customWidth="1"/>
    <col min="15378" max="15378" width="21.42578125" style="198" customWidth="1"/>
    <col min="15379" max="15379" width="17.5703125" style="198" customWidth="1"/>
    <col min="15380" max="15380" width="15.5703125" style="198" customWidth="1"/>
    <col min="15381" max="15381" width="16.140625" style="198" customWidth="1"/>
    <col min="15382" max="15385" width="17.42578125" style="198" customWidth="1"/>
    <col min="15386" max="15386" width="17.28515625" style="198" customWidth="1"/>
    <col min="15387" max="15387" width="15" style="198" customWidth="1"/>
    <col min="15388" max="15388" width="16.85546875" style="198" customWidth="1"/>
    <col min="15389" max="15389" width="20.85546875" style="198" customWidth="1"/>
    <col min="15390" max="15391" width="13.7109375" style="198" customWidth="1"/>
    <col min="15392" max="15392" width="5.28515625" style="198" bestFit="1" customWidth="1"/>
    <col min="15393" max="15393" width="14.28515625" style="198" customWidth="1"/>
    <col min="15394" max="15394" width="13.7109375" style="198" customWidth="1"/>
    <col min="15395" max="15395" width="17.5703125" style="198" customWidth="1"/>
    <col min="15396" max="15396" width="15.140625" style="198" customWidth="1"/>
    <col min="15397" max="15616" width="9.85546875" style="198"/>
    <col min="15617" max="15617" width="22.7109375" style="198" customWidth="1"/>
    <col min="15618" max="15618" width="19.42578125" style="198" customWidth="1"/>
    <col min="15619" max="15619" width="18.85546875" style="198" customWidth="1"/>
    <col min="15620" max="15620" width="16" style="198" customWidth="1"/>
    <col min="15621" max="15621" width="17.5703125" style="198" customWidth="1"/>
    <col min="15622" max="15622" width="15.42578125" style="198" customWidth="1"/>
    <col min="15623" max="15624" width="19.7109375" style="198" customWidth="1"/>
    <col min="15625" max="15625" width="17" style="198" customWidth="1"/>
    <col min="15626" max="15628" width="19.7109375" style="198" customWidth="1"/>
    <col min="15629" max="15629" width="20.7109375" style="198" customWidth="1"/>
    <col min="15630" max="15630" width="19" style="198" customWidth="1"/>
    <col min="15631" max="15631" width="19.5703125" style="198" customWidth="1"/>
    <col min="15632" max="15632" width="18.140625" style="198" customWidth="1"/>
    <col min="15633" max="15633" width="19.7109375" style="198" customWidth="1"/>
    <col min="15634" max="15634" width="21.42578125" style="198" customWidth="1"/>
    <col min="15635" max="15635" width="17.5703125" style="198" customWidth="1"/>
    <col min="15636" max="15636" width="15.5703125" style="198" customWidth="1"/>
    <col min="15637" max="15637" width="16.140625" style="198" customWidth="1"/>
    <col min="15638" max="15641" width="17.42578125" style="198" customWidth="1"/>
    <col min="15642" max="15642" width="17.28515625" style="198" customWidth="1"/>
    <col min="15643" max="15643" width="15" style="198" customWidth="1"/>
    <col min="15644" max="15644" width="16.85546875" style="198" customWidth="1"/>
    <col min="15645" max="15645" width="20.85546875" style="198" customWidth="1"/>
    <col min="15646" max="15647" width="13.7109375" style="198" customWidth="1"/>
    <col min="15648" max="15648" width="5.28515625" style="198" bestFit="1" customWidth="1"/>
    <col min="15649" max="15649" width="14.28515625" style="198" customWidth="1"/>
    <col min="15650" max="15650" width="13.7109375" style="198" customWidth="1"/>
    <col min="15651" max="15651" width="17.5703125" style="198" customWidth="1"/>
    <col min="15652" max="15652" width="15.140625" style="198" customWidth="1"/>
    <col min="15653" max="15872" width="9.85546875" style="198"/>
    <col min="15873" max="15873" width="22.7109375" style="198" customWidth="1"/>
    <col min="15874" max="15874" width="19.42578125" style="198" customWidth="1"/>
    <col min="15875" max="15875" width="18.85546875" style="198" customWidth="1"/>
    <col min="15876" max="15876" width="16" style="198" customWidth="1"/>
    <col min="15877" max="15877" width="17.5703125" style="198" customWidth="1"/>
    <col min="15878" max="15878" width="15.42578125" style="198" customWidth="1"/>
    <col min="15879" max="15880" width="19.7109375" style="198" customWidth="1"/>
    <col min="15881" max="15881" width="17" style="198" customWidth="1"/>
    <col min="15882" max="15884" width="19.7109375" style="198" customWidth="1"/>
    <col min="15885" max="15885" width="20.7109375" style="198" customWidth="1"/>
    <col min="15886" max="15886" width="19" style="198" customWidth="1"/>
    <col min="15887" max="15887" width="19.5703125" style="198" customWidth="1"/>
    <col min="15888" max="15888" width="18.140625" style="198" customWidth="1"/>
    <col min="15889" max="15889" width="19.7109375" style="198" customWidth="1"/>
    <col min="15890" max="15890" width="21.42578125" style="198" customWidth="1"/>
    <col min="15891" max="15891" width="17.5703125" style="198" customWidth="1"/>
    <col min="15892" max="15892" width="15.5703125" style="198" customWidth="1"/>
    <col min="15893" max="15893" width="16.140625" style="198" customWidth="1"/>
    <col min="15894" max="15897" width="17.42578125" style="198" customWidth="1"/>
    <col min="15898" max="15898" width="17.28515625" style="198" customWidth="1"/>
    <col min="15899" max="15899" width="15" style="198" customWidth="1"/>
    <col min="15900" max="15900" width="16.85546875" style="198" customWidth="1"/>
    <col min="15901" max="15901" width="20.85546875" style="198" customWidth="1"/>
    <col min="15902" max="15903" width="13.7109375" style="198" customWidth="1"/>
    <col min="15904" max="15904" width="5.28515625" style="198" bestFit="1" customWidth="1"/>
    <col min="15905" max="15905" width="14.28515625" style="198" customWidth="1"/>
    <col min="15906" max="15906" width="13.7109375" style="198" customWidth="1"/>
    <col min="15907" max="15907" width="17.5703125" style="198" customWidth="1"/>
    <col min="15908" max="15908" width="15.140625" style="198" customWidth="1"/>
    <col min="15909" max="16128" width="9.85546875" style="198"/>
    <col min="16129" max="16129" width="22.7109375" style="198" customWidth="1"/>
    <col min="16130" max="16130" width="19.42578125" style="198" customWidth="1"/>
    <col min="16131" max="16131" width="18.85546875" style="198" customWidth="1"/>
    <col min="16132" max="16132" width="16" style="198" customWidth="1"/>
    <col min="16133" max="16133" width="17.5703125" style="198" customWidth="1"/>
    <col min="16134" max="16134" width="15.42578125" style="198" customWidth="1"/>
    <col min="16135" max="16136" width="19.7109375" style="198" customWidth="1"/>
    <col min="16137" max="16137" width="17" style="198" customWidth="1"/>
    <col min="16138" max="16140" width="19.7109375" style="198" customWidth="1"/>
    <col min="16141" max="16141" width="20.7109375" style="198" customWidth="1"/>
    <col min="16142" max="16142" width="19" style="198" customWidth="1"/>
    <col min="16143" max="16143" width="19.5703125" style="198" customWidth="1"/>
    <col min="16144" max="16144" width="18.140625" style="198" customWidth="1"/>
    <col min="16145" max="16145" width="19.7109375" style="198" customWidth="1"/>
    <col min="16146" max="16146" width="21.42578125" style="198" customWidth="1"/>
    <col min="16147" max="16147" width="17.5703125" style="198" customWidth="1"/>
    <col min="16148" max="16148" width="15.5703125" style="198" customWidth="1"/>
    <col min="16149" max="16149" width="16.140625" style="198" customWidth="1"/>
    <col min="16150" max="16153" width="17.42578125" style="198" customWidth="1"/>
    <col min="16154" max="16154" width="17.28515625" style="198" customWidth="1"/>
    <col min="16155" max="16155" width="15" style="198" customWidth="1"/>
    <col min="16156" max="16156" width="16.85546875" style="198" customWidth="1"/>
    <col min="16157" max="16157" width="20.85546875" style="198" customWidth="1"/>
    <col min="16158" max="16159" width="13.7109375" style="198" customWidth="1"/>
    <col min="16160" max="16160" width="5.28515625" style="198" bestFit="1" customWidth="1"/>
    <col min="16161" max="16161" width="14.28515625" style="198" customWidth="1"/>
    <col min="16162" max="16162" width="13.7109375" style="198" customWidth="1"/>
    <col min="16163" max="16163" width="17.5703125" style="198" customWidth="1"/>
    <col min="16164" max="16164" width="15.140625" style="198" customWidth="1"/>
    <col min="16165" max="16384" width="9.85546875" style="198"/>
  </cols>
  <sheetData>
    <row r="1" spans="1:32" s="276" customFormat="1"/>
    <row r="2" spans="1:32" s="276" customFormat="1"/>
    <row r="3" spans="1:32" s="276" customFormat="1"/>
    <row r="4" spans="1:32" s="276" customFormat="1">
      <c r="A4" s="206"/>
      <c r="B4" s="206"/>
      <c r="C4" s="206"/>
      <c r="D4" s="206"/>
      <c r="E4" s="206"/>
      <c r="F4" s="206"/>
      <c r="G4" s="206"/>
      <c r="H4" s="206"/>
      <c r="I4" s="206"/>
      <c r="J4" s="206"/>
      <c r="K4" s="206"/>
      <c r="L4" s="206"/>
    </row>
    <row r="5" spans="1:32" s="275" customFormat="1">
      <c r="A5" s="669" t="s">
        <v>70</v>
      </c>
      <c r="B5" s="669"/>
      <c r="C5" s="669"/>
      <c r="D5" s="669"/>
      <c r="E5" s="669"/>
      <c r="F5" s="669"/>
      <c r="G5" s="669"/>
      <c r="H5" s="669"/>
      <c r="I5" s="669"/>
      <c r="J5" s="669"/>
      <c r="K5" s="669"/>
      <c r="L5" s="669"/>
      <c r="M5" s="669"/>
      <c r="N5" s="669"/>
    </row>
    <row r="6" spans="1:32" s="277" customFormat="1">
      <c r="A6" s="208"/>
      <c r="B6" s="208"/>
      <c r="C6" s="208"/>
      <c r="D6" s="208"/>
      <c r="E6" s="208"/>
      <c r="F6" s="208"/>
      <c r="G6" s="208"/>
      <c r="H6" s="208"/>
      <c r="I6" s="208"/>
      <c r="J6" s="208"/>
      <c r="K6" s="208"/>
      <c r="L6" s="208"/>
      <c r="M6" s="208"/>
      <c r="N6" s="276"/>
    </row>
    <row r="7" spans="1:32" s="209" customFormat="1">
      <c r="A7" s="210" t="s">
        <v>55</v>
      </c>
      <c r="B7" s="385" t="s">
        <v>280</v>
      </c>
      <c r="C7" s="211"/>
      <c r="D7" s="211"/>
      <c r="E7" s="211"/>
      <c r="F7" s="211"/>
      <c r="G7" s="211"/>
      <c r="H7" s="212"/>
      <c r="I7" s="721" t="s">
        <v>1</v>
      </c>
      <c r="J7" s="722"/>
      <c r="K7" s="723" t="s">
        <v>63</v>
      </c>
      <c r="L7" s="723"/>
      <c r="M7" s="723"/>
      <c r="N7" s="724"/>
    </row>
    <row r="8" spans="1:32" s="209" customFormat="1">
      <c r="A8" s="213" t="s">
        <v>56</v>
      </c>
      <c r="B8" s="453" t="s">
        <v>70</v>
      </c>
      <c r="C8" s="215"/>
      <c r="D8" s="215"/>
      <c r="E8" s="215"/>
      <c r="F8" s="215"/>
      <c r="G8" s="215"/>
      <c r="H8" s="216"/>
      <c r="I8" s="710" t="s">
        <v>0</v>
      </c>
      <c r="J8" s="711"/>
      <c r="K8" s="704">
        <v>42367</v>
      </c>
      <c r="L8" s="704"/>
      <c r="M8" s="705"/>
      <c r="N8" s="706"/>
    </row>
    <row r="9" spans="1:32" s="209" customFormat="1">
      <c r="A9" s="213" t="s">
        <v>57</v>
      </c>
      <c r="B9" s="217" t="s">
        <v>369</v>
      </c>
      <c r="C9" s="215"/>
      <c r="D9" s="215"/>
      <c r="E9" s="215"/>
      <c r="F9" s="215"/>
      <c r="G9" s="215"/>
      <c r="H9" s="216"/>
      <c r="I9" s="710" t="s">
        <v>2</v>
      </c>
      <c r="J9" s="711"/>
      <c r="K9" s="707" t="s">
        <v>236</v>
      </c>
      <c r="L9" s="708"/>
      <c r="M9" s="708"/>
      <c r="N9" s="709"/>
    </row>
    <row r="10" spans="1:32" s="209" customFormat="1">
      <c r="A10" s="213" t="s">
        <v>58</v>
      </c>
      <c r="B10" s="453" t="s">
        <v>235</v>
      </c>
      <c r="C10" s="215"/>
      <c r="D10" s="215"/>
      <c r="E10" s="215"/>
      <c r="F10" s="215"/>
      <c r="G10" s="215"/>
      <c r="H10" s="216"/>
      <c r="I10" s="710" t="s">
        <v>59</v>
      </c>
      <c r="J10" s="711"/>
      <c r="K10" s="712" t="s">
        <v>371</v>
      </c>
      <c r="L10" s="712"/>
      <c r="M10" s="713"/>
      <c r="N10" s="714"/>
    </row>
    <row r="11" spans="1:32" s="209" customFormat="1">
      <c r="A11" s="218" t="s">
        <v>61</v>
      </c>
      <c r="B11" s="219" t="s">
        <v>235</v>
      </c>
      <c r="C11" s="220"/>
      <c r="D11" s="220"/>
      <c r="E11" s="220"/>
      <c r="F11" s="220"/>
      <c r="G11" s="220"/>
      <c r="H11" s="221"/>
      <c r="I11" s="689" t="s">
        <v>3</v>
      </c>
      <c r="J11" s="690"/>
      <c r="K11" s="676" t="s">
        <v>462</v>
      </c>
      <c r="L11" s="676"/>
      <c r="M11" s="691"/>
      <c r="N11" s="692"/>
    </row>
    <row r="12" spans="1:32" s="276" customFormat="1">
      <c r="A12" s="278"/>
      <c r="AF12" s="279"/>
    </row>
    <row r="13" spans="1:32" s="230" customFormat="1">
      <c r="A13" s="280" t="s">
        <v>180</v>
      </c>
      <c r="B13" s="281"/>
      <c r="C13" s="282"/>
      <c r="D13" s="283"/>
      <c r="E13" s="283"/>
      <c r="F13" s="284"/>
      <c r="G13" s="285"/>
      <c r="H13" s="286"/>
    </row>
    <row r="14" spans="1:32" s="230" customFormat="1" ht="12.75" customHeight="1">
      <c r="A14" s="694" t="s">
        <v>179</v>
      </c>
      <c r="B14" s="694"/>
      <c r="C14" s="694"/>
      <c r="D14" s="694"/>
      <c r="E14" s="694"/>
      <c r="F14" s="694"/>
      <c r="G14" s="694"/>
      <c r="H14" s="287"/>
    </row>
    <row r="15" spans="1:32" s="230" customFormat="1">
      <c r="A15" s="282"/>
      <c r="B15" s="282"/>
      <c r="C15" s="282"/>
      <c r="D15" s="283"/>
      <c r="E15" s="283"/>
      <c r="F15" s="284"/>
      <c r="G15" s="285"/>
      <c r="H15" s="286"/>
    </row>
    <row r="16" spans="1:32" s="230" customFormat="1">
      <c r="A16" s="288" t="s">
        <v>178</v>
      </c>
      <c r="B16" s="282"/>
      <c r="C16" s="282"/>
      <c r="D16" s="283"/>
      <c r="E16" s="283"/>
      <c r="F16" s="284"/>
      <c r="G16" s="285"/>
      <c r="H16" s="286"/>
    </row>
    <row r="17" spans="1:38" s="230" customFormat="1" ht="12.75" customHeight="1">
      <c r="A17" s="694" t="s">
        <v>177</v>
      </c>
      <c r="B17" s="694"/>
      <c r="C17" s="694"/>
      <c r="D17" s="694"/>
      <c r="E17" s="694"/>
      <c r="F17" s="694"/>
      <c r="G17" s="694"/>
      <c r="H17" s="694"/>
      <c r="I17" s="694"/>
      <c r="J17" s="694"/>
    </row>
    <row r="18" spans="1:38" s="290" customFormat="1">
      <c r="A18" s="289"/>
      <c r="AC18" s="291"/>
      <c r="AD18" s="291"/>
      <c r="AE18" s="291"/>
      <c r="AF18" s="291"/>
      <c r="AG18" s="291"/>
      <c r="AH18" s="291"/>
    </row>
    <row r="19" spans="1:38" ht="13.5" thickBot="1">
      <c r="A19" s="292"/>
      <c r="AC19" s="291"/>
      <c r="AD19" s="291"/>
      <c r="AE19" s="291"/>
      <c r="AF19" s="291"/>
      <c r="AG19" s="291"/>
      <c r="AH19" s="291"/>
    </row>
    <row r="20" spans="1:38" s="276" customFormat="1">
      <c r="A20" s="293"/>
      <c r="B20" s="294"/>
      <c r="C20" s="294"/>
      <c r="D20" s="294"/>
      <c r="E20" s="294"/>
      <c r="F20" s="294"/>
      <c r="G20" s="294"/>
      <c r="H20" s="294"/>
      <c r="I20" s="294"/>
      <c r="J20" s="294"/>
      <c r="K20" s="294"/>
      <c r="L20" s="294"/>
      <c r="M20" s="294"/>
      <c r="N20" s="294"/>
      <c r="O20" s="295"/>
      <c r="P20" s="295"/>
      <c r="Q20" s="294"/>
      <c r="R20" s="294"/>
      <c r="S20" s="294"/>
      <c r="T20" s="294"/>
      <c r="U20" s="294"/>
      <c r="V20" s="294"/>
      <c r="W20" s="294"/>
      <c r="X20" s="294"/>
      <c r="Y20" s="294"/>
      <c r="Z20" s="294"/>
      <c r="AA20" s="294"/>
      <c r="AB20" s="296"/>
      <c r="AC20" s="296"/>
      <c r="AD20" s="296"/>
      <c r="AE20" s="297"/>
      <c r="AF20" s="298"/>
    </row>
    <row r="21" spans="1:38">
      <c r="A21" s="518" t="s">
        <v>176</v>
      </c>
      <c r="AC21" s="299"/>
      <c r="AD21" s="299"/>
      <c r="AE21" s="299" t="s">
        <v>278</v>
      </c>
      <c r="AF21" s="299"/>
      <c r="AG21" s="299"/>
      <c r="AH21" s="299"/>
    </row>
    <row r="22" spans="1:38">
      <c r="A22" s="300" t="s">
        <v>203</v>
      </c>
    </row>
    <row r="23" spans="1:38">
      <c r="A23" s="300" t="s">
        <v>202</v>
      </c>
    </row>
    <row r="24" spans="1:38" s="290" customFormat="1" ht="13.7" customHeight="1">
      <c r="A24" s="300"/>
      <c r="O24" s="352"/>
      <c r="P24" s="352"/>
      <c r="AB24" s="291"/>
      <c r="AC24" s="291"/>
      <c r="AD24" s="291"/>
      <c r="AE24" s="291"/>
      <c r="AF24" s="291"/>
      <c r="AG24" s="291"/>
      <c r="AH24" s="291"/>
    </row>
    <row r="25" spans="1:38" s="290" customFormat="1">
      <c r="A25" s="301"/>
      <c r="B25" s="715" t="s">
        <v>175</v>
      </c>
      <c r="C25" s="715"/>
      <c r="D25" s="715"/>
      <c r="E25" s="715"/>
      <c r="F25" s="715"/>
      <c r="G25" s="715"/>
      <c r="H25" s="715"/>
      <c r="I25" s="715"/>
      <c r="J25" s="715"/>
      <c r="K25" s="715"/>
      <c r="L25" s="715"/>
      <c r="M25" s="715"/>
      <c r="N25" s="715"/>
      <c r="O25" s="715"/>
      <c r="P25" s="715"/>
      <c r="Q25" s="715" t="s">
        <v>174</v>
      </c>
      <c r="R25" s="715"/>
      <c r="S25" s="715"/>
      <c r="T25" s="715"/>
      <c r="U25" s="715"/>
      <c r="V25" s="715"/>
      <c r="W25" s="715"/>
      <c r="X25" s="715"/>
      <c r="Y25" s="715"/>
      <c r="Z25" s="715"/>
      <c r="AA25" s="715"/>
      <c r="AB25" s="715"/>
      <c r="AC25" s="715"/>
      <c r="AD25" s="302"/>
      <c r="AE25" s="303"/>
      <c r="AF25" s="302"/>
      <c r="AG25" s="302"/>
      <c r="AH25" s="302"/>
    </row>
    <row r="26" spans="1:38" s="290" customFormat="1">
      <c r="A26" s="301"/>
      <c r="B26" s="715" t="s">
        <v>173</v>
      </c>
      <c r="C26" s="715"/>
      <c r="D26" s="715"/>
      <c r="E26" s="715"/>
      <c r="F26" s="715"/>
      <c r="G26" s="715"/>
      <c r="H26" s="720" t="s">
        <v>172</v>
      </c>
      <c r="I26" s="718"/>
      <c r="J26" s="718"/>
      <c r="K26" s="718"/>
      <c r="L26" s="719"/>
      <c r="M26" s="715" t="s">
        <v>171</v>
      </c>
      <c r="N26" s="715"/>
      <c r="O26" s="715"/>
      <c r="P26" s="715"/>
      <c r="Q26" s="715" t="s">
        <v>170</v>
      </c>
      <c r="R26" s="715"/>
      <c r="S26" s="715"/>
      <c r="T26" s="715"/>
      <c r="U26" s="715"/>
      <c r="V26" s="715"/>
      <c r="W26" s="720" t="s">
        <v>169</v>
      </c>
      <c r="X26" s="718"/>
      <c r="Y26" s="718"/>
      <c r="Z26" s="718"/>
      <c r="AA26" s="718"/>
      <c r="AB26" s="718"/>
      <c r="AC26" s="719"/>
      <c r="AD26" s="715" t="s">
        <v>168</v>
      </c>
      <c r="AE26" s="716" t="s">
        <v>167</v>
      </c>
      <c r="AF26" s="302"/>
      <c r="AG26" s="304"/>
      <c r="AH26" s="291"/>
      <c r="AI26" s="291"/>
      <c r="AJ26" s="291"/>
      <c r="AK26" s="291"/>
    </row>
    <row r="27" spans="1:38" s="290" customFormat="1">
      <c r="A27" s="301"/>
      <c r="B27" s="454" t="s">
        <v>166</v>
      </c>
      <c r="C27" s="454" t="s">
        <v>165</v>
      </c>
      <c r="D27" s="454" t="s">
        <v>164</v>
      </c>
      <c r="E27" s="454" t="s">
        <v>163</v>
      </c>
      <c r="F27" s="454" t="s">
        <v>162</v>
      </c>
      <c r="G27" s="454" t="s">
        <v>161</v>
      </c>
      <c r="H27" s="454" t="s">
        <v>160</v>
      </c>
      <c r="I27" s="454" t="s">
        <v>159</v>
      </c>
      <c r="J27" s="454" t="s">
        <v>158</v>
      </c>
      <c r="K27" s="454" t="s">
        <v>157</v>
      </c>
      <c r="L27" s="454" t="s">
        <v>156</v>
      </c>
      <c r="M27" s="454" t="s">
        <v>155</v>
      </c>
      <c r="N27" s="454" t="s">
        <v>154</v>
      </c>
      <c r="O27" s="454" t="s">
        <v>153</v>
      </c>
      <c r="P27" s="454" t="s">
        <v>152</v>
      </c>
      <c r="Q27" s="454" t="s">
        <v>151</v>
      </c>
      <c r="R27" s="454" t="s">
        <v>150</v>
      </c>
      <c r="S27" s="454" t="s">
        <v>149</v>
      </c>
      <c r="T27" s="454" t="s">
        <v>148</v>
      </c>
      <c r="U27" s="454" t="s">
        <v>147</v>
      </c>
      <c r="V27" s="454" t="s">
        <v>146</v>
      </c>
      <c r="W27" s="454" t="s">
        <v>145</v>
      </c>
      <c r="X27" s="454" t="s">
        <v>144</v>
      </c>
      <c r="Y27" s="454" t="s">
        <v>143</v>
      </c>
      <c r="Z27" s="454" t="s">
        <v>142</v>
      </c>
      <c r="AA27" s="454" t="s">
        <v>141</v>
      </c>
      <c r="AB27" s="454" t="s">
        <v>140</v>
      </c>
      <c r="AC27" s="454" t="s">
        <v>139</v>
      </c>
      <c r="AD27" s="715"/>
      <c r="AE27" s="716"/>
      <c r="AF27" s="302"/>
    </row>
    <row r="28" spans="1:38" s="311" customFormat="1" ht="125.45" customHeight="1">
      <c r="A28" s="305" t="s">
        <v>105</v>
      </c>
      <c r="B28" s="306" t="s">
        <v>138</v>
      </c>
      <c r="C28" s="306" t="s">
        <v>137</v>
      </c>
      <c r="D28" s="306" t="s">
        <v>136</v>
      </c>
      <c r="E28" s="306" t="s">
        <v>135</v>
      </c>
      <c r="F28" s="306" t="s">
        <v>134</v>
      </c>
      <c r="G28" s="306" t="s">
        <v>133</v>
      </c>
      <c r="H28" s="307" t="s">
        <v>132</v>
      </c>
      <c r="I28" s="307" t="s">
        <v>131</v>
      </c>
      <c r="J28" s="307" t="s">
        <v>130</v>
      </c>
      <c r="K28" s="307" t="s">
        <v>129</v>
      </c>
      <c r="L28" s="307" t="s">
        <v>128</v>
      </c>
      <c r="M28" s="306" t="s">
        <v>127</v>
      </c>
      <c r="N28" s="307" t="s">
        <v>126</v>
      </c>
      <c r="O28" s="306" t="s">
        <v>125</v>
      </c>
      <c r="P28" s="307" t="s">
        <v>124</v>
      </c>
      <c r="Q28" s="307" t="s">
        <v>123</v>
      </c>
      <c r="R28" s="307" t="s">
        <v>122</v>
      </c>
      <c r="S28" s="307" t="s">
        <v>121</v>
      </c>
      <c r="T28" s="307" t="s">
        <v>120</v>
      </c>
      <c r="U28" s="307" t="s">
        <v>119</v>
      </c>
      <c r="V28" s="307" t="s">
        <v>118</v>
      </c>
      <c r="W28" s="307" t="s">
        <v>117</v>
      </c>
      <c r="X28" s="307" t="s">
        <v>116</v>
      </c>
      <c r="Y28" s="307" t="s">
        <v>115</v>
      </c>
      <c r="Z28" s="308" t="s">
        <v>114</v>
      </c>
      <c r="AA28" s="308" t="s">
        <v>113</v>
      </c>
      <c r="AB28" s="307" t="s">
        <v>112</v>
      </c>
      <c r="AC28" s="307" t="s">
        <v>111</v>
      </c>
      <c r="AD28" s="307" t="s">
        <v>110</v>
      </c>
      <c r="AE28" s="309" t="s">
        <v>109</v>
      </c>
      <c r="AF28" s="310"/>
    </row>
    <row r="29" spans="1:38" s="290" customFormat="1">
      <c r="A29" s="312"/>
      <c r="B29" s="313"/>
      <c r="C29" s="314"/>
      <c r="D29" s="314"/>
      <c r="E29" s="314"/>
      <c r="F29" s="314"/>
      <c r="G29" s="314"/>
      <c r="H29" s="314"/>
      <c r="I29" s="314"/>
      <c r="J29" s="314"/>
      <c r="K29" s="314"/>
      <c r="L29" s="314"/>
      <c r="M29" s="314"/>
      <c r="N29" s="314"/>
      <c r="O29" s="314"/>
      <c r="P29" s="315"/>
      <c r="Q29" s="316"/>
      <c r="R29" s="314"/>
      <c r="S29" s="314"/>
      <c r="T29" s="314"/>
      <c r="U29" s="314"/>
      <c r="V29" s="314"/>
      <c r="W29" s="314"/>
      <c r="X29" s="314"/>
      <c r="Y29" s="314"/>
      <c r="Z29" s="314"/>
      <c r="AA29" s="314"/>
      <c r="AB29" s="314"/>
      <c r="AC29" s="314"/>
      <c r="AD29" s="313"/>
      <c r="AE29" s="317"/>
      <c r="AF29" s="318"/>
    </row>
    <row r="30" spans="1:38" s="290" customFormat="1">
      <c r="A30" s="301" t="s">
        <v>86</v>
      </c>
      <c r="B30" s="319">
        <v>0</v>
      </c>
      <c r="C30" s="320">
        <v>0</v>
      </c>
      <c r="D30" s="320">
        <v>113490.80999999998</v>
      </c>
      <c r="E30" s="320">
        <v>0</v>
      </c>
      <c r="F30" s="320">
        <v>0</v>
      </c>
      <c r="G30" s="321">
        <v>0.12</v>
      </c>
      <c r="H30" s="320">
        <f t="shared" ref="H30:H41" si="0">B30*G30</f>
        <v>0</v>
      </c>
      <c r="I30" s="320">
        <v>0</v>
      </c>
      <c r="J30" s="320">
        <v>0</v>
      </c>
      <c r="K30" s="320">
        <v>0</v>
      </c>
      <c r="L30" s="320">
        <f t="shared" ref="L30:L41" si="1">+I30+J30</f>
        <v>0</v>
      </c>
      <c r="M30" s="322">
        <v>0</v>
      </c>
      <c r="N30" s="323">
        <f t="shared" ref="N30:N41" si="2">+M30*G30</f>
        <v>0</v>
      </c>
      <c r="O30" s="324">
        <f t="shared" ref="O30:O42" si="3">IF(SUM(B30:F30)=0,0%,+(B30+C30+E30+F30)/(B30+C30+D30+E30+F30))</f>
        <v>0</v>
      </c>
      <c r="P30" s="325">
        <f t="shared" ref="P30:P41" si="4">+N30*O30</f>
        <v>0</v>
      </c>
      <c r="Q30" s="326">
        <v>0</v>
      </c>
      <c r="R30" s="323"/>
      <c r="S30" s="323">
        <v>0</v>
      </c>
      <c r="T30" s="323">
        <v>0</v>
      </c>
      <c r="U30" s="320">
        <f>ABS(IF((L30-P30-Q30-R30+S30+T30)&lt;0,(L30-P30-Q30-R30+S30+T30),0))</f>
        <v>0</v>
      </c>
      <c r="V30" s="320">
        <f>+IF((L30-P30-Q30-R30+S30+T30)&gt;0,(L30-P30-Q30-R30+S30+T30),0)</f>
        <v>0</v>
      </c>
      <c r="W30" s="320">
        <v>0</v>
      </c>
      <c r="X30" s="320">
        <v>0</v>
      </c>
      <c r="Y30" s="320">
        <v>0</v>
      </c>
      <c r="Z30" s="320">
        <v>0</v>
      </c>
      <c r="AA30" s="320">
        <v>0</v>
      </c>
      <c r="AB30" s="320">
        <v>0</v>
      </c>
      <c r="AC30" s="327">
        <v>0</v>
      </c>
      <c r="AD30" s="328">
        <f t="shared" ref="AD30:AD41" si="5">+AC30-U30</f>
        <v>0</v>
      </c>
      <c r="AE30" s="325">
        <f t="shared" ref="AE30:AE41" si="6">+V30-AB30</f>
        <v>0</v>
      </c>
      <c r="AF30" s="320"/>
      <c r="AG30" s="329"/>
      <c r="AH30" s="329"/>
      <c r="AI30" s="329"/>
      <c r="AJ30" s="329"/>
      <c r="AK30" s="329"/>
      <c r="AL30" s="329"/>
    </row>
    <row r="31" spans="1:38" s="290" customFormat="1">
      <c r="A31" s="301" t="s">
        <v>85</v>
      </c>
      <c r="B31" s="319">
        <v>0</v>
      </c>
      <c r="C31" s="320">
        <v>0</v>
      </c>
      <c r="D31" s="320">
        <v>125469.71999999999</v>
      </c>
      <c r="E31" s="320">
        <v>0</v>
      </c>
      <c r="F31" s="320">
        <v>0</v>
      </c>
      <c r="G31" s="321">
        <v>0.12</v>
      </c>
      <c r="H31" s="320">
        <f t="shared" si="0"/>
        <v>0</v>
      </c>
      <c r="I31" s="320">
        <f t="shared" ref="I31:I41" si="7">+K30</f>
        <v>0</v>
      </c>
      <c r="J31" s="320">
        <v>0</v>
      </c>
      <c r="K31" s="320">
        <v>0</v>
      </c>
      <c r="L31" s="320">
        <f t="shared" si="1"/>
        <v>0</v>
      </c>
      <c r="M31" s="322">
        <v>0</v>
      </c>
      <c r="N31" s="323">
        <f t="shared" si="2"/>
        <v>0</v>
      </c>
      <c r="O31" s="324">
        <f t="shared" si="3"/>
        <v>0</v>
      </c>
      <c r="P31" s="325">
        <f t="shared" si="4"/>
        <v>0</v>
      </c>
      <c r="Q31" s="326">
        <f t="shared" ref="Q31:Q41" si="8">+U30</f>
        <v>0</v>
      </c>
      <c r="R31" s="323"/>
      <c r="S31" s="323">
        <v>0</v>
      </c>
      <c r="T31" s="323">
        <v>0</v>
      </c>
      <c r="U31" s="320">
        <v>0</v>
      </c>
      <c r="V31" s="320">
        <v>0</v>
      </c>
      <c r="W31" s="320">
        <v>0</v>
      </c>
      <c r="X31" s="320">
        <v>0</v>
      </c>
      <c r="Y31" s="320">
        <v>0</v>
      </c>
      <c r="Z31" s="320">
        <v>0</v>
      </c>
      <c r="AA31" s="320">
        <v>0</v>
      </c>
      <c r="AB31" s="320">
        <v>0</v>
      </c>
      <c r="AC31" s="320">
        <v>0</v>
      </c>
      <c r="AD31" s="328">
        <f t="shared" si="5"/>
        <v>0</v>
      </c>
      <c r="AE31" s="325">
        <f t="shared" si="6"/>
        <v>0</v>
      </c>
      <c r="AF31" s="320"/>
      <c r="AG31" s="329"/>
      <c r="AH31" s="329"/>
      <c r="AI31" s="329"/>
      <c r="AJ31" s="329"/>
      <c r="AK31" s="329"/>
      <c r="AL31" s="329"/>
    </row>
    <row r="32" spans="1:38" s="290" customFormat="1">
      <c r="A32" s="301" t="s">
        <v>84</v>
      </c>
      <c r="B32" s="319">
        <v>0</v>
      </c>
      <c r="C32" s="320">
        <v>0</v>
      </c>
      <c r="D32" s="320">
        <v>117348.8</v>
      </c>
      <c r="E32" s="320">
        <v>0</v>
      </c>
      <c r="F32" s="320">
        <v>0</v>
      </c>
      <c r="G32" s="321">
        <v>0.12</v>
      </c>
      <c r="H32" s="320">
        <f t="shared" si="0"/>
        <v>0</v>
      </c>
      <c r="I32" s="320">
        <f t="shared" si="7"/>
        <v>0</v>
      </c>
      <c r="J32" s="320">
        <v>0</v>
      </c>
      <c r="K32" s="320">
        <v>0</v>
      </c>
      <c r="L32" s="320">
        <f t="shared" si="1"/>
        <v>0</v>
      </c>
      <c r="M32" s="322">
        <v>0</v>
      </c>
      <c r="N32" s="323">
        <f t="shared" si="2"/>
        <v>0</v>
      </c>
      <c r="O32" s="324">
        <f t="shared" si="3"/>
        <v>0</v>
      </c>
      <c r="P32" s="325">
        <f t="shared" si="4"/>
        <v>0</v>
      </c>
      <c r="Q32" s="326">
        <f t="shared" si="8"/>
        <v>0</v>
      </c>
      <c r="R32" s="323"/>
      <c r="S32" s="323">
        <v>0</v>
      </c>
      <c r="T32" s="323">
        <v>0</v>
      </c>
      <c r="U32" s="320">
        <f t="shared" ref="U32:U41" si="9">ABS(IF((L32-P32-Q32-R32+S32+T32)&lt;0,(L32-P32-Q32-R32+S32+T32),0))</f>
        <v>0</v>
      </c>
      <c r="V32" s="320">
        <f t="shared" ref="V32:V41" si="10">+IF((L32-P32-Q32-R32+S32+T32)&gt;0,(L32-P32-Q32-R32+S32+T32),0)</f>
        <v>0</v>
      </c>
      <c r="W32" s="320">
        <v>0</v>
      </c>
      <c r="X32" s="320">
        <v>0</v>
      </c>
      <c r="Y32" s="320">
        <v>0</v>
      </c>
      <c r="Z32" s="320">
        <v>0</v>
      </c>
      <c r="AA32" s="320">
        <v>0</v>
      </c>
      <c r="AB32" s="320">
        <v>0</v>
      </c>
      <c r="AC32" s="320">
        <v>0</v>
      </c>
      <c r="AD32" s="328">
        <f t="shared" si="5"/>
        <v>0</v>
      </c>
      <c r="AE32" s="325">
        <f t="shared" si="6"/>
        <v>0</v>
      </c>
      <c r="AF32" s="320"/>
      <c r="AG32" s="329"/>
      <c r="AH32" s="329"/>
      <c r="AI32" s="329"/>
      <c r="AJ32" s="329"/>
      <c r="AK32" s="329"/>
      <c r="AL32" s="329"/>
    </row>
    <row r="33" spans="1:38" s="290" customFormat="1">
      <c r="A33" s="301" t="s">
        <v>83</v>
      </c>
      <c r="B33" s="319">
        <v>0</v>
      </c>
      <c r="C33" s="320">
        <v>0</v>
      </c>
      <c r="D33" s="320">
        <v>145826.68</v>
      </c>
      <c r="E33" s="320">
        <v>0</v>
      </c>
      <c r="F33" s="320">
        <v>0</v>
      </c>
      <c r="G33" s="321">
        <v>0.12</v>
      </c>
      <c r="H33" s="320">
        <f t="shared" si="0"/>
        <v>0</v>
      </c>
      <c r="I33" s="320">
        <f t="shared" si="7"/>
        <v>0</v>
      </c>
      <c r="J33" s="320">
        <v>0</v>
      </c>
      <c r="K33" s="320">
        <v>0</v>
      </c>
      <c r="L33" s="320">
        <f t="shared" si="1"/>
        <v>0</v>
      </c>
      <c r="M33" s="322">
        <v>0</v>
      </c>
      <c r="N33" s="323">
        <f t="shared" si="2"/>
        <v>0</v>
      </c>
      <c r="O33" s="324">
        <f t="shared" si="3"/>
        <v>0</v>
      </c>
      <c r="P33" s="325">
        <f t="shared" si="4"/>
        <v>0</v>
      </c>
      <c r="Q33" s="326">
        <f t="shared" si="8"/>
        <v>0</v>
      </c>
      <c r="R33" s="323"/>
      <c r="S33" s="323">
        <v>0</v>
      </c>
      <c r="T33" s="323">
        <v>0</v>
      </c>
      <c r="U33" s="320">
        <f t="shared" si="9"/>
        <v>0</v>
      </c>
      <c r="V33" s="320">
        <f t="shared" si="10"/>
        <v>0</v>
      </c>
      <c r="W33" s="320">
        <v>0</v>
      </c>
      <c r="X33" s="320">
        <v>0</v>
      </c>
      <c r="Y33" s="320">
        <v>0</v>
      </c>
      <c r="Z33" s="320">
        <v>0</v>
      </c>
      <c r="AA33" s="320">
        <v>0</v>
      </c>
      <c r="AB33" s="320">
        <v>0</v>
      </c>
      <c r="AC33" s="320">
        <v>0</v>
      </c>
      <c r="AD33" s="328">
        <f t="shared" si="5"/>
        <v>0</v>
      </c>
      <c r="AE33" s="325">
        <f t="shared" si="6"/>
        <v>0</v>
      </c>
      <c r="AF33" s="330"/>
      <c r="AG33" s="329"/>
      <c r="AH33" s="329"/>
      <c r="AI33" s="329"/>
      <c r="AJ33" s="329"/>
      <c r="AK33" s="329"/>
      <c r="AL33" s="329"/>
    </row>
    <row r="34" spans="1:38" s="290" customFormat="1">
      <c r="A34" s="301" t="s">
        <v>82</v>
      </c>
      <c r="B34" s="319">
        <v>0</v>
      </c>
      <c r="C34" s="320">
        <v>0</v>
      </c>
      <c r="D34" s="320">
        <v>72843.170000000013</v>
      </c>
      <c r="E34" s="320">
        <v>0</v>
      </c>
      <c r="F34" s="320">
        <v>0</v>
      </c>
      <c r="G34" s="321">
        <v>0.12</v>
      </c>
      <c r="H34" s="320">
        <f t="shared" si="0"/>
        <v>0</v>
      </c>
      <c r="I34" s="320">
        <f t="shared" si="7"/>
        <v>0</v>
      </c>
      <c r="J34" s="320">
        <v>0</v>
      </c>
      <c r="K34" s="320">
        <v>0</v>
      </c>
      <c r="L34" s="320">
        <f t="shared" si="1"/>
        <v>0</v>
      </c>
      <c r="M34" s="322">
        <v>0</v>
      </c>
      <c r="N34" s="323">
        <f t="shared" si="2"/>
        <v>0</v>
      </c>
      <c r="O34" s="324">
        <f t="shared" si="3"/>
        <v>0</v>
      </c>
      <c r="P34" s="325">
        <f t="shared" si="4"/>
        <v>0</v>
      </c>
      <c r="Q34" s="326">
        <f t="shared" si="8"/>
        <v>0</v>
      </c>
      <c r="R34" s="323"/>
      <c r="S34" s="323">
        <v>0</v>
      </c>
      <c r="T34" s="323">
        <v>0</v>
      </c>
      <c r="U34" s="320">
        <f t="shared" si="9"/>
        <v>0</v>
      </c>
      <c r="V34" s="320">
        <f t="shared" si="10"/>
        <v>0</v>
      </c>
      <c r="W34" s="320">
        <v>0</v>
      </c>
      <c r="X34" s="320">
        <v>0</v>
      </c>
      <c r="Y34" s="320">
        <v>0</v>
      </c>
      <c r="Z34" s="320">
        <v>0</v>
      </c>
      <c r="AA34" s="320">
        <v>0</v>
      </c>
      <c r="AB34" s="320">
        <v>0</v>
      </c>
      <c r="AC34" s="320">
        <v>0</v>
      </c>
      <c r="AD34" s="328">
        <f t="shared" si="5"/>
        <v>0</v>
      </c>
      <c r="AE34" s="325">
        <f t="shared" si="6"/>
        <v>0</v>
      </c>
      <c r="AF34" s="331"/>
      <c r="AG34" s="329"/>
      <c r="AH34" s="329"/>
      <c r="AI34" s="329"/>
      <c r="AJ34" s="329"/>
      <c r="AK34" s="329"/>
      <c r="AL34" s="329"/>
    </row>
    <row r="35" spans="1:38" s="290" customFormat="1">
      <c r="A35" s="301" t="s">
        <v>81</v>
      </c>
      <c r="B35" s="319">
        <v>0</v>
      </c>
      <c r="C35" s="320">
        <v>0</v>
      </c>
      <c r="D35" s="320">
        <v>115149.94</v>
      </c>
      <c r="E35" s="320">
        <v>0</v>
      </c>
      <c r="F35" s="320">
        <v>0</v>
      </c>
      <c r="G35" s="321">
        <v>0.12</v>
      </c>
      <c r="H35" s="320">
        <f t="shared" si="0"/>
        <v>0</v>
      </c>
      <c r="I35" s="320">
        <f t="shared" si="7"/>
        <v>0</v>
      </c>
      <c r="J35" s="320">
        <f>+H35</f>
        <v>0</v>
      </c>
      <c r="K35" s="320">
        <v>0</v>
      </c>
      <c r="L35" s="320">
        <f t="shared" si="1"/>
        <v>0</v>
      </c>
      <c r="M35" s="322">
        <v>0</v>
      </c>
      <c r="N35" s="323">
        <f t="shared" si="2"/>
        <v>0</v>
      </c>
      <c r="O35" s="324">
        <f t="shared" si="3"/>
        <v>0</v>
      </c>
      <c r="P35" s="325">
        <f t="shared" si="4"/>
        <v>0</v>
      </c>
      <c r="Q35" s="326">
        <f t="shared" si="8"/>
        <v>0</v>
      </c>
      <c r="R35" s="323"/>
      <c r="S35" s="323"/>
      <c r="T35" s="323">
        <v>0</v>
      </c>
      <c r="U35" s="320">
        <f t="shared" si="9"/>
        <v>0</v>
      </c>
      <c r="V35" s="320">
        <f t="shared" si="10"/>
        <v>0</v>
      </c>
      <c r="W35" s="320"/>
      <c r="X35" s="320">
        <v>0</v>
      </c>
      <c r="Y35" s="320">
        <v>0</v>
      </c>
      <c r="Z35" s="320">
        <v>0</v>
      </c>
      <c r="AA35" s="320">
        <v>0</v>
      </c>
      <c r="AB35" s="320">
        <v>0</v>
      </c>
      <c r="AC35" s="320">
        <v>0</v>
      </c>
      <c r="AD35" s="328">
        <f t="shared" si="5"/>
        <v>0</v>
      </c>
      <c r="AE35" s="325">
        <f t="shared" si="6"/>
        <v>0</v>
      </c>
      <c r="AF35" s="330"/>
      <c r="AG35" s="329"/>
      <c r="AH35" s="329"/>
      <c r="AI35" s="329"/>
      <c r="AJ35" s="329"/>
      <c r="AK35" s="329"/>
      <c r="AL35" s="329"/>
    </row>
    <row r="36" spans="1:38" s="290" customFormat="1">
      <c r="A36" s="301" t="s">
        <v>80</v>
      </c>
      <c r="B36" s="319">
        <v>0</v>
      </c>
      <c r="C36" s="320">
        <v>0</v>
      </c>
      <c r="D36" s="320">
        <v>142001.41999999998</v>
      </c>
      <c r="E36" s="320">
        <v>0</v>
      </c>
      <c r="F36" s="320">
        <v>0</v>
      </c>
      <c r="G36" s="321">
        <v>0.12</v>
      </c>
      <c r="H36" s="320">
        <f t="shared" si="0"/>
        <v>0</v>
      </c>
      <c r="I36" s="320">
        <f t="shared" si="7"/>
        <v>0</v>
      </c>
      <c r="J36" s="320">
        <v>0</v>
      </c>
      <c r="K36" s="320">
        <v>0</v>
      </c>
      <c r="L36" s="320">
        <f t="shared" si="1"/>
        <v>0</v>
      </c>
      <c r="M36" s="322">
        <v>0</v>
      </c>
      <c r="N36" s="323">
        <f t="shared" si="2"/>
        <v>0</v>
      </c>
      <c r="O36" s="324">
        <f t="shared" si="3"/>
        <v>0</v>
      </c>
      <c r="P36" s="325">
        <f t="shared" si="4"/>
        <v>0</v>
      </c>
      <c r="Q36" s="326">
        <f t="shared" si="8"/>
        <v>0</v>
      </c>
      <c r="R36" s="323"/>
      <c r="S36" s="323">
        <v>0</v>
      </c>
      <c r="T36" s="323">
        <v>0</v>
      </c>
      <c r="U36" s="320">
        <f t="shared" si="9"/>
        <v>0</v>
      </c>
      <c r="V36" s="320">
        <f t="shared" si="10"/>
        <v>0</v>
      </c>
      <c r="W36" s="320">
        <v>0</v>
      </c>
      <c r="X36" s="320">
        <v>0</v>
      </c>
      <c r="Y36" s="320">
        <v>0</v>
      </c>
      <c r="Z36" s="320">
        <v>0</v>
      </c>
      <c r="AA36" s="320">
        <v>0</v>
      </c>
      <c r="AB36" s="320">
        <v>0</v>
      </c>
      <c r="AC36" s="320">
        <v>0</v>
      </c>
      <c r="AD36" s="328">
        <f t="shared" si="5"/>
        <v>0</v>
      </c>
      <c r="AE36" s="325">
        <f t="shared" si="6"/>
        <v>0</v>
      </c>
      <c r="AF36" s="331"/>
      <c r="AG36" s="329"/>
      <c r="AH36" s="329"/>
      <c r="AI36" s="329"/>
      <c r="AJ36" s="329"/>
      <c r="AK36" s="329"/>
      <c r="AL36" s="329"/>
    </row>
    <row r="37" spans="1:38" s="290" customFormat="1">
      <c r="A37" s="301" t="s">
        <v>79</v>
      </c>
      <c r="B37" s="319">
        <v>0</v>
      </c>
      <c r="C37" s="320">
        <v>0</v>
      </c>
      <c r="D37" s="320">
        <v>109941.69</v>
      </c>
      <c r="E37" s="320">
        <v>0</v>
      </c>
      <c r="F37" s="320">
        <v>0</v>
      </c>
      <c r="G37" s="321">
        <v>0.12</v>
      </c>
      <c r="H37" s="320">
        <f t="shared" si="0"/>
        <v>0</v>
      </c>
      <c r="I37" s="320">
        <f t="shared" si="7"/>
        <v>0</v>
      </c>
      <c r="J37" s="320">
        <v>0</v>
      </c>
      <c r="K37" s="320">
        <v>0</v>
      </c>
      <c r="L37" s="320">
        <f t="shared" si="1"/>
        <v>0</v>
      </c>
      <c r="M37" s="322">
        <v>0</v>
      </c>
      <c r="N37" s="323">
        <f t="shared" si="2"/>
        <v>0</v>
      </c>
      <c r="O37" s="324">
        <f t="shared" si="3"/>
        <v>0</v>
      </c>
      <c r="P37" s="325">
        <f t="shared" si="4"/>
        <v>0</v>
      </c>
      <c r="Q37" s="326">
        <f t="shared" si="8"/>
        <v>0</v>
      </c>
      <c r="R37" s="323"/>
      <c r="S37" s="323">
        <v>0</v>
      </c>
      <c r="T37" s="323"/>
      <c r="U37" s="320">
        <f t="shared" si="9"/>
        <v>0</v>
      </c>
      <c r="V37" s="320">
        <f t="shared" si="10"/>
        <v>0</v>
      </c>
      <c r="W37" s="320">
        <v>0</v>
      </c>
      <c r="X37" s="320">
        <v>0</v>
      </c>
      <c r="Y37" s="320">
        <v>0</v>
      </c>
      <c r="Z37" s="320">
        <v>0</v>
      </c>
      <c r="AA37" s="320">
        <v>0</v>
      </c>
      <c r="AB37" s="320">
        <v>0</v>
      </c>
      <c r="AC37" s="320">
        <v>0</v>
      </c>
      <c r="AD37" s="328">
        <f t="shared" si="5"/>
        <v>0</v>
      </c>
      <c r="AE37" s="325">
        <f t="shared" si="6"/>
        <v>0</v>
      </c>
      <c r="AF37" s="331"/>
      <c r="AG37" s="329"/>
      <c r="AH37" s="329"/>
      <c r="AI37" s="329"/>
      <c r="AJ37" s="329"/>
      <c r="AK37" s="329"/>
      <c r="AL37" s="329"/>
    </row>
    <row r="38" spans="1:38" s="290" customFormat="1">
      <c r="A38" s="301" t="s">
        <v>78</v>
      </c>
      <c r="B38" s="319">
        <v>0</v>
      </c>
      <c r="C38" s="320">
        <v>0</v>
      </c>
      <c r="D38" s="320">
        <v>99667.5</v>
      </c>
      <c r="E38" s="320">
        <v>0</v>
      </c>
      <c r="F38" s="320">
        <v>0</v>
      </c>
      <c r="G38" s="321">
        <v>0.12</v>
      </c>
      <c r="H38" s="320">
        <f t="shared" si="0"/>
        <v>0</v>
      </c>
      <c r="I38" s="320">
        <f t="shared" si="7"/>
        <v>0</v>
      </c>
      <c r="J38" s="320">
        <v>0</v>
      </c>
      <c r="K38" s="320">
        <v>0</v>
      </c>
      <c r="L38" s="320">
        <f t="shared" si="1"/>
        <v>0</v>
      </c>
      <c r="M38" s="322">
        <v>0</v>
      </c>
      <c r="N38" s="323">
        <f t="shared" si="2"/>
        <v>0</v>
      </c>
      <c r="O38" s="324">
        <f t="shared" si="3"/>
        <v>0</v>
      </c>
      <c r="P38" s="325">
        <f t="shared" si="4"/>
        <v>0</v>
      </c>
      <c r="Q38" s="326">
        <f t="shared" si="8"/>
        <v>0</v>
      </c>
      <c r="R38" s="323"/>
      <c r="S38" s="323">
        <v>0</v>
      </c>
      <c r="T38" s="323">
        <v>0</v>
      </c>
      <c r="U38" s="320">
        <f t="shared" si="9"/>
        <v>0</v>
      </c>
      <c r="V38" s="320">
        <f t="shared" si="10"/>
        <v>0</v>
      </c>
      <c r="W38" s="320">
        <v>0</v>
      </c>
      <c r="X38" s="320">
        <v>0</v>
      </c>
      <c r="Y38" s="320">
        <v>0</v>
      </c>
      <c r="Z38" s="320">
        <v>0</v>
      </c>
      <c r="AA38" s="320">
        <v>0</v>
      </c>
      <c r="AB38" s="320">
        <v>0</v>
      </c>
      <c r="AC38" s="320">
        <v>0</v>
      </c>
      <c r="AD38" s="328">
        <f t="shared" si="5"/>
        <v>0</v>
      </c>
      <c r="AE38" s="325">
        <f t="shared" si="6"/>
        <v>0</v>
      </c>
      <c r="AF38" s="331"/>
      <c r="AG38" s="329"/>
      <c r="AH38" s="329"/>
      <c r="AI38" s="329"/>
      <c r="AJ38" s="329"/>
      <c r="AK38" s="329"/>
      <c r="AL38" s="329"/>
    </row>
    <row r="39" spans="1:38" s="290" customFormat="1">
      <c r="A39" s="301" t="s">
        <v>77</v>
      </c>
      <c r="B39" s="319">
        <v>0</v>
      </c>
      <c r="C39" s="320">
        <v>0</v>
      </c>
      <c r="D39" s="320">
        <v>141265.22000000003</v>
      </c>
      <c r="E39" s="320">
        <v>0</v>
      </c>
      <c r="F39" s="320">
        <v>0</v>
      </c>
      <c r="G39" s="321">
        <v>0.12</v>
      </c>
      <c r="H39" s="320">
        <f t="shared" si="0"/>
        <v>0</v>
      </c>
      <c r="I39" s="320">
        <f t="shared" si="7"/>
        <v>0</v>
      </c>
      <c r="J39" s="320">
        <v>0</v>
      </c>
      <c r="K39" s="320">
        <v>0</v>
      </c>
      <c r="L39" s="320">
        <f t="shared" si="1"/>
        <v>0</v>
      </c>
      <c r="M39" s="322">
        <v>0</v>
      </c>
      <c r="N39" s="323">
        <f t="shared" si="2"/>
        <v>0</v>
      </c>
      <c r="O39" s="324">
        <f t="shared" si="3"/>
        <v>0</v>
      </c>
      <c r="P39" s="325">
        <f t="shared" si="4"/>
        <v>0</v>
      </c>
      <c r="Q39" s="326">
        <f t="shared" si="8"/>
        <v>0</v>
      </c>
      <c r="R39" s="323"/>
      <c r="S39" s="323">
        <v>0</v>
      </c>
      <c r="T39" s="323">
        <v>0</v>
      </c>
      <c r="U39" s="320">
        <f t="shared" si="9"/>
        <v>0</v>
      </c>
      <c r="V39" s="320">
        <f t="shared" si="10"/>
        <v>0</v>
      </c>
      <c r="W39" s="320">
        <v>0</v>
      </c>
      <c r="X39" s="320">
        <v>0</v>
      </c>
      <c r="Y39" s="320">
        <v>0</v>
      </c>
      <c r="Z39" s="320">
        <v>0</v>
      </c>
      <c r="AA39" s="320">
        <v>0</v>
      </c>
      <c r="AB39" s="320">
        <v>0</v>
      </c>
      <c r="AC39" s="320">
        <v>0</v>
      </c>
      <c r="AD39" s="328">
        <f t="shared" si="5"/>
        <v>0</v>
      </c>
      <c r="AE39" s="325">
        <f t="shared" si="6"/>
        <v>0</v>
      </c>
      <c r="AF39" s="331"/>
      <c r="AG39" s="329"/>
      <c r="AH39" s="329"/>
      <c r="AI39" s="329"/>
      <c r="AJ39" s="329"/>
      <c r="AK39" s="329"/>
      <c r="AL39" s="329"/>
    </row>
    <row r="40" spans="1:38" s="290" customFormat="1">
      <c r="A40" s="301" t="s">
        <v>76</v>
      </c>
      <c r="B40" s="319">
        <v>0</v>
      </c>
      <c r="C40" s="320">
        <v>0</v>
      </c>
      <c r="D40" s="320">
        <v>92098.62000000001</v>
      </c>
      <c r="E40" s="320">
        <v>0</v>
      </c>
      <c r="F40" s="320">
        <v>0</v>
      </c>
      <c r="G40" s="321">
        <v>0.12</v>
      </c>
      <c r="H40" s="320">
        <f t="shared" si="0"/>
        <v>0</v>
      </c>
      <c r="I40" s="320">
        <f t="shared" si="7"/>
        <v>0</v>
      </c>
      <c r="J40" s="320">
        <v>0</v>
      </c>
      <c r="K40" s="320">
        <v>0</v>
      </c>
      <c r="L40" s="320">
        <f t="shared" si="1"/>
        <v>0</v>
      </c>
      <c r="M40" s="322">
        <v>0</v>
      </c>
      <c r="N40" s="323">
        <f t="shared" si="2"/>
        <v>0</v>
      </c>
      <c r="O40" s="324">
        <f t="shared" si="3"/>
        <v>0</v>
      </c>
      <c r="P40" s="325">
        <f t="shared" si="4"/>
        <v>0</v>
      </c>
      <c r="Q40" s="326">
        <f t="shared" si="8"/>
        <v>0</v>
      </c>
      <c r="R40" s="323"/>
      <c r="S40" s="323">
        <v>0</v>
      </c>
      <c r="T40" s="323">
        <v>0</v>
      </c>
      <c r="U40" s="320">
        <f t="shared" si="9"/>
        <v>0</v>
      </c>
      <c r="V40" s="320">
        <f t="shared" si="10"/>
        <v>0</v>
      </c>
      <c r="W40" s="320">
        <v>0</v>
      </c>
      <c r="X40" s="320">
        <v>0</v>
      </c>
      <c r="Y40" s="320">
        <v>0</v>
      </c>
      <c r="Z40" s="320">
        <v>0</v>
      </c>
      <c r="AA40" s="320">
        <v>0</v>
      </c>
      <c r="AB40" s="320">
        <v>0</v>
      </c>
      <c r="AC40" s="320">
        <v>0</v>
      </c>
      <c r="AD40" s="328">
        <f t="shared" si="5"/>
        <v>0</v>
      </c>
      <c r="AE40" s="325">
        <f t="shared" si="6"/>
        <v>0</v>
      </c>
      <c r="AF40" s="330"/>
      <c r="AG40" s="329"/>
      <c r="AH40" s="329"/>
      <c r="AI40" s="329"/>
      <c r="AJ40" s="329"/>
      <c r="AK40" s="329"/>
      <c r="AL40" s="329"/>
    </row>
    <row r="41" spans="1:38" s="290" customFormat="1">
      <c r="A41" s="301" t="s">
        <v>75</v>
      </c>
      <c r="B41" s="319">
        <v>0</v>
      </c>
      <c r="C41" s="320">
        <v>0</v>
      </c>
      <c r="D41" s="320">
        <v>110209.06999999999</v>
      </c>
      <c r="E41" s="320">
        <v>0</v>
      </c>
      <c r="F41" s="320">
        <v>0</v>
      </c>
      <c r="G41" s="321">
        <v>0.12</v>
      </c>
      <c r="H41" s="320">
        <f t="shared" si="0"/>
        <v>0</v>
      </c>
      <c r="I41" s="320">
        <f t="shared" si="7"/>
        <v>0</v>
      </c>
      <c r="J41" s="320">
        <v>0</v>
      </c>
      <c r="K41" s="320">
        <v>0</v>
      </c>
      <c r="L41" s="320">
        <f t="shared" si="1"/>
        <v>0</v>
      </c>
      <c r="M41" s="322">
        <v>0</v>
      </c>
      <c r="N41" s="323">
        <f t="shared" si="2"/>
        <v>0</v>
      </c>
      <c r="O41" s="324">
        <f t="shared" si="3"/>
        <v>0</v>
      </c>
      <c r="P41" s="325">
        <f t="shared" si="4"/>
        <v>0</v>
      </c>
      <c r="Q41" s="326">
        <f t="shared" si="8"/>
        <v>0</v>
      </c>
      <c r="R41" s="323"/>
      <c r="S41" s="323">
        <v>0</v>
      </c>
      <c r="T41" s="323">
        <v>0</v>
      </c>
      <c r="U41" s="320">
        <f t="shared" si="9"/>
        <v>0</v>
      </c>
      <c r="V41" s="320">
        <f t="shared" si="10"/>
        <v>0</v>
      </c>
      <c r="W41" s="320">
        <v>0</v>
      </c>
      <c r="X41" s="320">
        <v>0</v>
      </c>
      <c r="Y41" s="320">
        <v>0</v>
      </c>
      <c r="Z41" s="320">
        <v>0</v>
      </c>
      <c r="AA41" s="320">
        <v>0</v>
      </c>
      <c r="AB41" s="320">
        <v>0</v>
      </c>
      <c r="AC41" s="320">
        <v>0</v>
      </c>
      <c r="AD41" s="328">
        <f t="shared" si="5"/>
        <v>0</v>
      </c>
      <c r="AE41" s="325">
        <f t="shared" si="6"/>
        <v>0</v>
      </c>
      <c r="AF41" s="330"/>
      <c r="AG41" s="329"/>
      <c r="AH41" s="329"/>
      <c r="AI41" s="329"/>
      <c r="AJ41" s="329"/>
      <c r="AK41" s="329"/>
      <c r="AL41" s="329"/>
    </row>
    <row r="42" spans="1:38" s="290" customFormat="1">
      <c r="A42" s="301"/>
      <c r="B42" s="319"/>
      <c r="C42" s="320"/>
      <c r="D42" s="320"/>
      <c r="E42" s="320"/>
      <c r="F42" s="320"/>
      <c r="G42" s="321"/>
      <c r="H42" s="320"/>
      <c r="I42" s="320"/>
      <c r="J42" s="320"/>
      <c r="K42" s="320"/>
      <c r="L42" s="320"/>
      <c r="M42" s="323"/>
      <c r="N42" s="323"/>
      <c r="O42" s="324">
        <f t="shared" si="3"/>
        <v>0</v>
      </c>
      <c r="P42" s="325"/>
      <c r="Q42" s="326"/>
      <c r="R42" s="323"/>
      <c r="S42" s="323">
        <v>0</v>
      </c>
      <c r="T42" s="323">
        <v>0</v>
      </c>
      <c r="U42" s="320"/>
      <c r="V42" s="320"/>
      <c r="W42" s="320"/>
      <c r="X42" s="320"/>
      <c r="Y42" s="320"/>
      <c r="Z42" s="320"/>
      <c r="AA42" s="320"/>
      <c r="AB42" s="320"/>
      <c r="AC42" s="320"/>
      <c r="AD42" s="319"/>
      <c r="AE42" s="325"/>
      <c r="AF42" s="320"/>
      <c r="AG42" s="329"/>
      <c r="AH42" s="329"/>
      <c r="AI42" s="329"/>
      <c r="AJ42" s="329"/>
      <c r="AK42" s="329"/>
      <c r="AL42" s="329"/>
    </row>
    <row r="43" spans="1:38" s="290" customFormat="1" ht="13.5" thickBot="1">
      <c r="A43" s="332" t="s">
        <v>74</v>
      </c>
      <c r="B43" s="333">
        <f>SUM(B29:B42)</f>
        <v>0</v>
      </c>
      <c r="C43" s="334">
        <f>+SUM(C30:C41)</f>
        <v>0</v>
      </c>
      <c r="D43" s="334">
        <f>+SUM(D30:D41)</f>
        <v>1385312.64</v>
      </c>
      <c r="E43" s="334">
        <f>+SUM(E30:E41)</f>
        <v>0</v>
      </c>
      <c r="F43" s="334">
        <f>+SUM(F30:F41)</f>
        <v>0</v>
      </c>
      <c r="G43" s="335"/>
      <c r="H43" s="334">
        <f>+SUM(H30:H41)</f>
        <v>0</v>
      </c>
      <c r="I43" s="334">
        <f>+SUM(I30:I41)</f>
        <v>0</v>
      </c>
      <c r="J43" s="334">
        <f>+SUM(J30:J41)</f>
        <v>0</v>
      </c>
      <c r="K43" s="334">
        <v>0</v>
      </c>
      <c r="L43" s="334">
        <f>+SUM(L30:L41)</f>
        <v>0</v>
      </c>
      <c r="M43" s="334"/>
      <c r="N43" s="334">
        <f>+SUM(N30:N41)</f>
        <v>0</v>
      </c>
      <c r="O43" s="331"/>
      <c r="P43" s="336">
        <f>+SUM(P30:P41)</f>
        <v>0</v>
      </c>
      <c r="Q43" s="337"/>
      <c r="R43" s="334">
        <f>+SUM(R30:R41)</f>
        <v>0</v>
      </c>
      <c r="S43" s="335"/>
      <c r="T43" s="335"/>
      <c r="U43" s="331"/>
      <c r="V43" s="334">
        <f t="shared" ref="V43:AE43" si="11">+SUM(V30:V41)</f>
        <v>0</v>
      </c>
      <c r="W43" s="334">
        <f t="shared" si="11"/>
        <v>0</v>
      </c>
      <c r="X43" s="334">
        <f t="shared" si="11"/>
        <v>0</v>
      </c>
      <c r="Y43" s="334">
        <f t="shared" si="11"/>
        <v>0</v>
      </c>
      <c r="Z43" s="334">
        <f t="shared" si="11"/>
        <v>0</v>
      </c>
      <c r="AA43" s="334">
        <f t="shared" si="11"/>
        <v>0</v>
      </c>
      <c r="AB43" s="334">
        <f t="shared" si="11"/>
        <v>0</v>
      </c>
      <c r="AC43" s="334">
        <f t="shared" si="11"/>
        <v>0</v>
      </c>
      <c r="AD43" s="333">
        <f t="shared" si="11"/>
        <v>0</v>
      </c>
      <c r="AE43" s="336">
        <f t="shared" si="11"/>
        <v>0</v>
      </c>
      <c r="AF43" s="335"/>
      <c r="AG43" s="329"/>
      <c r="AH43" s="329"/>
      <c r="AI43" s="329"/>
      <c r="AJ43" s="329"/>
      <c r="AK43" s="329"/>
      <c r="AL43" s="329"/>
    </row>
    <row r="44" spans="1:38" ht="14.25" thickTop="1" thickBot="1">
      <c r="A44" s="338"/>
      <c r="B44" s="339"/>
      <c r="C44" s="340"/>
      <c r="D44" s="340"/>
      <c r="E44" s="340"/>
      <c r="F44" s="340"/>
      <c r="G44" s="340"/>
      <c r="H44" s="340"/>
      <c r="I44" s="340"/>
      <c r="J44" s="340"/>
      <c r="K44" s="340"/>
      <c r="L44" s="340"/>
      <c r="M44" s="379" t="s">
        <v>11</v>
      </c>
      <c r="N44" s="340"/>
      <c r="O44" s="340"/>
      <c r="P44" s="341"/>
      <c r="Q44" s="342"/>
      <c r="R44" s="340"/>
      <c r="S44" s="340"/>
      <c r="T44" s="340"/>
      <c r="U44" s="340"/>
      <c r="V44" s="340"/>
      <c r="W44" s="340"/>
      <c r="X44" s="340"/>
      <c r="Y44" s="340"/>
      <c r="Z44" s="340"/>
      <c r="AA44" s="340"/>
      <c r="AB44" s="340"/>
      <c r="AC44" s="343"/>
      <c r="AD44" s="340"/>
      <c r="AE44" s="341"/>
      <c r="AF44" s="344"/>
      <c r="AG44" s="290"/>
      <c r="AH44" s="290"/>
    </row>
    <row r="45" spans="1:38">
      <c r="H45" s="345"/>
      <c r="I45" s="345"/>
      <c r="J45" s="345"/>
      <c r="K45" s="345"/>
      <c r="L45" s="345"/>
      <c r="M45" s="345"/>
      <c r="AA45" s="346" t="s">
        <v>300</v>
      </c>
    </row>
    <row r="46" spans="1:38">
      <c r="A46" s="347"/>
      <c r="H46" s="345"/>
      <c r="I46" s="345"/>
      <c r="J46" s="345"/>
      <c r="K46" s="345"/>
      <c r="M46" s="345"/>
    </row>
    <row r="47" spans="1:38">
      <c r="A47" s="347"/>
      <c r="H47" s="345"/>
      <c r="I47" s="345"/>
      <c r="J47" s="345"/>
      <c r="K47" s="345"/>
      <c r="M47" s="345"/>
    </row>
    <row r="48" spans="1:38" ht="13.5" thickBot="1">
      <c r="H48" s="345"/>
      <c r="I48" s="345"/>
      <c r="J48" s="345"/>
      <c r="K48" s="345"/>
      <c r="L48" s="345"/>
      <c r="M48" s="345"/>
    </row>
    <row r="49" spans="1:23">
      <c r="A49" s="348"/>
      <c r="B49" s="349"/>
      <c r="C49" s="349"/>
      <c r="D49" s="349"/>
      <c r="E49" s="349"/>
      <c r="F49" s="349"/>
      <c r="G49" s="349"/>
      <c r="H49" s="350"/>
      <c r="I49" s="350"/>
      <c r="J49" s="350"/>
      <c r="K49" s="350"/>
      <c r="L49" s="350"/>
      <c r="M49" s="350"/>
      <c r="N49" s="349"/>
      <c r="O49" s="349"/>
      <c r="P49" s="349"/>
      <c r="Q49" s="349"/>
      <c r="R49" s="351"/>
      <c r="S49" s="290"/>
      <c r="T49" s="290"/>
      <c r="U49" s="290"/>
      <c r="V49" s="290"/>
      <c r="W49" s="290"/>
    </row>
    <row r="50" spans="1:23" s="290" customFormat="1">
      <c r="A50" s="332"/>
      <c r="N50" s="352"/>
      <c r="O50" s="352"/>
      <c r="R50" s="353"/>
      <c r="U50" s="291"/>
    </row>
    <row r="51" spans="1:23" s="290" customFormat="1">
      <c r="A51" s="332" t="s">
        <v>108</v>
      </c>
      <c r="N51" s="352"/>
      <c r="O51" s="352"/>
      <c r="R51" s="353"/>
      <c r="U51" s="291"/>
    </row>
    <row r="52" spans="1:23">
      <c r="A52" s="301"/>
      <c r="B52" s="290"/>
      <c r="C52" s="290"/>
      <c r="D52" s="290"/>
      <c r="E52" s="290"/>
      <c r="F52" s="290"/>
      <c r="G52" s="290"/>
      <c r="H52" s="354"/>
      <c r="I52" s="354"/>
      <c r="J52" s="354"/>
      <c r="K52" s="354"/>
      <c r="L52" s="354"/>
      <c r="M52" s="354"/>
      <c r="N52" s="290"/>
      <c r="O52" s="290"/>
      <c r="P52" s="290"/>
      <c r="Q52" s="290"/>
      <c r="R52" s="353"/>
      <c r="S52" s="290"/>
      <c r="T52" s="290"/>
      <c r="U52" s="290"/>
      <c r="V52" s="290"/>
      <c r="W52" s="290"/>
    </row>
    <row r="53" spans="1:23" s="290" customFormat="1">
      <c r="A53" s="301"/>
      <c r="P53" s="355"/>
      <c r="Q53" s="302"/>
      <c r="R53" s="353"/>
    </row>
    <row r="54" spans="1:23" s="290" customFormat="1">
      <c r="A54" s="717" t="s">
        <v>107</v>
      </c>
      <c r="B54" s="718"/>
      <c r="C54" s="718"/>
      <c r="D54" s="718"/>
      <c r="E54" s="718"/>
      <c r="F54" s="718"/>
      <c r="G54" s="718"/>
      <c r="H54" s="719"/>
      <c r="I54" s="715" t="s">
        <v>106</v>
      </c>
      <c r="J54" s="715"/>
      <c r="K54" s="715"/>
      <c r="L54" s="715"/>
      <c r="M54" s="715"/>
      <c r="N54" s="715"/>
      <c r="O54" s="715"/>
      <c r="P54" s="715"/>
      <c r="Q54" s="715"/>
      <c r="R54" s="356"/>
    </row>
    <row r="55" spans="1:23" s="311" customFormat="1" ht="104.25" customHeight="1">
      <c r="A55" s="357" t="s">
        <v>105</v>
      </c>
      <c r="B55" s="306" t="s">
        <v>104</v>
      </c>
      <c r="C55" s="306" t="s">
        <v>103</v>
      </c>
      <c r="D55" s="306" t="s">
        <v>102</v>
      </c>
      <c r="E55" s="306" t="s">
        <v>101</v>
      </c>
      <c r="F55" s="306" t="s">
        <v>100</v>
      </c>
      <c r="G55" s="306" t="s">
        <v>99</v>
      </c>
      <c r="H55" s="358" t="s">
        <v>98</v>
      </c>
      <c r="I55" s="306" t="s">
        <v>97</v>
      </c>
      <c r="J55" s="306" t="s">
        <v>96</v>
      </c>
      <c r="K55" s="306" t="s">
        <v>95</v>
      </c>
      <c r="L55" s="306" t="s">
        <v>94</v>
      </c>
      <c r="M55" s="306" t="s">
        <v>93</v>
      </c>
      <c r="N55" s="306" t="s">
        <v>92</v>
      </c>
      <c r="O55" s="306" t="s">
        <v>91</v>
      </c>
      <c r="P55" s="306" t="s">
        <v>90</v>
      </c>
      <c r="Q55" s="306" t="s">
        <v>89</v>
      </c>
      <c r="R55" s="359" t="s">
        <v>88</v>
      </c>
    </row>
    <row r="56" spans="1:23" s="290" customFormat="1">
      <c r="A56" s="360" t="s">
        <v>87</v>
      </c>
      <c r="B56" s="361"/>
      <c r="C56" s="362"/>
      <c r="D56" s="361"/>
      <c r="E56" s="361"/>
      <c r="F56" s="363"/>
      <c r="G56" s="363"/>
      <c r="I56" s="364"/>
      <c r="R56" s="353"/>
    </row>
    <row r="57" spans="1:23" s="290" customFormat="1">
      <c r="A57" s="301" t="s">
        <v>86</v>
      </c>
      <c r="B57" s="320">
        <v>0</v>
      </c>
      <c r="C57" s="320">
        <v>0</v>
      </c>
      <c r="D57" s="320">
        <v>113490.80999999998</v>
      </c>
      <c r="E57" s="320">
        <v>0</v>
      </c>
      <c r="F57" s="327">
        <v>0</v>
      </c>
      <c r="G57" s="327">
        <v>0</v>
      </c>
      <c r="H57" s="327">
        <f>SUM(B57:G57)</f>
        <v>113490.80999999998</v>
      </c>
      <c r="I57" s="328">
        <v>0</v>
      </c>
      <c r="J57" s="327">
        <v>0</v>
      </c>
      <c r="K57" s="327">
        <v>113459.75</v>
      </c>
      <c r="L57" s="327">
        <v>0</v>
      </c>
      <c r="M57" s="327">
        <v>0</v>
      </c>
      <c r="N57" s="327">
        <v>0</v>
      </c>
      <c r="O57" s="327">
        <v>0</v>
      </c>
      <c r="P57" s="327">
        <v>0</v>
      </c>
      <c r="Q57" s="327">
        <f>SUM(I57:P57)</f>
        <v>113459.75</v>
      </c>
      <c r="R57" s="365">
        <f t="shared" ref="R57:R68" si="12">+H57-Q57</f>
        <v>31.05999999998312</v>
      </c>
    </row>
    <row r="58" spans="1:23" s="290" customFormat="1">
      <c r="A58" s="301" t="s">
        <v>85</v>
      </c>
      <c r="B58" s="320">
        <v>0</v>
      </c>
      <c r="C58" s="320">
        <v>0</v>
      </c>
      <c r="D58" s="320">
        <v>125469.71999999999</v>
      </c>
      <c r="E58" s="320">
        <v>0</v>
      </c>
      <c r="F58" s="327">
        <v>0</v>
      </c>
      <c r="G58" s="327">
        <v>0</v>
      </c>
      <c r="H58" s="327">
        <f>SUM(B58:G58)</f>
        <v>125469.71999999999</v>
      </c>
      <c r="I58" s="328">
        <v>0</v>
      </c>
      <c r="J58" s="327">
        <v>0</v>
      </c>
      <c r="K58" s="327">
        <v>125469.72</v>
      </c>
      <c r="L58" s="327">
        <v>0</v>
      </c>
      <c r="M58" s="327">
        <v>0</v>
      </c>
      <c r="N58" s="327">
        <v>0</v>
      </c>
      <c r="O58" s="327">
        <v>0</v>
      </c>
      <c r="P58" s="327">
        <v>0</v>
      </c>
      <c r="Q58" s="327">
        <f>SUM(I58:P58)</f>
        <v>125469.72</v>
      </c>
      <c r="R58" s="365">
        <f t="shared" si="12"/>
        <v>0</v>
      </c>
    </row>
    <row r="59" spans="1:23" s="290" customFormat="1">
      <c r="A59" s="301" t="s">
        <v>84</v>
      </c>
      <c r="B59" s="320">
        <v>0</v>
      </c>
      <c r="C59" s="320">
        <v>0</v>
      </c>
      <c r="D59" s="320">
        <v>117348.8</v>
      </c>
      <c r="E59" s="320">
        <v>0</v>
      </c>
      <c r="F59" s="327">
        <v>0</v>
      </c>
      <c r="G59" s="327">
        <v>0</v>
      </c>
      <c r="H59" s="327">
        <f>SUM(B59:G59)</f>
        <v>117348.8</v>
      </c>
      <c r="I59" s="328">
        <v>0</v>
      </c>
      <c r="J59" s="327">
        <v>0</v>
      </c>
      <c r="K59" s="327">
        <v>117348.74</v>
      </c>
      <c r="L59" s="327">
        <v>0</v>
      </c>
      <c r="M59" s="327">
        <v>0</v>
      </c>
      <c r="N59" s="327">
        <v>0</v>
      </c>
      <c r="O59" s="327">
        <v>0</v>
      </c>
      <c r="P59" s="327">
        <v>0</v>
      </c>
      <c r="Q59" s="327">
        <f t="shared" ref="Q59:Q68" si="13">SUM(I59:P59)</f>
        <v>117348.74</v>
      </c>
      <c r="R59" s="365">
        <f t="shared" si="12"/>
        <v>5.9999999997671694E-2</v>
      </c>
    </row>
    <row r="60" spans="1:23" s="290" customFormat="1">
      <c r="A60" s="301" t="s">
        <v>83</v>
      </c>
      <c r="B60" s="320">
        <v>0</v>
      </c>
      <c r="C60" s="320">
        <v>0</v>
      </c>
      <c r="D60" s="320">
        <v>145826.68</v>
      </c>
      <c r="E60" s="320">
        <v>0</v>
      </c>
      <c r="F60" s="327">
        <v>0</v>
      </c>
      <c r="G60" s="327">
        <v>0</v>
      </c>
      <c r="H60" s="327">
        <f>SUM(B60:G60)</f>
        <v>145826.68</v>
      </c>
      <c r="I60" s="328">
        <v>0</v>
      </c>
      <c r="J60" s="327">
        <v>0</v>
      </c>
      <c r="K60" s="327">
        <v>145826.64000000001</v>
      </c>
      <c r="L60" s="327">
        <v>0</v>
      </c>
      <c r="M60" s="327">
        <v>0</v>
      </c>
      <c r="N60" s="327">
        <v>0</v>
      </c>
      <c r="O60" s="327">
        <v>0</v>
      </c>
      <c r="P60" s="327">
        <v>0</v>
      </c>
      <c r="Q60" s="327">
        <f t="shared" si="13"/>
        <v>145826.64000000001</v>
      </c>
      <c r="R60" s="365">
        <f t="shared" si="12"/>
        <v>3.9999999979045242E-2</v>
      </c>
    </row>
    <row r="61" spans="1:23" s="290" customFormat="1">
      <c r="A61" s="301" t="s">
        <v>82</v>
      </c>
      <c r="B61" s="320">
        <v>0</v>
      </c>
      <c r="C61" s="320">
        <v>0</v>
      </c>
      <c r="D61" s="320">
        <v>72843.170000000013</v>
      </c>
      <c r="E61" s="320">
        <v>0</v>
      </c>
      <c r="F61" s="327">
        <v>0</v>
      </c>
      <c r="G61" s="327">
        <v>0</v>
      </c>
      <c r="H61" s="327">
        <f>SUM(B61:G61)</f>
        <v>72843.170000000013</v>
      </c>
      <c r="I61" s="328">
        <v>0</v>
      </c>
      <c r="J61" s="327">
        <v>0</v>
      </c>
      <c r="K61" s="327">
        <v>72843.17</v>
      </c>
      <c r="L61" s="327">
        <v>0</v>
      </c>
      <c r="M61" s="327">
        <v>0</v>
      </c>
      <c r="N61" s="327">
        <v>0</v>
      </c>
      <c r="O61" s="327">
        <v>0</v>
      </c>
      <c r="P61" s="327">
        <v>0</v>
      </c>
      <c r="Q61" s="327">
        <f t="shared" si="13"/>
        <v>72843.17</v>
      </c>
      <c r="R61" s="365">
        <f t="shared" si="12"/>
        <v>0</v>
      </c>
    </row>
    <row r="62" spans="1:23" s="290" customFormat="1">
      <c r="A62" s="301" t="s">
        <v>81</v>
      </c>
      <c r="B62" s="320">
        <v>0</v>
      </c>
      <c r="C62" s="320">
        <v>0</v>
      </c>
      <c r="D62" s="320">
        <v>115149.94</v>
      </c>
      <c r="E62" s="320">
        <v>0</v>
      </c>
      <c r="F62" s="327">
        <v>0</v>
      </c>
      <c r="G62" s="327">
        <v>0</v>
      </c>
      <c r="H62" s="327">
        <f>SUM(C62:G62)</f>
        <v>115149.94</v>
      </c>
      <c r="I62" s="328">
        <v>0</v>
      </c>
      <c r="J62" s="327">
        <v>0</v>
      </c>
      <c r="K62" s="327">
        <v>118082.92</v>
      </c>
      <c r="L62" s="327">
        <v>0</v>
      </c>
      <c r="M62" s="327">
        <v>0</v>
      </c>
      <c r="N62" s="327">
        <v>0</v>
      </c>
      <c r="O62" s="327">
        <v>0</v>
      </c>
      <c r="P62" s="327">
        <v>0</v>
      </c>
      <c r="Q62" s="327">
        <f t="shared" si="13"/>
        <v>118082.92</v>
      </c>
      <c r="R62" s="365">
        <f t="shared" si="12"/>
        <v>-2932.9799999999959</v>
      </c>
      <c r="S62" s="534">
        <v>-1</v>
      </c>
    </row>
    <row r="63" spans="1:23" s="290" customFormat="1">
      <c r="A63" s="301" t="s">
        <v>80</v>
      </c>
      <c r="B63" s="320">
        <v>0</v>
      </c>
      <c r="C63" s="320">
        <v>0</v>
      </c>
      <c r="D63" s="320">
        <v>142001.41999999998</v>
      </c>
      <c r="E63" s="320">
        <v>0</v>
      </c>
      <c r="F63" s="327">
        <v>0</v>
      </c>
      <c r="G63" s="327">
        <v>0</v>
      </c>
      <c r="H63" s="327">
        <f>SUM(B63:G63)</f>
        <v>142001.41999999998</v>
      </c>
      <c r="I63" s="328">
        <v>0</v>
      </c>
      <c r="J63" s="327">
        <v>0</v>
      </c>
      <c r="K63" s="327">
        <v>142001.42000000001</v>
      </c>
      <c r="L63" s="327">
        <v>0</v>
      </c>
      <c r="M63" s="327">
        <v>0</v>
      </c>
      <c r="N63" s="327">
        <v>0</v>
      </c>
      <c r="O63" s="327">
        <v>0</v>
      </c>
      <c r="P63" s="327">
        <v>0</v>
      </c>
      <c r="Q63" s="327">
        <f t="shared" si="13"/>
        <v>142001.42000000001</v>
      </c>
      <c r="R63" s="365">
        <f t="shared" si="12"/>
        <v>0</v>
      </c>
      <c r="S63" s="535"/>
    </row>
    <row r="64" spans="1:23" s="290" customFormat="1">
      <c r="A64" s="301" t="s">
        <v>79</v>
      </c>
      <c r="B64" s="320">
        <v>0</v>
      </c>
      <c r="C64" s="320">
        <v>0</v>
      </c>
      <c r="D64" s="320">
        <v>109941.69</v>
      </c>
      <c r="E64" s="320">
        <v>0</v>
      </c>
      <c r="F64" s="327">
        <v>0</v>
      </c>
      <c r="G64" s="327">
        <v>0</v>
      </c>
      <c r="H64" s="327">
        <f>SUM(B64:G64)</f>
        <v>109941.69</v>
      </c>
      <c r="I64" s="328">
        <v>0</v>
      </c>
      <c r="J64" s="327">
        <v>0</v>
      </c>
      <c r="K64" s="327">
        <v>109905.66</v>
      </c>
      <c r="L64" s="327">
        <v>0</v>
      </c>
      <c r="M64" s="327">
        <v>0</v>
      </c>
      <c r="N64" s="327">
        <v>0</v>
      </c>
      <c r="O64" s="327">
        <v>0</v>
      </c>
      <c r="P64" s="327">
        <v>0</v>
      </c>
      <c r="Q64" s="327">
        <f t="shared" si="13"/>
        <v>109905.66</v>
      </c>
      <c r="R64" s="365">
        <f t="shared" si="12"/>
        <v>36.029999999998836</v>
      </c>
    </row>
    <row r="65" spans="1:18" s="290" customFormat="1">
      <c r="A65" s="301" t="s">
        <v>78</v>
      </c>
      <c r="B65" s="320">
        <v>0</v>
      </c>
      <c r="C65" s="320">
        <v>0</v>
      </c>
      <c r="D65" s="320">
        <v>99667.5</v>
      </c>
      <c r="E65" s="320">
        <v>0</v>
      </c>
      <c r="F65" s="327">
        <v>0</v>
      </c>
      <c r="G65" s="327">
        <v>0</v>
      </c>
      <c r="H65" s="327">
        <f>SUM(B65:G65)</f>
        <v>99667.5</v>
      </c>
      <c r="I65" s="328">
        <v>0</v>
      </c>
      <c r="J65" s="327">
        <v>0</v>
      </c>
      <c r="K65" s="327">
        <v>99667.49</v>
      </c>
      <c r="L65" s="327">
        <v>0</v>
      </c>
      <c r="M65" s="327">
        <v>0</v>
      </c>
      <c r="N65" s="327">
        <v>0</v>
      </c>
      <c r="O65" s="327">
        <v>0</v>
      </c>
      <c r="P65" s="327">
        <v>0</v>
      </c>
      <c r="Q65" s="327">
        <f t="shared" si="13"/>
        <v>99667.49</v>
      </c>
      <c r="R65" s="365">
        <f t="shared" si="12"/>
        <v>9.9999999947613105E-3</v>
      </c>
    </row>
    <row r="66" spans="1:18" s="290" customFormat="1">
      <c r="A66" s="301" t="s">
        <v>77</v>
      </c>
      <c r="B66" s="320">
        <v>0</v>
      </c>
      <c r="C66" s="320">
        <v>0</v>
      </c>
      <c r="D66" s="320">
        <v>141265.22000000003</v>
      </c>
      <c r="E66" s="320">
        <v>0</v>
      </c>
      <c r="F66" s="327">
        <v>0</v>
      </c>
      <c r="G66" s="327">
        <v>0</v>
      </c>
      <c r="H66" s="327">
        <v>141265.22</v>
      </c>
      <c r="I66" s="328">
        <v>0</v>
      </c>
      <c r="J66" s="327">
        <v>0</v>
      </c>
      <c r="K66" s="327">
        <v>141265.22</v>
      </c>
      <c r="L66" s="327">
        <v>0</v>
      </c>
      <c r="M66" s="327">
        <v>0</v>
      </c>
      <c r="N66" s="327">
        <v>0</v>
      </c>
      <c r="O66" s="327">
        <v>0</v>
      </c>
      <c r="P66" s="327">
        <v>0</v>
      </c>
      <c r="Q66" s="327">
        <f t="shared" si="13"/>
        <v>141265.22</v>
      </c>
      <c r="R66" s="365">
        <f>+H66-Q66</f>
        <v>0</v>
      </c>
    </row>
    <row r="67" spans="1:18" s="290" customFormat="1">
      <c r="A67" s="301" t="s">
        <v>76</v>
      </c>
      <c r="B67" s="320">
        <v>0</v>
      </c>
      <c r="C67" s="320">
        <v>0</v>
      </c>
      <c r="D67" s="320">
        <v>92098.62000000001</v>
      </c>
      <c r="E67" s="320">
        <v>0</v>
      </c>
      <c r="F67" s="327">
        <v>0</v>
      </c>
      <c r="G67" s="327">
        <v>0</v>
      </c>
      <c r="H67" s="327">
        <f>SUM(B67:G67)</f>
        <v>92098.62000000001</v>
      </c>
      <c r="I67" s="328">
        <v>0</v>
      </c>
      <c r="J67" s="327">
        <v>0</v>
      </c>
      <c r="K67" s="327">
        <v>92098.62</v>
      </c>
      <c r="L67" s="327">
        <v>0</v>
      </c>
      <c r="M67" s="327">
        <v>0</v>
      </c>
      <c r="N67" s="327">
        <v>0</v>
      </c>
      <c r="O67" s="327">
        <v>0</v>
      </c>
      <c r="P67" s="327">
        <v>0</v>
      </c>
      <c r="Q67" s="327">
        <f t="shared" si="13"/>
        <v>92098.62</v>
      </c>
      <c r="R67" s="365">
        <f t="shared" si="12"/>
        <v>0</v>
      </c>
    </row>
    <row r="68" spans="1:18" s="290" customFormat="1">
      <c r="A68" s="301" t="s">
        <v>75</v>
      </c>
      <c r="B68" s="320">
        <v>0</v>
      </c>
      <c r="C68" s="320">
        <v>0</v>
      </c>
      <c r="D68" s="320">
        <v>110209.06999999999</v>
      </c>
      <c r="E68" s="320">
        <v>0</v>
      </c>
      <c r="F68" s="327">
        <v>0</v>
      </c>
      <c r="G68" s="327">
        <v>0</v>
      </c>
      <c r="H68" s="327">
        <f>SUM(B68:G68)</f>
        <v>110209.06999999999</v>
      </c>
      <c r="I68" s="328">
        <v>0</v>
      </c>
      <c r="J68" s="327">
        <v>0</v>
      </c>
      <c r="K68" s="327">
        <v>0</v>
      </c>
      <c r="L68" s="327">
        <v>0</v>
      </c>
      <c r="M68" s="327">
        <v>0</v>
      </c>
      <c r="N68" s="327"/>
      <c r="O68" s="327">
        <v>0</v>
      </c>
      <c r="P68" s="327">
        <v>0</v>
      </c>
      <c r="Q68" s="327">
        <f t="shared" si="13"/>
        <v>0</v>
      </c>
      <c r="R68" s="365">
        <f t="shared" si="12"/>
        <v>110209.06999999999</v>
      </c>
    </row>
    <row r="69" spans="1:18" s="290" customFormat="1">
      <c r="A69" s="301"/>
      <c r="B69" s="320"/>
      <c r="C69" s="320"/>
      <c r="D69" s="320"/>
      <c r="E69" s="320"/>
      <c r="F69" s="327"/>
      <c r="G69" s="327"/>
      <c r="H69" s="327"/>
      <c r="I69" s="328"/>
      <c r="J69" s="327"/>
      <c r="K69" s="327"/>
      <c r="L69" s="327"/>
      <c r="M69" s="327"/>
      <c r="N69" s="327"/>
      <c r="O69" s="327"/>
      <c r="P69" s="327"/>
      <c r="Q69" s="327"/>
      <c r="R69" s="365"/>
    </row>
    <row r="70" spans="1:18" s="290" customFormat="1" ht="13.5" thickBot="1">
      <c r="A70" s="332" t="s">
        <v>74</v>
      </c>
      <c r="B70" s="334">
        <f>SUM(B57:B68)</f>
        <v>0</v>
      </c>
      <c r="C70" s="366">
        <f>SUM(C57:C68)</f>
        <v>0</v>
      </c>
      <c r="D70" s="366">
        <f>SUM(D57:D68)</f>
        <v>1385312.64</v>
      </c>
      <c r="E70" s="366">
        <v>0</v>
      </c>
      <c r="F70" s="366">
        <f t="shared" ref="F70:R70" si="14">SUM(F57:F68)</f>
        <v>0</v>
      </c>
      <c r="G70" s="366">
        <f t="shared" si="14"/>
        <v>0</v>
      </c>
      <c r="H70" s="366">
        <f t="shared" si="14"/>
        <v>1385312.64</v>
      </c>
      <c r="I70" s="367">
        <f t="shared" si="14"/>
        <v>0</v>
      </c>
      <c r="J70" s="366">
        <f t="shared" si="14"/>
        <v>0</v>
      </c>
      <c r="K70" s="366">
        <f t="shared" si="14"/>
        <v>1277969.3500000001</v>
      </c>
      <c r="L70" s="366">
        <f t="shared" si="14"/>
        <v>0</v>
      </c>
      <c r="M70" s="366">
        <f t="shared" si="14"/>
        <v>0</v>
      </c>
      <c r="N70" s="366">
        <f t="shared" si="14"/>
        <v>0</v>
      </c>
      <c r="O70" s="366">
        <f t="shared" si="14"/>
        <v>0</v>
      </c>
      <c r="P70" s="366">
        <f t="shared" si="14"/>
        <v>0</v>
      </c>
      <c r="Q70" s="366">
        <f t="shared" si="14"/>
        <v>1277969.3500000001</v>
      </c>
      <c r="R70" s="368">
        <f t="shared" si="14"/>
        <v>107343.28999999995</v>
      </c>
    </row>
    <row r="71" spans="1:18" ht="14.25" customHeight="1" thickTop="1" thickBot="1">
      <c r="A71" s="338"/>
      <c r="B71" s="369"/>
      <c r="C71" s="369"/>
      <c r="D71" s="379" t="s">
        <v>10</v>
      </c>
      <c r="E71" s="378"/>
      <c r="F71" s="369"/>
      <c r="G71" s="369"/>
      <c r="H71" s="369"/>
      <c r="I71" s="369"/>
      <c r="J71" s="369"/>
      <c r="K71" s="369"/>
      <c r="L71" s="369"/>
      <c r="M71" s="369"/>
      <c r="N71" s="369"/>
      <c r="O71" s="369"/>
      <c r="P71" s="369"/>
      <c r="Q71" s="369"/>
      <c r="R71" s="370"/>
    </row>
    <row r="72" spans="1:18" ht="15" customHeight="1" thickBot="1">
      <c r="H72" s="345"/>
      <c r="I72" s="345"/>
      <c r="J72" s="345"/>
      <c r="K72" s="345"/>
      <c r="L72" s="536"/>
    </row>
    <row r="73" spans="1:18" ht="15" customHeight="1">
      <c r="H73" s="345"/>
      <c r="I73" s="345"/>
      <c r="J73" s="345"/>
      <c r="K73" s="345"/>
      <c r="L73" s="537"/>
      <c r="M73" s="290"/>
      <c r="N73" s="697" t="s">
        <v>379</v>
      </c>
      <c r="O73" s="698"/>
      <c r="P73" s="698"/>
      <c r="Q73" s="699"/>
    </row>
    <row r="74" spans="1:18" ht="15" customHeight="1">
      <c r="H74" s="345"/>
      <c r="I74" s="345"/>
      <c r="J74" s="345"/>
      <c r="K74" s="345"/>
      <c r="L74" s="537"/>
      <c r="M74" s="290"/>
      <c r="N74" s="700" t="s">
        <v>381</v>
      </c>
      <c r="O74" s="701"/>
      <c r="P74" s="701"/>
      <c r="Q74" s="365">
        <f>Q70</f>
        <v>1277969.3500000001</v>
      </c>
    </row>
    <row r="75" spans="1:18" ht="15" customHeight="1">
      <c r="H75" s="345"/>
      <c r="I75" s="345"/>
      <c r="J75" s="345"/>
      <c r="K75" s="345"/>
      <c r="L75" s="537"/>
      <c r="M75" s="290"/>
      <c r="N75" s="700" t="s">
        <v>380</v>
      </c>
      <c r="O75" s="701"/>
      <c r="P75" s="701"/>
      <c r="Q75" s="365" t="e">
        <f>+P78-P79-P80</f>
        <v>#REF!</v>
      </c>
    </row>
    <row r="76" spans="1:18" ht="15" customHeight="1">
      <c r="H76" s="345"/>
      <c r="I76" s="345"/>
      <c r="J76" s="345"/>
      <c r="K76" s="345"/>
      <c r="L76" s="537"/>
      <c r="M76" s="538" t="s">
        <v>10</v>
      </c>
      <c r="N76" s="391" t="s">
        <v>382</v>
      </c>
      <c r="O76" s="290"/>
      <c r="P76" s="327" t="e">
        <f>-#REF!</f>
        <v>#REF!</v>
      </c>
      <c r="Q76" s="365"/>
      <c r="R76" s="199"/>
    </row>
    <row r="77" spans="1:18" ht="15" customHeight="1">
      <c r="H77" s="345"/>
      <c r="I77" s="345"/>
      <c r="J77" s="345"/>
      <c r="K77" s="345"/>
      <c r="L77" s="537"/>
      <c r="M77" s="290"/>
      <c r="N77" s="391" t="s">
        <v>383</v>
      </c>
      <c r="O77" s="290"/>
      <c r="P77" s="327" t="e">
        <f>-#REF!</f>
        <v>#REF!</v>
      </c>
      <c r="Q77" s="365"/>
    </row>
    <row r="78" spans="1:18" ht="15" customHeight="1">
      <c r="H78" s="345"/>
      <c r="I78" s="345"/>
      <c r="J78" s="345"/>
      <c r="K78" s="345"/>
      <c r="L78" s="537"/>
      <c r="M78" s="290"/>
      <c r="N78" s="392" t="s">
        <v>384</v>
      </c>
      <c r="O78" s="290"/>
      <c r="P78" s="389" t="e">
        <f>P76+P77</f>
        <v>#REF!</v>
      </c>
      <c r="Q78" s="365"/>
    </row>
    <row r="79" spans="1:18" ht="15" customHeight="1">
      <c r="H79" s="345"/>
      <c r="I79" s="345"/>
      <c r="J79" s="345"/>
      <c r="K79" s="345"/>
      <c r="L79" s="537"/>
      <c r="M79" s="290"/>
      <c r="N79" s="391" t="s">
        <v>385</v>
      </c>
      <c r="O79" s="290"/>
      <c r="P79" s="327" t="e">
        <f>#REF!</f>
        <v>#REF!</v>
      </c>
      <c r="Q79" s="365"/>
    </row>
    <row r="80" spans="1:18" ht="15" customHeight="1">
      <c r="H80" s="345"/>
      <c r="I80" s="345"/>
      <c r="J80" s="345"/>
      <c r="K80" s="345"/>
      <c r="L80" s="537"/>
      <c r="M80" s="290"/>
      <c r="N80" s="391" t="s">
        <v>386</v>
      </c>
      <c r="O80" s="290"/>
      <c r="P80" s="390" t="e">
        <f>#REF!</f>
        <v>#REF!</v>
      </c>
      <c r="Q80" s="365"/>
    </row>
    <row r="81" spans="1:32" ht="15" customHeight="1" thickBot="1">
      <c r="H81" s="345"/>
      <c r="I81" s="345"/>
      <c r="J81" s="345"/>
      <c r="K81" s="345"/>
      <c r="L81" s="537"/>
      <c r="M81" s="290"/>
      <c r="N81" s="702" t="s">
        <v>387</v>
      </c>
      <c r="O81" s="703"/>
      <c r="P81" s="703"/>
      <c r="Q81" s="393" t="e">
        <f>Q74-Q75</f>
        <v>#REF!</v>
      </c>
      <c r="R81" s="534">
        <v>-1</v>
      </c>
    </row>
    <row r="82" spans="1:32">
      <c r="H82" s="345"/>
      <c r="I82" s="345"/>
      <c r="J82" s="345"/>
      <c r="K82" s="345"/>
      <c r="L82" s="345"/>
      <c r="M82" s="345"/>
      <c r="P82" s="290"/>
      <c r="Q82" s="290"/>
    </row>
    <row r="83" spans="1:32" s="226" customFormat="1">
      <c r="A83" s="229" t="s">
        <v>184</v>
      </c>
      <c r="H83" s="230"/>
      <c r="I83" s="266"/>
    </row>
    <row r="84" spans="1:32" s="226" customFormat="1">
      <c r="B84" s="229"/>
      <c r="H84" s="230"/>
      <c r="I84" s="266"/>
    </row>
    <row r="85" spans="1:32" s="200" customFormat="1" ht="12.75" customHeight="1">
      <c r="A85" s="696">
        <v>-1</v>
      </c>
      <c r="B85" s="695" t="s">
        <v>458</v>
      </c>
      <c r="C85" s="695"/>
      <c r="D85" s="695"/>
      <c r="E85" s="695"/>
      <c r="F85" s="695"/>
      <c r="G85" s="695"/>
      <c r="H85" s="695"/>
      <c r="I85" s="201"/>
      <c r="J85" s="201"/>
    </row>
    <row r="86" spans="1:32" s="226" customFormat="1">
      <c r="A86" s="696"/>
      <c r="B86" s="695"/>
      <c r="C86" s="695"/>
      <c r="D86" s="695"/>
      <c r="E86" s="695"/>
      <c r="F86" s="695"/>
      <c r="G86" s="695"/>
      <c r="H86" s="695"/>
      <c r="I86" s="201"/>
      <c r="J86" s="201"/>
    </row>
    <row r="87" spans="1:32">
      <c r="H87" s="345"/>
      <c r="I87" s="345"/>
      <c r="J87" s="345"/>
      <c r="K87" s="345"/>
      <c r="L87" s="345"/>
      <c r="M87" s="345"/>
    </row>
    <row r="88" spans="1:32">
      <c r="A88" s="300"/>
      <c r="I88" s="345"/>
      <c r="J88" s="345"/>
      <c r="K88" s="345"/>
      <c r="L88" s="345"/>
      <c r="M88" s="345"/>
      <c r="P88" s="371"/>
      <c r="Q88" s="372"/>
      <c r="R88" s="371"/>
      <c r="W88" s="373"/>
      <c r="X88" s="374"/>
      <c r="Z88" s="375"/>
      <c r="AB88" s="290"/>
      <c r="AF88" s="376"/>
    </row>
    <row r="89" spans="1:32">
      <c r="A89" s="693"/>
      <c r="B89" s="693"/>
      <c r="C89" s="693"/>
      <c r="D89" s="693"/>
      <c r="E89" s="693"/>
      <c r="F89" s="693"/>
      <c r="G89" s="693"/>
      <c r="H89" s="693"/>
      <c r="I89" s="693"/>
      <c r="J89" s="345"/>
      <c r="K89" s="345"/>
      <c r="L89" s="345"/>
      <c r="M89" s="345"/>
      <c r="P89" s="371"/>
      <c r="Q89" s="372"/>
      <c r="R89" s="371"/>
      <c r="W89" s="373"/>
      <c r="X89" s="374"/>
      <c r="Z89" s="377"/>
      <c r="AB89" s="290"/>
      <c r="AF89" s="376"/>
    </row>
    <row r="90" spans="1:32">
      <c r="A90" s="693"/>
      <c r="B90" s="693"/>
      <c r="C90" s="693"/>
      <c r="D90" s="693"/>
      <c r="E90" s="693"/>
      <c r="F90" s="693"/>
      <c r="G90" s="693"/>
      <c r="H90" s="693"/>
      <c r="I90" s="693"/>
      <c r="J90" s="345"/>
      <c r="K90" s="345"/>
      <c r="L90" s="345"/>
      <c r="M90" s="345"/>
    </row>
    <row r="91" spans="1:32">
      <c r="H91" s="345"/>
      <c r="I91" s="345"/>
      <c r="J91" s="345"/>
      <c r="K91" s="345"/>
      <c r="L91" s="345"/>
      <c r="M91" s="345"/>
      <c r="O91" s="539"/>
    </row>
    <row r="164" spans="1:17">
      <c r="A164" s="290"/>
      <c r="B164" s="290"/>
      <c r="C164" s="290"/>
      <c r="D164" s="290"/>
      <c r="E164" s="290"/>
      <c r="F164" s="290"/>
      <c r="G164" s="290"/>
      <c r="H164" s="290"/>
      <c r="I164" s="290"/>
      <c r="J164" s="290"/>
      <c r="K164" s="290"/>
      <c r="L164" s="290"/>
      <c r="M164" s="290"/>
      <c r="N164" s="290"/>
      <c r="O164" s="290"/>
      <c r="P164" s="290"/>
      <c r="Q164" s="290"/>
    </row>
  </sheetData>
  <mergeCells count="35">
    <mergeCell ref="A5:N5"/>
    <mergeCell ref="AD26:AD27"/>
    <mergeCell ref="AE26:AE27"/>
    <mergeCell ref="A54:H54"/>
    <mergeCell ref="I54:Q54"/>
    <mergeCell ref="B25:P25"/>
    <mergeCell ref="Q25:AC25"/>
    <mergeCell ref="B26:G26"/>
    <mergeCell ref="H26:L26"/>
    <mergeCell ref="M26:P26"/>
    <mergeCell ref="Q26:V26"/>
    <mergeCell ref="W26:AC26"/>
    <mergeCell ref="I7:J7"/>
    <mergeCell ref="K7:L7"/>
    <mergeCell ref="M7:N7"/>
    <mergeCell ref="I8:J8"/>
    <mergeCell ref="K8:L8"/>
    <mergeCell ref="M8:N8"/>
    <mergeCell ref="K9:N9"/>
    <mergeCell ref="I10:J10"/>
    <mergeCell ref="K10:L10"/>
    <mergeCell ref="M10:N10"/>
    <mergeCell ref="I9:J9"/>
    <mergeCell ref="I11:J11"/>
    <mergeCell ref="K11:L11"/>
    <mergeCell ref="M11:N11"/>
    <mergeCell ref="A89:I90"/>
    <mergeCell ref="A14:G14"/>
    <mergeCell ref="A17:J17"/>
    <mergeCell ref="B85:H86"/>
    <mergeCell ref="A85:A86"/>
    <mergeCell ref="N73:Q73"/>
    <mergeCell ref="N74:P74"/>
    <mergeCell ref="N75:P75"/>
    <mergeCell ref="N81:P81"/>
  </mergeCells>
  <printOptions horizontalCentered="1" verticalCentered="1"/>
  <pageMargins left="0.39370078740157499" right="0.39370078740157499" top="0.39370078740157499" bottom="0.39370078740157499" header="0" footer="0"/>
  <pageSetup paperSize="9" scale="25" fitToHeight="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91"/>
  <sheetViews>
    <sheetView showGridLines="0" view="pageBreakPreview" zoomScale="80" zoomScaleNormal="70" zoomScaleSheetLayoutView="80" workbookViewId="0">
      <pane ySplit="23" topLeftCell="A30" activePane="bottomLeft" state="frozen"/>
      <selection pane="bottomLeft" activeCell="B27" sqref="B27"/>
    </sheetView>
  </sheetViews>
  <sheetFormatPr baseColWidth="10" defaultColWidth="9.85546875" defaultRowHeight="14.25"/>
  <cols>
    <col min="1" max="1" width="17.5703125" style="234" customWidth="1"/>
    <col min="2" max="2" width="62.140625" style="234" customWidth="1"/>
    <col min="3" max="5" width="10.7109375" style="234" bestFit="1" customWidth="1"/>
    <col min="6" max="6" width="9.85546875" style="234" customWidth="1"/>
    <col min="7" max="10" width="10.7109375" style="234" bestFit="1" customWidth="1"/>
    <col min="11" max="11" width="12.28515625" style="234" customWidth="1"/>
    <col min="12" max="12" width="10.7109375" style="234" bestFit="1" customWidth="1"/>
    <col min="13" max="13" width="13.140625" style="234" bestFit="1" customWidth="1"/>
    <col min="14" max="14" width="12.140625" style="234" bestFit="1" customWidth="1"/>
    <col min="15" max="15" width="13" style="234" bestFit="1" customWidth="1"/>
    <col min="16" max="16" width="2.7109375" style="234" customWidth="1"/>
    <col min="17" max="16384" width="9.85546875" style="234"/>
  </cols>
  <sheetData>
    <row r="1" spans="1:15" s="205" customFormat="1" ht="12.75"/>
    <row r="2" spans="1:15" s="205" customFormat="1" ht="12.75"/>
    <row r="3" spans="1:15" s="205" customFormat="1" ht="12.75"/>
    <row r="4" spans="1:15" s="205" customFormat="1" ht="12.75">
      <c r="A4" s="206"/>
      <c r="B4" s="206"/>
      <c r="C4" s="206"/>
      <c r="D4" s="206"/>
      <c r="E4" s="206"/>
      <c r="F4" s="206"/>
      <c r="G4" s="206"/>
      <c r="H4" s="206"/>
      <c r="I4" s="206"/>
      <c r="J4" s="206"/>
      <c r="K4" s="206"/>
      <c r="L4" s="206"/>
      <c r="M4" s="206"/>
      <c r="N4" s="206"/>
    </row>
    <row r="5" spans="1:15" s="207" customFormat="1" ht="12.75">
      <c r="A5" s="668" t="s">
        <v>70</v>
      </c>
      <c r="B5" s="669"/>
      <c r="C5" s="669"/>
      <c r="D5" s="669"/>
      <c r="E5" s="669"/>
      <c r="F5" s="669"/>
      <c r="G5" s="669"/>
      <c r="H5" s="669"/>
      <c r="I5" s="669"/>
      <c r="J5" s="669"/>
      <c r="K5" s="669"/>
      <c r="L5" s="669"/>
      <c r="M5" s="669"/>
      <c r="N5" s="669"/>
      <c r="O5" s="669"/>
    </row>
    <row r="6" spans="1:15" s="209" customFormat="1" ht="12.75">
      <c r="A6" s="208"/>
      <c r="B6" s="208"/>
      <c r="C6" s="208"/>
      <c r="D6" s="208"/>
      <c r="E6" s="208"/>
      <c r="F6" s="208"/>
      <c r="G6" s="208"/>
      <c r="H6" s="208"/>
      <c r="I6" s="208"/>
      <c r="J6" s="208"/>
      <c r="K6" s="208"/>
      <c r="L6" s="208"/>
      <c r="M6" s="208"/>
      <c r="N6" s="208"/>
    </row>
    <row r="7" spans="1:15" s="209" customFormat="1" ht="12.75">
      <c r="A7" s="210" t="s">
        <v>55</v>
      </c>
      <c r="B7" s="204" t="s">
        <v>280</v>
      </c>
      <c r="C7" s="211"/>
      <c r="D7" s="211"/>
      <c r="E7" s="211"/>
      <c r="F7" s="211"/>
      <c r="G7" s="211"/>
      <c r="H7" s="212"/>
      <c r="I7" s="721" t="s">
        <v>1</v>
      </c>
      <c r="J7" s="722"/>
      <c r="K7" s="727" t="s">
        <v>63</v>
      </c>
      <c r="L7" s="724"/>
      <c r="M7" s="394"/>
      <c r="N7" s="394"/>
    </row>
    <row r="8" spans="1:15" s="209" customFormat="1" ht="12.75">
      <c r="A8" s="213" t="s">
        <v>56</v>
      </c>
      <c r="B8" s="214" t="s">
        <v>70</v>
      </c>
      <c r="C8" s="215"/>
      <c r="D8" s="215"/>
      <c r="E8" s="215"/>
      <c r="F8" s="215"/>
      <c r="G8" s="215"/>
      <c r="H8" s="216"/>
      <c r="I8" s="710" t="s">
        <v>0</v>
      </c>
      <c r="J8" s="711"/>
      <c r="K8" s="728">
        <v>42367</v>
      </c>
      <c r="L8" s="729"/>
      <c r="M8" s="395"/>
      <c r="N8" s="395"/>
    </row>
    <row r="9" spans="1:15" s="209" customFormat="1" ht="12.75">
      <c r="A9" s="213" t="s">
        <v>57</v>
      </c>
      <c r="B9" s="217" t="s">
        <v>279</v>
      </c>
      <c r="C9" s="215"/>
      <c r="D9" s="215"/>
      <c r="E9" s="215"/>
      <c r="F9" s="215"/>
      <c r="G9" s="215"/>
      <c r="H9" s="216"/>
      <c r="I9" s="710" t="s">
        <v>2</v>
      </c>
      <c r="J9" s="711"/>
      <c r="K9" s="707" t="s">
        <v>236</v>
      </c>
      <c r="L9" s="709"/>
      <c r="M9" s="394"/>
      <c r="N9" s="394"/>
    </row>
    <row r="10" spans="1:15" s="209" customFormat="1" ht="12.75">
      <c r="A10" s="213" t="s">
        <v>58</v>
      </c>
      <c r="B10" s="214" t="s">
        <v>235</v>
      </c>
      <c r="C10" s="215"/>
      <c r="D10" s="215"/>
      <c r="E10" s="215"/>
      <c r="F10" s="215"/>
      <c r="G10" s="215"/>
      <c r="H10" s="216"/>
      <c r="I10" s="710" t="s">
        <v>297</v>
      </c>
      <c r="J10" s="711"/>
      <c r="K10" s="725" t="s">
        <v>60</v>
      </c>
      <c r="L10" s="726"/>
      <c r="M10" s="396"/>
      <c r="N10" s="396"/>
    </row>
    <row r="11" spans="1:15" s="209" customFormat="1" ht="12.75">
      <c r="A11" s="218" t="s">
        <v>61</v>
      </c>
      <c r="B11" s="219" t="s">
        <v>235</v>
      </c>
      <c r="C11" s="220"/>
      <c r="D11" s="220"/>
      <c r="E11" s="220"/>
      <c r="F11" s="220"/>
      <c r="G11" s="220"/>
      <c r="H11" s="221"/>
      <c r="I11" s="689" t="s">
        <v>3</v>
      </c>
      <c r="J11" s="690"/>
      <c r="K11" s="676" t="s">
        <v>463</v>
      </c>
      <c r="L11" s="677"/>
      <c r="M11" s="397"/>
      <c r="N11" s="397"/>
    </row>
    <row r="12" spans="1:15" s="226" customFormat="1" ht="12.75">
      <c r="A12" s="222"/>
      <c r="B12" s="223"/>
      <c r="C12" s="222"/>
      <c r="D12" s="222"/>
      <c r="E12" s="222"/>
      <c r="F12" s="222"/>
      <c r="G12" s="222"/>
      <c r="H12" s="222"/>
      <c r="I12" s="222"/>
      <c r="J12" s="222"/>
      <c r="K12" s="222"/>
      <c r="L12" s="224"/>
      <c r="M12" s="224"/>
      <c r="N12" s="224"/>
      <c r="O12" s="225"/>
    </row>
    <row r="13" spans="1:15" s="226" customFormat="1" ht="12.75">
      <c r="A13" s="227" t="s">
        <v>195</v>
      </c>
      <c r="B13" s="223"/>
      <c r="C13" s="222"/>
      <c r="D13" s="222"/>
      <c r="E13" s="222"/>
      <c r="F13" s="222"/>
      <c r="G13" s="222"/>
      <c r="H13" s="222"/>
      <c r="I13" s="222"/>
      <c r="J13" s="222"/>
      <c r="K13" s="222"/>
      <c r="L13" s="224"/>
      <c r="M13" s="224"/>
      <c r="N13" s="224"/>
      <c r="O13" s="225"/>
    </row>
    <row r="14" spans="1:15" s="226" customFormat="1" ht="12.75">
      <c r="A14" s="228" t="s">
        <v>194</v>
      </c>
      <c r="B14" s="223"/>
      <c r="C14" s="222"/>
      <c r="D14" s="222"/>
      <c r="E14" s="222"/>
      <c r="F14" s="222"/>
      <c r="G14" s="222"/>
      <c r="H14" s="222"/>
      <c r="I14" s="222"/>
      <c r="J14" s="222"/>
      <c r="K14" s="222"/>
      <c r="L14" s="225"/>
      <c r="M14" s="225"/>
      <c r="N14" s="225"/>
    </row>
    <row r="15" spans="1:15" s="226" customFormat="1" ht="12.75">
      <c r="A15" s="228" t="s">
        <v>193</v>
      </c>
      <c r="B15" s="223"/>
      <c r="C15" s="222"/>
      <c r="D15" s="222"/>
      <c r="E15" s="222"/>
      <c r="F15" s="222"/>
      <c r="G15" s="222"/>
      <c r="H15" s="222"/>
      <c r="I15" s="222"/>
      <c r="J15" s="222"/>
      <c r="K15" s="222"/>
      <c r="L15" s="225"/>
      <c r="M15" s="225"/>
      <c r="N15" s="225"/>
    </row>
    <row r="16" spans="1:15" s="226" customFormat="1" ht="12.75">
      <c r="A16" s="228"/>
      <c r="B16" s="223"/>
      <c r="C16" s="222"/>
      <c r="D16" s="222"/>
      <c r="E16" s="222"/>
      <c r="F16" s="222"/>
      <c r="G16" s="222"/>
      <c r="H16" s="222"/>
      <c r="I16" s="222"/>
      <c r="J16" s="222"/>
      <c r="K16" s="222"/>
      <c r="L16" s="225"/>
      <c r="M16" s="225"/>
      <c r="N16" s="225"/>
    </row>
    <row r="17" spans="1:16" s="226" customFormat="1" ht="12.75">
      <c r="A17" s="227" t="s">
        <v>32</v>
      </c>
      <c r="B17" s="223"/>
      <c r="C17" s="222"/>
      <c r="D17" s="222"/>
      <c r="E17" s="222"/>
      <c r="F17" s="222"/>
      <c r="G17" s="222"/>
      <c r="H17" s="222"/>
      <c r="I17" s="222"/>
      <c r="J17" s="222"/>
      <c r="K17" s="222"/>
      <c r="L17" s="225"/>
      <c r="M17" s="225"/>
      <c r="N17" s="225"/>
    </row>
    <row r="18" spans="1:16" s="226" customFormat="1" ht="12.75">
      <c r="A18" s="226" t="s">
        <v>288</v>
      </c>
      <c r="B18" s="223"/>
      <c r="C18" s="222"/>
      <c r="D18" s="222"/>
      <c r="E18" s="222"/>
      <c r="F18" s="222"/>
      <c r="G18" s="222"/>
      <c r="H18" s="222"/>
      <c r="I18" s="222"/>
      <c r="J18" s="222"/>
      <c r="K18" s="222"/>
      <c r="L18" s="225"/>
      <c r="M18" s="225"/>
      <c r="N18" s="225"/>
    </row>
    <row r="19" spans="1:16" s="226" customFormat="1" ht="12.75">
      <c r="A19" s="226" t="s">
        <v>192</v>
      </c>
      <c r="B19" s="223"/>
      <c r="C19" s="222"/>
      <c r="D19" s="222"/>
      <c r="E19" s="222"/>
      <c r="F19" s="222"/>
      <c r="G19" s="222"/>
      <c r="H19" s="222"/>
      <c r="I19" s="222"/>
      <c r="J19" s="222"/>
      <c r="K19" s="222"/>
      <c r="L19" s="225"/>
      <c r="M19" s="225"/>
      <c r="N19" s="225"/>
    </row>
    <row r="20" spans="1:16" s="226" customFormat="1" ht="12.75">
      <c r="B20" s="223"/>
      <c r="C20" s="222"/>
      <c r="D20" s="222"/>
      <c r="E20" s="222"/>
      <c r="F20" s="222"/>
      <c r="G20" s="222"/>
      <c r="H20" s="222"/>
      <c r="I20" s="222"/>
      <c r="J20" s="222"/>
      <c r="K20" s="222"/>
      <c r="L20" s="225"/>
      <c r="M20" s="225"/>
      <c r="N20" s="225"/>
    </row>
    <row r="21" spans="1:16" s="226" customFormat="1" ht="13.5" thickBot="1">
      <c r="A21" s="229"/>
      <c r="B21" s="230"/>
      <c r="C21" s="229"/>
      <c r="D21" s="230"/>
      <c r="E21" s="230"/>
      <c r="F21" s="230"/>
      <c r="G21" s="230"/>
      <c r="H21" s="230"/>
      <c r="I21" s="230"/>
      <c r="J21" s="230"/>
      <c r="K21" s="230"/>
      <c r="L21" s="230"/>
      <c r="M21" s="230"/>
      <c r="N21" s="230"/>
    </row>
    <row r="22" spans="1:16" ht="15">
      <c r="A22" s="231" t="s">
        <v>279</v>
      </c>
      <c r="B22" s="232"/>
      <c r="C22" s="232"/>
      <c r="D22" s="232"/>
      <c r="E22" s="232"/>
      <c r="F22" s="232"/>
      <c r="G22" s="232"/>
      <c r="H22" s="232"/>
      <c r="I22" s="232"/>
      <c r="J22" s="232"/>
      <c r="K22" s="232"/>
      <c r="L22" s="232"/>
      <c r="M22" s="232"/>
      <c r="N22" s="232"/>
      <c r="O22" s="232"/>
      <c r="P22" s="233"/>
    </row>
    <row r="23" spans="1:16" s="238" customFormat="1" ht="15">
      <c r="A23" s="235"/>
      <c r="B23" s="236"/>
      <c r="C23" s="236"/>
      <c r="D23" s="236"/>
      <c r="E23" s="236"/>
      <c r="F23" s="236"/>
      <c r="G23" s="236"/>
      <c r="H23" s="236"/>
      <c r="I23" s="236"/>
      <c r="J23" s="236"/>
      <c r="K23" s="236"/>
      <c r="L23" s="236"/>
      <c r="M23" s="236"/>
      <c r="N23" s="236"/>
      <c r="O23" s="236"/>
      <c r="P23" s="237"/>
    </row>
    <row r="24" spans="1:16" ht="15">
      <c r="A24" s="239" t="s">
        <v>285</v>
      </c>
      <c r="B24" s="240"/>
      <c r="C24" s="240"/>
      <c r="D24" s="240"/>
      <c r="E24" s="240"/>
      <c r="F24" s="240"/>
      <c r="G24" s="240"/>
      <c r="H24" s="240"/>
      <c r="I24" s="240"/>
      <c r="J24" s="240"/>
      <c r="K24" s="240"/>
      <c r="L24" s="240"/>
      <c r="M24" s="240"/>
      <c r="N24" s="240"/>
      <c r="O24" s="240"/>
      <c r="P24" s="241"/>
    </row>
    <row r="25" spans="1:16">
      <c r="A25" s="242"/>
      <c r="B25" s="240"/>
      <c r="C25" s="240"/>
      <c r="D25" s="240"/>
      <c r="E25" s="240"/>
      <c r="F25" s="240"/>
      <c r="G25" s="240"/>
      <c r="H25" s="240"/>
      <c r="I25" s="240"/>
      <c r="J25" s="240"/>
      <c r="K25" s="240"/>
      <c r="L25" s="240"/>
      <c r="M25" s="240"/>
      <c r="N25" s="240"/>
      <c r="O25" s="240"/>
      <c r="P25" s="241"/>
    </row>
    <row r="26" spans="1:16" ht="15">
      <c r="A26" s="243" t="s">
        <v>190</v>
      </c>
      <c r="B26" s="244" t="s">
        <v>189</v>
      </c>
      <c r="C26" s="244" t="s">
        <v>86</v>
      </c>
      <c r="D26" s="244" t="s">
        <v>85</v>
      </c>
      <c r="E26" s="244" t="s">
        <v>84</v>
      </c>
      <c r="F26" s="244" t="s">
        <v>83</v>
      </c>
      <c r="G26" s="244" t="s">
        <v>82</v>
      </c>
      <c r="H26" s="244" t="s">
        <v>81</v>
      </c>
      <c r="I26" s="244" t="s">
        <v>80</v>
      </c>
      <c r="J26" s="244" t="s">
        <v>79</v>
      </c>
      <c r="K26" s="244" t="s">
        <v>78</v>
      </c>
      <c r="L26" s="244" t="s">
        <v>77</v>
      </c>
      <c r="M26" s="244" t="s">
        <v>388</v>
      </c>
      <c r="N26" s="244" t="s">
        <v>75</v>
      </c>
      <c r="O26" s="244" t="s">
        <v>188</v>
      </c>
      <c r="P26" s="241"/>
    </row>
    <row r="27" spans="1:16" s="247" customFormat="1" ht="16.5">
      <c r="A27" s="245"/>
      <c r="B27" s="202"/>
      <c r="C27" s="202"/>
      <c r="D27" s="202"/>
      <c r="E27" s="202"/>
      <c r="F27" s="202"/>
      <c r="G27" s="202"/>
      <c r="H27" s="202"/>
      <c r="I27" s="86" t="s">
        <v>182</v>
      </c>
      <c r="J27" s="202"/>
      <c r="K27" s="246"/>
      <c r="L27" s="202"/>
      <c r="M27" s="202"/>
      <c r="N27" s="202"/>
    </row>
    <row r="28" spans="1:16">
      <c r="A28" s="242"/>
      <c r="B28" s="240"/>
      <c r="C28" s="240"/>
      <c r="D28" s="240"/>
      <c r="E28" s="240"/>
      <c r="F28" s="240"/>
      <c r="G28" s="240"/>
      <c r="H28" s="240"/>
      <c r="I28" s="240"/>
      <c r="J28" s="240"/>
      <c r="K28" s="240"/>
      <c r="L28" s="240"/>
      <c r="M28" s="240"/>
      <c r="N28" s="240"/>
      <c r="O28" s="240"/>
      <c r="P28" s="241"/>
    </row>
    <row r="29" spans="1:16">
      <c r="A29" s="240" t="s">
        <v>265</v>
      </c>
      <c r="B29" s="267" t="s">
        <v>264</v>
      </c>
      <c r="C29" s="248">
        <v>26.69</v>
      </c>
      <c r="D29" s="248">
        <v>26.19</v>
      </c>
      <c r="E29" s="248">
        <v>28.16</v>
      </c>
      <c r="F29" s="248">
        <v>35.950000000000003</v>
      </c>
      <c r="G29" s="248">
        <v>91.7</v>
      </c>
      <c r="H29" s="248">
        <v>58.39</v>
      </c>
      <c r="I29" s="248">
        <v>38.619999999999997</v>
      </c>
      <c r="J29" s="248">
        <v>75.510000000000005</v>
      </c>
      <c r="K29" s="248">
        <v>42.6</v>
      </c>
      <c r="L29" s="248">
        <v>169.4</v>
      </c>
      <c r="M29" s="248">
        <v>24.54</v>
      </c>
      <c r="N29" s="248">
        <v>86.73</v>
      </c>
      <c r="O29" s="249">
        <f>SUM(C29:N29)</f>
        <v>704.48</v>
      </c>
      <c r="P29" s="241"/>
    </row>
    <row r="30" spans="1:16">
      <c r="A30" s="240" t="s">
        <v>267</v>
      </c>
      <c r="B30" s="267" t="s">
        <v>266</v>
      </c>
      <c r="C30" s="248">
        <v>0</v>
      </c>
      <c r="D30" s="248">
        <v>3.36</v>
      </c>
      <c r="E30" s="248">
        <v>17.64</v>
      </c>
      <c r="F30" s="248">
        <v>19.739999999999998</v>
      </c>
      <c r="G30" s="248">
        <v>1.68</v>
      </c>
      <c r="H30" s="248">
        <v>38.64</v>
      </c>
      <c r="I30" s="248">
        <v>2.85</v>
      </c>
      <c r="J30" s="248">
        <v>38.119999999999997</v>
      </c>
      <c r="K30" s="248">
        <v>11.17</v>
      </c>
      <c r="L30" s="248">
        <v>135.5</v>
      </c>
      <c r="M30" s="248">
        <v>38.21</v>
      </c>
      <c r="N30" s="248">
        <v>107.6</v>
      </c>
      <c r="O30" s="249">
        <f>SUM(C30:N30)</f>
        <v>414.51</v>
      </c>
      <c r="P30" s="241"/>
    </row>
    <row r="31" spans="1:16">
      <c r="A31" s="240" t="s">
        <v>269</v>
      </c>
      <c r="B31" s="267" t="s">
        <v>268</v>
      </c>
      <c r="C31" s="250">
        <v>561.6</v>
      </c>
      <c r="D31" s="250">
        <v>346.09</v>
      </c>
      <c r="E31" s="250">
        <v>863.91</v>
      </c>
      <c r="F31" s="250">
        <v>27.11</v>
      </c>
      <c r="G31" s="250">
        <v>26.74</v>
      </c>
      <c r="H31" s="250">
        <v>68.36</v>
      </c>
      <c r="I31" s="250">
        <v>73.44</v>
      </c>
      <c r="J31" s="250">
        <v>21.6</v>
      </c>
      <c r="K31" s="250">
        <v>226.08</v>
      </c>
      <c r="L31" s="250">
        <v>155.05000000000001</v>
      </c>
      <c r="M31" s="250">
        <v>30.89</v>
      </c>
      <c r="N31" s="250">
        <v>68.11</v>
      </c>
      <c r="O31" s="251">
        <f>SUM(C31:N31)</f>
        <v>2468.98</v>
      </c>
      <c r="P31" s="241"/>
    </row>
    <row r="32" spans="1:16" ht="15">
      <c r="A32" s="252" t="s">
        <v>181</v>
      </c>
      <c r="B32" s="253" t="s">
        <v>187</v>
      </c>
      <c r="C32" s="254">
        <f t="shared" ref="C32:K32" si="0">SUM(C29:C31)</f>
        <v>588.29000000000008</v>
      </c>
      <c r="D32" s="254">
        <f t="shared" si="0"/>
        <v>375.64</v>
      </c>
      <c r="E32" s="254">
        <f t="shared" si="0"/>
        <v>909.70999999999992</v>
      </c>
      <c r="F32" s="254">
        <f t="shared" si="0"/>
        <v>82.8</v>
      </c>
      <c r="G32" s="254">
        <f t="shared" si="0"/>
        <v>120.12</v>
      </c>
      <c r="H32" s="254">
        <f t="shared" si="0"/>
        <v>165.39</v>
      </c>
      <c r="I32" s="254">
        <f t="shared" si="0"/>
        <v>114.91</v>
      </c>
      <c r="J32" s="254">
        <f t="shared" si="0"/>
        <v>135.22999999999999</v>
      </c>
      <c r="K32" s="254">
        <f t="shared" si="0"/>
        <v>279.85000000000002</v>
      </c>
      <c r="L32" s="254">
        <f>+L31+L30+L29</f>
        <v>459.95000000000005</v>
      </c>
      <c r="M32" s="254">
        <f>+M31+M30+M29</f>
        <v>93.639999999999986</v>
      </c>
      <c r="N32" s="254">
        <f>+N31+N30+N29</f>
        <v>262.44</v>
      </c>
      <c r="O32" s="254">
        <f>SUM(C32:N32)</f>
        <v>3587.9699999999993</v>
      </c>
      <c r="P32" s="241"/>
    </row>
    <row r="33" spans="1:16">
      <c r="A33" s="242"/>
      <c r="B33" s="240"/>
      <c r="C33" s="240"/>
      <c r="D33" s="240"/>
      <c r="E33" s="240"/>
      <c r="F33" s="240"/>
      <c r="G33" s="240"/>
      <c r="H33" s="240"/>
      <c r="I33" s="240"/>
      <c r="J33" s="240"/>
      <c r="K33" s="240"/>
      <c r="L33" s="189"/>
      <c r="M33" s="189"/>
      <c r="N33" s="189" t="s">
        <v>300</v>
      </c>
      <c r="O33" s="240"/>
      <c r="P33" s="241"/>
    </row>
    <row r="34" spans="1:16">
      <c r="A34" s="242"/>
      <c r="B34" s="240"/>
      <c r="C34" s="240"/>
      <c r="D34" s="240"/>
      <c r="E34" s="240"/>
      <c r="F34" s="240"/>
      <c r="G34" s="240"/>
      <c r="H34" s="240"/>
      <c r="I34" s="240"/>
      <c r="J34" s="240"/>
      <c r="K34" s="240"/>
      <c r="L34" s="240"/>
      <c r="M34" s="240"/>
      <c r="N34" s="240"/>
      <c r="O34" s="240"/>
      <c r="P34" s="241"/>
    </row>
    <row r="35" spans="1:16" ht="15">
      <c r="A35" s="239" t="s">
        <v>368</v>
      </c>
      <c r="B35" s="240"/>
      <c r="C35" s="240"/>
      <c r="D35" s="240"/>
      <c r="E35" s="240"/>
      <c r="F35" s="240"/>
      <c r="G35" s="240"/>
      <c r="H35" s="240"/>
      <c r="I35" s="240"/>
      <c r="J35" s="240"/>
      <c r="K35" s="240"/>
      <c r="L35" s="240"/>
      <c r="M35" s="240"/>
      <c r="N35" s="240"/>
      <c r="O35" s="240"/>
      <c r="P35" s="241"/>
    </row>
    <row r="36" spans="1:16" ht="15">
      <c r="A36" s="239"/>
      <c r="B36" s="240"/>
      <c r="C36" s="240"/>
      <c r="D36" s="240"/>
      <c r="E36" s="240"/>
      <c r="F36" s="240"/>
      <c r="G36" s="240"/>
      <c r="H36" s="240"/>
      <c r="I36" s="240"/>
      <c r="J36" s="240"/>
      <c r="K36" s="240"/>
      <c r="L36" s="240"/>
      <c r="M36" s="240"/>
      <c r="N36" s="240"/>
      <c r="O36" s="240"/>
      <c r="P36" s="241"/>
    </row>
    <row r="37" spans="1:16" ht="15">
      <c r="A37" s="235"/>
      <c r="B37" s="244" t="s">
        <v>189</v>
      </c>
      <c r="C37" s="244" t="s">
        <v>86</v>
      </c>
      <c r="D37" s="244" t="s">
        <v>85</v>
      </c>
      <c r="E37" s="244" t="s">
        <v>84</v>
      </c>
      <c r="F37" s="244" t="s">
        <v>83</v>
      </c>
      <c r="G37" s="244" t="s">
        <v>82</v>
      </c>
      <c r="H37" s="244" t="s">
        <v>81</v>
      </c>
      <c r="I37" s="244" t="s">
        <v>80</v>
      </c>
      <c r="J37" s="244" t="s">
        <v>79</v>
      </c>
      <c r="K37" s="244" t="s">
        <v>78</v>
      </c>
      <c r="L37" s="244" t="s">
        <v>77</v>
      </c>
      <c r="M37" s="244" t="s">
        <v>76</v>
      </c>
      <c r="N37" s="244" t="s">
        <v>75</v>
      </c>
      <c r="O37" s="244" t="s">
        <v>188</v>
      </c>
      <c r="P37" s="241"/>
    </row>
    <row r="38" spans="1:16" s="247" customFormat="1" ht="12.75" customHeight="1">
      <c r="A38" s="255"/>
      <c r="B38" s="256"/>
      <c r="C38" s="257"/>
      <c r="D38" s="256"/>
      <c r="E38" s="256"/>
      <c r="F38" s="256"/>
      <c r="G38" s="256"/>
      <c r="H38" s="258"/>
      <c r="I38" s="193" t="s">
        <v>40</v>
      </c>
      <c r="J38" s="193"/>
      <c r="K38" s="259"/>
      <c r="L38" s="256"/>
      <c r="M38" s="256"/>
      <c r="N38" s="256"/>
      <c r="O38" s="260"/>
    </row>
    <row r="39" spans="1:16">
      <c r="A39" s="242"/>
      <c r="B39" s="240"/>
      <c r="C39" s="240"/>
      <c r="D39" s="240"/>
      <c r="E39" s="240"/>
      <c r="F39" s="240"/>
      <c r="G39" s="240"/>
      <c r="H39" s="240"/>
      <c r="I39" s="240"/>
      <c r="J39" s="240"/>
      <c r="K39" s="240"/>
      <c r="L39" s="240"/>
      <c r="M39" s="240"/>
      <c r="N39" s="240"/>
      <c r="O39" s="240"/>
      <c r="P39" s="241"/>
    </row>
    <row r="40" spans="1:16">
      <c r="A40" s="240"/>
      <c r="B40" s="268" t="s">
        <v>289</v>
      </c>
      <c r="C40" s="248">
        <v>26.69</v>
      </c>
      <c r="D40" s="248">
        <v>26.19</v>
      </c>
      <c r="E40" s="248">
        <v>28.16</v>
      </c>
      <c r="F40" s="248">
        <v>35.950000000000003</v>
      </c>
      <c r="G40" s="248">
        <v>91.7</v>
      </c>
      <c r="H40" s="248">
        <v>58.39</v>
      </c>
      <c r="I40" s="248">
        <v>38.619999999999997</v>
      </c>
      <c r="J40" s="248">
        <v>75.510000000000005</v>
      </c>
      <c r="K40" s="248">
        <v>42.6</v>
      </c>
      <c r="L40" s="248">
        <v>169.4</v>
      </c>
      <c r="M40" s="248">
        <v>24.54</v>
      </c>
      <c r="N40" s="248"/>
      <c r="O40" s="249">
        <f>SUM(C40:N40)</f>
        <v>617.75</v>
      </c>
      <c r="P40" s="241"/>
    </row>
    <row r="41" spans="1:16">
      <c r="A41" s="240"/>
      <c r="B41" s="268" t="s">
        <v>290</v>
      </c>
      <c r="C41" s="248">
        <v>0</v>
      </c>
      <c r="D41" s="248">
        <v>3.36</v>
      </c>
      <c r="E41" s="248">
        <v>17.64</v>
      </c>
      <c r="F41" s="248">
        <v>19.739999999999998</v>
      </c>
      <c r="G41" s="248">
        <v>1.68</v>
      </c>
      <c r="H41" s="248">
        <v>38.64</v>
      </c>
      <c r="I41" s="248">
        <v>2.85</v>
      </c>
      <c r="J41" s="248">
        <v>38.119999999999997</v>
      </c>
      <c r="K41" s="248">
        <v>11.17</v>
      </c>
      <c r="L41" s="248">
        <v>135.5</v>
      </c>
      <c r="M41" s="248">
        <v>38.21</v>
      </c>
      <c r="N41" s="248"/>
      <c r="O41" s="249">
        <f>SUM(C41:N41)</f>
        <v>306.90999999999997</v>
      </c>
      <c r="P41" s="241"/>
    </row>
    <row r="42" spans="1:16">
      <c r="A42" s="240"/>
      <c r="B42" s="268" t="s">
        <v>291</v>
      </c>
      <c r="C42" s="250">
        <v>561.6</v>
      </c>
      <c r="D42" s="250">
        <v>346.09</v>
      </c>
      <c r="E42" s="250">
        <v>863.91</v>
      </c>
      <c r="F42" s="250">
        <v>27.11</v>
      </c>
      <c r="G42" s="250">
        <v>26.74</v>
      </c>
      <c r="H42" s="250">
        <v>68.36</v>
      </c>
      <c r="I42" s="250">
        <v>73.44</v>
      </c>
      <c r="J42" s="250">
        <v>21.6</v>
      </c>
      <c r="K42" s="250">
        <v>226.08</v>
      </c>
      <c r="L42" s="250">
        <v>155.05000000000001</v>
      </c>
      <c r="M42" s="250">
        <v>30.89</v>
      </c>
      <c r="N42" s="250"/>
      <c r="O42" s="251">
        <f>SUM(C42:N42)</f>
        <v>2400.87</v>
      </c>
      <c r="P42" s="241"/>
    </row>
    <row r="43" spans="1:16" ht="15">
      <c r="A43" s="242"/>
      <c r="B43" s="240" t="s">
        <v>286</v>
      </c>
      <c r="C43" s="249">
        <f>SUM(C40:C42)</f>
        <v>588.29000000000008</v>
      </c>
      <c r="D43" s="249">
        <f t="shared" ref="D43:N43" si="1">SUM(D40:D42)</f>
        <v>375.64</v>
      </c>
      <c r="E43" s="249">
        <f t="shared" si="1"/>
        <v>909.70999999999992</v>
      </c>
      <c r="F43" s="249">
        <f t="shared" si="1"/>
        <v>82.8</v>
      </c>
      <c r="G43" s="249">
        <f t="shared" si="1"/>
        <v>120.12</v>
      </c>
      <c r="H43" s="249">
        <f t="shared" si="1"/>
        <v>165.39</v>
      </c>
      <c r="I43" s="249">
        <f t="shared" si="1"/>
        <v>114.91</v>
      </c>
      <c r="J43" s="249">
        <f t="shared" si="1"/>
        <v>135.22999999999999</v>
      </c>
      <c r="K43" s="249">
        <f t="shared" si="1"/>
        <v>279.85000000000002</v>
      </c>
      <c r="L43" s="249">
        <f t="shared" si="1"/>
        <v>459.95</v>
      </c>
      <c r="M43" s="249">
        <f t="shared" si="1"/>
        <v>93.64</v>
      </c>
      <c r="N43" s="249">
        <f t="shared" si="1"/>
        <v>0</v>
      </c>
      <c r="O43" s="249">
        <f>SUM(C43:N43)</f>
        <v>3325.5299999999993</v>
      </c>
      <c r="P43" s="241"/>
    </row>
    <row r="44" spans="1:16">
      <c r="A44" s="242"/>
      <c r="B44" s="240"/>
      <c r="C44" s="249"/>
      <c r="D44" s="249"/>
      <c r="E44" s="249"/>
      <c r="F44" s="249"/>
      <c r="G44" s="249"/>
      <c r="H44" s="249"/>
      <c r="I44" s="249"/>
      <c r="J44" s="249"/>
      <c r="K44" s="249"/>
      <c r="L44" s="249"/>
      <c r="M44" s="249"/>
      <c r="N44" s="249"/>
      <c r="O44" s="249"/>
      <c r="P44" s="241"/>
    </row>
    <row r="45" spans="1:16" ht="15">
      <c r="A45" s="242"/>
      <c r="B45" s="240" t="s">
        <v>287</v>
      </c>
      <c r="C45" s="249">
        <f t="shared" ref="C45:O45" si="2">+C47-C43</f>
        <v>0</v>
      </c>
      <c r="D45" s="249">
        <f t="shared" si="2"/>
        <v>0</v>
      </c>
      <c r="E45" s="249">
        <f t="shared" si="2"/>
        <v>0</v>
      </c>
      <c r="F45" s="249">
        <f t="shared" si="2"/>
        <v>0</v>
      </c>
      <c r="G45" s="249">
        <f t="shared" si="2"/>
        <v>0</v>
      </c>
      <c r="H45" s="249">
        <f t="shared" si="2"/>
        <v>0</v>
      </c>
      <c r="I45" s="249">
        <f t="shared" si="2"/>
        <v>0</v>
      </c>
      <c r="J45" s="249">
        <f t="shared" si="2"/>
        <v>0</v>
      </c>
      <c r="K45" s="249">
        <f t="shared" si="2"/>
        <v>0</v>
      </c>
      <c r="L45" s="249">
        <f t="shared" si="2"/>
        <v>0</v>
      </c>
      <c r="M45" s="249">
        <f>+M47-M43</f>
        <v>0</v>
      </c>
      <c r="N45" s="249">
        <f>+N47-N43</f>
        <v>262.44</v>
      </c>
      <c r="O45" s="249">
        <f t="shared" si="2"/>
        <v>262.44000000000005</v>
      </c>
      <c r="P45" s="241"/>
    </row>
    <row r="46" spans="1:16">
      <c r="A46" s="242"/>
      <c r="B46" s="240"/>
      <c r="C46" s="249"/>
      <c r="D46" s="249"/>
      <c r="E46" s="249"/>
      <c r="F46" s="249"/>
      <c r="G46" s="249"/>
      <c r="H46" s="249"/>
      <c r="I46" s="249"/>
      <c r="J46" s="249"/>
      <c r="K46" s="249"/>
      <c r="L46" s="249"/>
      <c r="M46" s="249"/>
      <c r="N46" s="249"/>
      <c r="O46" s="249"/>
      <c r="P46" s="241"/>
    </row>
    <row r="47" spans="1:16" s="240" customFormat="1" ht="15.75" thickBot="1">
      <c r="A47" s="85" t="s">
        <v>181</v>
      </c>
      <c r="B47" s="261" t="s">
        <v>187</v>
      </c>
      <c r="C47" s="262">
        <f t="shared" ref="C47:O47" si="3">+C32</f>
        <v>588.29000000000008</v>
      </c>
      <c r="D47" s="262">
        <f t="shared" si="3"/>
        <v>375.64</v>
      </c>
      <c r="E47" s="262">
        <f t="shared" si="3"/>
        <v>909.70999999999992</v>
      </c>
      <c r="F47" s="262">
        <f t="shared" si="3"/>
        <v>82.8</v>
      </c>
      <c r="G47" s="262">
        <f t="shared" si="3"/>
        <v>120.12</v>
      </c>
      <c r="H47" s="262">
        <f t="shared" si="3"/>
        <v>165.39</v>
      </c>
      <c r="I47" s="262">
        <f t="shared" si="3"/>
        <v>114.91</v>
      </c>
      <c r="J47" s="262">
        <f t="shared" si="3"/>
        <v>135.22999999999999</v>
      </c>
      <c r="K47" s="262">
        <f t="shared" si="3"/>
        <v>279.85000000000002</v>
      </c>
      <c r="L47" s="262">
        <f t="shared" si="3"/>
        <v>459.95000000000005</v>
      </c>
      <c r="M47" s="262">
        <f>+M32</f>
        <v>93.639999999999986</v>
      </c>
      <c r="N47" s="262">
        <f>+N32</f>
        <v>262.44</v>
      </c>
      <c r="O47" s="262">
        <f t="shared" si="3"/>
        <v>3587.9699999999993</v>
      </c>
      <c r="P47" s="241"/>
    </row>
    <row r="48" spans="1:16" ht="15.75" thickTop="1" thickBot="1">
      <c r="A48" s="263"/>
      <c r="B48" s="264"/>
      <c r="C48" s="264"/>
      <c r="D48" s="264"/>
      <c r="E48" s="264"/>
      <c r="F48" s="264"/>
      <c r="G48" s="264"/>
      <c r="H48" s="264"/>
      <c r="I48" s="264"/>
      <c r="J48" s="264"/>
      <c r="K48" s="264"/>
      <c r="L48" s="190"/>
      <c r="M48" s="190"/>
      <c r="N48" s="190" t="s">
        <v>300</v>
      </c>
      <c r="O48" s="264"/>
      <c r="P48" s="265"/>
    </row>
    <row r="50" spans="1:9" s="226" customFormat="1" ht="12.75"/>
    <row r="51" spans="1:9" s="226" customFormat="1" ht="12.75">
      <c r="B51" s="229" t="s">
        <v>186</v>
      </c>
    </row>
    <row r="52" spans="1:9" s="226" customFormat="1" ht="12.75">
      <c r="B52" s="230" t="s">
        <v>185</v>
      </c>
      <c r="H52" s="230"/>
      <c r="I52" s="266"/>
    </row>
    <row r="53" spans="1:9" s="226" customFormat="1" ht="12.75">
      <c r="B53" s="230"/>
      <c r="H53" s="230"/>
      <c r="I53" s="266"/>
    </row>
    <row r="54" spans="1:9" s="226" customFormat="1" ht="12.75">
      <c r="B54" s="229" t="s">
        <v>184</v>
      </c>
      <c r="H54" s="230"/>
      <c r="I54" s="266"/>
    </row>
    <row r="55" spans="1:9" s="226" customFormat="1" ht="12.75">
      <c r="B55" s="230"/>
      <c r="H55" s="230"/>
      <c r="I55" s="230"/>
    </row>
    <row r="56" spans="1:9" s="226" customFormat="1" ht="12.75">
      <c r="B56" s="230"/>
      <c r="H56" s="230"/>
      <c r="I56" s="230"/>
    </row>
    <row r="57" spans="1:9" s="226" customFormat="1" ht="12.75">
      <c r="B57" s="229" t="s">
        <v>183</v>
      </c>
    </row>
    <row r="58" spans="1:9" s="226" customFormat="1" ht="16.5">
      <c r="A58" s="84" t="s">
        <v>182</v>
      </c>
      <c r="B58" s="230" t="s">
        <v>390</v>
      </c>
    </row>
    <row r="59" spans="1:9" s="226" customFormat="1" ht="16.5">
      <c r="A59" s="83" t="s">
        <v>40</v>
      </c>
      <c r="B59" s="230" t="s">
        <v>389</v>
      </c>
    </row>
    <row r="60" spans="1:9" s="226" customFormat="1" ht="12.75">
      <c r="A60" s="82" t="s">
        <v>181</v>
      </c>
      <c r="B60" s="230" t="s">
        <v>50</v>
      </c>
    </row>
    <row r="87" spans="2:8">
      <c r="B87" s="240"/>
      <c r="E87" s="240"/>
      <c r="F87" s="240"/>
      <c r="G87" s="240"/>
      <c r="H87" s="240"/>
    </row>
    <row r="88" spans="2:8">
      <c r="B88" s="240"/>
      <c r="C88" s="240"/>
      <c r="E88" s="240"/>
      <c r="F88" s="240"/>
      <c r="G88" s="240"/>
      <c r="H88" s="240"/>
    </row>
    <row r="89" spans="2:8">
      <c r="B89" s="240"/>
      <c r="C89" s="240"/>
      <c r="E89" s="240"/>
      <c r="F89" s="240"/>
      <c r="G89" s="240"/>
      <c r="H89" s="240"/>
    </row>
    <row r="90" spans="2:8">
      <c r="B90" s="240"/>
      <c r="C90" s="240"/>
      <c r="E90" s="240"/>
    </row>
    <row r="91" spans="2:8">
      <c r="E91" s="240"/>
    </row>
  </sheetData>
  <mergeCells count="11">
    <mergeCell ref="I11:J11"/>
    <mergeCell ref="K11:L11"/>
    <mergeCell ref="I7:J7"/>
    <mergeCell ref="K7:L7"/>
    <mergeCell ref="I8:J8"/>
    <mergeCell ref="K8:L8"/>
    <mergeCell ref="A5:O5"/>
    <mergeCell ref="I9:J9"/>
    <mergeCell ref="K9:L9"/>
    <mergeCell ref="I10:J10"/>
    <mergeCell ref="K10:L10"/>
  </mergeCells>
  <printOptions horizontalCentered="1" verticalCentered="1"/>
  <pageMargins left="0.75" right="0.75" top="1" bottom="1" header="0" footer="0"/>
  <pageSetup paperSize="9" scale="3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18"/>
  <sheetViews>
    <sheetView showGridLines="0" view="pageBreakPreview" zoomScale="85" zoomScaleNormal="80" zoomScaleSheetLayoutView="85" workbookViewId="0">
      <pane ySplit="1" topLeftCell="A31" activePane="bottomLeft" state="frozen"/>
      <selection pane="bottomLeft"/>
    </sheetView>
  </sheetViews>
  <sheetFormatPr baseColWidth="10" defaultColWidth="9.85546875" defaultRowHeight="12.75"/>
  <cols>
    <col min="1" max="1" width="3" style="198" customWidth="1"/>
    <col min="2" max="2" width="15.85546875" style="198" customWidth="1"/>
    <col min="3" max="3" width="72" style="198" customWidth="1"/>
    <col min="4" max="5" width="11.42578125" style="198" customWidth="1"/>
    <col min="6" max="6" width="13" style="198" customWidth="1"/>
    <col min="7" max="11" width="11.42578125" style="198" customWidth="1"/>
    <col min="12" max="12" width="12.28515625" style="198" customWidth="1"/>
    <col min="13" max="15" width="13" style="198" customWidth="1"/>
    <col min="16" max="16" width="13" style="198" bestFit="1" customWidth="1"/>
    <col min="17" max="17" width="5" style="198" customWidth="1"/>
    <col min="18" max="18" width="1.7109375" style="198" customWidth="1"/>
    <col min="19" max="257" width="9.85546875" style="198"/>
    <col min="258" max="258" width="3" style="198" customWidth="1"/>
    <col min="259" max="259" width="15.85546875" style="198" customWidth="1"/>
    <col min="260" max="260" width="72" style="198" customWidth="1"/>
    <col min="261" max="268" width="11.42578125" style="198" customWidth="1"/>
    <col min="269" max="269" width="12.28515625" style="198" customWidth="1"/>
    <col min="270" max="273" width="11.42578125" style="198" customWidth="1"/>
    <col min="274" max="274" width="1.7109375" style="198" customWidth="1"/>
    <col min="275" max="513" width="9.85546875" style="198"/>
    <col min="514" max="514" width="3" style="198" customWidth="1"/>
    <col min="515" max="515" width="15.85546875" style="198" customWidth="1"/>
    <col min="516" max="516" width="72" style="198" customWidth="1"/>
    <col min="517" max="524" width="11.42578125" style="198" customWidth="1"/>
    <col min="525" max="525" width="12.28515625" style="198" customWidth="1"/>
    <col min="526" max="529" width="11.42578125" style="198" customWidth="1"/>
    <col min="530" max="530" width="1.7109375" style="198" customWidth="1"/>
    <col min="531" max="769" width="9.85546875" style="198"/>
    <col min="770" max="770" width="3" style="198" customWidth="1"/>
    <col min="771" max="771" width="15.85546875" style="198" customWidth="1"/>
    <col min="772" max="772" width="72" style="198" customWidth="1"/>
    <col min="773" max="780" width="11.42578125" style="198" customWidth="1"/>
    <col min="781" max="781" width="12.28515625" style="198" customWidth="1"/>
    <col min="782" max="785" width="11.42578125" style="198" customWidth="1"/>
    <col min="786" max="786" width="1.7109375" style="198" customWidth="1"/>
    <col min="787" max="1025" width="9.85546875" style="198"/>
    <col min="1026" max="1026" width="3" style="198" customWidth="1"/>
    <col min="1027" max="1027" width="15.85546875" style="198" customWidth="1"/>
    <col min="1028" max="1028" width="72" style="198" customWidth="1"/>
    <col min="1029" max="1036" width="11.42578125" style="198" customWidth="1"/>
    <col min="1037" max="1037" width="12.28515625" style="198" customWidth="1"/>
    <col min="1038" max="1041" width="11.42578125" style="198" customWidth="1"/>
    <col min="1042" max="1042" width="1.7109375" style="198" customWidth="1"/>
    <col min="1043" max="1281" width="9.85546875" style="198"/>
    <col min="1282" max="1282" width="3" style="198" customWidth="1"/>
    <col min="1283" max="1283" width="15.85546875" style="198" customWidth="1"/>
    <col min="1284" max="1284" width="72" style="198" customWidth="1"/>
    <col min="1285" max="1292" width="11.42578125" style="198" customWidth="1"/>
    <col min="1293" max="1293" width="12.28515625" style="198" customWidth="1"/>
    <col min="1294" max="1297" width="11.42578125" style="198" customWidth="1"/>
    <col min="1298" max="1298" width="1.7109375" style="198" customWidth="1"/>
    <col min="1299" max="1537" width="9.85546875" style="198"/>
    <col min="1538" max="1538" width="3" style="198" customWidth="1"/>
    <col min="1539" max="1539" width="15.85546875" style="198" customWidth="1"/>
    <col min="1540" max="1540" width="72" style="198" customWidth="1"/>
    <col min="1541" max="1548" width="11.42578125" style="198" customWidth="1"/>
    <col min="1549" max="1549" width="12.28515625" style="198" customWidth="1"/>
    <col min="1550" max="1553" width="11.42578125" style="198" customWidth="1"/>
    <col min="1554" max="1554" width="1.7109375" style="198" customWidth="1"/>
    <col min="1555" max="1793" width="9.85546875" style="198"/>
    <col min="1794" max="1794" width="3" style="198" customWidth="1"/>
    <col min="1795" max="1795" width="15.85546875" style="198" customWidth="1"/>
    <col min="1796" max="1796" width="72" style="198" customWidth="1"/>
    <col min="1797" max="1804" width="11.42578125" style="198" customWidth="1"/>
    <col min="1805" max="1805" width="12.28515625" style="198" customWidth="1"/>
    <col min="1806" max="1809" width="11.42578125" style="198" customWidth="1"/>
    <col min="1810" max="1810" width="1.7109375" style="198" customWidth="1"/>
    <col min="1811" max="2049" width="9.85546875" style="198"/>
    <col min="2050" max="2050" width="3" style="198" customWidth="1"/>
    <col min="2051" max="2051" width="15.85546875" style="198" customWidth="1"/>
    <col min="2052" max="2052" width="72" style="198" customWidth="1"/>
    <col min="2053" max="2060" width="11.42578125" style="198" customWidth="1"/>
    <col min="2061" max="2061" width="12.28515625" style="198" customWidth="1"/>
    <col min="2062" max="2065" width="11.42578125" style="198" customWidth="1"/>
    <col min="2066" max="2066" width="1.7109375" style="198" customWidth="1"/>
    <col min="2067" max="2305" width="9.85546875" style="198"/>
    <col min="2306" max="2306" width="3" style="198" customWidth="1"/>
    <col min="2307" max="2307" width="15.85546875" style="198" customWidth="1"/>
    <col min="2308" max="2308" width="72" style="198" customWidth="1"/>
    <col min="2309" max="2316" width="11.42578125" style="198" customWidth="1"/>
    <col min="2317" max="2317" width="12.28515625" style="198" customWidth="1"/>
    <col min="2318" max="2321" width="11.42578125" style="198" customWidth="1"/>
    <col min="2322" max="2322" width="1.7109375" style="198" customWidth="1"/>
    <col min="2323" max="2561" width="9.85546875" style="198"/>
    <col min="2562" max="2562" width="3" style="198" customWidth="1"/>
    <col min="2563" max="2563" width="15.85546875" style="198" customWidth="1"/>
    <col min="2564" max="2564" width="72" style="198" customWidth="1"/>
    <col min="2565" max="2572" width="11.42578125" style="198" customWidth="1"/>
    <col min="2573" max="2573" width="12.28515625" style="198" customWidth="1"/>
    <col min="2574" max="2577" width="11.42578125" style="198" customWidth="1"/>
    <col min="2578" max="2578" width="1.7109375" style="198" customWidth="1"/>
    <col min="2579" max="2817" width="9.85546875" style="198"/>
    <col min="2818" max="2818" width="3" style="198" customWidth="1"/>
    <col min="2819" max="2819" width="15.85546875" style="198" customWidth="1"/>
    <col min="2820" max="2820" width="72" style="198" customWidth="1"/>
    <col min="2821" max="2828" width="11.42578125" style="198" customWidth="1"/>
    <col min="2829" max="2829" width="12.28515625" style="198" customWidth="1"/>
    <col min="2830" max="2833" width="11.42578125" style="198" customWidth="1"/>
    <col min="2834" max="2834" width="1.7109375" style="198" customWidth="1"/>
    <col min="2835" max="3073" width="9.85546875" style="198"/>
    <col min="3074" max="3074" width="3" style="198" customWidth="1"/>
    <col min="3075" max="3075" width="15.85546875" style="198" customWidth="1"/>
    <col min="3076" max="3076" width="72" style="198" customWidth="1"/>
    <col min="3077" max="3084" width="11.42578125" style="198" customWidth="1"/>
    <col min="3085" max="3085" width="12.28515625" style="198" customWidth="1"/>
    <col min="3086" max="3089" width="11.42578125" style="198" customWidth="1"/>
    <col min="3090" max="3090" width="1.7109375" style="198" customWidth="1"/>
    <col min="3091" max="3329" width="9.85546875" style="198"/>
    <col min="3330" max="3330" width="3" style="198" customWidth="1"/>
    <col min="3331" max="3331" width="15.85546875" style="198" customWidth="1"/>
    <col min="3332" max="3332" width="72" style="198" customWidth="1"/>
    <col min="3333" max="3340" width="11.42578125" style="198" customWidth="1"/>
    <col min="3341" max="3341" width="12.28515625" style="198" customWidth="1"/>
    <col min="3342" max="3345" width="11.42578125" style="198" customWidth="1"/>
    <col min="3346" max="3346" width="1.7109375" style="198" customWidth="1"/>
    <col min="3347" max="3585" width="9.85546875" style="198"/>
    <col min="3586" max="3586" width="3" style="198" customWidth="1"/>
    <col min="3587" max="3587" width="15.85546875" style="198" customWidth="1"/>
    <col min="3588" max="3588" width="72" style="198" customWidth="1"/>
    <col min="3589" max="3596" width="11.42578125" style="198" customWidth="1"/>
    <col min="3597" max="3597" width="12.28515625" style="198" customWidth="1"/>
    <col min="3598" max="3601" width="11.42578125" style="198" customWidth="1"/>
    <col min="3602" max="3602" width="1.7109375" style="198" customWidth="1"/>
    <col min="3603" max="3841" width="9.85546875" style="198"/>
    <col min="3842" max="3842" width="3" style="198" customWidth="1"/>
    <col min="3843" max="3843" width="15.85546875" style="198" customWidth="1"/>
    <col min="3844" max="3844" width="72" style="198" customWidth="1"/>
    <col min="3845" max="3852" width="11.42578125" style="198" customWidth="1"/>
    <col min="3853" max="3853" width="12.28515625" style="198" customWidth="1"/>
    <col min="3854" max="3857" width="11.42578125" style="198" customWidth="1"/>
    <col min="3858" max="3858" width="1.7109375" style="198" customWidth="1"/>
    <col min="3859" max="4097" width="9.85546875" style="198"/>
    <col min="4098" max="4098" width="3" style="198" customWidth="1"/>
    <col min="4099" max="4099" width="15.85546875" style="198" customWidth="1"/>
    <col min="4100" max="4100" width="72" style="198" customWidth="1"/>
    <col min="4101" max="4108" width="11.42578125" style="198" customWidth="1"/>
    <col min="4109" max="4109" width="12.28515625" style="198" customWidth="1"/>
    <col min="4110" max="4113" width="11.42578125" style="198" customWidth="1"/>
    <col min="4114" max="4114" width="1.7109375" style="198" customWidth="1"/>
    <col min="4115" max="4353" width="9.85546875" style="198"/>
    <col min="4354" max="4354" width="3" style="198" customWidth="1"/>
    <col min="4355" max="4355" width="15.85546875" style="198" customWidth="1"/>
    <col min="4356" max="4356" width="72" style="198" customWidth="1"/>
    <col min="4357" max="4364" width="11.42578125" style="198" customWidth="1"/>
    <col min="4365" max="4365" width="12.28515625" style="198" customWidth="1"/>
    <col min="4366" max="4369" width="11.42578125" style="198" customWidth="1"/>
    <col min="4370" max="4370" width="1.7109375" style="198" customWidth="1"/>
    <col min="4371" max="4609" width="9.85546875" style="198"/>
    <col min="4610" max="4610" width="3" style="198" customWidth="1"/>
    <col min="4611" max="4611" width="15.85546875" style="198" customWidth="1"/>
    <col min="4612" max="4612" width="72" style="198" customWidth="1"/>
    <col min="4613" max="4620" width="11.42578125" style="198" customWidth="1"/>
    <col min="4621" max="4621" width="12.28515625" style="198" customWidth="1"/>
    <col min="4622" max="4625" width="11.42578125" style="198" customWidth="1"/>
    <col min="4626" max="4626" width="1.7109375" style="198" customWidth="1"/>
    <col min="4627" max="4865" width="9.85546875" style="198"/>
    <col min="4866" max="4866" width="3" style="198" customWidth="1"/>
    <col min="4867" max="4867" width="15.85546875" style="198" customWidth="1"/>
    <col min="4868" max="4868" width="72" style="198" customWidth="1"/>
    <col min="4869" max="4876" width="11.42578125" style="198" customWidth="1"/>
    <col min="4877" max="4877" width="12.28515625" style="198" customWidth="1"/>
    <col min="4878" max="4881" width="11.42578125" style="198" customWidth="1"/>
    <col min="4882" max="4882" width="1.7109375" style="198" customWidth="1"/>
    <col min="4883" max="5121" width="9.85546875" style="198"/>
    <col min="5122" max="5122" width="3" style="198" customWidth="1"/>
    <col min="5123" max="5123" width="15.85546875" style="198" customWidth="1"/>
    <col min="5124" max="5124" width="72" style="198" customWidth="1"/>
    <col min="5125" max="5132" width="11.42578125" style="198" customWidth="1"/>
    <col min="5133" max="5133" width="12.28515625" style="198" customWidth="1"/>
    <col min="5134" max="5137" width="11.42578125" style="198" customWidth="1"/>
    <col min="5138" max="5138" width="1.7109375" style="198" customWidth="1"/>
    <col min="5139" max="5377" width="9.85546875" style="198"/>
    <col min="5378" max="5378" width="3" style="198" customWidth="1"/>
    <col min="5379" max="5379" width="15.85546875" style="198" customWidth="1"/>
    <col min="5380" max="5380" width="72" style="198" customWidth="1"/>
    <col min="5381" max="5388" width="11.42578125" style="198" customWidth="1"/>
    <col min="5389" max="5389" width="12.28515625" style="198" customWidth="1"/>
    <col min="5390" max="5393" width="11.42578125" style="198" customWidth="1"/>
    <col min="5394" max="5394" width="1.7109375" style="198" customWidth="1"/>
    <col min="5395" max="5633" width="9.85546875" style="198"/>
    <col min="5634" max="5634" width="3" style="198" customWidth="1"/>
    <col min="5635" max="5635" width="15.85546875" style="198" customWidth="1"/>
    <col min="5636" max="5636" width="72" style="198" customWidth="1"/>
    <col min="5637" max="5644" width="11.42578125" style="198" customWidth="1"/>
    <col min="5645" max="5645" width="12.28515625" style="198" customWidth="1"/>
    <col min="5646" max="5649" width="11.42578125" style="198" customWidth="1"/>
    <col min="5650" max="5650" width="1.7109375" style="198" customWidth="1"/>
    <col min="5651" max="5889" width="9.85546875" style="198"/>
    <col min="5890" max="5890" width="3" style="198" customWidth="1"/>
    <col min="5891" max="5891" width="15.85546875" style="198" customWidth="1"/>
    <col min="5892" max="5892" width="72" style="198" customWidth="1"/>
    <col min="5893" max="5900" width="11.42578125" style="198" customWidth="1"/>
    <col min="5901" max="5901" width="12.28515625" style="198" customWidth="1"/>
    <col min="5902" max="5905" width="11.42578125" style="198" customWidth="1"/>
    <col min="5906" max="5906" width="1.7109375" style="198" customWidth="1"/>
    <col min="5907" max="6145" width="9.85546875" style="198"/>
    <col min="6146" max="6146" width="3" style="198" customWidth="1"/>
    <col min="6147" max="6147" width="15.85546875" style="198" customWidth="1"/>
    <col min="6148" max="6148" width="72" style="198" customWidth="1"/>
    <col min="6149" max="6156" width="11.42578125" style="198" customWidth="1"/>
    <col min="6157" max="6157" width="12.28515625" style="198" customWidth="1"/>
    <col min="6158" max="6161" width="11.42578125" style="198" customWidth="1"/>
    <col min="6162" max="6162" width="1.7109375" style="198" customWidth="1"/>
    <col min="6163" max="6401" width="9.85546875" style="198"/>
    <col min="6402" max="6402" width="3" style="198" customWidth="1"/>
    <col min="6403" max="6403" width="15.85546875" style="198" customWidth="1"/>
    <col min="6404" max="6404" width="72" style="198" customWidth="1"/>
    <col min="6405" max="6412" width="11.42578125" style="198" customWidth="1"/>
    <col min="6413" max="6413" width="12.28515625" style="198" customWidth="1"/>
    <col min="6414" max="6417" width="11.42578125" style="198" customWidth="1"/>
    <col min="6418" max="6418" width="1.7109375" style="198" customWidth="1"/>
    <col min="6419" max="6657" width="9.85546875" style="198"/>
    <col min="6658" max="6658" width="3" style="198" customWidth="1"/>
    <col min="6659" max="6659" width="15.85546875" style="198" customWidth="1"/>
    <col min="6660" max="6660" width="72" style="198" customWidth="1"/>
    <col min="6661" max="6668" width="11.42578125" style="198" customWidth="1"/>
    <col min="6669" max="6669" width="12.28515625" style="198" customWidth="1"/>
    <col min="6670" max="6673" width="11.42578125" style="198" customWidth="1"/>
    <col min="6674" max="6674" width="1.7109375" style="198" customWidth="1"/>
    <col min="6675" max="6913" width="9.85546875" style="198"/>
    <col min="6914" max="6914" width="3" style="198" customWidth="1"/>
    <col min="6915" max="6915" width="15.85546875" style="198" customWidth="1"/>
    <col min="6916" max="6916" width="72" style="198" customWidth="1"/>
    <col min="6917" max="6924" width="11.42578125" style="198" customWidth="1"/>
    <col min="6925" max="6925" width="12.28515625" style="198" customWidth="1"/>
    <col min="6926" max="6929" width="11.42578125" style="198" customWidth="1"/>
    <col min="6930" max="6930" width="1.7109375" style="198" customWidth="1"/>
    <col min="6931" max="7169" width="9.85546875" style="198"/>
    <col min="7170" max="7170" width="3" style="198" customWidth="1"/>
    <col min="7171" max="7171" width="15.85546875" style="198" customWidth="1"/>
    <col min="7172" max="7172" width="72" style="198" customWidth="1"/>
    <col min="7173" max="7180" width="11.42578125" style="198" customWidth="1"/>
    <col min="7181" max="7181" width="12.28515625" style="198" customWidth="1"/>
    <col min="7182" max="7185" width="11.42578125" style="198" customWidth="1"/>
    <col min="7186" max="7186" width="1.7109375" style="198" customWidth="1"/>
    <col min="7187" max="7425" width="9.85546875" style="198"/>
    <col min="7426" max="7426" width="3" style="198" customWidth="1"/>
    <col min="7427" max="7427" width="15.85546875" style="198" customWidth="1"/>
    <col min="7428" max="7428" width="72" style="198" customWidth="1"/>
    <col min="7429" max="7436" width="11.42578125" style="198" customWidth="1"/>
    <col min="7437" max="7437" width="12.28515625" style="198" customWidth="1"/>
    <col min="7438" max="7441" width="11.42578125" style="198" customWidth="1"/>
    <col min="7442" max="7442" width="1.7109375" style="198" customWidth="1"/>
    <col min="7443" max="7681" width="9.85546875" style="198"/>
    <col min="7682" max="7682" width="3" style="198" customWidth="1"/>
    <col min="7683" max="7683" width="15.85546875" style="198" customWidth="1"/>
    <col min="7684" max="7684" width="72" style="198" customWidth="1"/>
    <col min="7685" max="7692" width="11.42578125" style="198" customWidth="1"/>
    <col min="7693" max="7693" width="12.28515625" style="198" customWidth="1"/>
    <col min="7694" max="7697" width="11.42578125" style="198" customWidth="1"/>
    <col min="7698" max="7698" width="1.7109375" style="198" customWidth="1"/>
    <col min="7699" max="7937" width="9.85546875" style="198"/>
    <col min="7938" max="7938" width="3" style="198" customWidth="1"/>
    <col min="7939" max="7939" width="15.85546875" style="198" customWidth="1"/>
    <col min="7940" max="7940" width="72" style="198" customWidth="1"/>
    <col min="7941" max="7948" width="11.42578125" style="198" customWidth="1"/>
    <col min="7949" max="7949" width="12.28515625" style="198" customWidth="1"/>
    <col min="7950" max="7953" width="11.42578125" style="198" customWidth="1"/>
    <col min="7954" max="7954" width="1.7109375" style="198" customWidth="1"/>
    <col min="7955" max="8193" width="9.85546875" style="198"/>
    <col min="8194" max="8194" width="3" style="198" customWidth="1"/>
    <col min="8195" max="8195" width="15.85546875" style="198" customWidth="1"/>
    <col min="8196" max="8196" width="72" style="198" customWidth="1"/>
    <col min="8197" max="8204" width="11.42578125" style="198" customWidth="1"/>
    <col min="8205" max="8205" width="12.28515625" style="198" customWidth="1"/>
    <col min="8206" max="8209" width="11.42578125" style="198" customWidth="1"/>
    <col min="8210" max="8210" width="1.7109375" style="198" customWidth="1"/>
    <col min="8211" max="8449" width="9.85546875" style="198"/>
    <col min="8450" max="8450" width="3" style="198" customWidth="1"/>
    <col min="8451" max="8451" width="15.85546875" style="198" customWidth="1"/>
    <col min="8452" max="8452" width="72" style="198" customWidth="1"/>
    <col min="8453" max="8460" width="11.42578125" style="198" customWidth="1"/>
    <col min="8461" max="8461" width="12.28515625" style="198" customWidth="1"/>
    <col min="8462" max="8465" width="11.42578125" style="198" customWidth="1"/>
    <col min="8466" max="8466" width="1.7109375" style="198" customWidth="1"/>
    <col min="8467" max="8705" width="9.85546875" style="198"/>
    <col min="8706" max="8706" width="3" style="198" customWidth="1"/>
    <col min="8707" max="8707" width="15.85546875" style="198" customWidth="1"/>
    <col min="8708" max="8708" width="72" style="198" customWidth="1"/>
    <col min="8709" max="8716" width="11.42578125" style="198" customWidth="1"/>
    <col min="8717" max="8717" width="12.28515625" style="198" customWidth="1"/>
    <col min="8718" max="8721" width="11.42578125" style="198" customWidth="1"/>
    <col min="8722" max="8722" width="1.7109375" style="198" customWidth="1"/>
    <col min="8723" max="8961" width="9.85546875" style="198"/>
    <col min="8962" max="8962" width="3" style="198" customWidth="1"/>
    <col min="8963" max="8963" width="15.85546875" style="198" customWidth="1"/>
    <col min="8964" max="8964" width="72" style="198" customWidth="1"/>
    <col min="8965" max="8972" width="11.42578125" style="198" customWidth="1"/>
    <col min="8973" max="8973" width="12.28515625" style="198" customWidth="1"/>
    <col min="8974" max="8977" width="11.42578125" style="198" customWidth="1"/>
    <col min="8978" max="8978" width="1.7109375" style="198" customWidth="1"/>
    <col min="8979" max="9217" width="9.85546875" style="198"/>
    <col min="9218" max="9218" width="3" style="198" customWidth="1"/>
    <col min="9219" max="9219" width="15.85546875" style="198" customWidth="1"/>
    <col min="9220" max="9220" width="72" style="198" customWidth="1"/>
    <col min="9221" max="9228" width="11.42578125" style="198" customWidth="1"/>
    <col min="9229" max="9229" width="12.28515625" style="198" customWidth="1"/>
    <col min="9230" max="9233" width="11.42578125" style="198" customWidth="1"/>
    <col min="9234" max="9234" width="1.7109375" style="198" customWidth="1"/>
    <col min="9235" max="9473" width="9.85546875" style="198"/>
    <col min="9474" max="9474" width="3" style="198" customWidth="1"/>
    <col min="9475" max="9475" width="15.85546875" style="198" customWidth="1"/>
    <col min="9476" max="9476" width="72" style="198" customWidth="1"/>
    <col min="9477" max="9484" width="11.42578125" style="198" customWidth="1"/>
    <col min="9485" max="9485" width="12.28515625" style="198" customWidth="1"/>
    <col min="9486" max="9489" width="11.42578125" style="198" customWidth="1"/>
    <col min="9490" max="9490" width="1.7109375" style="198" customWidth="1"/>
    <col min="9491" max="9729" width="9.85546875" style="198"/>
    <col min="9730" max="9730" width="3" style="198" customWidth="1"/>
    <col min="9731" max="9731" width="15.85546875" style="198" customWidth="1"/>
    <col min="9732" max="9732" width="72" style="198" customWidth="1"/>
    <col min="9733" max="9740" width="11.42578125" style="198" customWidth="1"/>
    <col min="9741" max="9741" width="12.28515625" style="198" customWidth="1"/>
    <col min="9742" max="9745" width="11.42578125" style="198" customWidth="1"/>
    <col min="9746" max="9746" width="1.7109375" style="198" customWidth="1"/>
    <col min="9747" max="9985" width="9.85546875" style="198"/>
    <col min="9986" max="9986" width="3" style="198" customWidth="1"/>
    <col min="9987" max="9987" width="15.85546875" style="198" customWidth="1"/>
    <col min="9988" max="9988" width="72" style="198" customWidth="1"/>
    <col min="9989" max="9996" width="11.42578125" style="198" customWidth="1"/>
    <col min="9997" max="9997" width="12.28515625" style="198" customWidth="1"/>
    <col min="9998" max="10001" width="11.42578125" style="198" customWidth="1"/>
    <col min="10002" max="10002" width="1.7109375" style="198" customWidth="1"/>
    <col min="10003" max="10241" width="9.85546875" style="198"/>
    <col min="10242" max="10242" width="3" style="198" customWidth="1"/>
    <col min="10243" max="10243" width="15.85546875" style="198" customWidth="1"/>
    <col min="10244" max="10244" width="72" style="198" customWidth="1"/>
    <col min="10245" max="10252" width="11.42578125" style="198" customWidth="1"/>
    <col min="10253" max="10253" width="12.28515625" style="198" customWidth="1"/>
    <col min="10254" max="10257" width="11.42578125" style="198" customWidth="1"/>
    <col min="10258" max="10258" width="1.7109375" style="198" customWidth="1"/>
    <col min="10259" max="10497" width="9.85546875" style="198"/>
    <col min="10498" max="10498" width="3" style="198" customWidth="1"/>
    <col min="10499" max="10499" width="15.85546875" style="198" customWidth="1"/>
    <col min="10500" max="10500" width="72" style="198" customWidth="1"/>
    <col min="10501" max="10508" width="11.42578125" style="198" customWidth="1"/>
    <col min="10509" max="10509" width="12.28515625" style="198" customWidth="1"/>
    <col min="10510" max="10513" width="11.42578125" style="198" customWidth="1"/>
    <col min="10514" max="10514" width="1.7109375" style="198" customWidth="1"/>
    <col min="10515" max="10753" width="9.85546875" style="198"/>
    <col min="10754" max="10754" width="3" style="198" customWidth="1"/>
    <col min="10755" max="10755" width="15.85546875" style="198" customWidth="1"/>
    <col min="10756" max="10756" width="72" style="198" customWidth="1"/>
    <col min="10757" max="10764" width="11.42578125" style="198" customWidth="1"/>
    <col min="10765" max="10765" width="12.28515625" style="198" customWidth="1"/>
    <col min="10766" max="10769" width="11.42578125" style="198" customWidth="1"/>
    <col min="10770" max="10770" width="1.7109375" style="198" customWidth="1"/>
    <col min="10771" max="11009" width="9.85546875" style="198"/>
    <col min="11010" max="11010" width="3" style="198" customWidth="1"/>
    <col min="11011" max="11011" width="15.85546875" style="198" customWidth="1"/>
    <col min="11012" max="11012" width="72" style="198" customWidth="1"/>
    <col min="11013" max="11020" width="11.42578125" style="198" customWidth="1"/>
    <col min="11021" max="11021" width="12.28515625" style="198" customWidth="1"/>
    <col min="11022" max="11025" width="11.42578125" style="198" customWidth="1"/>
    <col min="11026" max="11026" width="1.7109375" style="198" customWidth="1"/>
    <col min="11027" max="11265" width="9.85546875" style="198"/>
    <col min="11266" max="11266" width="3" style="198" customWidth="1"/>
    <col min="11267" max="11267" width="15.85546875" style="198" customWidth="1"/>
    <col min="11268" max="11268" width="72" style="198" customWidth="1"/>
    <col min="11269" max="11276" width="11.42578125" style="198" customWidth="1"/>
    <col min="11277" max="11277" width="12.28515625" style="198" customWidth="1"/>
    <col min="11278" max="11281" width="11.42578125" style="198" customWidth="1"/>
    <col min="11282" max="11282" width="1.7109375" style="198" customWidth="1"/>
    <col min="11283" max="11521" width="9.85546875" style="198"/>
    <col min="11522" max="11522" width="3" style="198" customWidth="1"/>
    <col min="11523" max="11523" width="15.85546875" style="198" customWidth="1"/>
    <col min="11524" max="11524" width="72" style="198" customWidth="1"/>
    <col min="11525" max="11532" width="11.42578125" style="198" customWidth="1"/>
    <col min="11533" max="11533" width="12.28515625" style="198" customWidth="1"/>
    <col min="11534" max="11537" width="11.42578125" style="198" customWidth="1"/>
    <col min="11538" max="11538" width="1.7109375" style="198" customWidth="1"/>
    <col min="11539" max="11777" width="9.85546875" style="198"/>
    <col min="11778" max="11778" width="3" style="198" customWidth="1"/>
    <col min="11779" max="11779" width="15.85546875" style="198" customWidth="1"/>
    <col min="11780" max="11780" width="72" style="198" customWidth="1"/>
    <col min="11781" max="11788" width="11.42578125" style="198" customWidth="1"/>
    <col min="11789" max="11789" width="12.28515625" style="198" customWidth="1"/>
    <col min="11790" max="11793" width="11.42578125" style="198" customWidth="1"/>
    <col min="11794" max="11794" width="1.7109375" style="198" customWidth="1"/>
    <col min="11795" max="12033" width="9.85546875" style="198"/>
    <col min="12034" max="12034" width="3" style="198" customWidth="1"/>
    <col min="12035" max="12035" width="15.85546875" style="198" customWidth="1"/>
    <col min="12036" max="12036" width="72" style="198" customWidth="1"/>
    <col min="12037" max="12044" width="11.42578125" style="198" customWidth="1"/>
    <col min="12045" max="12045" width="12.28515625" style="198" customWidth="1"/>
    <col min="12046" max="12049" width="11.42578125" style="198" customWidth="1"/>
    <col min="12050" max="12050" width="1.7109375" style="198" customWidth="1"/>
    <col min="12051" max="12289" width="9.85546875" style="198"/>
    <col min="12290" max="12290" width="3" style="198" customWidth="1"/>
    <col min="12291" max="12291" width="15.85546875" style="198" customWidth="1"/>
    <col min="12292" max="12292" width="72" style="198" customWidth="1"/>
    <col min="12293" max="12300" width="11.42578125" style="198" customWidth="1"/>
    <col min="12301" max="12301" width="12.28515625" style="198" customWidth="1"/>
    <col min="12302" max="12305" width="11.42578125" style="198" customWidth="1"/>
    <col min="12306" max="12306" width="1.7109375" style="198" customWidth="1"/>
    <col min="12307" max="12545" width="9.85546875" style="198"/>
    <col min="12546" max="12546" width="3" style="198" customWidth="1"/>
    <col min="12547" max="12547" width="15.85546875" style="198" customWidth="1"/>
    <col min="12548" max="12548" width="72" style="198" customWidth="1"/>
    <col min="12549" max="12556" width="11.42578125" style="198" customWidth="1"/>
    <col min="12557" max="12557" width="12.28515625" style="198" customWidth="1"/>
    <col min="12558" max="12561" width="11.42578125" style="198" customWidth="1"/>
    <col min="12562" max="12562" width="1.7109375" style="198" customWidth="1"/>
    <col min="12563" max="12801" width="9.85546875" style="198"/>
    <col min="12802" max="12802" width="3" style="198" customWidth="1"/>
    <col min="12803" max="12803" width="15.85546875" style="198" customWidth="1"/>
    <col min="12804" max="12804" width="72" style="198" customWidth="1"/>
    <col min="12805" max="12812" width="11.42578125" style="198" customWidth="1"/>
    <col min="12813" max="12813" width="12.28515625" style="198" customWidth="1"/>
    <col min="12814" max="12817" width="11.42578125" style="198" customWidth="1"/>
    <col min="12818" max="12818" width="1.7109375" style="198" customWidth="1"/>
    <col min="12819" max="13057" width="9.85546875" style="198"/>
    <col min="13058" max="13058" width="3" style="198" customWidth="1"/>
    <col min="13059" max="13059" width="15.85546875" style="198" customWidth="1"/>
    <col min="13060" max="13060" width="72" style="198" customWidth="1"/>
    <col min="13061" max="13068" width="11.42578125" style="198" customWidth="1"/>
    <col min="13069" max="13069" width="12.28515625" style="198" customWidth="1"/>
    <col min="13070" max="13073" width="11.42578125" style="198" customWidth="1"/>
    <col min="13074" max="13074" width="1.7109375" style="198" customWidth="1"/>
    <col min="13075" max="13313" width="9.85546875" style="198"/>
    <col min="13314" max="13314" width="3" style="198" customWidth="1"/>
    <col min="13315" max="13315" width="15.85546875" style="198" customWidth="1"/>
    <col min="13316" max="13316" width="72" style="198" customWidth="1"/>
    <col min="13317" max="13324" width="11.42578125" style="198" customWidth="1"/>
    <col min="13325" max="13325" width="12.28515625" style="198" customWidth="1"/>
    <col min="13326" max="13329" width="11.42578125" style="198" customWidth="1"/>
    <col min="13330" max="13330" width="1.7109375" style="198" customWidth="1"/>
    <col min="13331" max="13569" width="9.85546875" style="198"/>
    <col min="13570" max="13570" width="3" style="198" customWidth="1"/>
    <col min="13571" max="13571" width="15.85546875" style="198" customWidth="1"/>
    <col min="13572" max="13572" width="72" style="198" customWidth="1"/>
    <col min="13573" max="13580" width="11.42578125" style="198" customWidth="1"/>
    <col min="13581" max="13581" width="12.28515625" style="198" customWidth="1"/>
    <col min="13582" max="13585" width="11.42578125" style="198" customWidth="1"/>
    <col min="13586" max="13586" width="1.7109375" style="198" customWidth="1"/>
    <col min="13587" max="13825" width="9.85546875" style="198"/>
    <col min="13826" max="13826" width="3" style="198" customWidth="1"/>
    <col min="13827" max="13827" width="15.85546875" style="198" customWidth="1"/>
    <col min="13828" max="13828" width="72" style="198" customWidth="1"/>
    <col min="13829" max="13836" width="11.42578125" style="198" customWidth="1"/>
    <col min="13837" max="13837" width="12.28515625" style="198" customWidth="1"/>
    <col min="13838" max="13841" width="11.42578125" style="198" customWidth="1"/>
    <col min="13842" max="13842" width="1.7109375" style="198" customWidth="1"/>
    <col min="13843" max="14081" width="9.85546875" style="198"/>
    <col min="14082" max="14082" width="3" style="198" customWidth="1"/>
    <col min="14083" max="14083" width="15.85546875" style="198" customWidth="1"/>
    <col min="14084" max="14084" width="72" style="198" customWidth="1"/>
    <col min="14085" max="14092" width="11.42578125" style="198" customWidth="1"/>
    <col min="14093" max="14093" width="12.28515625" style="198" customWidth="1"/>
    <col min="14094" max="14097" width="11.42578125" style="198" customWidth="1"/>
    <col min="14098" max="14098" width="1.7109375" style="198" customWidth="1"/>
    <col min="14099" max="14337" width="9.85546875" style="198"/>
    <col min="14338" max="14338" width="3" style="198" customWidth="1"/>
    <col min="14339" max="14339" width="15.85546875" style="198" customWidth="1"/>
    <col min="14340" max="14340" width="72" style="198" customWidth="1"/>
    <col min="14341" max="14348" width="11.42578125" style="198" customWidth="1"/>
    <col min="14349" max="14349" width="12.28515625" style="198" customWidth="1"/>
    <col min="14350" max="14353" width="11.42578125" style="198" customWidth="1"/>
    <col min="14354" max="14354" width="1.7109375" style="198" customWidth="1"/>
    <col min="14355" max="14593" width="9.85546875" style="198"/>
    <col min="14594" max="14594" width="3" style="198" customWidth="1"/>
    <col min="14595" max="14595" width="15.85546875" style="198" customWidth="1"/>
    <col min="14596" max="14596" width="72" style="198" customWidth="1"/>
    <col min="14597" max="14604" width="11.42578125" style="198" customWidth="1"/>
    <col min="14605" max="14605" width="12.28515625" style="198" customWidth="1"/>
    <col min="14606" max="14609" width="11.42578125" style="198" customWidth="1"/>
    <col min="14610" max="14610" width="1.7109375" style="198" customWidth="1"/>
    <col min="14611" max="14849" width="9.85546875" style="198"/>
    <col min="14850" max="14850" width="3" style="198" customWidth="1"/>
    <col min="14851" max="14851" width="15.85546875" style="198" customWidth="1"/>
    <col min="14852" max="14852" width="72" style="198" customWidth="1"/>
    <col min="14853" max="14860" width="11.42578125" style="198" customWidth="1"/>
    <col min="14861" max="14861" width="12.28515625" style="198" customWidth="1"/>
    <col min="14862" max="14865" width="11.42578125" style="198" customWidth="1"/>
    <col min="14866" max="14866" width="1.7109375" style="198" customWidth="1"/>
    <col min="14867" max="15105" width="9.85546875" style="198"/>
    <col min="15106" max="15106" width="3" style="198" customWidth="1"/>
    <col min="15107" max="15107" width="15.85546875" style="198" customWidth="1"/>
    <col min="15108" max="15108" width="72" style="198" customWidth="1"/>
    <col min="15109" max="15116" width="11.42578125" style="198" customWidth="1"/>
    <col min="15117" max="15117" width="12.28515625" style="198" customWidth="1"/>
    <col min="15118" max="15121" width="11.42578125" style="198" customWidth="1"/>
    <col min="15122" max="15122" width="1.7109375" style="198" customWidth="1"/>
    <col min="15123" max="15361" width="9.85546875" style="198"/>
    <col min="15362" max="15362" width="3" style="198" customWidth="1"/>
    <col min="15363" max="15363" width="15.85546875" style="198" customWidth="1"/>
    <col min="15364" max="15364" width="72" style="198" customWidth="1"/>
    <col min="15365" max="15372" width="11.42578125" style="198" customWidth="1"/>
    <col min="15373" max="15373" width="12.28515625" style="198" customWidth="1"/>
    <col min="15374" max="15377" width="11.42578125" style="198" customWidth="1"/>
    <col min="15378" max="15378" width="1.7109375" style="198" customWidth="1"/>
    <col min="15379" max="15617" width="9.85546875" style="198"/>
    <col min="15618" max="15618" width="3" style="198" customWidth="1"/>
    <col min="15619" max="15619" width="15.85546875" style="198" customWidth="1"/>
    <col min="15620" max="15620" width="72" style="198" customWidth="1"/>
    <col min="15621" max="15628" width="11.42578125" style="198" customWidth="1"/>
    <col min="15629" max="15629" width="12.28515625" style="198" customWidth="1"/>
    <col min="15630" max="15633" width="11.42578125" style="198" customWidth="1"/>
    <col min="15634" max="15634" width="1.7109375" style="198" customWidth="1"/>
    <col min="15635" max="15873" width="9.85546875" style="198"/>
    <col min="15874" max="15874" width="3" style="198" customWidth="1"/>
    <col min="15875" max="15875" width="15.85546875" style="198" customWidth="1"/>
    <col min="15876" max="15876" width="72" style="198" customWidth="1"/>
    <col min="15877" max="15884" width="11.42578125" style="198" customWidth="1"/>
    <col min="15885" max="15885" width="12.28515625" style="198" customWidth="1"/>
    <col min="15886" max="15889" width="11.42578125" style="198" customWidth="1"/>
    <col min="15890" max="15890" width="1.7109375" style="198" customWidth="1"/>
    <col min="15891" max="16129" width="9.85546875" style="198"/>
    <col min="16130" max="16130" width="3" style="198" customWidth="1"/>
    <col min="16131" max="16131" width="15.85546875" style="198" customWidth="1"/>
    <col min="16132" max="16132" width="72" style="198" customWidth="1"/>
    <col min="16133" max="16140" width="11.42578125" style="198" customWidth="1"/>
    <col min="16141" max="16141" width="12.28515625" style="198" customWidth="1"/>
    <col min="16142" max="16145" width="11.42578125" style="198" customWidth="1"/>
    <col min="16146" max="16146" width="1.7109375" style="198" customWidth="1"/>
    <col min="16147" max="16384" width="9.85546875" style="198"/>
  </cols>
  <sheetData>
    <row r="1" spans="1:17" s="205" customFormat="1"/>
    <row r="2" spans="1:17" s="205" customFormat="1"/>
    <row r="3" spans="1:17" s="205" customFormat="1"/>
    <row r="4" spans="1:17" s="205" customFormat="1">
      <c r="A4" s="206"/>
      <c r="B4" s="206"/>
      <c r="C4" s="206"/>
      <c r="D4" s="206"/>
      <c r="E4" s="206"/>
      <c r="F4" s="206"/>
      <c r="G4" s="206"/>
      <c r="H4" s="206"/>
      <c r="I4" s="206"/>
      <c r="J4" s="206"/>
      <c r="K4" s="206"/>
      <c r="L4" s="206"/>
      <c r="M4" s="206"/>
      <c r="N4" s="206"/>
      <c r="O4" s="206"/>
    </row>
    <row r="5" spans="1:17" s="209" customFormat="1">
      <c r="A5" s="207"/>
      <c r="B5" s="668" t="s">
        <v>70</v>
      </c>
      <c r="C5" s="669"/>
      <c r="D5" s="669"/>
      <c r="E5" s="669"/>
      <c r="F5" s="669"/>
      <c r="G5" s="669"/>
      <c r="H5" s="669"/>
      <c r="I5" s="669"/>
      <c r="J5" s="669"/>
      <c r="K5" s="669"/>
      <c r="L5" s="669"/>
      <c r="M5" s="669"/>
      <c r="N5" s="452"/>
      <c r="O5" s="452"/>
    </row>
    <row r="6" spans="1:17" s="209" customFormat="1">
      <c r="B6" s="208"/>
      <c r="C6" s="208"/>
      <c r="D6" s="208"/>
      <c r="E6" s="208"/>
      <c r="F6" s="208"/>
      <c r="G6" s="208"/>
      <c r="H6" s="208"/>
      <c r="I6" s="208"/>
      <c r="J6" s="208"/>
      <c r="K6" s="208"/>
      <c r="L6" s="208"/>
      <c r="M6" s="208"/>
      <c r="N6" s="208"/>
      <c r="O6" s="208"/>
    </row>
    <row r="7" spans="1:17" s="209" customFormat="1">
      <c r="B7" s="210" t="s">
        <v>55</v>
      </c>
      <c r="C7" s="385" t="s">
        <v>280</v>
      </c>
      <c r="D7" s="211"/>
      <c r="E7" s="211"/>
      <c r="F7" s="211"/>
      <c r="G7" s="211"/>
      <c r="H7" s="211"/>
      <c r="I7" s="212"/>
      <c r="J7" s="721" t="s">
        <v>1</v>
      </c>
      <c r="K7" s="722"/>
      <c r="L7" s="727" t="s">
        <v>63</v>
      </c>
      <c r="M7" s="724"/>
      <c r="N7" s="394"/>
      <c r="O7" s="394"/>
    </row>
    <row r="8" spans="1:17" s="209" customFormat="1">
      <c r="B8" s="213" t="s">
        <v>56</v>
      </c>
      <c r="C8" s="453" t="s">
        <v>70</v>
      </c>
      <c r="D8" s="215"/>
      <c r="E8" s="215"/>
      <c r="F8" s="215"/>
      <c r="G8" s="215"/>
      <c r="H8" s="215"/>
      <c r="I8" s="216"/>
      <c r="J8" s="710" t="s">
        <v>0</v>
      </c>
      <c r="K8" s="711"/>
      <c r="L8" s="728">
        <v>42367</v>
      </c>
      <c r="M8" s="729"/>
      <c r="N8" s="395"/>
      <c r="O8" s="395"/>
    </row>
    <row r="9" spans="1:17" s="209" customFormat="1">
      <c r="B9" s="213" t="s">
        <v>57</v>
      </c>
      <c r="C9" s="217" t="s">
        <v>283</v>
      </c>
      <c r="D9" s="215"/>
      <c r="E9" s="215"/>
      <c r="F9" s="215"/>
      <c r="G9" s="215"/>
      <c r="H9" s="215"/>
      <c r="I9" s="216"/>
      <c r="J9" s="710" t="s">
        <v>2</v>
      </c>
      <c r="K9" s="711"/>
      <c r="L9" s="707" t="s">
        <v>236</v>
      </c>
      <c r="M9" s="709"/>
      <c r="N9" s="394"/>
      <c r="O9" s="394"/>
    </row>
    <row r="10" spans="1:17" s="209" customFormat="1">
      <c r="B10" s="213" t="s">
        <v>58</v>
      </c>
      <c r="C10" s="453" t="s">
        <v>235</v>
      </c>
      <c r="D10" s="215"/>
      <c r="E10" s="215"/>
      <c r="F10" s="215"/>
      <c r="G10" s="215"/>
      <c r="H10" s="215"/>
      <c r="I10" s="216"/>
      <c r="J10" s="710" t="s">
        <v>297</v>
      </c>
      <c r="K10" s="711"/>
      <c r="L10" s="725" t="s">
        <v>371</v>
      </c>
      <c r="M10" s="726"/>
      <c r="N10" s="396"/>
      <c r="O10" s="396"/>
    </row>
    <row r="11" spans="1:17" s="209" customFormat="1">
      <c r="B11" s="218" t="s">
        <v>61</v>
      </c>
      <c r="C11" s="453" t="s">
        <v>235</v>
      </c>
      <c r="D11" s="220"/>
      <c r="E11" s="220"/>
      <c r="F11" s="220"/>
      <c r="G11" s="220"/>
      <c r="H11" s="220"/>
      <c r="I11" s="221"/>
      <c r="J11" s="689" t="s">
        <v>3</v>
      </c>
      <c r="K11" s="690"/>
      <c r="L11" s="676" t="s">
        <v>464</v>
      </c>
      <c r="M11" s="677"/>
      <c r="N11" s="397"/>
      <c r="O11" s="397"/>
    </row>
    <row r="12" spans="1:17" s="226" customFormat="1">
      <c r="A12" s="229"/>
      <c r="B12" s="222"/>
      <c r="C12" s="223"/>
      <c r="D12" s="222"/>
      <c r="E12" s="222"/>
      <c r="F12" s="222"/>
      <c r="G12" s="222"/>
      <c r="H12" s="222"/>
      <c r="I12" s="222"/>
      <c r="J12" s="222"/>
      <c r="K12" s="222"/>
      <c r="L12" s="222"/>
      <c r="M12" s="224"/>
      <c r="N12" s="224"/>
      <c r="O12" s="224"/>
      <c r="P12" s="225"/>
      <c r="Q12" s="225"/>
    </row>
    <row r="13" spans="1:17" s="226" customFormat="1">
      <c r="A13" s="229"/>
      <c r="B13" s="511" t="s">
        <v>195</v>
      </c>
      <c r="C13" s="223"/>
      <c r="D13" s="222"/>
      <c r="E13" s="222"/>
      <c r="F13" s="222"/>
      <c r="G13" s="222"/>
      <c r="H13" s="222"/>
      <c r="I13" s="222"/>
      <c r="J13" s="222"/>
      <c r="K13" s="222"/>
      <c r="L13" s="222"/>
      <c r="M13" s="225"/>
      <c r="N13" s="225"/>
      <c r="O13" s="225"/>
    </row>
    <row r="14" spans="1:17" s="226" customFormat="1">
      <c r="A14" s="229"/>
      <c r="B14" s="512" t="s">
        <v>194</v>
      </c>
      <c r="C14" s="223"/>
      <c r="D14" s="222"/>
      <c r="E14" s="222"/>
      <c r="F14" s="222"/>
      <c r="G14" s="222"/>
      <c r="H14" s="222"/>
      <c r="I14" s="222"/>
      <c r="J14" s="222"/>
      <c r="K14" s="222"/>
      <c r="L14" s="222"/>
      <c r="M14" s="225"/>
      <c r="N14" s="225"/>
      <c r="O14" s="225"/>
    </row>
    <row r="15" spans="1:17" s="226" customFormat="1">
      <c r="A15" s="229"/>
      <c r="B15" s="512" t="s">
        <v>201</v>
      </c>
      <c r="C15" s="223"/>
      <c r="D15" s="222"/>
      <c r="E15" s="222"/>
      <c r="F15" s="222"/>
      <c r="G15" s="222"/>
      <c r="H15" s="222"/>
      <c r="I15" s="222"/>
      <c r="J15" s="222"/>
      <c r="K15" s="222"/>
      <c r="L15" s="222"/>
      <c r="M15" s="225"/>
      <c r="N15" s="225"/>
      <c r="O15" s="225"/>
    </row>
    <row r="16" spans="1:17" s="226" customFormat="1">
      <c r="A16" s="229"/>
      <c r="B16" s="512"/>
      <c r="C16" s="223"/>
      <c r="D16" s="222"/>
      <c r="E16" s="222"/>
      <c r="F16" s="222"/>
      <c r="G16" s="222"/>
      <c r="H16" s="222"/>
      <c r="I16" s="222"/>
      <c r="J16" s="222"/>
      <c r="K16" s="222"/>
      <c r="L16" s="222"/>
      <c r="M16" s="225"/>
      <c r="N16" s="225"/>
      <c r="O16" s="225"/>
    </row>
    <row r="17" spans="1:18" s="226" customFormat="1">
      <c r="A17" s="229"/>
      <c r="B17" s="511" t="s">
        <v>32</v>
      </c>
      <c r="C17" s="223"/>
      <c r="D17" s="222"/>
      <c r="E17" s="222"/>
      <c r="F17" s="222"/>
      <c r="G17" s="222"/>
      <c r="H17" s="222"/>
      <c r="I17" s="222"/>
      <c r="J17" s="222"/>
      <c r="K17" s="222"/>
      <c r="L17" s="222"/>
      <c r="M17" s="225"/>
      <c r="N17" s="225"/>
      <c r="O17" s="225"/>
    </row>
    <row r="18" spans="1:18" s="226" customFormat="1">
      <c r="A18" s="229"/>
      <c r="B18" s="226" t="s">
        <v>292</v>
      </c>
      <c r="C18" s="223"/>
      <c r="D18" s="222"/>
      <c r="E18" s="222"/>
      <c r="F18" s="222"/>
      <c r="G18" s="222"/>
      <c r="H18" s="222"/>
      <c r="I18" s="222"/>
      <c r="J18" s="222"/>
      <c r="K18" s="222"/>
      <c r="L18" s="222"/>
      <c r="M18" s="225"/>
      <c r="N18" s="225"/>
      <c r="O18" s="225"/>
    </row>
    <row r="19" spans="1:18" s="226" customFormat="1">
      <c r="A19" s="513"/>
      <c r="B19" s="226" t="s">
        <v>192</v>
      </c>
      <c r="C19" s="223"/>
      <c r="D19" s="222"/>
      <c r="E19" s="222"/>
      <c r="F19" s="222"/>
      <c r="G19" s="222"/>
      <c r="H19" s="222"/>
      <c r="I19" s="222"/>
      <c r="J19" s="222"/>
      <c r="K19" s="222"/>
      <c r="L19" s="222"/>
      <c r="M19" s="225"/>
      <c r="N19" s="225"/>
      <c r="O19" s="225"/>
    </row>
    <row r="20" spans="1:18">
      <c r="A20" s="292"/>
      <c r="P20" s="291"/>
      <c r="Q20" s="291"/>
    </row>
    <row r="21" spans="1:18" ht="13.5" thickBot="1">
      <c r="A21" s="290"/>
      <c r="B21" s="290"/>
      <c r="C21" s="290"/>
      <c r="D21" s="290"/>
      <c r="E21" s="290"/>
      <c r="F21" s="290"/>
      <c r="G21" s="290"/>
      <c r="H21" s="290"/>
      <c r="I21" s="290"/>
      <c r="J21" s="290"/>
      <c r="K21" s="290"/>
      <c r="L21" s="290"/>
      <c r="M21" s="290"/>
      <c r="N21" s="290"/>
      <c r="O21" s="290"/>
      <c r="P21" s="290"/>
      <c r="Q21" s="290"/>
      <c r="R21" s="290"/>
    </row>
    <row r="22" spans="1:18">
      <c r="A22" s="348"/>
      <c r="B22" s="349"/>
      <c r="C22" s="349"/>
      <c r="D22" s="349"/>
      <c r="E22" s="349"/>
      <c r="F22" s="349"/>
      <c r="G22" s="349"/>
      <c r="H22" s="349"/>
      <c r="I22" s="349"/>
      <c r="J22" s="349"/>
      <c r="K22" s="349"/>
      <c r="L22" s="349"/>
      <c r="M22" s="349"/>
      <c r="N22" s="349"/>
      <c r="O22" s="349"/>
      <c r="P22" s="349"/>
      <c r="Q22" s="349"/>
      <c r="R22" s="351"/>
    </row>
    <row r="23" spans="1:18">
      <c r="A23" s="518" t="s">
        <v>283</v>
      </c>
      <c r="P23" s="299"/>
      <c r="Q23" s="299"/>
    </row>
    <row r="24" spans="1:18">
      <c r="A24" s="518"/>
      <c r="P24" s="299"/>
      <c r="Q24" s="299"/>
    </row>
    <row r="25" spans="1:18">
      <c r="A25" s="332" t="s">
        <v>191</v>
      </c>
      <c r="B25" s="290"/>
      <c r="C25" s="290"/>
      <c r="D25" s="290"/>
      <c r="E25" s="290"/>
      <c r="F25" s="290"/>
      <c r="G25" s="290"/>
      <c r="H25" s="290"/>
      <c r="I25" s="290"/>
      <c r="J25" s="290"/>
      <c r="K25" s="290"/>
      <c r="L25" s="290"/>
      <c r="M25" s="290"/>
      <c r="N25" s="290"/>
      <c r="O25" s="290"/>
      <c r="P25" s="290"/>
      <c r="Q25" s="290"/>
      <c r="R25" s="353"/>
    </row>
    <row r="26" spans="1:18">
      <c r="A26" s="301"/>
      <c r="B26" s="290"/>
      <c r="C26" s="290"/>
      <c r="D26" s="290"/>
      <c r="E26" s="290"/>
      <c r="F26" s="290"/>
      <c r="G26" s="290"/>
      <c r="H26" s="290"/>
      <c r="I26" s="290"/>
      <c r="J26" s="290"/>
      <c r="K26" s="290"/>
      <c r="L26" s="290"/>
      <c r="M26" s="290"/>
      <c r="N26" s="290"/>
      <c r="O26" s="290"/>
      <c r="P26" s="290"/>
      <c r="Q26" s="290"/>
      <c r="R26" s="353"/>
    </row>
    <row r="27" spans="1:18">
      <c r="A27" s="301"/>
      <c r="B27" s="454" t="s">
        <v>190</v>
      </c>
      <c r="C27" s="454" t="s">
        <v>189</v>
      </c>
      <c r="D27" s="519" t="s">
        <v>86</v>
      </c>
      <c r="E27" s="519" t="s">
        <v>85</v>
      </c>
      <c r="F27" s="519" t="s">
        <v>84</v>
      </c>
      <c r="G27" s="519" t="s">
        <v>83</v>
      </c>
      <c r="H27" s="519" t="s">
        <v>82</v>
      </c>
      <c r="I27" s="519" t="s">
        <v>81</v>
      </c>
      <c r="J27" s="519" t="s">
        <v>80</v>
      </c>
      <c r="K27" s="519" t="s">
        <v>79</v>
      </c>
      <c r="L27" s="519" t="s">
        <v>78</v>
      </c>
      <c r="M27" s="519" t="s">
        <v>77</v>
      </c>
      <c r="N27" s="519" t="s">
        <v>76</v>
      </c>
      <c r="O27" s="519" t="s">
        <v>75</v>
      </c>
      <c r="P27" s="519" t="s">
        <v>188</v>
      </c>
      <c r="Q27" s="520"/>
      <c r="R27" s="353"/>
    </row>
    <row r="28" spans="1:18" s="226" customFormat="1">
      <c r="A28" s="521"/>
      <c r="B28" s="230"/>
      <c r="C28" s="230"/>
      <c r="D28" s="230"/>
      <c r="E28" s="230"/>
      <c r="F28" s="230"/>
      <c r="G28" s="230"/>
      <c r="H28" s="230"/>
      <c r="I28" s="731" t="s">
        <v>182</v>
      </c>
      <c r="J28" s="731"/>
      <c r="K28" s="230"/>
      <c r="L28" s="230"/>
      <c r="M28" s="230"/>
      <c r="N28" s="230"/>
      <c r="O28" s="230"/>
      <c r="P28" s="522"/>
      <c r="Q28" s="230"/>
    </row>
    <row r="29" spans="1:18">
      <c r="A29" s="301"/>
      <c r="B29" s="290"/>
      <c r="C29" s="290"/>
      <c r="D29" s="327"/>
      <c r="E29" s="327"/>
      <c r="F29" s="327"/>
      <c r="G29" s="327"/>
      <c r="H29" s="327"/>
      <c r="I29" s="327"/>
      <c r="J29" s="327"/>
      <c r="K29" s="327"/>
      <c r="L29" s="327"/>
      <c r="M29" s="327"/>
      <c r="N29" s="327"/>
      <c r="O29" s="327"/>
      <c r="P29" s="327"/>
      <c r="Q29" s="327"/>
      <c r="R29" s="353"/>
    </row>
    <row r="30" spans="1:18">
      <c r="A30" s="301"/>
      <c r="B30" s="523" t="s">
        <v>246</v>
      </c>
      <c r="C30" s="290" t="s">
        <v>296</v>
      </c>
      <c r="D30" s="327">
        <v>119.64</v>
      </c>
      <c r="E30" s="327">
        <v>128.6</v>
      </c>
      <c r="F30" s="327">
        <v>141.4</v>
      </c>
      <c r="G30" s="327">
        <v>163.28</v>
      </c>
      <c r="H30" s="327">
        <v>197.35</v>
      </c>
      <c r="I30" s="327">
        <v>197.20000000000002</v>
      </c>
      <c r="J30" s="327">
        <v>0</v>
      </c>
      <c r="K30" s="327">
        <v>0</v>
      </c>
      <c r="L30" s="327">
        <v>469.33</v>
      </c>
      <c r="M30" s="327">
        <v>469.33</v>
      </c>
      <c r="N30" s="327">
        <v>630.5</v>
      </c>
      <c r="O30" s="327">
        <v>712.62</v>
      </c>
      <c r="P30" s="327">
        <f>SUM(D30:O30)</f>
        <v>3229.25</v>
      </c>
      <c r="Q30" s="420"/>
      <c r="R30" s="353"/>
    </row>
    <row r="31" spans="1:18">
      <c r="A31" s="301"/>
      <c r="B31" s="523" t="s">
        <v>258</v>
      </c>
      <c r="C31" s="290" t="s">
        <v>257</v>
      </c>
      <c r="D31" s="327">
        <v>37.770000000000003</v>
      </c>
      <c r="E31" s="327">
        <v>33.299999999999997</v>
      </c>
      <c r="F31" s="327">
        <v>262.66000000000003</v>
      </c>
      <c r="G31" s="327">
        <v>84.42</v>
      </c>
      <c r="H31" s="327">
        <v>62.07</v>
      </c>
      <c r="I31" s="327">
        <v>43.95</v>
      </c>
      <c r="J31" s="327">
        <v>38.22</v>
      </c>
      <c r="K31" s="327">
        <v>37.81</v>
      </c>
      <c r="L31" s="327">
        <v>52.300000000000004</v>
      </c>
      <c r="M31" s="327">
        <v>102.88</v>
      </c>
      <c r="N31" s="327">
        <v>43.46</v>
      </c>
      <c r="O31" s="327">
        <v>125.2</v>
      </c>
      <c r="P31" s="327">
        <f t="shared" ref="P31:P40" si="0">SUM(D31:O31)</f>
        <v>924.04000000000008</v>
      </c>
      <c r="Q31" s="327"/>
      <c r="R31" s="353"/>
    </row>
    <row r="32" spans="1:18">
      <c r="A32" s="301"/>
      <c r="B32" s="523" t="s">
        <v>260</v>
      </c>
      <c r="C32" s="290" t="s">
        <v>282</v>
      </c>
      <c r="D32" s="327">
        <v>14.4</v>
      </c>
      <c r="E32" s="327">
        <v>14.4</v>
      </c>
      <c r="F32" s="327">
        <v>14.4</v>
      </c>
      <c r="G32" s="327">
        <v>14.4</v>
      </c>
      <c r="H32" s="327">
        <v>14.4</v>
      </c>
      <c r="I32" s="327">
        <v>14.4</v>
      </c>
      <c r="J32" s="327">
        <v>14.4</v>
      </c>
      <c r="K32" s="327">
        <v>14.4</v>
      </c>
      <c r="L32" s="327">
        <v>14.4</v>
      </c>
      <c r="M32" s="327">
        <v>19.29</v>
      </c>
      <c r="N32" s="327">
        <v>19.29</v>
      </c>
      <c r="O32" s="327">
        <v>19.29</v>
      </c>
      <c r="P32" s="327">
        <f t="shared" si="0"/>
        <v>187.47</v>
      </c>
      <c r="Q32" s="327"/>
      <c r="R32" s="353"/>
    </row>
    <row r="33" spans="1:18">
      <c r="A33" s="301"/>
      <c r="B33" s="523" t="s">
        <v>248</v>
      </c>
      <c r="C33" s="290" t="s">
        <v>249</v>
      </c>
      <c r="D33" s="327">
        <v>450</v>
      </c>
      <c r="E33" s="327">
        <v>250</v>
      </c>
      <c r="F33" s="327">
        <v>665</v>
      </c>
      <c r="G33" s="327">
        <v>0</v>
      </c>
      <c r="H33" s="327">
        <v>0</v>
      </c>
      <c r="I33" s="327">
        <v>0</v>
      </c>
      <c r="J33" s="327">
        <v>33</v>
      </c>
      <c r="K33" s="327">
        <v>0</v>
      </c>
      <c r="L33" s="327">
        <v>150</v>
      </c>
      <c r="M33" s="327">
        <v>0</v>
      </c>
      <c r="N33" s="327">
        <v>0</v>
      </c>
      <c r="O33" s="327">
        <v>0</v>
      </c>
      <c r="P33" s="327">
        <f t="shared" si="0"/>
        <v>1548</v>
      </c>
      <c r="Q33" s="327"/>
      <c r="R33" s="353"/>
    </row>
    <row r="34" spans="1:18">
      <c r="A34" s="301"/>
      <c r="B34" s="523" t="s">
        <v>251</v>
      </c>
      <c r="C34" s="290" t="s">
        <v>250</v>
      </c>
      <c r="D34" s="327">
        <v>0</v>
      </c>
      <c r="E34" s="327">
        <v>1.2</v>
      </c>
      <c r="F34" s="327">
        <v>2.4</v>
      </c>
      <c r="G34" s="327">
        <v>0</v>
      </c>
      <c r="H34" s="327">
        <v>0</v>
      </c>
      <c r="I34" s="327">
        <v>0</v>
      </c>
      <c r="J34" s="327">
        <v>0</v>
      </c>
      <c r="K34" s="327">
        <v>0</v>
      </c>
      <c r="L34" s="327">
        <v>0</v>
      </c>
      <c r="M34" s="327">
        <v>60</v>
      </c>
      <c r="N34" s="327">
        <v>33.6</v>
      </c>
      <c r="O34" s="327">
        <v>104.4</v>
      </c>
      <c r="P34" s="327">
        <f t="shared" si="0"/>
        <v>201.60000000000002</v>
      </c>
      <c r="Q34" s="327"/>
      <c r="R34" s="353"/>
    </row>
    <row r="35" spans="1:18">
      <c r="A35" s="301"/>
      <c r="B35" s="523" t="s">
        <v>253</v>
      </c>
      <c r="C35" s="524" t="s">
        <v>252</v>
      </c>
      <c r="D35" s="327">
        <v>0</v>
      </c>
      <c r="E35" s="327">
        <v>4.08</v>
      </c>
      <c r="F35" s="327">
        <v>4.83</v>
      </c>
      <c r="G35" s="327">
        <v>0</v>
      </c>
      <c r="H35" s="327">
        <v>0</v>
      </c>
      <c r="I35" s="327">
        <v>0</v>
      </c>
      <c r="J35" s="327">
        <v>0</v>
      </c>
      <c r="K35" s="327">
        <v>9.07</v>
      </c>
      <c r="L35" s="327">
        <v>4.91</v>
      </c>
      <c r="M35" s="327">
        <v>4.2</v>
      </c>
      <c r="N35" s="327">
        <v>1.53</v>
      </c>
      <c r="O35" s="327">
        <v>0.32</v>
      </c>
      <c r="P35" s="327">
        <f t="shared" si="0"/>
        <v>28.94</v>
      </c>
      <c r="Q35" s="327"/>
      <c r="R35" s="353"/>
    </row>
    <row r="36" spans="1:18">
      <c r="A36" s="301"/>
      <c r="B36" s="525" t="s">
        <v>284</v>
      </c>
      <c r="C36" s="524" t="s">
        <v>293</v>
      </c>
      <c r="D36" s="327">
        <v>1.2</v>
      </c>
      <c r="E36" s="327">
        <v>0</v>
      </c>
      <c r="F36" s="327">
        <v>8.9</v>
      </c>
      <c r="G36" s="327">
        <v>0.48</v>
      </c>
      <c r="H36" s="327">
        <v>0.51</v>
      </c>
      <c r="I36" s="327">
        <v>0.46</v>
      </c>
      <c r="J36" s="327">
        <v>0</v>
      </c>
      <c r="K36" s="327">
        <v>0.4</v>
      </c>
      <c r="L36" s="327">
        <v>0.57000000000000006</v>
      </c>
      <c r="M36" s="327">
        <v>0</v>
      </c>
      <c r="N36" s="327">
        <v>0.44</v>
      </c>
      <c r="O36" s="327">
        <v>0.56999999999999995</v>
      </c>
      <c r="P36" s="327">
        <f t="shared" si="0"/>
        <v>13.530000000000001</v>
      </c>
      <c r="Q36" s="327"/>
      <c r="R36" s="353"/>
    </row>
    <row r="37" spans="1:18">
      <c r="A37" s="301"/>
      <c r="B37" s="525" t="s">
        <v>254</v>
      </c>
      <c r="C37" s="524" t="s">
        <v>281</v>
      </c>
      <c r="D37" s="327">
        <v>0</v>
      </c>
      <c r="E37" s="327">
        <v>0</v>
      </c>
      <c r="F37" s="327">
        <v>0</v>
      </c>
      <c r="G37" s="327">
        <v>0</v>
      </c>
      <c r="H37" s="327">
        <v>0</v>
      </c>
      <c r="I37" s="327">
        <v>0.2</v>
      </c>
      <c r="J37" s="327">
        <v>0</v>
      </c>
      <c r="K37" s="327">
        <v>0.64</v>
      </c>
      <c r="L37" s="327">
        <v>0.97</v>
      </c>
      <c r="M37" s="327">
        <v>0.87</v>
      </c>
      <c r="N37" s="327">
        <v>0</v>
      </c>
      <c r="O37" s="327">
        <v>0</v>
      </c>
      <c r="P37" s="327">
        <f t="shared" si="0"/>
        <v>2.68</v>
      </c>
      <c r="Q37" s="327"/>
      <c r="R37" s="353"/>
    </row>
    <row r="38" spans="1:18">
      <c r="A38" s="301"/>
      <c r="B38" s="525" t="s">
        <v>256</v>
      </c>
      <c r="C38" s="524" t="s">
        <v>255</v>
      </c>
      <c r="D38" s="327">
        <v>5.26</v>
      </c>
      <c r="E38" s="327">
        <v>17</v>
      </c>
      <c r="F38" s="327">
        <v>19.580000000000002</v>
      </c>
      <c r="G38" s="327">
        <v>9.93</v>
      </c>
      <c r="H38" s="327">
        <v>5.66</v>
      </c>
      <c r="I38" s="327">
        <v>19.18</v>
      </c>
      <c r="J38" s="327">
        <v>20.8</v>
      </c>
      <c r="K38" s="327">
        <v>4.26</v>
      </c>
      <c r="L38" s="327">
        <v>18.48</v>
      </c>
      <c r="M38" s="327">
        <v>5.84</v>
      </c>
      <c r="N38" s="327">
        <v>12.64</v>
      </c>
      <c r="O38" s="327">
        <v>5.91</v>
      </c>
      <c r="P38" s="327">
        <f t="shared" si="0"/>
        <v>144.54000000000002</v>
      </c>
      <c r="Q38" s="327"/>
      <c r="R38" s="353"/>
    </row>
    <row r="39" spans="1:18">
      <c r="A39" s="301"/>
      <c r="B39" s="525" t="s">
        <v>392</v>
      </c>
      <c r="C39" s="524" t="s">
        <v>261</v>
      </c>
      <c r="D39" s="327">
        <v>134.32</v>
      </c>
      <c r="E39" s="327">
        <v>91.070000000000007</v>
      </c>
      <c r="F39" s="327">
        <v>132.16</v>
      </c>
      <c r="G39" s="327">
        <v>0</v>
      </c>
      <c r="H39" s="327">
        <v>0</v>
      </c>
      <c r="I39" s="327">
        <v>0</v>
      </c>
      <c r="J39" s="327">
        <v>0</v>
      </c>
      <c r="K39" s="327">
        <v>0</v>
      </c>
      <c r="L39" s="327">
        <v>0</v>
      </c>
      <c r="M39" s="327">
        <v>0</v>
      </c>
      <c r="N39" s="327">
        <v>0</v>
      </c>
      <c r="O39" s="327">
        <v>0</v>
      </c>
      <c r="P39" s="327">
        <f t="shared" si="0"/>
        <v>357.54999999999995</v>
      </c>
      <c r="Q39" s="514"/>
      <c r="R39" s="353"/>
    </row>
    <row r="40" spans="1:18">
      <c r="A40" s="301"/>
      <c r="B40" s="525" t="s">
        <v>263</v>
      </c>
      <c r="C40" s="524" t="s">
        <v>262</v>
      </c>
      <c r="D40" s="327">
        <v>0</v>
      </c>
      <c r="E40" s="327">
        <v>0</v>
      </c>
      <c r="F40" s="327">
        <v>0</v>
      </c>
      <c r="G40" s="327">
        <v>131.94</v>
      </c>
      <c r="H40" s="327">
        <v>107.19</v>
      </c>
      <c r="I40" s="327">
        <v>147.62</v>
      </c>
      <c r="J40" s="327">
        <f>77.21+10.84</f>
        <v>88.05</v>
      </c>
      <c r="K40" s="327">
        <f>132.48+1.25</f>
        <v>133.72999999999999</v>
      </c>
      <c r="L40" s="327">
        <v>109.12</v>
      </c>
      <c r="M40" s="327">
        <v>263.19</v>
      </c>
      <c r="N40" s="327">
        <v>93.34</v>
      </c>
      <c r="O40" s="327">
        <v>122.2</v>
      </c>
      <c r="P40" s="327">
        <f t="shared" si="0"/>
        <v>1196.3799999999999</v>
      </c>
      <c r="Q40" s="514"/>
      <c r="R40" s="353"/>
    </row>
    <row r="41" spans="1:18" ht="6" customHeight="1">
      <c r="A41" s="301"/>
      <c r="B41" s="290"/>
      <c r="C41" s="524"/>
      <c r="D41" s="390"/>
      <c r="E41" s="390"/>
      <c r="F41" s="390"/>
      <c r="G41" s="390"/>
      <c r="H41" s="390"/>
      <c r="I41" s="390"/>
      <c r="J41" s="390"/>
      <c r="K41" s="390"/>
      <c r="L41" s="390"/>
      <c r="M41" s="390"/>
      <c r="N41" s="390"/>
      <c r="O41" s="390"/>
      <c r="P41" s="390"/>
      <c r="Q41" s="327"/>
      <c r="R41" s="353"/>
    </row>
    <row r="42" spans="1:18">
      <c r="A42" s="301"/>
      <c r="B42" s="515" t="s">
        <v>181</v>
      </c>
      <c r="C42" s="300" t="s">
        <v>200</v>
      </c>
      <c r="D42" s="335">
        <f>SUM(D30:D40)</f>
        <v>762.58999999999992</v>
      </c>
      <c r="E42" s="335">
        <f t="shared" ref="E42:P42" si="1">SUM(E30:E41)</f>
        <v>539.65</v>
      </c>
      <c r="F42" s="335">
        <f t="shared" si="1"/>
        <v>1251.3300000000002</v>
      </c>
      <c r="G42" s="335">
        <f t="shared" si="1"/>
        <v>404.45</v>
      </c>
      <c r="H42" s="335">
        <f t="shared" si="1"/>
        <v>387.18</v>
      </c>
      <c r="I42" s="335">
        <f t="shared" si="1"/>
        <v>423.01000000000005</v>
      </c>
      <c r="J42" s="335">
        <f t="shared" si="1"/>
        <v>194.47</v>
      </c>
      <c r="K42" s="335">
        <f t="shared" si="1"/>
        <v>200.31</v>
      </c>
      <c r="L42" s="335">
        <f t="shared" si="1"/>
        <v>820.08</v>
      </c>
      <c r="M42" s="335">
        <f t="shared" si="1"/>
        <v>925.60000000000014</v>
      </c>
      <c r="N42" s="335">
        <f t="shared" si="1"/>
        <v>834.80000000000007</v>
      </c>
      <c r="O42" s="335">
        <f t="shared" si="1"/>
        <v>1090.51</v>
      </c>
      <c r="P42" s="335">
        <f t="shared" si="1"/>
        <v>7833.9800000000005</v>
      </c>
      <c r="Q42" s="335"/>
      <c r="R42" s="353"/>
    </row>
    <row r="43" spans="1:18" ht="13.5" thickBot="1">
      <c r="A43" s="338"/>
      <c r="B43" s="369"/>
      <c r="C43" s="369"/>
      <c r="D43" s="369"/>
      <c r="E43" s="369"/>
      <c r="F43" s="369"/>
      <c r="G43" s="369"/>
      <c r="H43" s="369"/>
      <c r="I43" s="369"/>
      <c r="J43" s="369"/>
      <c r="K43" s="369"/>
      <c r="L43" s="369"/>
      <c r="M43" s="269"/>
      <c r="N43" s="269"/>
      <c r="O43" s="269" t="s">
        <v>300</v>
      </c>
      <c r="P43" s="369"/>
      <c r="Q43" s="369"/>
      <c r="R43" s="370"/>
    </row>
    <row r="45" spans="1:18" ht="13.5" thickBot="1">
      <c r="A45" s="300"/>
    </row>
    <row r="46" spans="1:18">
      <c r="A46" s="348"/>
      <c r="B46" s="349"/>
      <c r="C46" s="349"/>
      <c r="D46" s="349"/>
      <c r="E46" s="349"/>
      <c r="F46" s="349"/>
      <c r="G46" s="349"/>
      <c r="H46" s="349"/>
      <c r="I46" s="349"/>
      <c r="J46" s="349"/>
      <c r="K46" s="349"/>
      <c r="L46" s="349"/>
      <c r="M46" s="349"/>
      <c r="N46" s="349"/>
      <c r="O46" s="526">
        <f>P39-Q39</f>
        <v>357.54999999999995</v>
      </c>
      <c r="P46" s="349"/>
      <c r="Q46" s="349"/>
      <c r="R46" s="351"/>
    </row>
    <row r="47" spans="1:18">
      <c r="A47" s="332" t="s">
        <v>199</v>
      </c>
      <c r="B47" s="290"/>
      <c r="C47" s="290"/>
      <c r="D47" s="290"/>
      <c r="E47" s="290"/>
      <c r="F47" s="290"/>
      <c r="G47" s="290"/>
      <c r="H47" s="290"/>
      <c r="I47" s="290"/>
      <c r="J47" s="290"/>
      <c r="K47" s="290"/>
      <c r="L47" s="290"/>
      <c r="M47" s="290"/>
      <c r="N47" s="290"/>
      <c r="O47" s="290"/>
      <c r="P47" s="527">
        <f>P40-Q40</f>
        <v>1196.3799999999999</v>
      </c>
      <c r="Q47" s="290"/>
      <c r="R47" s="353"/>
    </row>
    <row r="48" spans="1:18">
      <c r="A48" s="528"/>
      <c r="B48" s="290"/>
      <c r="C48" s="290"/>
      <c r="D48" s="290"/>
      <c r="E48" s="290"/>
      <c r="F48" s="290"/>
      <c r="G48" s="290"/>
      <c r="H48" s="290"/>
      <c r="I48" s="290"/>
      <c r="J48" s="290"/>
      <c r="K48" s="290"/>
      <c r="L48" s="290"/>
      <c r="M48" s="290"/>
      <c r="N48" s="290"/>
      <c r="O48" s="290"/>
      <c r="P48" s="290"/>
      <c r="Q48" s="290"/>
      <c r="R48" s="353"/>
    </row>
    <row r="49" spans="1:18" ht="12.75" customHeight="1">
      <c r="A49" s="332"/>
      <c r="B49" s="290"/>
      <c r="C49" s="454" t="s">
        <v>189</v>
      </c>
      <c r="D49" s="454" t="s">
        <v>86</v>
      </c>
      <c r="E49" s="454" t="s">
        <v>85</v>
      </c>
      <c r="F49" s="454" t="s">
        <v>84</v>
      </c>
      <c r="G49" s="454" t="s">
        <v>83</v>
      </c>
      <c r="H49" s="454" t="s">
        <v>82</v>
      </c>
      <c r="I49" s="454" t="s">
        <v>81</v>
      </c>
      <c r="J49" s="454" t="s">
        <v>80</v>
      </c>
      <c r="K49" s="454" t="s">
        <v>79</v>
      </c>
      <c r="L49" s="454" t="s">
        <v>78</v>
      </c>
      <c r="M49" s="454" t="s">
        <v>77</v>
      </c>
      <c r="N49" s="519" t="s">
        <v>76</v>
      </c>
      <c r="O49" s="519" t="s">
        <v>75</v>
      </c>
      <c r="P49" s="454" t="s">
        <v>188</v>
      </c>
      <c r="Q49" s="302"/>
      <c r="R49" s="353"/>
    </row>
    <row r="50" spans="1:18" s="226" customFormat="1">
      <c r="A50" s="521"/>
      <c r="B50" s="230"/>
      <c r="C50" s="230"/>
      <c r="D50" s="230"/>
      <c r="E50" s="230"/>
      <c r="F50" s="230"/>
      <c r="G50" s="230"/>
      <c r="H50" s="230"/>
      <c r="I50" s="730" t="s">
        <v>40</v>
      </c>
      <c r="J50" s="730"/>
      <c r="K50" s="230"/>
      <c r="L50" s="529"/>
      <c r="M50" s="230"/>
      <c r="N50" s="230"/>
      <c r="O50" s="230"/>
    </row>
    <row r="51" spans="1:18">
      <c r="A51" s="301"/>
      <c r="B51" s="290"/>
      <c r="C51" s="290"/>
      <c r="D51" s="290"/>
      <c r="E51" s="290"/>
      <c r="F51" s="290"/>
      <c r="G51" s="290"/>
      <c r="H51" s="290"/>
      <c r="I51" s="290"/>
      <c r="J51" s="290"/>
      <c r="K51" s="290"/>
      <c r="L51" s="290"/>
      <c r="M51" s="290"/>
      <c r="N51" s="290"/>
      <c r="O51" s="290"/>
      <c r="P51" s="290"/>
      <c r="Q51" s="290"/>
      <c r="R51" s="353"/>
    </row>
    <row r="52" spans="1:18">
      <c r="A52" s="301"/>
      <c r="B52" s="290"/>
      <c r="C52" s="290" t="s">
        <v>467</v>
      </c>
      <c r="D52" s="327">
        <v>762.56</v>
      </c>
      <c r="E52" s="327">
        <v>539.64</v>
      </c>
      <c r="F52" s="327">
        <v>1251.3399999999999</v>
      </c>
      <c r="G52" s="327">
        <v>404.45</v>
      </c>
      <c r="H52" s="327">
        <v>387.14</v>
      </c>
      <c r="I52" s="327">
        <v>422.99</v>
      </c>
      <c r="J52" s="327">
        <v>194.47</v>
      </c>
      <c r="K52" s="327">
        <v>200.3</v>
      </c>
      <c r="L52" s="327">
        <v>820.04</v>
      </c>
      <c r="M52" s="327">
        <v>925.6</v>
      </c>
      <c r="N52" s="327">
        <v>834.75</v>
      </c>
      <c r="O52" s="327"/>
      <c r="P52" s="327">
        <f>SUM(D52:O52)</f>
        <v>6743.28</v>
      </c>
      <c r="Q52" s="327"/>
      <c r="R52" s="353"/>
    </row>
    <row r="53" spans="1:18">
      <c r="A53" s="301"/>
      <c r="B53" s="290"/>
      <c r="C53" s="290"/>
      <c r="D53" s="327"/>
      <c r="E53" s="327"/>
      <c r="F53" s="327"/>
      <c r="G53" s="327"/>
      <c r="H53" s="327"/>
      <c r="I53" s="327"/>
      <c r="J53" s="327"/>
      <c r="K53" s="327"/>
      <c r="L53" s="327"/>
      <c r="M53" s="327"/>
      <c r="N53" s="327"/>
      <c r="O53" s="327"/>
      <c r="P53" s="327"/>
      <c r="Q53" s="327"/>
      <c r="R53" s="353"/>
    </row>
    <row r="54" spans="1:18" s="371" customFormat="1">
      <c r="A54" s="332"/>
      <c r="B54" s="300"/>
      <c r="C54" s="290" t="s">
        <v>468</v>
      </c>
      <c r="D54" s="327">
        <f>+D56-D52</f>
        <v>2.9999999999972715E-2</v>
      </c>
      <c r="E54" s="327">
        <f t="shared" ref="E54:P54" si="2">+E56-E52</f>
        <v>9.9999999999909051E-3</v>
      </c>
      <c r="F54" s="327">
        <f t="shared" si="2"/>
        <v>-9.9999999997635314E-3</v>
      </c>
      <c r="G54" s="327">
        <f t="shared" si="2"/>
        <v>0</v>
      </c>
      <c r="H54" s="327">
        <f t="shared" si="2"/>
        <v>4.0000000000020464E-2</v>
      </c>
      <c r="I54" s="327">
        <f t="shared" si="2"/>
        <v>2.0000000000038654E-2</v>
      </c>
      <c r="J54" s="327">
        <f t="shared" si="2"/>
        <v>0</v>
      </c>
      <c r="K54" s="327">
        <f t="shared" si="2"/>
        <v>9.9999999999909051E-3</v>
      </c>
      <c r="L54" s="327">
        <f t="shared" si="2"/>
        <v>4.0000000000077307E-2</v>
      </c>
      <c r="M54" s="327">
        <f t="shared" si="2"/>
        <v>0</v>
      </c>
      <c r="N54" s="327">
        <f t="shared" si="2"/>
        <v>5.0000000000068212E-2</v>
      </c>
      <c r="O54" s="327">
        <f t="shared" si="2"/>
        <v>1090.51</v>
      </c>
      <c r="P54" s="327">
        <f t="shared" si="2"/>
        <v>1090.7000000000007</v>
      </c>
      <c r="Q54" s="327"/>
      <c r="R54" s="530"/>
    </row>
    <row r="55" spans="1:18" ht="6" customHeight="1">
      <c r="A55" s="301"/>
      <c r="B55" s="290"/>
      <c r="C55" s="290"/>
      <c r="D55" s="327"/>
      <c r="E55" s="327"/>
      <c r="F55" s="327"/>
      <c r="G55" s="327"/>
      <c r="H55" s="327"/>
      <c r="I55" s="327"/>
      <c r="J55" s="327"/>
      <c r="K55" s="327"/>
      <c r="L55" s="327"/>
      <c r="M55" s="327"/>
      <c r="N55" s="327"/>
      <c r="O55" s="327"/>
      <c r="P55" s="327"/>
      <c r="Q55" s="327"/>
      <c r="R55" s="353"/>
    </row>
    <row r="56" spans="1:18" s="290" customFormat="1" ht="13.5" thickBot="1">
      <c r="A56" s="301"/>
      <c r="B56" s="515" t="s">
        <v>181</v>
      </c>
      <c r="C56" s="531" t="s">
        <v>187</v>
      </c>
      <c r="D56" s="334">
        <f t="shared" ref="D56:P56" si="3">+D42</f>
        <v>762.58999999999992</v>
      </c>
      <c r="E56" s="334">
        <f t="shared" si="3"/>
        <v>539.65</v>
      </c>
      <c r="F56" s="334">
        <f t="shared" si="3"/>
        <v>1251.3300000000002</v>
      </c>
      <c r="G56" s="334">
        <f t="shared" si="3"/>
        <v>404.45</v>
      </c>
      <c r="H56" s="334">
        <f t="shared" si="3"/>
        <v>387.18</v>
      </c>
      <c r="I56" s="334">
        <f t="shared" si="3"/>
        <v>423.01000000000005</v>
      </c>
      <c r="J56" s="334">
        <f t="shared" si="3"/>
        <v>194.47</v>
      </c>
      <c r="K56" s="334">
        <f t="shared" si="3"/>
        <v>200.31</v>
      </c>
      <c r="L56" s="334">
        <f t="shared" si="3"/>
        <v>820.08</v>
      </c>
      <c r="M56" s="334">
        <f t="shared" si="3"/>
        <v>925.60000000000014</v>
      </c>
      <c r="N56" s="334">
        <f t="shared" si="3"/>
        <v>834.80000000000007</v>
      </c>
      <c r="O56" s="334">
        <f t="shared" si="3"/>
        <v>1090.51</v>
      </c>
      <c r="P56" s="334">
        <f t="shared" si="3"/>
        <v>7833.9800000000005</v>
      </c>
      <c r="Q56" s="335"/>
      <c r="R56" s="353"/>
    </row>
    <row r="57" spans="1:18" ht="14.25" thickTop="1" thickBot="1">
      <c r="A57" s="338"/>
      <c r="B57" s="369"/>
      <c r="C57" s="369"/>
      <c r="D57" s="369"/>
      <c r="E57" s="369"/>
      <c r="F57" s="369"/>
      <c r="G57" s="369"/>
      <c r="H57" s="369"/>
      <c r="I57" s="369"/>
      <c r="J57" s="369"/>
      <c r="K57" s="369"/>
      <c r="L57" s="369"/>
      <c r="M57" s="269"/>
      <c r="N57" s="269"/>
      <c r="O57" s="269" t="s">
        <v>300</v>
      </c>
      <c r="P57" s="369"/>
      <c r="Q57" s="369"/>
      <c r="R57" s="370"/>
    </row>
    <row r="58" spans="1:18">
      <c r="A58" s="290"/>
      <c r="B58" s="290"/>
      <c r="C58" s="290"/>
      <c r="D58" s="290"/>
      <c r="E58" s="290"/>
      <c r="F58" s="290"/>
      <c r="G58" s="290"/>
      <c r="H58" s="290"/>
      <c r="I58" s="290"/>
      <c r="J58" s="290"/>
      <c r="K58" s="290"/>
      <c r="L58" s="290"/>
      <c r="M58" s="290"/>
      <c r="N58" s="290"/>
      <c r="O58" s="290"/>
      <c r="P58" s="290"/>
      <c r="Q58" s="290"/>
      <c r="R58" s="290"/>
    </row>
    <row r="59" spans="1:18" s="226" customFormat="1">
      <c r="A59" s="230"/>
      <c r="B59" s="229" t="s">
        <v>186</v>
      </c>
      <c r="D59" s="230"/>
      <c r="E59" s="230"/>
      <c r="F59" s="230"/>
      <c r="G59" s="230"/>
      <c r="H59" s="230"/>
      <c r="I59" s="230"/>
      <c r="J59" s="230"/>
      <c r="K59" s="230"/>
      <c r="L59" s="230"/>
      <c r="M59" s="230"/>
      <c r="N59" s="230"/>
      <c r="O59" s="230"/>
    </row>
    <row r="60" spans="1:18" s="226" customFormat="1">
      <c r="A60" s="230"/>
      <c r="B60" s="230" t="s">
        <v>198</v>
      </c>
      <c r="D60" s="230"/>
      <c r="E60" s="230"/>
      <c r="F60" s="230"/>
      <c r="G60" s="230"/>
      <c r="H60" s="230"/>
      <c r="I60" s="230"/>
      <c r="J60" s="230"/>
      <c r="K60" s="230"/>
      <c r="L60" s="230"/>
      <c r="M60" s="230"/>
      <c r="N60" s="230"/>
      <c r="O60" s="230"/>
    </row>
    <row r="61" spans="1:18" s="226" customFormat="1">
      <c r="B61" s="230" t="s">
        <v>197</v>
      </c>
    </row>
    <row r="62" spans="1:18" s="226" customFormat="1">
      <c r="B62" s="230"/>
    </row>
    <row r="63" spans="1:18" s="226" customFormat="1">
      <c r="B63" s="230"/>
    </row>
    <row r="64" spans="1:18" s="226" customFormat="1">
      <c r="B64" s="229" t="s">
        <v>184</v>
      </c>
      <c r="H64" s="230"/>
      <c r="I64" s="266"/>
    </row>
    <row r="65" spans="1:33" s="226" customFormat="1">
      <c r="B65" s="229"/>
      <c r="H65" s="230"/>
      <c r="I65" s="266"/>
    </row>
    <row r="66" spans="1:33" s="226" customFormat="1">
      <c r="B66" s="201"/>
      <c r="C66" s="203"/>
      <c r="D66" s="203"/>
      <c r="E66" s="203"/>
      <c r="F66" s="203"/>
      <c r="G66" s="203"/>
      <c r="H66" s="203"/>
      <c r="I66" s="203"/>
      <c r="J66" s="203"/>
      <c r="K66" s="203"/>
      <c r="L66" s="203"/>
    </row>
    <row r="67" spans="1:33">
      <c r="B67" s="300" t="s">
        <v>73</v>
      </c>
      <c r="I67" s="345"/>
      <c r="J67" s="345"/>
      <c r="K67" s="345"/>
      <c r="L67" s="345"/>
      <c r="M67" s="345"/>
      <c r="N67" s="345"/>
      <c r="O67" s="345"/>
      <c r="R67" s="372"/>
      <c r="S67" s="371"/>
      <c r="X67" s="373"/>
      <c r="Y67" s="374"/>
      <c r="AA67" s="375"/>
      <c r="AC67" s="290"/>
      <c r="AG67" s="376"/>
    </row>
    <row r="68" spans="1:33" ht="12.75" customHeight="1">
      <c r="B68" s="516"/>
      <c r="C68" s="693" t="s">
        <v>394</v>
      </c>
      <c r="D68" s="693"/>
      <c r="E68" s="693"/>
      <c r="F68" s="693"/>
      <c r="G68" s="693"/>
      <c r="H68" s="693"/>
      <c r="I68" s="693"/>
      <c r="J68" s="693"/>
      <c r="K68" s="693"/>
      <c r="L68" s="693"/>
      <c r="M68" s="345"/>
      <c r="N68" s="345"/>
      <c r="O68" s="345"/>
      <c r="R68" s="372"/>
      <c r="S68" s="371"/>
      <c r="X68" s="373"/>
      <c r="Y68" s="374"/>
      <c r="AA68" s="377"/>
      <c r="AC68" s="290"/>
      <c r="AG68" s="376"/>
    </row>
    <row r="69" spans="1:33">
      <c r="A69" s="516"/>
      <c r="B69" s="516"/>
      <c r="C69" s="693"/>
      <c r="D69" s="693"/>
      <c r="E69" s="693"/>
      <c r="F69" s="693"/>
      <c r="G69" s="693"/>
      <c r="H69" s="693"/>
      <c r="I69" s="693"/>
      <c r="J69" s="693"/>
      <c r="K69" s="693"/>
      <c r="L69" s="693"/>
      <c r="M69" s="345"/>
      <c r="N69" s="345"/>
      <c r="O69" s="345"/>
    </row>
    <row r="70" spans="1:33" s="226" customFormat="1">
      <c r="B70" s="201"/>
      <c r="C70" s="203"/>
      <c r="D70" s="203"/>
      <c r="E70" s="203"/>
      <c r="F70" s="203"/>
      <c r="G70" s="203"/>
      <c r="H70" s="203"/>
      <c r="I70" s="203"/>
      <c r="J70" s="203"/>
      <c r="K70" s="203"/>
      <c r="L70" s="203"/>
    </row>
    <row r="71" spans="1:33" s="226" customFormat="1">
      <c r="B71" s="201"/>
      <c r="C71" s="203"/>
      <c r="D71" s="203"/>
      <c r="E71" s="203"/>
      <c r="F71" s="203"/>
      <c r="G71" s="203"/>
      <c r="H71" s="203"/>
      <c r="I71" s="203"/>
      <c r="J71" s="203"/>
      <c r="K71" s="203"/>
      <c r="L71" s="203"/>
    </row>
    <row r="72" spans="1:33" s="226" customFormat="1">
      <c r="B72" s="229" t="s">
        <v>183</v>
      </c>
    </row>
    <row r="73" spans="1:33" s="226" customFormat="1">
      <c r="A73" s="532" t="s">
        <v>182</v>
      </c>
      <c r="B73" s="230" t="s">
        <v>391</v>
      </c>
    </row>
    <row r="74" spans="1:33" s="226" customFormat="1">
      <c r="A74" s="533" t="s">
        <v>40</v>
      </c>
      <c r="B74" s="230" t="s">
        <v>196</v>
      </c>
    </row>
    <row r="75" spans="1:33" s="226" customFormat="1">
      <c r="A75" s="517" t="s">
        <v>393</v>
      </c>
      <c r="B75" s="230" t="s">
        <v>50</v>
      </c>
    </row>
    <row r="76" spans="1:33" s="226" customFormat="1">
      <c r="A76" s="517"/>
      <c r="B76" s="230"/>
    </row>
    <row r="77" spans="1:33" s="226" customFormat="1">
      <c r="A77" s="517"/>
      <c r="B77" s="230"/>
    </row>
    <row r="78" spans="1:33">
      <c r="A78" s="290"/>
      <c r="B78" s="290"/>
      <c r="C78" s="290"/>
      <c r="D78" s="290"/>
      <c r="E78" s="290"/>
      <c r="F78" s="290"/>
      <c r="G78" s="290"/>
      <c r="H78" s="290"/>
      <c r="I78" s="290"/>
      <c r="J78" s="290"/>
      <c r="K78" s="290"/>
      <c r="L78" s="290"/>
      <c r="M78" s="290"/>
      <c r="N78" s="290"/>
      <c r="O78" s="290"/>
      <c r="P78" s="290"/>
      <c r="Q78" s="290"/>
      <c r="R78" s="290"/>
    </row>
    <row r="79" spans="1:33">
      <c r="A79" s="290"/>
      <c r="B79" s="290"/>
      <c r="C79" s="290"/>
      <c r="D79" s="290"/>
      <c r="E79" s="290"/>
      <c r="F79" s="290"/>
      <c r="G79" s="290"/>
      <c r="H79" s="290"/>
      <c r="I79" s="290"/>
      <c r="J79" s="290"/>
      <c r="K79" s="290"/>
      <c r="L79" s="290"/>
      <c r="M79" s="290"/>
      <c r="N79" s="290"/>
      <c r="O79" s="290"/>
      <c r="P79" s="290"/>
      <c r="Q79" s="290"/>
      <c r="R79" s="290"/>
    </row>
    <row r="80" spans="1:33">
      <c r="A80" s="290"/>
      <c r="B80" s="290"/>
      <c r="C80" s="290"/>
      <c r="D80" s="290"/>
      <c r="E80" s="290"/>
      <c r="F80" s="290"/>
      <c r="G80" s="290"/>
      <c r="H80" s="290"/>
      <c r="I80" s="290"/>
      <c r="J80" s="290"/>
      <c r="K80" s="290"/>
      <c r="L80" s="290"/>
      <c r="M80" s="290"/>
      <c r="N80" s="290"/>
      <c r="O80" s="290"/>
      <c r="P80" s="290"/>
      <c r="Q80" s="290"/>
      <c r="R80" s="290"/>
    </row>
    <row r="110" spans="2:3">
      <c r="B110" s="290"/>
      <c r="C110" s="290"/>
    </row>
    <row r="111" spans="2:3">
      <c r="B111" s="290"/>
      <c r="C111" s="290"/>
    </row>
    <row r="112" spans="2:3">
      <c r="B112" s="290"/>
      <c r="C112" s="290"/>
    </row>
    <row r="113" spans="2:6">
      <c r="B113" s="290"/>
      <c r="C113" s="290"/>
    </row>
    <row r="114" spans="2:6">
      <c r="B114" s="290"/>
      <c r="C114" s="290"/>
      <c r="D114" s="290"/>
      <c r="E114" s="290"/>
      <c r="F114" s="290"/>
    </row>
    <row r="115" spans="2:6">
      <c r="B115" s="290"/>
      <c r="C115" s="290"/>
      <c r="D115" s="290"/>
      <c r="E115" s="290"/>
      <c r="F115" s="290"/>
    </row>
    <row r="116" spans="2:6">
      <c r="B116" s="290"/>
      <c r="C116" s="290"/>
      <c r="D116" s="290"/>
    </row>
    <row r="117" spans="2:6">
      <c r="B117" s="290"/>
      <c r="C117" s="290"/>
      <c r="D117" s="290"/>
    </row>
    <row r="118" spans="2:6">
      <c r="D118" s="290"/>
    </row>
  </sheetData>
  <mergeCells count="14">
    <mergeCell ref="J7:K7"/>
    <mergeCell ref="L7:M7"/>
    <mergeCell ref="J8:K8"/>
    <mergeCell ref="L8:M8"/>
    <mergeCell ref="B5:M5"/>
    <mergeCell ref="C68:L69"/>
    <mergeCell ref="I50:J50"/>
    <mergeCell ref="I28:J28"/>
    <mergeCell ref="J9:K9"/>
    <mergeCell ref="L9:M9"/>
    <mergeCell ref="J10:K10"/>
    <mergeCell ref="L10:M10"/>
    <mergeCell ref="J11:K11"/>
    <mergeCell ref="L11:M11"/>
  </mergeCells>
  <printOptions horizontalCentered="1" verticalCentered="1"/>
  <pageMargins left="0.74803149606299213" right="0.74803149606299213" top="0.98425196850393704" bottom="0.98425196850393704" header="0" footer="0"/>
  <pageSetup paperSize="9" scale="36" fitToHeight="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85"/>
  <sheetViews>
    <sheetView showGridLines="0" zoomScale="80" zoomScaleNormal="80" zoomScaleSheetLayoutView="80" workbookViewId="0">
      <selection activeCell="D25" sqref="D25"/>
    </sheetView>
  </sheetViews>
  <sheetFormatPr baseColWidth="10" defaultColWidth="8.42578125" defaultRowHeight="12.75"/>
  <cols>
    <col min="1" max="1" width="4.42578125" style="103" customWidth="1"/>
    <col min="2" max="2" width="15.5703125" style="103" customWidth="1"/>
    <col min="3" max="3" width="17.42578125" style="103" customWidth="1"/>
    <col min="4" max="4" width="16.140625" style="103" customWidth="1"/>
    <col min="5" max="5" width="18.28515625" style="103" customWidth="1"/>
    <col min="6" max="6" width="14" style="103" customWidth="1"/>
    <col min="7" max="7" width="13.5703125" style="103" customWidth="1"/>
    <col min="8" max="8" width="15.85546875" style="103" customWidth="1"/>
    <col min="9" max="9" width="13.42578125" style="103" customWidth="1"/>
    <col min="10" max="10" width="17.85546875" style="103" customWidth="1"/>
    <col min="11" max="11" width="13.85546875" style="103" customWidth="1"/>
    <col min="12" max="12" width="15" style="103" customWidth="1"/>
    <col min="13" max="13" width="13.140625" style="103" customWidth="1"/>
    <col min="14" max="14" width="12.140625" style="103" bestFit="1" customWidth="1"/>
    <col min="15" max="15" width="1.7109375" style="103" customWidth="1"/>
    <col min="16" max="16" width="3.42578125" style="103" customWidth="1"/>
    <col min="17" max="17" width="3.5703125" style="103" customWidth="1"/>
    <col min="18" max="16384" width="8.42578125" style="103"/>
  </cols>
  <sheetData>
    <row r="1" spans="1:15" s="87" customFormat="1"/>
    <row r="2" spans="1:15" s="87" customFormat="1"/>
    <row r="3" spans="1:15" s="87" customFormat="1"/>
    <row r="4" spans="1:15" s="87" customFormat="1">
      <c r="A4" s="88"/>
      <c r="B4" s="88"/>
      <c r="C4" s="88"/>
      <c r="D4" s="88"/>
      <c r="E4" s="88"/>
      <c r="F4" s="88"/>
      <c r="G4" s="88"/>
      <c r="H4" s="88"/>
      <c r="I4" s="88"/>
      <c r="J4" s="88"/>
      <c r="K4" s="88"/>
      <c r="L4" s="88"/>
      <c r="M4" s="88"/>
    </row>
    <row r="5" spans="1:15" s="89" customFormat="1">
      <c r="A5" s="98"/>
      <c r="B5" s="738" t="s">
        <v>70</v>
      </c>
      <c r="C5" s="739"/>
      <c r="D5" s="739"/>
      <c r="E5" s="739"/>
      <c r="F5" s="739"/>
      <c r="G5" s="739"/>
      <c r="H5" s="739"/>
      <c r="I5" s="739"/>
      <c r="J5" s="739"/>
      <c r="K5" s="739"/>
      <c r="L5" s="739"/>
      <c r="M5" s="739"/>
      <c r="N5" s="739"/>
      <c r="O5" s="739"/>
    </row>
    <row r="6" spans="1:15" s="89" customFormat="1">
      <c r="B6" s="90"/>
      <c r="C6" s="90"/>
      <c r="D6" s="90"/>
      <c r="E6" s="90"/>
      <c r="F6" s="90"/>
      <c r="G6" s="90"/>
      <c r="H6" s="90"/>
      <c r="I6" s="90"/>
      <c r="J6" s="90"/>
      <c r="K6" s="90"/>
      <c r="L6" s="90"/>
      <c r="M6" s="90"/>
      <c r="N6" s="90"/>
      <c r="O6" s="87"/>
    </row>
    <row r="7" spans="1:15" s="89" customFormat="1">
      <c r="B7" s="91" t="s">
        <v>55</v>
      </c>
      <c r="C7" s="204" t="s">
        <v>280</v>
      </c>
      <c r="D7" s="92"/>
      <c r="E7" s="92"/>
      <c r="F7" s="92"/>
      <c r="G7" s="92"/>
      <c r="H7" s="92"/>
      <c r="I7" s="99"/>
      <c r="J7" s="740" t="s">
        <v>1</v>
      </c>
      <c r="K7" s="741"/>
      <c r="L7" s="723" t="s">
        <v>63</v>
      </c>
      <c r="M7" s="742"/>
      <c r="N7" s="742"/>
      <c r="O7" s="743"/>
    </row>
    <row r="8" spans="1:15" s="89" customFormat="1">
      <c r="B8" s="93" t="s">
        <v>56</v>
      </c>
      <c r="C8" s="214" t="s">
        <v>70</v>
      </c>
      <c r="D8" s="94"/>
      <c r="E8" s="94"/>
      <c r="F8" s="94"/>
      <c r="G8" s="94"/>
      <c r="H8" s="94"/>
      <c r="I8" s="100"/>
      <c r="J8" s="744" t="s">
        <v>0</v>
      </c>
      <c r="K8" s="745"/>
      <c r="L8" s="746">
        <v>42368</v>
      </c>
      <c r="M8" s="746"/>
      <c r="N8" s="747"/>
      <c r="O8" s="748"/>
    </row>
    <row r="9" spans="1:15" s="89" customFormat="1">
      <c r="B9" s="93" t="s">
        <v>57</v>
      </c>
      <c r="C9" s="95" t="s">
        <v>229</v>
      </c>
      <c r="D9" s="94"/>
      <c r="E9" s="94"/>
      <c r="F9" s="94"/>
      <c r="G9" s="94"/>
      <c r="H9" s="94"/>
      <c r="I9" s="100"/>
      <c r="J9" s="744" t="s">
        <v>2</v>
      </c>
      <c r="K9" s="745"/>
      <c r="L9" s="707" t="s">
        <v>236</v>
      </c>
      <c r="M9" s="749"/>
      <c r="N9" s="749"/>
      <c r="O9" s="750"/>
    </row>
    <row r="10" spans="1:15" s="89" customFormat="1">
      <c r="B10" s="93" t="s">
        <v>58</v>
      </c>
      <c r="C10" s="214" t="s">
        <v>235</v>
      </c>
      <c r="D10" s="94"/>
      <c r="E10" s="94"/>
      <c r="F10" s="94"/>
      <c r="G10" s="94"/>
      <c r="H10" s="94"/>
      <c r="I10" s="100"/>
      <c r="J10" s="710" t="s">
        <v>297</v>
      </c>
      <c r="K10" s="745"/>
      <c r="L10" s="751" t="s">
        <v>60</v>
      </c>
      <c r="M10" s="751"/>
      <c r="N10" s="752"/>
      <c r="O10" s="753"/>
    </row>
    <row r="11" spans="1:15" s="89" customFormat="1">
      <c r="B11" s="96" t="s">
        <v>61</v>
      </c>
      <c r="C11" s="219" t="s">
        <v>237</v>
      </c>
      <c r="D11" s="97"/>
      <c r="E11" s="97"/>
      <c r="F11" s="97"/>
      <c r="G11" s="97"/>
      <c r="H11" s="97"/>
      <c r="I11" s="101"/>
      <c r="J11" s="734" t="s">
        <v>3</v>
      </c>
      <c r="K11" s="735"/>
      <c r="L11" s="676" t="s">
        <v>465</v>
      </c>
      <c r="M11" s="676"/>
      <c r="N11" s="736"/>
      <c r="O11" s="737"/>
    </row>
    <row r="12" spans="1:15">
      <c r="A12" s="102"/>
    </row>
    <row r="13" spans="1:15" ht="13.5" thickBot="1">
      <c r="B13" s="104"/>
      <c r="C13" s="104"/>
      <c r="D13" s="104"/>
      <c r="E13" s="104"/>
    </row>
    <row r="14" spans="1:15">
      <c r="B14" s="105"/>
      <c r="C14" s="106"/>
      <c r="D14" s="106"/>
      <c r="E14" s="106"/>
      <c r="F14" s="107"/>
      <c r="G14" s="107"/>
      <c r="H14" s="107"/>
      <c r="I14" s="107"/>
      <c r="J14" s="107"/>
      <c r="K14" s="107"/>
      <c r="L14" s="107"/>
      <c r="M14" s="107"/>
      <c r="N14" s="108"/>
    </row>
    <row r="15" spans="1:15">
      <c r="B15" s="270" t="s">
        <v>228</v>
      </c>
      <c r="C15" s="104"/>
      <c r="D15" s="104"/>
      <c r="E15" s="104"/>
      <c r="F15" s="102"/>
      <c r="G15" s="102"/>
      <c r="H15" s="102"/>
      <c r="I15" s="102"/>
      <c r="J15" s="102"/>
      <c r="K15" s="102"/>
      <c r="L15" s="102"/>
      <c r="M15" s="102"/>
      <c r="N15" s="110"/>
    </row>
    <row r="16" spans="1:15" s="111" customFormat="1" ht="12.75" customHeight="1">
      <c r="B16" s="112"/>
      <c r="C16" s="113"/>
      <c r="D16" s="113"/>
      <c r="E16" s="113"/>
      <c r="F16" s="113"/>
      <c r="G16" s="113"/>
      <c r="H16" s="113"/>
      <c r="I16" s="733" t="s">
        <v>206</v>
      </c>
      <c r="J16" s="733"/>
      <c r="K16" s="733"/>
      <c r="L16" s="733" t="s">
        <v>207</v>
      </c>
      <c r="M16" s="733"/>
      <c r="N16" s="733"/>
    </row>
    <row r="17" spans="2:17" s="111" customFormat="1" ht="38.25">
      <c r="B17" s="114" t="s">
        <v>208</v>
      </c>
      <c r="C17" s="114" t="s">
        <v>209</v>
      </c>
      <c r="D17" s="114" t="s">
        <v>210</v>
      </c>
      <c r="E17" s="114" t="s">
        <v>211</v>
      </c>
      <c r="F17" s="114" t="s">
        <v>212</v>
      </c>
      <c r="G17" s="114" t="s">
        <v>227</v>
      </c>
      <c r="H17" s="114" t="s">
        <v>214</v>
      </c>
      <c r="I17" s="114" t="s">
        <v>204</v>
      </c>
      <c r="J17" s="114" t="s">
        <v>216</v>
      </c>
      <c r="K17" s="114" t="s">
        <v>217</v>
      </c>
      <c r="L17" s="114" t="s">
        <v>218</v>
      </c>
      <c r="M17" s="114" t="s">
        <v>219</v>
      </c>
      <c r="N17" s="114" t="s">
        <v>220</v>
      </c>
    </row>
    <row r="18" spans="2:17">
      <c r="B18" s="115" t="s">
        <v>72</v>
      </c>
      <c r="C18" s="102"/>
      <c r="D18" s="102"/>
      <c r="E18" s="102"/>
      <c r="F18" s="102"/>
      <c r="G18" s="102"/>
      <c r="H18" s="102"/>
      <c r="I18" s="102"/>
      <c r="J18" s="102"/>
      <c r="K18" s="102"/>
      <c r="L18" s="102"/>
      <c r="M18" s="102"/>
      <c r="N18" s="110"/>
    </row>
    <row r="19" spans="2:17" s="147" customFormat="1" ht="15.75">
      <c r="B19" s="153"/>
      <c r="C19" s="154"/>
      <c r="D19" s="154"/>
      <c r="E19" s="154"/>
      <c r="F19" s="154"/>
      <c r="G19" s="154"/>
      <c r="H19" s="150" t="s">
        <v>40</v>
      </c>
      <c r="I19" s="151"/>
      <c r="J19" s="151"/>
      <c r="K19" s="149"/>
      <c r="L19" s="149"/>
      <c r="M19" s="149"/>
      <c r="N19" s="152"/>
    </row>
    <row r="20" spans="2:17">
      <c r="B20" s="115" t="s">
        <v>86</v>
      </c>
      <c r="C20" s="116">
        <v>94774365</v>
      </c>
      <c r="D20" s="400">
        <v>0</v>
      </c>
      <c r="E20" s="155">
        <v>0</v>
      </c>
      <c r="F20" s="117">
        <v>42049</v>
      </c>
      <c r="G20" s="117">
        <v>42045</v>
      </c>
      <c r="H20" s="402">
        <v>588.29</v>
      </c>
      <c r="I20" s="118">
        <v>0</v>
      </c>
      <c r="J20" s="118">
        <v>0</v>
      </c>
      <c r="K20" s="118">
        <v>0</v>
      </c>
      <c r="L20" s="119">
        <v>0</v>
      </c>
      <c r="M20" s="119">
        <f t="shared" ref="M20:M25" si="0">+N20-L20</f>
        <v>0</v>
      </c>
      <c r="N20" s="120">
        <v>0</v>
      </c>
    </row>
    <row r="21" spans="2:17">
      <c r="B21" s="115" t="s">
        <v>85</v>
      </c>
      <c r="C21" s="116">
        <v>101559447</v>
      </c>
      <c r="D21" s="387">
        <v>1</v>
      </c>
      <c r="E21" s="116">
        <v>96311233</v>
      </c>
      <c r="F21" s="117">
        <v>42077</v>
      </c>
      <c r="G21" s="117">
        <v>42177</v>
      </c>
      <c r="H21" s="402">
        <v>375.64</v>
      </c>
      <c r="I21" s="118">
        <v>0</v>
      </c>
      <c r="J21" s="118">
        <v>0</v>
      </c>
      <c r="K21" s="118">
        <v>0</v>
      </c>
      <c r="L21" s="119">
        <v>0</v>
      </c>
      <c r="M21" s="119">
        <f t="shared" si="0"/>
        <v>0</v>
      </c>
      <c r="N21" s="120">
        <v>0</v>
      </c>
      <c r="P21" s="17" t="s">
        <v>13</v>
      </c>
    </row>
    <row r="22" spans="2:17">
      <c r="B22" s="115" t="s">
        <v>84</v>
      </c>
      <c r="C22" s="116">
        <v>109414444</v>
      </c>
      <c r="D22" s="387">
        <v>2</v>
      </c>
      <c r="E22" s="116">
        <v>97920565</v>
      </c>
      <c r="F22" s="117">
        <v>42108</v>
      </c>
      <c r="G22" s="117">
        <v>42348</v>
      </c>
      <c r="H22" s="402">
        <v>909.71</v>
      </c>
      <c r="I22" s="118">
        <v>0</v>
      </c>
      <c r="J22" s="118">
        <v>0</v>
      </c>
      <c r="K22" s="118">
        <v>0</v>
      </c>
      <c r="L22" s="119">
        <v>0</v>
      </c>
      <c r="M22" s="119">
        <f t="shared" si="0"/>
        <v>0</v>
      </c>
      <c r="N22" s="120">
        <v>0</v>
      </c>
      <c r="P22" s="17" t="s">
        <v>13</v>
      </c>
      <c r="Q22" s="17" t="s">
        <v>14</v>
      </c>
    </row>
    <row r="23" spans="2:17">
      <c r="B23" s="115" t="s">
        <v>83</v>
      </c>
      <c r="C23" s="116">
        <v>99594361</v>
      </c>
      <c r="D23" s="157">
        <v>0</v>
      </c>
      <c r="E23" s="156">
        <v>0</v>
      </c>
      <c r="F23" s="117">
        <v>42138</v>
      </c>
      <c r="G23" s="117">
        <v>42137</v>
      </c>
      <c r="H23" s="402">
        <v>82.8</v>
      </c>
      <c r="I23" s="118">
        <v>0</v>
      </c>
      <c r="J23" s="118">
        <v>0</v>
      </c>
      <c r="K23" s="118">
        <v>0</v>
      </c>
      <c r="L23" s="119">
        <v>0</v>
      </c>
      <c r="M23" s="119">
        <f t="shared" si="0"/>
        <v>0</v>
      </c>
      <c r="N23" s="120">
        <v>0</v>
      </c>
    </row>
    <row r="24" spans="2:17">
      <c r="B24" s="115" t="s">
        <v>82</v>
      </c>
      <c r="C24" s="116">
        <v>109259980</v>
      </c>
      <c r="D24" s="403">
        <v>1</v>
      </c>
      <c r="E24" s="116">
        <v>101004736</v>
      </c>
      <c r="F24" s="117">
        <v>42169</v>
      </c>
      <c r="G24" s="117">
        <v>42345</v>
      </c>
      <c r="H24" s="402">
        <v>120.12</v>
      </c>
      <c r="I24" s="118">
        <v>0</v>
      </c>
      <c r="J24" s="118">
        <v>0</v>
      </c>
      <c r="K24" s="118">
        <v>0</v>
      </c>
      <c r="L24" s="119">
        <v>0</v>
      </c>
      <c r="M24" s="119">
        <f t="shared" si="0"/>
        <v>0</v>
      </c>
      <c r="N24" s="120">
        <v>0</v>
      </c>
    </row>
    <row r="25" spans="2:17">
      <c r="B25" s="115" t="s">
        <v>81</v>
      </c>
      <c r="C25" s="116">
        <v>109414851</v>
      </c>
      <c r="D25" s="387">
        <v>2</v>
      </c>
      <c r="E25" s="116">
        <v>102292005</v>
      </c>
      <c r="F25" s="117">
        <v>42199</v>
      </c>
      <c r="G25" s="117">
        <v>42348</v>
      </c>
      <c r="H25" s="402">
        <v>165.39</v>
      </c>
      <c r="I25" s="118">
        <v>0</v>
      </c>
      <c r="J25" s="118">
        <v>0</v>
      </c>
      <c r="K25" s="118">
        <v>0</v>
      </c>
      <c r="L25" s="119">
        <v>0</v>
      </c>
      <c r="M25" s="119">
        <f t="shared" si="0"/>
        <v>0</v>
      </c>
      <c r="N25" s="120">
        <v>0</v>
      </c>
      <c r="P25" s="17" t="s">
        <v>13</v>
      </c>
      <c r="Q25" s="17" t="s">
        <v>14</v>
      </c>
    </row>
    <row r="26" spans="2:17">
      <c r="B26" s="115" t="s">
        <v>80</v>
      </c>
      <c r="C26" s="116">
        <v>104583390</v>
      </c>
      <c r="D26" s="157">
        <v>0</v>
      </c>
      <c r="E26" s="157">
        <v>0</v>
      </c>
      <c r="F26" s="117">
        <v>42230</v>
      </c>
      <c r="G26" s="117">
        <v>42230</v>
      </c>
      <c r="H26" s="402">
        <v>114.91</v>
      </c>
      <c r="I26" s="118">
        <v>0</v>
      </c>
      <c r="J26" s="118">
        <v>0</v>
      </c>
      <c r="K26" s="118">
        <v>0</v>
      </c>
      <c r="L26" s="119">
        <v>0</v>
      </c>
      <c r="M26" s="119">
        <v>0</v>
      </c>
      <c r="N26" s="120">
        <v>0</v>
      </c>
    </row>
    <row r="27" spans="2:17">
      <c r="B27" s="115" t="s">
        <v>79</v>
      </c>
      <c r="C27" s="116">
        <v>105755507</v>
      </c>
      <c r="D27" s="401">
        <v>0</v>
      </c>
      <c r="E27" s="157">
        <v>0</v>
      </c>
      <c r="F27" s="117">
        <v>42261</v>
      </c>
      <c r="G27" s="117">
        <v>42258</v>
      </c>
      <c r="H27" s="402">
        <v>135.22999999999999</v>
      </c>
      <c r="I27" s="118">
        <v>0</v>
      </c>
      <c r="J27" s="118">
        <v>0</v>
      </c>
      <c r="K27" s="118">
        <v>0</v>
      </c>
      <c r="L27" s="119">
        <v>0</v>
      </c>
      <c r="M27" s="119">
        <v>0</v>
      </c>
      <c r="N27" s="120">
        <v>0</v>
      </c>
    </row>
    <row r="28" spans="2:17">
      <c r="B28" s="115" t="s">
        <v>78</v>
      </c>
      <c r="C28" s="116">
        <v>107070367</v>
      </c>
      <c r="D28" s="401">
        <v>0</v>
      </c>
      <c r="E28" s="157">
        <v>0</v>
      </c>
      <c r="F28" s="117">
        <v>42291</v>
      </c>
      <c r="G28" s="117">
        <v>42290</v>
      </c>
      <c r="H28" s="402">
        <v>279.85000000000002</v>
      </c>
      <c r="I28" s="118">
        <v>0</v>
      </c>
      <c r="J28" s="118">
        <v>0</v>
      </c>
      <c r="K28" s="118">
        <v>0</v>
      </c>
      <c r="L28" s="119">
        <v>0</v>
      </c>
      <c r="M28" s="119">
        <v>0</v>
      </c>
      <c r="N28" s="120">
        <v>0</v>
      </c>
    </row>
    <row r="29" spans="2:17">
      <c r="B29" s="271" t="s">
        <v>77</v>
      </c>
      <c r="C29" s="116">
        <v>108189389</v>
      </c>
      <c r="D29" s="401">
        <v>0</v>
      </c>
      <c r="E29" s="157">
        <v>0</v>
      </c>
      <c r="F29" s="117">
        <v>42322</v>
      </c>
      <c r="G29" s="272">
        <v>42319</v>
      </c>
      <c r="H29" s="402">
        <v>459.95</v>
      </c>
      <c r="I29" s="118">
        <v>0</v>
      </c>
      <c r="J29" s="118">
        <v>0</v>
      </c>
      <c r="K29" s="118">
        <v>0</v>
      </c>
      <c r="L29" s="119">
        <v>0</v>
      </c>
      <c r="M29" s="119">
        <v>0</v>
      </c>
      <c r="N29" s="120">
        <v>0</v>
      </c>
    </row>
    <row r="30" spans="2:17">
      <c r="B30" s="271" t="s">
        <v>76</v>
      </c>
      <c r="C30" s="116">
        <v>109356997</v>
      </c>
      <c r="D30" s="401">
        <v>0</v>
      </c>
      <c r="E30" s="157">
        <v>0</v>
      </c>
      <c r="F30" s="117">
        <v>42352</v>
      </c>
      <c r="G30" s="117">
        <v>42347</v>
      </c>
      <c r="H30" s="402">
        <v>93.64</v>
      </c>
      <c r="I30" s="118">
        <v>0</v>
      </c>
      <c r="J30" s="118">
        <v>0</v>
      </c>
      <c r="K30" s="118">
        <v>0</v>
      </c>
      <c r="L30" s="119">
        <v>0</v>
      </c>
      <c r="M30" s="119">
        <v>0</v>
      </c>
      <c r="N30" s="120">
        <v>0</v>
      </c>
    </row>
    <row r="31" spans="2:17">
      <c r="B31" s="271" t="s">
        <v>75</v>
      </c>
      <c r="C31" s="116"/>
      <c r="D31" s="401">
        <v>0</v>
      </c>
      <c r="E31" s="157">
        <v>0</v>
      </c>
      <c r="F31" s="117">
        <v>42383</v>
      </c>
      <c r="G31" s="272"/>
      <c r="H31" s="402">
        <v>0</v>
      </c>
      <c r="I31" s="118">
        <v>0</v>
      </c>
      <c r="J31" s="118">
        <v>0</v>
      </c>
      <c r="K31" s="118">
        <v>0</v>
      </c>
      <c r="L31" s="119">
        <v>0</v>
      </c>
      <c r="M31" s="119">
        <v>0</v>
      </c>
      <c r="N31" s="120">
        <v>0</v>
      </c>
    </row>
    <row r="32" spans="2:17">
      <c r="B32" s="115"/>
      <c r="C32" s="102"/>
      <c r="D32" s="102"/>
      <c r="E32" s="102"/>
      <c r="F32" s="102"/>
      <c r="G32" s="102"/>
      <c r="H32" s="118"/>
      <c r="I32" s="118"/>
      <c r="J32" s="118"/>
      <c r="K32" s="118"/>
      <c r="L32" s="121"/>
      <c r="M32" s="121"/>
      <c r="N32" s="122"/>
    </row>
    <row r="33" spans="2:14" ht="13.5" thickBot="1">
      <c r="B33" s="109" t="s">
        <v>74</v>
      </c>
      <c r="C33" s="102"/>
      <c r="D33" s="102"/>
      <c r="E33" s="102"/>
      <c r="F33" s="123" t="s">
        <v>181</v>
      </c>
      <c r="G33" s="102"/>
      <c r="H33" s="124">
        <f t="shared" ref="H33:N33" si="1">SUM(H20:H32)</f>
        <v>3325.5299999999993</v>
      </c>
      <c r="I33" s="125">
        <f t="shared" si="1"/>
        <v>0</v>
      </c>
      <c r="J33" s="125">
        <f t="shared" si="1"/>
        <v>0</v>
      </c>
      <c r="K33" s="125">
        <f t="shared" si="1"/>
        <v>0</v>
      </c>
      <c r="L33" s="126">
        <f t="shared" si="1"/>
        <v>0</v>
      </c>
      <c r="M33" s="126">
        <f t="shared" si="1"/>
        <v>0</v>
      </c>
      <c r="N33" s="127">
        <f t="shared" si="1"/>
        <v>0</v>
      </c>
    </row>
    <row r="34" spans="2:14" ht="13.5" thickTop="1">
      <c r="B34" s="109"/>
      <c r="C34" s="102"/>
      <c r="D34" s="102"/>
      <c r="E34" s="102"/>
      <c r="F34" s="102"/>
      <c r="G34" s="102"/>
      <c r="H34" s="128"/>
      <c r="I34" s="129"/>
      <c r="J34" s="130"/>
      <c r="K34" s="129"/>
      <c r="L34" s="130"/>
      <c r="M34" s="131"/>
      <c r="N34" s="132"/>
    </row>
    <row r="35" spans="2:14" ht="13.5" thickBot="1">
      <c r="B35" s="133"/>
      <c r="C35" s="134"/>
      <c r="D35" s="134"/>
      <c r="E35" s="134"/>
      <c r="F35" s="134"/>
      <c r="G35" s="134"/>
      <c r="H35" s="135"/>
      <c r="I35" s="135"/>
      <c r="J35" s="135"/>
      <c r="K35" s="135"/>
      <c r="L35" s="134"/>
      <c r="M35" s="134"/>
      <c r="N35" s="136"/>
    </row>
    <row r="36" spans="2:14">
      <c r="B36" s="102"/>
      <c r="C36" s="102"/>
      <c r="D36" s="102"/>
      <c r="E36" s="102"/>
      <c r="F36" s="102"/>
      <c r="G36" s="102"/>
      <c r="H36" s="102"/>
      <c r="I36" s="102"/>
      <c r="J36" s="102"/>
      <c r="K36" s="102"/>
      <c r="L36" s="102"/>
      <c r="M36" s="102"/>
      <c r="N36" s="102"/>
    </row>
    <row r="37" spans="2:14">
      <c r="B37" s="102"/>
      <c r="C37" s="102"/>
      <c r="D37" s="102"/>
      <c r="E37" s="102"/>
      <c r="F37" s="102"/>
      <c r="G37" s="102"/>
      <c r="H37" s="121"/>
      <c r="I37" s="137"/>
      <c r="J37" s="102"/>
      <c r="K37" s="102"/>
      <c r="L37" s="102"/>
      <c r="M37" s="138"/>
    </row>
    <row r="38" spans="2:14">
      <c r="B38" s="104" t="s">
        <v>186</v>
      </c>
      <c r="C38" s="102"/>
      <c r="D38" s="102"/>
      <c r="E38" s="102"/>
      <c r="F38" s="102"/>
      <c r="G38" s="102"/>
      <c r="H38" s="102"/>
      <c r="I38" s="102"/>
      <c r="J38" s="102"/>
      <c r="K38" s="102"/>
      <c r="L38" s="102"/>
      <c r="M38" s="102"/>
    </row>
    <row r="39" spans="2:14">
      <c r="B39" s="273" t="s">
        <v>396</v>
      </c>
      <c r="C39" s="102"/>
      <c r="D39" s="102"/>
      <c r="E39" s="102"/>
      <c r="F39" s="102"/>
      <c r="G39" s="102"/>
      <c r="H39" s="102"/>
      <c r="I39" s="102"/>
      <c r="J39" s="102"/>
      <c r="K39" s="137"/>
      <c r="L39" s="102"/>
      <c r="M39" s="119"/>
      <c r="N39" s="102"/>
    </row>
    <row r="40" spans="2:14">
      <c r="B40" s="102"/>
      <c r="C40" s="102"/>
      <c r="D40" s="102"/>
      <c r="E40" s="102"/>
      <c r="F40" s="102"/>
      <c r="G40" s="102"/>
      <c r="H40" s="102"/>
      <c r="I40" s="102"/>
      <c r="J40" s="102"/>
      <c r="K40" s="732"/>
      <c r="L40" s="732"/>
      <c r="M40" s="119"/>
      <c r="N40" s="102"/>
    </row>
    <row r="41" spans="2:14">
      <c r="B41" s="104" t="s">
        <v>221</v>
      </c>
      <c r="C41" s="102"/>
      <c r="D41" s="102"/>
      <c r="E41" s="102"/>
      <c r="F41" s="102"/>
      <c r="G41" s="102"/>
      <c r="H41" s="102"/>
      <c r="I41" s="102"/>
      <c r="J41" s="102"/>
      <c r="K41" s="139"/>
      <c r="L41" s="118"/>
      <c r="M41" s="119"/>
      <c r="N41" s="102"/>
    </row>
    <row r="42" spans="2:14">
      <c r="B42" s="104"/>
      <c r="C42" s="102"/>
      <c r="D42" s="102"/>
      <c r="E42" s="102"/>
      <c r="F42" s="102"/>
      <c r="G42" s="102"/>
      <c r="H42" s="102"/>
      <c r="I42" s="102"/>
      <c r="J42" s="102"/>
      <c r="K42" s="139"/>
      <c r="L42" s="118"/>
      <c r="M42" s="119"/>
      <c r="N42" s="102"/>
    </row>
    <row r="43" spans="2:14">
      <c r="B43" s="159" t="s">
        <v>224</v>
      </c>
      <c r="C43" s="158">
        <v>1791862732001</v>
      </c>
      <c r="D43" s="102"/>
      <c r="E43" s="102"/>
      <c r="F43" s="102"/>
      <c r="G43" s="102"/>
      <c r="H43" s="102"/>
      <c r="I43" s="102"/>
      <c r="J43" s="102"/>
      <c r="K43" s="139"/>
      <c r="L43" s="118"/>
      <c r="M43" s="119"/>
      <c r="N43" s="102"/>
    </row>
    <row r="44" spans="2:14">
      <c r="B44" s="102" t="s">
        <v>222</v>
      </c>
      <c r="C44" s="102"/>
      <c r="D44" s="102"/>
      <c r="E44" s="102"/>
      <c r="F44" s="102"/>
      <c r="G44" s="102"/>
      <c r="H44" s="102"/>
      <c r="I44" s="102"/>
      <c r="J44" s="102"/>
      <c r="K44" s="139"/>
      <c r="L44" s="118"/>
      <c r="M44" s="102"/>
      <c r="N44" s="102"/>
    </row>
    <row r="45" spans="2:14">
      <c r="B45" s="102" t="s">
        <v>223</v>
      </c>
      <c r="C45" s="102"/>
      <c r="D45" s="102"/>
      <c r="E45" s="102"/>
      <c r="F45" s="102"/>
      <c r="G45" s="102"/>
      <c r="H45" s="102"/>
      <c r="I45" s="102"/>
      <c r="J45" s="102"/>
      <c r="K45" s="140"/>
      <c r="L45" s="128"/>
      <c r="M45" s="119"/>
      <c r="N45" s="102"/>
    </row>
    <row r="46" spans="2:14">
      <c r="B46" s="102"/>
      <c r="C46" s="102"/>
      <c r="D46" s="102"/>
      <c r="E46" s="102"/>
      <c r="F46" s="102"/>
      <c r="G46" s="102"/>
      <c r="H46" s="102"/>
      <c r="I46" s="102"/>
      <c r="J46" s="102"/>
      <c r="K46" s="140"/>
      <c r="L46" s="128"/>
      <c r="M46" s="119"/>
      <c r="N46" s="102"/>
    </row>
    <row r="47" spans="2:14" ht="25.5">
      <c r="B47" s="181" t="s">
        <v>232</v>
      </c>
      <c r="C47" s="181" t="s">
        <v>233</v>
      </c>
      <c r="D47" s="102"/>
      <c r="E47" s="102"/>
      <c r="F47" s="102"/>
      <c r="G47" s="102"/>
      <c r="H47" s="102"/>
      <c r="I47" s="140"/>
      <c r="J47" s="128"/>
      <c r="K47" s="119"/>
      <c r="L47" s="102"/>
    </row>
    <row r="48" spans="2:14">
      <c r="B48" s="182">
        <v>1</v>
      </c>
      <c r="C48" s="182">
        <v>10</v>
      </c>
      <c r="D48" s="102"/>
      <c r="E48" s="102"/>
      <c r="F48" s="102"/>
      <c r="G48" s="102"/>
      <c r="H48" s="102"/>
      <c r="I48" s="140"/>
      <c r="J48" s="128"/>
      <c r="K48" s="119"/>
      <c r="L48" s="102"/>
    </row>
    <row r="49" spans="1:14">
      <c r="B49" s="182">
        <v>2</v>
      </c>
      <c r="C49" s="182">
        <v>12</v>
      </c>
      <c r="D49" s="102"/>
      <c r="E49" s="102"/>
      <c r="F49" s="102"/>
      <c r="G49" s="102"/>
      <c r="H49" s="102"/>
      <c r="I49" s="140"/>
      <c r="J49" s="128"/>
      <c r="K49" s="119"/>
      <c r="L49" s="102"/>
    </row>
    <row r="50" spans="1:14">
      <c r="B50" s="182">
        <v>3</v>
      </c>
      <c r="C50" s="182">
        <v>14</v>
      </c>
      <c r="D50" s="102"/>
      <c r="E50" s="102"/>
      <c r="F50" s="102"/>
      <c r="G50" s="102"/>
      <c r="H50" s="102"/>
      <c r="I50" s="140"/>
      <c r="J50" s="128"/>
      <c r="K50" s="119"/>
      <c r="L50" s="102"/>
    </row>
    <row r="51" spans="1:14">
      <c r="B51" s="182">
        <v>4</v>
      </c>
      <c r="C51" s="182">
        <v>16</v>
      </c>
      <c r="D51" s="102"/>
      <c r="E51" s="102"/>
      <c r="F51" s="102"/>
      <c r="G51" s="102"/>
      <c r="H51" s="102"/>
      <c r="I51" s="140"/>
      <c r="J51" s="128"/>
      <c r="K51" s="119"/>
      <c r="L51" s="102"/>
    </row>
    <row r="52" spans="1:14">
      <c r="B52" s="182">
        <v>5</v>
      </c>
      <c r="C52" s="182">
        <v>18</v>
      </c>
      <c r="D52" s="102"/>
      <c r="E52" s="102"/>
      <c r="F52" s="102"/>
      <c r="G52" s="102"/>
      <c r="H52" s="102"/>
      <c r="I52" s="140"/>
      <c r="J52" s="128"/>
      <c r="K52" s="119"/>
      <c r="L52" s="102"/>
    </row>
    <row r="53" spans="1:14">
      <c r="B53" s="185">
        <v>6</v>
      </c>
      <c r="C53" s="185">
        <v>20</v>
      </c>
      <c r="D53" s="102"/>
      <c r="E53" s="102"/>
      <c r="F53" s="102"/>
      <c r="G53" s="102"/>
      <c r="H53" s="102"/>
      <c r="I53" s="140"/>
      <c r="J53" s="128"/>
      <c r="K53" s="119"/>
      <c r="L53" s="102"/>
    </row>
    <row r="54" spans="1:14">
      <c r="B54" s="182">
        <v>7</v>
      </c>
      <c r="C54" s="182">
        <v>22</v>
      </c>
      <c r="D54" s="102"/>
      <c r="E54" s="102"/>
      <c r="F54" s="102"/>
      <c r="G54" s="102"/>
      <c r="H54" s="102"/>
      <c r="I54" s="140"/>
      <c r="J54" s="128"/>
      <c r="K54" s="119"/>
      <c r="L54" s="102"/>
    </row>
    <row r="55" spans="1:14">
      <c r="B55" s="182">
        <v>8</v>
      </c>
      <c r="C55" s="182">
        <v>24</v>
      </c>
      <c r="D55" s="102"/>
      <c r="E55" s="102"/>
      <c r="F55" s="102"/>
      <c r="G55" s="102"/>
      <c r="H55" s="102"/>
      <c r="I55" s="140"/>
      <c r="J55" s="128"/>
      <c r="K55" s="119"/>
      <c r="L55" s="102"/>
    </row>
    <row r="56" spans="1:14">
      <c r="B56" s="182">
        <v>9</v>
      </c>
      <c r="C56" s="182">
        <v>26</v>
      </c>
      <c r="D56" s="102"/>
      <c r="E56" s="102"/>
      <c r="F56" s="102"/>
      <c r="G56" s="102"/>
      <c r="H56" s="102"/>
      <c r="I56" s="140"/>
      <c r="J56" s="128"/>
      <c r="K56" s="119"/>
      <c r="L56" s="102"/>
    </row>
    <row r="57" spans="1:14">
      <c r="B57" s="183">
        <v>0</v>
      </c>
      <c r="C57" s="183">
        <v>28</v>
      </c>
      <c r="D57" s="102"/>
      <c r="E57" s="102"/>
      <c r="F57" s="102"/>
      <c r="G57" s="102"/>
      <c r="H57" s="102"/>
      <c r="I57" s="140"/>
      <c r="J57" s="128"/>
      <c r="K57" s="119"/>
      <c r="L57" s="102"/>
    </row>
    <row r="58" spans="1:14" ht="15">
      <c r="A58"/>
      <c r="B58" s="184" t="s">
        <v>234</v>
      </c>
      <c r="C58"/>
      <c r="D58"/>
      <c r="E58" s="102"/>
      <c r="F58" s="102"/>
      <c r="G58" s="102"/>
      <c r="H58" s="102"/>
      <c r="I58" s="102"/>
      <c r="J58" s="102"/>
      <c r="K58" s="141"/>
      <c r="L58" s="142"/>
      <c r="M58" s="143"/>
      <c r="N58" s="102"/>
    </row>
    <row r="59" spans="1:14">
      <c r="B59" s="102"/>
      <c r="C59" s="102"/>
      <c r="D59" s="102"/>
      <c r="E59" s="102"/>
      <c r="F59" s="102"/>
      <c r="G59" s="102"/>
      <c r="H59" s="102"/>
      <c r="I59" s="102"/>
      <c r="J59" s="102"/>
      <c r="K59" s="141"/>
      <c r="L59" s="142"/>
      <c r="M59" s="143"/>
      <c r="N59" s="102"/>
    </row>
    <row r="60" spans="1:14">
      <c r="B60" s="104" t="s">
        <v>183</v>
      </c>
      <c r="C60" s="102"/>
      <c r="D60" s="102"/>
      <c r="E60" s="102"/>
      <c r="F60" s="102"/>
      <c r="G60" s="102"/>
      <c r="H60" s="102"/>
      <c r="I60" s="102"/>
      <c r="J60" s="102"/>
      <c r="K60" s="139"/>
      <c r="L60" s="128"/>
      <c r="M60" s="119"/>
      <c r="N60" s="102"/>
    </row>
    <row r="61" spans="1:14" ht="12" customHeight="1">
      <c r="A61" s="150" t="s">
        <v>40</v>
      </c>
      <c r="B61" s="102" t="s">
        <v>226</v>
      </c>
      <c r="C61" s="102"/>
      <c r="D61" s="102"/>
      <c r="E61" s="102"/>
      <c r="F61" s="102"/>
      <c r="G61" s="102"/>
      <c r="H61" s="102"/>
      <c r="I61" s="102"/>
      <c r="J61" s="102"/>
      <c r="K61" s="102"/>
      <c r="L61" s="119"/>
      <c r="M61" s="144"/>
    </row>
    <row r="62" spans="1:14" ht="17.25" customHeight="1">
      <c r="A62" s="123" t="s">
        <v>181</v>
      </c>
      <c r="B62" s="102" t="s">
        <v>50</v>
      </c>
      <c r="I62" s="102"/>
      <c r="J62" s="102"/>
      <c r="K62" s="102"/>
      <c r="L62" s="119"/>
      <c r="M62" s="144"/>
    </row>
    <row r="63" spans="1:14" ht="17.25" customHeight="1">
      <c r="A63" s="123"/>
      <c r="B63" s="102"/>
      <c r="I63" s="102"/>
      <c r="J63" s="102"/>
      <c r="K63" s="102"/>
      <c r="L63" s="119"/>
      <c r="M63" s="144"/>
    </row>
    <row r="82" spans="3:8">
      <c r="C82" s="145"/>
      <c r="D82" s="145"/>
      <c r="E82" s="145"/>
      <c r="F82" s="145"/>
      <c r="G82" s="145"/>
      <c r="H82" s="145"/>
    </row>
    <row r="83" spans="3:8">
      <c r="C83" s="145"/>
      <c r="D83" s="145"/>
      <c r="E83" s="145"/>
      <c r="F83" s="145"/>
    </row>
    <row r="84" spans="3:8">
      <c r="C84" s="145"/>
      <c r="D84" s="145"/>
      <c r="E84" s="145"/>
      <c r="F84" s="145"/>
    </row>
    <row r="85" spans="3:8">
      <c r="C85" s="145"/>
      <c r="D85" s="145"/>
      <c r="E85" s="145"/>
      <c r="F85" s="145"/>
    </row>
  </sheetData>
  <mergeCells count="18">
    <mergeCell ref="J9:K9"/>
    <mergeCell ref="L9:O9"/>
    <mergeCell ref="J10:K10"/>
    <mergeCell ref="L10:M10"/>
    <mergeCell ref="N10:O10"/>
    <mergeCell ref="B5:O5"/>
    <mergeCell ref="J7:K7"/>
    <mergeCell ref="L7:M7"/>
    <mergeCell ref="N7:O7"/>
    <mergeCell ref="J8:K8"/>
    <mergeCell ref="L8:M8"/>
    <mergeCell ref="N8:O8"/>
    <mergeCell ref="K40:L40"/>
    <mergeCell ref="I16:K16"/>
    <mergeCell ref="L16:N16"/>
    <mergeCell ref="J11:K11"/>
    <mergeCell ref="L11:M11"/>
    <mergeCell ref="N11:O11"/>
  </mergeCells>
  <pageMargins left="0.7" right="0.7" top="0.75" bottom="0.75" header="0.3" footer="0.3"/>
  <pageSetup paperSize="9" scale="6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80"/>
  <sheetViews>
    <sheetView zoomScale="85" zoomScaleNormal="85" zoomScaleSheetLayoutView="80" workbookViewId="0"/>
  </sheetViews>
  <sheetFormatPr baseColWidth="10" defaultColWidth="8.42578125" defaultRowHeight="12.75"/>
  <cols>
    <col min="1" max="1" width="4.42578125" style="103" customWidth="1"/>
    <col min="2" max="2" width="14.140625" style="103" customWidth="1"/>
    <col min="3" max="3" width="16.5703125" style="103" customWidth="1"/>
    <col min="4" max="4" width="16.140625" style="103" customWidth="1"/>
    <col min="5" max="5" width="18.28515625" style="103" customWidth="1"/>
    <col min="6" max="6" width="14" style="103" customWidth="1"/>
    <col min="7" max="7" width="13.5703125" style="103" customWidth="1"/>
    <col min="8" max="8" width="15.85546875" style="103" customWidth="1"/>
    <col min="9" max="9" width="13.42578125" style="103" customWidth="1"/>
    <col min="10" max="10" width="17.85546875" style="103" customWidth="1"/>
    <col min="11" max="11" width="13.85546875" style="103" customWidth="1"/>
    <col min="12" max="12" width="15" style="103" customWidth="1"/>
    <col min="13" max="13" width="13.140625" style="103" customWidth="1"/>
    <col min="14" max="14" width="8.42578125" style="103" customWidth="1"/>
    <col min="15" max="15" width="1.7109375" style="103" customWidth="1"/>
    <col min="16" max="16" width="4.140625" style="103" customWidth="1"/>
    <col min="17" max="256" width="8.42578125" style="103"/>
    <col min="257" max="257" width="4.42578125" style="103" customWidth="1"/>
    <col min="258" max="258" width="14.140625" style="103" customWidth="1"/>
    <col min="259" max="259" width="15.42578125" style="103" customWidth="1"/>
    <col min="260" max="260" width="16.140625" style="103" customWidth="1"/>
    <col min="261" max="261" width="18.28515625" style="103" customWidth="1"/>
    <col min="262" max="262" width="14" style="103" customWidth="1"/>
    <col min="263" max="263" width="13.5703125" style="103" customWidth="1"/>
    <col min="264" max="264" width="15.85546875" style="103" customWidth="1"/>
    <col min="265" max="265" width="13.42578125" style="103" customWidth="1"/>
    <col min="266" max="266" width="17.85546875" style="103" customWidth="1"/>
    <col min="267" max="267" width="13.85546875" style="103" customWidth="1"/>
    <col min="268" max="268" width="15" style="103" customWidth="1"/>
    <col min="269" max="269" width="13.140625" style="103" customWidth="1"/>
    <col min="270" max="270" width="8.42578125" style="103" customWidth="1"/>
    <col min="271" max="271" width="1.7109375" style="103" customWidth="1"/>
    <col min="272" max="512" width="8.42578125" style="103"/>
    <col min="513" max="513" width="4.42578125" style="103" customWidth="1"/>
    <col min="514" max="514" width="14.140625" style="103" customWidth="1"/>
    <col min="515" max="515" width="15.42578125" style="103" customWidth="1"/>
    <col min="516" max="516" width="16.140625" style="103" customWidth="1"/>
    <col min="517" max="517" width="18.28515625" style="103" customWidth="1"/>
    <col min="518" max="518" width="14" style="103" customWidth="1"/>
    <col min="519" max="519" width="13.5703125" style="103" customWidth="1"/>
    <col min="520" max="520" width="15.85546875" style="103" customWidth="1"/>
    <col min="521" max="521" width="13.42578125" style="103" customWidth="1"/>
    <col min="522" max="522" width="17.85546875" style="103" customWidth="1"/>
    <col min="523" max="523" width="13.85546875" style="103" customWidth="1"/>
    <col min="524" max="524" width="15" style="103" customWidth="1"/>
    <col min="525" max="525" width="13.140625" style="103" customWidth="1"/>
    <col min="526" max="526" width="8.42578125" style="103" customWidth="1"/>
    <col min="527" max="527" width="1.7109375" style="103" customWidth="1"/>
    <col min="528" max="768" width="8.42578125" style="103"/>
    <col min="769" max="769" width="4.42578125" style="103" customWidth="1"/>
    <col min="770" max="770" width="14.140625" style="103" customWidth="1"/>
    <col min="771" max="771" width="15.42578125" style="103" customWidth="1"/>
    <col min="772" max="772" width="16.140625" style="103" customWidth="1"/>
    <col min="773" max="773" width="18.28515625" style="103" customWidth="1"/>
    <col min="774" max="774" width="14" style="103" customWidth="1"/>
    <col min="775" max="775" width="13.5703125" style="103" customWidth="1"/>
    <col min="776" max="776" width="15.85546875" style="103" customWidth="1"/>
    <col min="777" max="777" width="13.42578125" style="103" customWidth="1"/>
    <col min="778" max="778" width="17.85546875" style="103" customWidth="1"/>
    <col min="779" max="779" width="13.85546875" style="103" customWidth="1"/>
    <col min="780" max="780" width="15" style="103" customWidth="1"/>
    <col min="781" max="781" width="13.140625" style="103" customWidth="1"/>
    <col min="782" max="782" width="8.42578125" style="103" customWidth="1"/>
    <col min="783" max="783" width="1.7109375" style="103" customWidth="1"/>
    <col min="784" max="1024" width="8.42578125" style="103"/>
    <col min="1025" max="1025" width="4.42578125" style="103" customWidth="1"/>
    <col min="1026" max="1026" width="14.140625" style="103" customWidth="1"/>
    <col min="1027" max="1027" width="15.42578125" style="103" customWidth="1"/>
    <col min="1028" max="1028" width="16.140625" style="103" customWidth="1"/>
    <col min="1029" max="1029" width="18.28515625" style="103" customWidth="1"/>
    <col min="1030" max="1030" width="14" style="103" customWidth="1"/>
    <col min="1031" max="1031" width="13.5703125" style="103" customWidth="1"/>
    <col min="1032" max="1032" width="15.85546875" style="103" customWidth="1"/>
    <col min="1033" max="1033" width="13.42578125" style="103" customWidth="1"/>
    <col min="1034" max="1034" width="17.85546875" style="103" customWidth="1"/>
    <col min="1035" max="1035" width="13.85546875" style="103" customWidth="1"/>
    <col min="1036" max="1036" width="15" style="103" customWidth="1"/>
    <col min="1037" max="1037" width="13.140625" style="103" customWidth="1"/>
    <col min="1038" max="1038" width="8.42578125" style="103" customWidth="1"/>
    <col min="1039" max="1039" width="1.7109375" style="103" customWidth="1"/>
    <col min="1040" max="1280" width="8.42578125" style="103"/>
    <col min="1281" max="1281" width="4.42578125" style="103" customWidth="1"/>
    <col min="1282" max="1282" width="14.140625" style="103" customWidth="1"/>
    <col min="1283" max="1283" width="15.42578125" style="103" customWidth="1"/>
    <col min="1284" max="1284" width="16.140625" style="103" customWidth="1"/>
    <col min="1285" max="1285" width="18.28515625" style="103" customWidth="1"/>
    <col min="1286" max="1286" width="14" style="103" customWidth="1"/>
    <col min="1287" max="1287" width="13.5703125" style="103" customWidth="1"/>
    <col min="1288" max="1288" width="15.85546875" style="103" customWidth="1"/>
    <col min="1289" max="1289" width="13.42578125" style="103" customWidth="1"/>
    <col min="1290" max="1290" width="17.85546875" style="103" customWidth="1"/>
    <col min="1291" max="1291" width="13.85546875" style="103" customWidth="1"/>
    <col min="1292" max="1292" width="15" style="103" customWidth="1"/>
    <col min="1293" max="1293" width="13.140625" style="103" customWidth="1"/>
    <col min="1294" max="1294" width="8.42578125" style="103" customWidth="1"/>
    <col min="1295" max="1295" width="1.7109375" style="103" customWidth="1"/>
    <col min="1296" max="1536" width="8.42578125" style="103"/>
    <col min="1537" max="1537" width="4.42578125" style="103" customWidth="1"/>
    <col min="1538" max="1538" width="14.140625" style="103" customWidth="1"/>
    <col min="1539" max="1539" width="15.42578125" style="103" customWidth="1"/>
    <col min="1540" max="1540" width="16.140625" style="103" customWidth="1"/>
    <col min="1541" max="1541" width="18.28515625" style="103" customWidth="1"/>
    <col min="1542" max="1542" width="14" style="103" customWidth="1"/>
    <col min="1543" max="1543" width="13.5703125" style="103" customWidth="1"/>
    <col min="1544" max="1544" width="15.85546875" style="103" customWidth="1"/>
    <col min="1545" max="1545" width="13.42578125" style="103" customWidth="1"/>
    <col min="1546" max="1546" width="17.85546875" style="103" customWidth="1"/>
    <col min="1547" max="1547" width="13.85546875" style="103" customWidth="1"/>
    <col min="1548" max="1548" width="15" style="103" customWidth="1"/>
    <col min="1549" max="1549" width="13.140625" style="103" customWidth="1"/>
    <col min="1550" max="1550" width="8.42578125" style="103" customWidth="1"/>
    <col min="1551" max="1551" width="1.7109375" style="103" customWidth="1"/>
    <col min="1552" max="1792" width="8.42578125" style="103"/>
    <col min="1793" max="1793" width="4.42578125" style="103" customWidth="1"/>
    <col min="1794" max="1794" width="14.140625" style="103" customWidth="1"/>
    <col min="1795" max="1795" width="15.42578125" style="103" customWidth="1"/>
    <col min="1796" max="1796" width="16.140625" style="103" customWidth="1"/>
    <col min="1797" max="1797" width="18.28515625" style="103" customWidth="1"/>
    <col min="1798" max="1798" width="14" style="103" customWidth="1"/>
    <col min="1799" max="1799" width="13.5703125" style="103" customWidth="1"/>
    <col min="1800" max="1800" width="15.85546875" style="103" customWidth="1"/>
    <col min="1801" max="1801" width="13.42578125" style="103" customWidth="1"/>
    <col min="1802" max="1802" width="17.85546875" style="103" customWidth="1"/>
    <col min="1803" max="1803" width="13.85546875" style="103" customWidth="1"/>
    <col min="1804" max="1804" width="15" style="103" customWidth="1"/>
    <col min="1805" max="1805" width="13.140625" style="103" customWidth="1"/>
    <col min="1806" max="1806" width="8.42578125" style="103" customWidth="1"/>
    <col min="1807" max="1807" width="1.7109375" style="103" customWidth="1"/>
    <col min="1808" max="2048" width="8.42578125" style="103"/>
    <col min="2049" max="2049" width="4.42578125" style="103" customWidth="1"/>
    <col min="2050" max="2050" width="14.140625" style="103" customWidth="1"/>
    <col min="2051" max="2051" width="15.42578125" style="103" customWidth="1"/>
    <col min="2052" max="2052" width="16.140625" style="103" customWidth="1"/>
    <col min="2053" max="2053" width="18.28515625" style="103" customWidth="1"/>
    <col min="2054" max="2054" width="14" style="103" customWidth="1"/>
    <col min="2055" max="2055" width="13.5703125" style="103" customWidth="1"/>
    <col min="2056" max="2056" width="15.85546875" style="103" customWidth="1"/>
    <col min="2057" max="2057" width="13.42578125" style="103" customWidth="1"/>
    <col min="2058" max="2058" width="17.85546875" style="103" customWidth="1"/>
    <col min="2059" max="2059" width="13.85546875" style="103" customWidth="1"/>
    <col min="2060" max="2060" width="15" style="103" customWidth="1"/>
    <col min="2061" max="2061" width="13.140625" style="103" customWidth="1"/>
    <col min="2062" max="2062" width="8.42578125" style="103" customWidth="1"/>
    <col min="2063" max="2063" width="1.7109375" style="103" customWidth="1"/>
    <col min="2064" max="2304" width="8.42578125" style="103"/>
    <col min="2305" max="2305" width="4.42578125" style="103" customWidth="1"/>
    <col min="2306" max="2306" width="14.140625" style="103" customWidth="1"/>
    <col min="2307" max="2307" width="15.42578125" style="103" customWidth="1"/>
    <col min="2308" max="2308" width="16.140625" style="103" customWidth="1"/>
    <col min="2309" max="2309" width="18.28515625" style="103" customWidth="1"/>
    <col min="2310" max="2310" width="14" style="103" customWidth="1"/>
    <col min="2311" max="2311" width="13.5703125" style="103" customWidth="1"/>
    <col min="2312" max="2312" width="15.85546875" style="103" customWidth="1"/>
    <col min="2313" max="2313" width="13.42578125" style="103" customWidth="1"/>
    <col min="2314" max="2314" width="17.85546875" style="103" customWidth="1"/>
    <col min="2315" max="2315" width="13.85546875" style="103" customWidth="1"/>
    <col min="2316" max="2316" width="15" style="103" customWidth="1"/>
    <col min="2317" max="2317" width="13.140625" style="103" customWidth="1"/>
    <col min="2318" max="2318" width="8.42578125" style="103" customWidth="1"/>
    <col min="2319" max="2319" width="1.7109375" style="103" customWidth="1"/>
    <col min="2320" max="2560" width="8.42578125" style="103"/>
    <col min="2561" max="2561" width="4.42578125" style="103" customWidth="1"/>
    <col min="2562" max="2562" width="14.140625" style="103" customWidth="1"/>
    <col min="2563" max="2563" width="15.42578125" style="103" customWidth="1"/>
    <col min="2564" max="2564" width="16.140625" style="103" customWidth="1"/>
    <col min="2565" max="2565" width="18.28515625" style="103" customWidth="1"/>
    <col min="2566" max="2566" width="14" style="103" customWidth="1"/>
    <col min="2567" max="2567" width="13.5703125" style="103" customWidth="1"/>
    <col min="2568" max="2568" width="15.85546875" style="103" customWidth="1"/>
    <col min="2569" max="2569" width="13.42578125" style="103" customWidth="1"/>
    <col min="2570" max="2570" width="17.85546875" style="103" customWidth="1"/>
    <col min="2571" max="2571" width="13.85546875" style="103" customWidth="1"/>
    <col min="2572" max="2572" width="15" style="103" customWidth="1"/>
    <col min="2573" max="2573" width="13.140625" style="103" customWidth="1"/>
    <col min="2574" max="2574" width="8.42578125" style="103" customWidth="1"/>
    <col min="2575" max="2575" width="1.7109375" style="103" customWidth="1"/>
    <col min="2576" max="2816" width="8.42578125" style="103"/>
    <col min="2817" max="2817" width="4.42578125" style="103" customWidth="1"/>
    <col min="2818" max="2818" width="14.140625" style="103" customWidth="1"/>
    <col min="2819" max="2819" width="15.42578125" style="103" customWidth="1"/>
    <col min="2820" max="2820" width="16.140625" style="103" customWidth="1"/>
    <col min="2821" max="2821" width="18.28515625" style="103" customWidth="1"/>
    <col min="2822" max="2822" width="14" style="103" customWidth="1"/>
    <col min="2823" max="2823" width="13.5703125" style="103" customWidth="1"/>
    <col min="2824" max="2824" width="15.85546875" style="103" customWidth="1"/>
    <col min="2825" max="2825" width="13.42578125" style="103" customWidth="1"/>
    <col min="2826" max="2826" width="17.85546875" style="103" customWidth="1"/>
    <col min="2827" max="2827" width="13.85546875" style="103" customWidth="1"/>
    <col min="2828" max="2828" width="15" style="103" customWidth="1"/>
    <col min="2829" max="2829" width="13.140625" style="103" customWidth="1"/>
    <col min="2830" max="2830" width="8.42578125" style="103" customWidth="1"/>
    <col min="2831" max="2831" width="1.7109375" style="103" customWidth="1"/>
    <col min="2832" max="3072" width="8.42578125" style="103"/>
    <col min="3073" max="3073" width="4.42578125" style="103" customWidth="1"/>
    <col min="3074" max="3074" width="14.140625" style="103" customWidth="1"/>
    <col min="3075" max="3075" width="15.42578125" style="103" customWidth="1"/>
    <col min="3076" max="3076" width="16.140625" style="103" customWidth="1"/>
    <col min="3077" max="3077" width="18.28515625" style="103" customWidth="1"/>
    <col min="3078" max="3078" width="14" style="103" customWidth="1"/>
    <col min="3079" max="3079" width="13.5703125" style="103" customWidth="1"/>
    <col min="3080" max="3080" width="15.85546875" style="103" customWidth="1"/>
    <col min="3081" max="3081" width="13.42578125" style="103" customWidth="1"/>
    <col min="3082" max="3082" width="17.85546875" style="103" customWidth="1"/>
    <col min="3083" max="3083" width="13.85546875" style="103" customWidth="1"/>
    <col min="3084" max="3084" width="15" style="103" customWidth="1"/>
    <col min="3085" max="3085" width="13.140625" style="103" customWidth="1"/>
    <col min="3086" max="3086" width="8.42578125" style="103" customWidth="1"/>
    <col min="3087" max="3087" width="1.7109375" style="103" customWidth="1"/>
    <col min="3088" max="3328" width="8.42578125" style="103"/>
    <col min="3329" max="3329" width="4.42578125" style="103" customWidth="1"/>
    <col min="3330" max="3330" width="14.140625" style="103" customWidth="1"/>
    <col min="3331" max="3331" width="15.42578125" style="103" customWidth="1"/>
    <col min="3332" max="3332" width="16.140625" style="103" customWidth="1"/>
    <col min="3333" max="3333" width="18.28515625" style="103" customWidth="1"/>
    <col min="3334" max="3334" width="14" style="103" customWidth="1"/>
    <col min="3335" max="3335" width="13.5703125" style="103" customWidth="1"/>
    <col min="3336" max="3336" width="15.85546875" style="103" customWidth="1"/>
    <col min="3337" max="3337" width="13.42578125" style="103" customWidth="1"/>
    <col min="3338" max="3338" width="17.85546875" style="103" customWidth="1"/>
    <col min="3339" max="3339" width="13.85546875" style="103" customWidth="1"/>
    <col min="3340" max="3340" width="15" style="103" customWidth="1"/>
    <col min="3341" max="3341" width="13.140625" style="103" customWidth="1"/>
    <col min="3342" max="3342" width="8.42578125" style="103" customWidth="1"/>
    <col min="3343" max="3343" width="1.7109375" style="103" customWidth="1"/>
    <col min="3344" max="3584" width="8.42578125" style="103"/>
    <col min="3585" max="3585" width="4.42578125" style="103" customWidth="1"/>
    <col min="3586" max="3586" width="14.140625" style="103" customWidth="1"/>
    <col min="3587" max="3587" width="15.42578125" style="103" customWidth="1"/>
    <col min="3588" max="3588" width="16.140625" style="103" customWidth="1"/>
    <col min="3589" max="3589" width="18.28515625" style="103" customWidth="1"/>
    <col min="3590" max="3590" width="14" style="103" customWidth="1"/>
    <col min="3591" max="3591" width="13.5703125" style="103" customWidth="1"/>
    <col min="3592" max="3592" width="15.85546875" style="103" customWidth="1"/>
    <col min="3593" max="3593" width="13.42578125" style="103" customWidth="1"/>
    <col min="3594" max="3594" width="17.85546875" style="103" customWidth="1"/>
    <col min="3595" max="3595" width="13.85546875" style="103" customWidth="1"/>
    <col min="3596" max="3596" width="15" style="103" customWidth="1"/>
    <col min="3597" max="3597" width="13.140625" style="103" customWidth="1"/>
    <col min="3598" max="3598" width="8.42578125" style="103" customWidth="1"/>
    <col min="3599" max="3599" width="1.7109375" style="103" customWidth="1"/>
    <col min="3600" max="3840" width="8.42578125" style="103"/>
    <col min="3841" max="3841" width="4.42578125" style="103" customWidth="1"/>
    <col min="3842" max="3842" width="14.140625" style="103" customWidth="1"/>
    <col min="3843" max="3843" width="15.42578125" style="103" customWidth="1"/>
    <col min="3844" max="3844" width="16.140625" style="103" customWidth="1"/>
    <col min="3845" max="3845" width="18.28515625" style="103" customWidth="1"/>
    <col min="3846" max="3846" width="14" style="103" customWidth="1"/>
    <col min="3847" max="3847" width="13.5703125" style="103" customWidth="1"/>
    <col min="3848" max="3848" width="15.85546875" style="103" customWidth="1"/>
    <col min="3849" max="3849" width="13.42578125" style="103" customWidth="1"/>
    <col min="3850" max="3850" width="17.85546875" style="103" customWidth="1"/>
    <col min="3851" max="3851" width="13.85546875" style="103" customWidth="1"/>
    <col min="3852" max="3852" width="15" style="103" customWidth="1"/>
    <col min="3853" max="3853" width="13.140625" style="103" customWidth="1"/>
    <col min="3854" max="3854" width="8.42578125" style="103" customWidth="1"/>
    <col min="3855" max="3855" width="1.7109375" style="103" customWidth="1"/>
    <col min="3856" max="4096" width="8.42578125" style="103"/>
    <col min="4097" max="4097" width="4.42578125" style="103" customWidth="1"/>
    <col min="4098" max="4098" width="14.140625" style="103" customWidth="1"/>
    <col min="4099" max="4099" width="15.42578125" style="103" customWidth="1"/>
    <col min="4100" max="4100" width="16.140625" style="103" customWidth="1"/>
    <col min="4101" max="4101" width="18.28515625" style="103" customWidth="1"/>
    <col min="4102" max="4102" width="14" style="103" customWidth="1"/>
    <col min="4103" max="4103" width="13.5703125" style="103" customWidth="1"/>
    <col min="4104" max="4104" width="15.85546875" style="103" customWidth="1"/>
    <col min="4105" max="4105" width="13.42578125" style="103" customWidth="1"/>
    <col min="4106" max="4106" width="17.85546875" style="103" customWidth="1"/>
    <col min="4107" max="4107" width="13.85546875" style="103" customWidth="1"/>
    <col min="4108" max="4108" width="15" style="103" customWidth="1"/>
    <col min="4109" max="4109" width="13.140625" style="103" customWidth="1"/>
    <col min="4110" max="4110" width="8.42578125" style="103" customWidth="1"/>
    <col min="4111" max="4111" width="1.7109375" style="103" customWidth="1"/>
    <col min="4112" max="4352" width="8.42578125" style="103"/>
    <col min="4353" max="4353" width="4.42578125" style="103" customWidth="1"/>
    <col min="4354" max="4354" width="14.140625" style="103" customWidth="1"/>
    <col min="4355" max="4355" width="15.42578125" style="103" customWidth="1"/>
    <col min="4356" max="4356" width="16.140625" style="103" customWidth="1"/>
    <col min="4357" max="4357" width="18.28515625" style="103" customWidth="1"/>
    <col min="4358" max="4358" width="14" style="103" customWidth="1"/>
    <col min="4359" max="4359" width="13.5703125" style="103" customWidth="1"/>
    <col min="4360" max="4360" width="15.85546875" style="103" customWidth="1"/>
    <col min="4361" max="4361" width="13.42578125" style="103" customWidth="1"/>
    <col min="4362" max="4362" width="17.85546875" style="103" customWidth="1"/>
    <col min="4363" max="4363" width="13.85546875" style="103" customWidth="1"/>
    <col min="4364" max="4364" width="15" style="103" customWidth="1"/>
    <col min="4365" max="4365" width="13.140625" style="103" customWidth="1"/>
    <col min="4366" max="4366" width="8.42578125" style="103" customWidth="1"/>
    <col min="4367" max="4367" width="1.7109375" style="103" customWidth="1"/>
    <col min="4368" max="4608" width="8.42578125" style="103"/>
    <col min="4609" max="4609" width="4.42578125" style="103" customWidth="1"/>
    <col min="4610" max="4610" width="14.140625" style="103" customWidth="1"/>
    <col min="4611" max="4611" width="15.42578125" style="103" customWidth="1"/>
    <col min="4612" max="4612" width="16.140625" style="103" customWidth="1"/>
    <col min="4613" max="4613" width="18.28515625" style="103" customWidth="1"/>
    <col min="4614" max="4614" width="14" style="103" customWidth="1"/>
    <col min="4615" max="4615" width="13.5703125" style="103" customWidth="1"/>
    <col min="4616" max="4616" width="15.85546875" style="103" customWidth="1"/>
    <col min="4617" max="4617" width="13.42578125" style="103" customWidth="1"/>
    <col min="4618" max="4618" width="17.85546875" style="103" customWidth="1"/>
    <col min="4619" max="4619" width="13.85546875" style="103" customWidth="1"/>
    <col min="4620" max="4620" width="15" style="103" customWidth="1"/>
    <col min="4621" max="4621" width="13.140625" style="103" customWidth="1"/>
    <col min="4622" max="4622" width="8.42578125" style="103" customWidth="1"/>
    <col min="4623" max="4623" width="1.7109375" style="103" customWidth="1"/>
    <col min="4624" max="4864" width="8.42578125" style="103"/>
    <col min="4865" max="4865" width="4.42578125" style="103" customWidth="1"/>
    <col min="4866" max="4866" width="14.140625" style="103" customWidth="1"/>
    <col min="4867" max="4867" width="15.42578125" style="103" customWidth="1"/>
    <col min="4868" max="4868" width="16.140625" style="103" customWidth="1"/>
    <col min="4869" max="4869" width="18.28515625" style="103" customWidth="1"/>
    <col min="4870" max="4870" width="14" style="103" customWidth="1"/>
    <col min="4871" max="4871" width="13.5703125" style="103" customWidth="1"/>
    <col min="4872" max="4872" width="15.85546875" style="103" customWidth="1"/>
    <col min="4873" max="4873" width="13.42578125" style="103" customWidth="1"/>
    <col min="4874" max="4874" width="17.85546875" style="103" customWidth="1"/>
    <col min="4875" max="4875" width="13.85546875" style="103" customWidth="1"/>
    <col min="4876" max="4876" width="15" style="103" customWidth="1"/>
    <col min="4877" max="4877" width="13.140625" style="103" customWidth="1"/>
    <col min="4878" max="4878" width="8.42578125" style="103" customWidth="1"/>
    <col min="4879" max="4879" width="1.7109375" style="103" customWidth="1"/>
    <col min="4880" max="5120" width="8.42578125" style="103"/>
    <col min="5121" max="5121" width="4.42578125" style="103" customWidth="1"/>
    <col min="5122" max="5122" width="14.140625" style="103" customWidth="1"/>
    <col min="5123" max="5123" width="15.42578125" style="103" customWidth="1"/>
    <col min="5124" max="5124" width="16.140625" style="103" customWidth="1"/>
    <col min="5125" max="5125" width="18.28515625" style="103" customWidth="1"/>
    <col min="5126" max="5126" width="14" style="103" customWidth="1"/>
    <col min="5127" max="5127" width="13.5703125" style="103" customWidth="1"/>
    <col min="5128" max="5128" width="15.85546875" style="103" customWidth="1"/>
    <col min="5129" max="5129" width="13.42578125" style="103" customWidth="1"/>
    <col min="5130" max="5130" width="17.85546875" style="103" customWidth="1"/>
    <col min="5131" max="5131" width="13.85546875" style="103" customWidth="1"/>
    <col min="5132" max="5132" width="15" style="103" customWidth="1"/>
    <col min="5133" max="5133" width="13.140625" style="103" customWidth="1"/>
    <col min="5134" max="5134" width="8.42578125" style="103" customWidth="1"/>
    <col min="5135" max="5135" width="1.7109375" style="103" customWidth="1"/>
    <col min="5136" max="5376" width="8.42578125" style="103"/>
    <col min="5377" max="5377" width="4.42578125" style="103" customWidth="1"/>
    <col min="5378" max="5378" width="14.140625" style="103" customWidth="1"/>
    <col min="5379" max="5379" width="15.42578125" style="103" customWidth="1"/>
    <col min="5380" max="5380" width="16.140625" style="103" customWidth="1"/>
    <col min="5381" max="5381" width="18.28515625" style="103" customWidth="1"/>
    <col min="5382" max="5382" width="14" style="103" customWidth="1"/>
    <col min="5383" max="5383" width="13.5703125" style="103" customWidth="1"/>
    <col min="5384" max="5384" width="15.85546875" style="103" customWidth="1"/>
    <col min="5385" max="5385" width="13.42578125" style="103" customWidth="1"/>
    <col min="5386" max="5386" width="17.85546875" style="103" customWidth="1"/>
    <col min="5387" max="5387" width="13.85546875" style="103" customWidth="1"/>
    <col min="5388" max="5388" width="15" style="103" customWidth="1"/>
    <col min="5389" max="5389" width="13.140625" style="103" customWidth="1"/>
    <col min="5390" max="5390" width="8.42578125" style="103" customWidth="1"/>
    <col min="5391" max="5391" width="1.7109375" style="103" customWidth="1"/>
    <col min="5392" max="5632" width="8.42578125" style="103"/>
    <col min="5633" max="5633" width="4.42578125" style="103" customWidth="1"/>
    <col min="5634" max="5634" width="14.140625" style="103" customWidth="1"/>
    <col min="5635" max="5635" width="15.42578125" style="103" customWidth="1"/>
    <col min="5636" max="5636" width="16.140625" style="103" customWidth="1"/>
    <col min="5637" max="5637" width="18.28515625" style="103" customWidth="1"/>
    <col min="5638" max="5638" width="14" style="103" customWidth="1"/>
    <col min="5639" max="5639" width="13.5703125" style="103" customWidth="1"/>
    <col min="5640" max="5640" width="15.85546875" style="103" customWidth="1"/>
    <col min="5641" max="5641" width="13.42578125" style="103" customWidth="1"/>
    <col min="5642" max="5642" width="17.85546875" style="103" customWidth="1"/>
    <col min="5643" max="5643" width="13.85546875" style="103" customWidth="1"/>
    <col min="5644" max="5644" width="15" style="103" customWidth="1"/>
    <col min="5645" max="5645" width="13.140625" style="103" customWidth="1"/>
    <col min="5646" max="5646" width="8.42578125" style="103" customWidth="1"/>
    <col min="5647" max="5647" width="1.7109375" style="103" customWidth="1"/>
    <col min="5648" max="5888" width="8.42578125" style="103"/>
    <col min="5889" max="5889" width="4.42578125" style="103" customWidth="1"/>
    <col min="5890" max="5890" width="14.140625" style="103" customWidth="1"/>
    <col min="5891" max="5891" width="15.42578125" style="103" customWidth="1"/>
    <col min="5892" max="5892" width="16.140625" style="103" customWidth="1"/>
    <col min="5893" max="5893" width="18.28515625" style="103" customWidth="1"/>
    <col min="5894" max="5894" width="14" style="103" customWidth="1"/>
    <col min="5895" max="5895" width="13.5703125" style="103" customWidth="1"/>
    <col min="5896" max="5896" width="15.85546875" style="103" customWidth="1"/>
    <col min="5897" max="5897" width="13.42578125" style="103" customWidth="1"/>
    <col min="5898" max="5898" width="17.85546875" style="103" customWidth="1"/>
    <col min="5899" max="5899" width="13.85546875" style="103" customWidth="1"/>
    <col min="5900" max="5900" width="15" style="103" customWidth="1"/>
    <col min="5901" max="5901" width="13.140625" style="103" customWidth="1"/>
    <col min="5902" max="5902" width="8.42578125" style="103" customWidth="1"/>
    <col min="5903" max="5903" width="1.7109375" style="103" customWidth="1"/>
    <col min="5904" max="6144" width="8.42578125" style="103"/>
    <col min="6145" max="6145" width="4.42578125" style="103" customWidth="1"/>
    <col min="6146" max="6146" width="14.140625" style="103" customWidth="1"/>
    <col min="6147" max="6147" width="15.42578125" style="103" customWidth="1"/>
    <col min="6148" max="6148" width="16.140625" style="103" customWidth="1"/>
    <col min="6149" max="6149" width="18.28515625" style="103" customWidth="1"/>
    <col min="6150" max="6150" width="14" style="103" customWidth="1"/>
    <col min="6151" max="6151" width="13.5703125" style="103" customWidth="1"/>
    <col min="6152" max="6152" width="15.85546875" style="103" customWidth="1"/>
    <col min="6153" max="6153" width="13.42578125" style="103" customWidth="1"/>
    <col min="6154" max="6154" width="17.85546875" style="103" customWidth="1"/>
    <col min="6155" max="6155" width="13.85546875" style="103" customWidth="1"/>
    <col min="6156" max="6156" width="15" style="103" customWidth="1"/>
    <col min="6157" max="6157" width="13.140625" style="103" customWidth="1"/>
    <col min="6158" max="6158" width="8.42578125" style="103" customWidth="1"/>
    <col min="6159" max="6159" width="1.7109375" style="103" customWidth="1"/>
    <col min="6160" max="6400" width="8.42578125" style="103"/>
    <col min="6401" max="6401" width="4.42578125" style="103" customWidth="1"/>
    <col min="6402" max="6402" width="14.140625" style="103" customWidth="1"/>
    <col min="6403" max="6403" width="15.42578125" style="103" customWidth="1"/>
    <col min="6404" max="6404" width="16.140625" style="103" customWidth="1"/>
    <col min="6405" max="6405" width="18.28515625" style="103" customWidth="1"/>
    <col min="6406" max="6406" width="14" style="103" customWidth="1"/>
    <col min="6407" max="6407" width="13.5703125" style="103" customWidth="1"/>
    <col min="6408" max="6408" width="15.85546875" style="103" customWidth="1"/>
    <col min="6409" max="6409" width="13.42578125" style="103" customWidth="1"/>
    <col min="6410" max="6410" width="17.85546875" style="103" customWidth="1"/>
    <col min="6411" max="6411" width="13.85546875" style="103" customWidth="1"/>
    <col min="6412" max="6412" width="15" style="103" customWidth="1"/>
    <col min="6413" max="6413" width="13.140625" style="103" customWidth="1"/>
    <col min="6414" max="6414" width="8.42578125" style="103" customWidth="1"/>
    <col min="6415" max="6415" width="1.7109375" style="103" customWidth="1"/>
    <col min="6416" max="6656" width="8.42578125" style="103"/>
    <col min="6657" max="6657" width="4.42578125" style="103" customWidth="1"/>
    <col min="6658" max="6658" width="14.140625" style="103" customWidth="1"/>
    <col min="6659" max="6659" width="15.42578125" style="103" customWidth="1"/>
    <col min="6660" max="6660" width="16.140625" style="103" customWidth="1"/>
    <col min="6661" max="6661" width="18.28515625" style="103" customWidth="1"/>
    <col min="6662" max="6662" width="14" style="103" customWidth="1"/>
    <col min="6663" max="6663" width="13.5703125" style="103" customWidth="1"/>
    <col min="6664" max="6664" width="15.85546875" style="103" customWidth="1"/>
    <col min="6665" max="6665" width="13.42578125" style="103" customWidth="1"/>
    <col min="6666" max="6666" width="17.85546875" style="103" customWidth="1"/>
    <col min="6667" max="6667" width="13.85546875" style="103" customWidth="1"/>
    <col min="6668" max="6668" width="15" style="103" customWidth="1"/>
    <col min="6669" max="6669" width="13.140625" style="103" customWidth="1"/>
    <col min="6670" max="6670" width="8.42578125" style="103" customWidth="1"/>
    <col min="6671" max="6671" width="1.7109375" style="103" customWidth="1"/>
    <col min="6672" max="6912" width="8.42578125" style="103"/>
    <col min="6913" max="6913" width="4.42578125" style="103" customWidth="1"/>
    <col min="6914" max="6914" width="14.140625" style="103" customWidth="1"/>
    <col min="6915" max="6915" width="15.42578125" style="103" customWidth="1"/>
    <col min="6916" max="6916" width="16.140625" style="103" customWidth="1"/>
    <col min="6917" max="6917" width="18.28515625" style="103" customWidth="1"/>
    <col min="6918" max="6918" width="14" style="103" customWidth="1"/>
    <col min="6919" max="6919" width="13.5703125" style="103" customWidth="1"/>
    <col min="6920" max="6920" width="15.85546875" style="103" customWidth="1"/>
    <col min="6921" max="6921" width="13.42578125" style="103" customWidth="1"/>
    <col min="6922" max="6922" width="17.85546875" style="103" customWidth="1"/>
    <col min="6923" max="6923" width="13.85546875" style="103" customWidth="1"/>
    <col min="6924" max="6924" width="15" style="103" customWidth="1"/>
    <col min="6925" max="6925" width="13.140625" style="103" customWidth="1"/>
    <col min="6926" max="6926" width="8.42578125" style="103" customWidth="1"/>
    <col min="6927" max="6927" width="1.7109375" style="103" customWidth="1"/>
    <col min="6928" max="7168" width="8.42578125" style="103"/>
    <col min="7169" max="7169" width="4.42578125" style="103" customWidth="1"/>
    <col min="7170" max="7170" width="14.140625" style="103" customWidth="1"/>
    <col min="7171" max="7171" width="15.42578125" style="103" customWidth="1"/>
    <col min="7172" max="7172" width="16.140625" style="103" customWidth="1"/>
    <col min="7173" max="7173" width="18.28515625" style="103" customWidth="1"/>
    <col min="7174" max="7174" width="14" style="103" customWidth="1"/>
    <col min="7175" max="7175" width="13.5703125" style="103" customWidth="1"/>
    <col min="7176" max="7176" width="15.85546875" style="103" customWidth="1"/>
    <col min="7177" max="7177" width="13.42578125" style="103" customWidth="1"/>
    <col min="7178" max="7178" width="17.85546875" style="103" customWidth="1"/>
    <col min="7179" max="7179" width="13.85546875" style="103" customWidth="1"/>
    <col min="7180" max="7180" width="15" style="103" customWidth="1"/>
    <col min="7181" max="7181" width="13.140625" style="103" customWidth="1"/>
    <col min="7182" max="7182" width="8.42578125" style="103" customWidth="1"/>
    <col min="7183" max="7183" width="1.7109375" style="103" customWidth="1"/>
    <col min="7184" max="7424" width="8.42578125" style="103"/>
    <col min="7425" max="7425" width="4.42578125" style="103" customWidth="1"/>
    <col min="7426" max="7426" width="14.140625" style="103" customWidth="1"/>
    <col min="7427" max="7427" width="15.42578125" style="103" customWidth="1"/>
    <col min="7428" max="7428" width="16.140625" style="103" customWidth="1"/>
    <col min="7429" max="7429" width="18.28515625" style="103" customWidth="1"/>
    <col min="7430" max="7430" width="14" style="103" customWidth="1"/>
    <col min="7431" max="7431" width="13.5703125" style="103" customWidth="1"/>
    <col min="7432" max="7432" width="15.85546875" style="103" customWidth="1"/>
    <col min="7433" max="7433" width="13.42578125" style="103" customWidth="1"/>
    <col min="7434" max="7434" width="17.85546875" style="103" customWidth="1"/>
    <col min="7435" max="7435" width="13.85546875" style="103" customWidth="1"/>
    <col min="7436" max="7436" width="15" style="103" customWidth="1"/>
    <col min="7437" max="7437" width="13.140625" style="103" customWidth="1"/>
    <col min="7438" max="7438" width="8.42578125" style="103" customWidth="1"/>
    <col min="7439" max="7439" width="1.7109375" style="103" customWidth="1"/>
    <col min="7440" max="7680" width="8.42578125" style="103"/>
    <col min="7681" max="7681" width="4.42578125" style="103" customWidth="1"/>
    <col min="7682" max="7682" width="14.140625" style="103" customWidth="1"/>
    <col min="7683" max="7683" width="15.42578125" style="103" customWidth="1"/>
    <col min="7684" max="7684" width="16.140625" style="103" customWidth="1"/>
    <col min="7685" max="7685" width="18.28515625" style="103" customWidth="1"/>
    <col min="7686" max="7686" width="14" style="103" customWidth="1"/>
    <col min="7687" max="7687" width="13.5703125" style="103" customWidth="1"/>
    <col min="7688" max="7688" width="15.85546875" style="103" customWidth="1"/>
    <col min="7689" max="7689" width="13.42578125" style="103" customWidth="1"/>
    <col min="7690" max="7690" width="17.85546875" style="103" customWidth="1"/>
    <col min="7691" max="7691" width="13.85546875" style="103" customWidth="1"/>
    <col min="7692" max="7692" width="15" style="103" customWidth="1"/>
    <col min="7693" max="7693" width="13.140625" style="103" customWidth="1"/>
    <col min="7694" max="7694" width="8.42578125" style="103" customWidth="1"/>
    <col min="7695" max="7695" width="1.7109375" style="103" customWidth="1"/>
    <col min="7696" max="7936" width="8.42578125" style="103"/>
    <col min="7937" max="7937" width="4.42578125" style="103" customWidth="1"/>
    <col min="7938" max="7938" width="14.140625" style="103" customWidth="1"/>
    <col min="7939" max="7939" width="15.42578125" style="103" customWidth="1"/>
    <col min="7940" max="7940" width="16.140625" style="103" customWidth="1"/>
    <col min="7941" max="7941" width="18.28515625" style="103" customWidth="1"/>
    <col min="7942" max="7942" width="14" style="103" customWidth="1"/>
    <col min="7943" max="7943" width="13.5703125" style="103" customWidth="1"/>
    <col min="7944" max="7944" width="15.85546875" style="103" customWidth="1"/>
    <col min="7945" max="7945" width="13.42578125" style="103" customWidth="1"/>
    <col min="7946" max="7946" width="17.85546875" style="103" customWidth="1"/>
    <col min="7947" max="7947" width="13.85546875" style="103" customWidth="1"/>
    <col min="7948" max="7948" width="15" style="103" customWidth="1"/>
    <col min="7949" max="7949" width="13.140625" style="103" customWidth="1"/>
    <col min="7950" max="7950" width="8.42578125" style="103" customWidth="1"/>
    <col min="7951" max="7951" width="1.7109375" style="103" customWidth="1"/>
    <col min="7952" max="8192" width="8.42578125" style="103"/>
    <col min="8193" max="8193" width="4.42578125" style="103" customWidth="1"/>
    <col min="8194" max="8194" width="14.140625" style="103" customWidth="1"/>
    <col min="8195" max="8195" width="15.42578125" style="103" customWidth="1"/>
    <col min="8196" max="8196" width="16.140625" style="103" customWidth="1"/>
    <col min="8197" max="8197" width="18.28515625" style="103" customWidth="1"/>
    <col min="8198" max="8198" width="14" style="103" customWidth="1"/>
    <col min="8199" max="8199" width="13.5703125" style="103" customWidth="1"/>
    <col min="8200" max="8200" width="15.85546875" style="103" customWidth="1"/>
    <col min="8201" max="8201" width="13.42578125" style="103" customWidth="1"/>
    <col min="8202" max="8202" width="17.85546875" style="103" customWidth="1"/>
    <col min="8203" max="8203" width="13.85546875" style="103" customWidth="1"/>
    <col min="8204" max="8204" width="15" style="103" customWidth="1"/>
    <col min="8205" max="8205" width="13.140625" style="103" customWidth="1"/>
    <col min="8206" max="8206" width="8.42578125" style="103" customWidth="1"/>
    <col min="8207" max="8207" width="1.7109375" style="103" customWidth="1"/>
    <col min="8208" max="8448" width="8.42578125" style="103"/>
    <col min="8449" max="8449" width="4.42578125" style="103" customWidth="1"/>
    <col min="8450" max="8450" width="14.140625" style="103" customWidth="1"/>
    <col min="8451" max="8451" width="15.42578125" style="103" customWidth="1"/>
    <col min="8452" max="8452" width="16.140625" style="103" customWidth="1"/>
    <col min="8453" max="8453" width="18.28515625" style="103" customWidth="1"/>
    <col min="8454" max="8454" width="14" style="103" customWidth="1"/>
    <col min="8455" max="8455" width="13.5703125" style="103" customWidth="1"/>
    <col min="8456" max="8456" width="15.85546875" style="103" customWidth="1"/>
    <col min="8457" max="8457" width="13.42578125" style="103" customWidth="1"/>
    <col min="8458" max="8458" width="17.85546875" style="103" customWidth="1"/>
    <col min="8459" max="8459" width="13.85546875" style="103" customWidth="1"/>
    <col min="8460" max="8460" width="15" style="103" customWidth="1"/>
    <col min="8461" max="8461" width="13.140625" style="103" customWidth="1"/>
    <col min="8462" max="8462" width="8.42578125" style="103" customWidth="1"/>
    <col min="8463" max="8463" width="1.7109375" style="103" customWidth="1"/>
    <col min="8464" max="8704" width="8.42578125" style="103"/>
    <col min="8705" max="8705" width="4.42578125" style="103" customWidth="1"/>
    <col min="8706" max="8706" width="14.140625" style="103" customWidth="1"/>
    <col min="8707" max="8707" width="15.42578125" style="103" customWidth="1"/>
    <col min="8708" max="8708" width="16.140625" style="103" customWidth="1"/>
    <col min="8709" max="8709" width="18.28515625" style="103" customWidth="1"/>
    <col min="8710" max="8710" width="14" style="103" customWidth="1"/>
    <col min="8711" max="8711" width="13.5703125" style="103" customWidth="1"/>
    <col min="8712" max="8712" width="15.85546875" style="103" customWidth="1"/>
    <col min="8713" max="8713" width="13.42578125" style="103" customWidth="1"/>
    <col min="8714" max="8714" width="17.85546875" style="103" customWidth="1"/>
    <col min="8715" max="8715" width="13.85546875" style="103" customWidth="1"/>
    <col min="8716" max="8716" width="15" style="103" customWidth="1"/>
    <col min="8717" max="8717" width="13.140625" style="103" customWidth="1"/>
    <col min="8718" max="8718" width="8.42578125" style="103" customWidth="1"/>
    <col min="8719" max="8719" width="1.7109375" style="103" customWidth="1"/>
    <col min="8720" max="8960" width="8.42578125" style="103"/>
    <col min="8961" max="8961" width="4.42578125" style="103" customWidth="1"/>
    <col min="8962" max="8962" width="14.140625" style="103" customWidth="1"/>
    <col min="8963" max="8963" width="15.42578125" style="103" customWidth="1"/>
    <col min="8964" max="8964" width="16.140625" style="103" customWidth="1"/>
    <col min="8965" max="8965" width="18.28515625" style="103" customWidth="1"/>
    <col min="8966" max="8966" width="14" style="103" customWidth="1"/>
    <col min="8967" max="8967" width="13.5703125" style="103" customWidth="1"/>
    <col min="8968" max="8968" width="15.85546875" style="103" customWidth="1"/>
    <col min="8969" max="8969" width="13.42578125" style="103" customWidth="1"/>
    <col min="8970" max="8970" width="17.85546875" style="103" customWidth="1"/>
    <col min="8971" max="8971" width="13.85546875" style="103" customWidth="1"/>
    <col min="8972" max="8972" width="15" style="103" customWidth="1"/>
    <col min="8973" max="8973" width="13.140625" style="103" customWidth="1"/>
    <col min="8974" max="8974" width="8.42578125" style="103" customWidth="1"/>
    <col min="8975" max="8975" width="1.7109375" style="103" customWidth="1"/>
    <col min="8976" max="9216" width="8.42578125" style="103"/>
    <col min="9217" max="9217" width="4.42578125" style="103" customWidth="1"/>
    <col min="9218" max="9218" width="14.140625" style="103" customWidth="1"/>
    <col min="9219" max="9219" width="15.42578125" style="103" customWidth="1"/>
    <col min="9220" max="9220" width="16.140625" style="103" customWidth="1"/>
    <col min="9221" max="9221" width="18.28515625" style="103" customWidth="1"/>
    <col min="9222" max="9222" width="14" style="103" customWidth="1"/>
    <col min="9223" max="9223" width="13.5703125" style="103" customWidth="1"/>
    <col min="9224" max="9224" width="15.85546875" style="103" customWidth="1"/>
    <col min="9225" max="9225" width="13.42578125" style="103" customWidth="1"/>
    <col min="9226" max="9226" width="17.85546875" style="103" customWidth="1"/>
    <col min="9227" max="9227" width="13.85546875" style="103" customWidth="1"/>
    <col min="9228" max="9228" width="15" style="103" customWidth="1"/>
    <col min="9229" max="9229" width="13.140625" style="103" customWidth="1"/>
    <col min="9230" max="9230" width="8.42578125" style="103" customWidth="1"/>
    <col min="9231" max="9231" width="1.7109375" style="103" customWidth="1"/>
    <col min="9232" max="9472" width="8.42578125" style="103"/>
    <col min="9473" max="9473" width="4.42578125" style="103" customWidth="1"/>
    <col min="9474" max="9474" width="14.140625" style="103" customWidth="1"/>
    <col min="9475" max="9475" width="15.42578125" style="103" customWidth="1"/>
    <col min="9476" max="9476" width="16.140625" style="103" customWidth="1"/>
    <col min="9477" max="9477" width="18.28515625" style="103" customWidth="1"/>
    <col min="9478" max="9478" width="14" style="103" customWidth="1"/>
    <col min="9479" max="9479" width="13.5703125" style="103" customWidth="1"/>
    <col min="9480" max="9480" width="15.85546875" style="103" customWidth="1"/>
    <col min="9481" max="9481" width="13.42578125" style="103" customWidth="1"/>
    <col min="9482" max="9482" width="17.85546875" style="103" customWidth="1"/>
    <col min="9483" max="9483" width="13.85546875" style="103" customWidth="1"/>
    <col min="9484" max="9484" width="15" style="103" customWidth="1"/>
    <col min="9485" max="9485" width="13.140625" style="103" customWidth="1"/>
    <col min="9486" max="9486" width="8.42578125" style="103" customWidth="1"/>
    <col min="9487" max="9487" width="1.7109375" style="103" customWidth="1"/>
    <col min="9488" max="9728" width="8.42578125" style="103"/>
    <col min="9729" max="9729" width="4.42578125" style="103" customWidth="1"/>
    <col min="9730" max="9730" width="14.140625" style="103" customWidth="1"/>
    <col min="9731" max="9731" width="15.42578125" style="103" customWidth="1"/>
    <col min="9732" max="9732" width="16.140625" style="103" customWidth="1"/>
    <col min="9733" max="9733" width="18.28515625" style="103" customWidth="1"/>
    <col min="9734" max="9734" width="14" style="103" customWidth="1"/>
    <col min="9735" max="9735" width="13.5703125" style="103" customWidth="1"/>
    <col min="9736" max="9736" width="15.85546875" style="103" customWidth="1"/>
    <col min="9737" max="9737" width="13.42578125" style="103" customWidth="1"/>
    <col min="9738" max="9738" width="17.85546875" style="103" customWidth="1"/>
    <col min="9739" max="9739" width="13.85546875" style="103" customWidth="1"/>
    <col min="9740" max="9740" width="15" style="103" customWidth="1"/>
    <col min="9741" max="9741" width="13.140625" style="103" customWidth="1"/>
    <col min="9742" max="9742" width="8.42578125" style="103" customWidth="1"/>
    <col min="9743" max="9743" width="1.7109375" style="103" customWidth="1"/>
    <col min="9744" max="9984" width="8.42578125" style="103"/>
    <col min="9985" max="9985" width="4.42578125" style="103" customWidth="1"/>
    <col min="9986" max="9986" width="14.140625" style="103" customWidth="1"/>
    <col min="9987" max="9987" width="15.42578125" style="103" customWidth="1"/>
    <col min="9988" max="9988" width="16.140625" style="103" customWidth="1"/>
    <col min="9989" max="9989" width="18.28515625" style="103" customWidth="1"/>
    <col min="9990" max="9990" width="14" style="103" customWidth="1"/>
    <col min="9991" max="9991" width="13.5703125" style="103" customWidth="1"/>
    <col min="9992" max="9992" width="15.85546875" style="103" customWidth="1"/>
    <col min="9993" max="9993" width="13.42578125" style="103" customWidth="1"/>
    <col min="9994" max="9994" width="17.85546875" style="103" customWidth="1"/>
    <col min="9995" max="9995" width="13.85546875" style="103" customWidth="1"/>
    <col min="9996" max="9996" width="15" style="103" customWidth="1"/>
    <col min="9997" max="9997" width="13.140625" style="103" customWidth="1"/>
    <col min="9998" max="9998" width="8.42578125" style="103" customWidth="1"/>
    <col min="9999" max="9999" width="1.7109375" style="103" customWidth="1"/>
    <col min="10000" max="10240" width="8.42578125" style="103"/>
    <col min="10241" max="10241" width="4.42578125" style="103" customWidth="1"/>
    <col min="10242" max="10242" width="14.140625" style="103" customWidth="1"/>
    <col min="10243" max="10243" width="15.42578125" style="103" customWidth="1"/>
    <col min="10244" max="10244" width="16.140625" style="103" customWidth="1"/>
    <col min="10245" max="10245" width="18.28515625" style="103" customWidth="1"/>
    <col min="10246" max="10246" width="14" style="103" customWidth="1"/>
    <col min="10247" max="10247" width="13.5703125" style="103" customWidth="1"/>
    <col min="10248" max="10248" width="15.85546875" style="103" customWidth="1"/>
    <col min="10249" max="10249" width="13.42578125" style="103" customWidth="1"/>
    <col min="10250" max="10250" width="17.85546875" style="103" customWidth="1"/>
    <col min="10251" max="10251" width="13.85546875" style="103" customWidth="1"/>
    <col min="10252" max="10252" width="15" style="103" customWidth="1"/>
    <col min="10253" max="10253" width="13.140625" style="103" customWidth="1"/>
    <col min="10254" max="10254" width="8.42578125" style="103" customWidth="1"/>
    <col min="10255" max="10255" width="1.7109375" style="103" customWidth="1"/>
    <col min="10256" max="10496" width="8.42578125" style="103"/>
    <col min="10497" max="10497" width="4.42578125" style="103" customWidth="1"/>
    <col min="10498" max="10498" width="14.140625" style="103" customWidth="1"/>
    <col min="10499" max="10499" width="15.42578125" style="103" customWidth="1"/>
    <col min="10500" max="10500" width="16.140625" style="103" customWidth="1"/>
    <col min="10501" max="10501" width="18.28515625" style="103" customWidth="1"/>
    <col min="10502" max="10502" width="14" style="103" customWidth="1"/>
    <col min="10503" max="10503" width="13.5703125" style="103" customWidth="1"/>
    <col min="10504" max="10504" width="15.85546875" style="103" customWidth="1"/>
    <col min="10505" max="10505" width="13.42578125" style="103" customWidth="1"/>
    <col min="10506" max="10506" width="17.85546875" style="103" customWidth="1"/>
    <col min="10507" max="10507" width="13.85546875" style="103" customWidth="1"/>
    <col min="10508" max="10508" width="15" style="103" customWidth="1"/>
    <col min="10509" max="10509" width="13.140625" style="103" customWidth="1"/>
    <col min="10510" max="10510" width="8.42578125" style="103" customWidth="1"/>
    <col min="10511" max="10511" width="1.7109375" style="103" customWidth="1"/>
    <col min="10512" max="10752" width="8.42578125" style="103"/>
    <col min="10753" max="10753" width="4.42578125" style="103" customWidth="1"/>
    <col min="10754" max="10754" width="14.140625" style="103" customWidth="1"/>
    <col min="10755" max="10755" width="15.42578125" style="103" customWidth="1"/>
    <col min="10756" max="10756" width="16.140625" style="103" customWidth="1"/>
    <col min="10757" max="10757" width="18.28515625" style="103" customWidth="1"/>
    <col min="10758" max="10758" width="14" style="103" customWidth="1"/>
    <col min="10759" max="10759" width="13.5703125" style="103" customWidth="1"/>
    <col min="10760" max="10760" width="15.85546875" style="103" customWidth="1"/>
    <col min="10761" max="10761" width="13.42578125" style="103" customWidth="1"/>
    <col min="10762" max="10762" width="17.85546875" style="103" customWidth="1"/>
    <col min="10763" max="10763" width="13.85546875" style="103" customWidth="1"/>
    <col min="10764" max="10764" width="15" style="103" customWidth="1"/>
    <col min="10765" max="10765" width="13.140625" style="103" customWidth="1"/>
    <col min="10766" max="10766" width="8.42578125" style="103" customWidth="1"/>
    <col min="10767" max="10767" width="1.7109375" style="103" customWidth="1"/>
    <col min="10768" max="11008" width="8.42578125" style="103"/>
    <col min="11009" max="11009" width="4.42578125" style="103" customWidth="1"/>
    <col min="11010" max="11010" width="14.140625" style="103" customWidth="1"/>
    <col min="11011" max="11011" width="15.42578125" style="103" customWidth="1"/>
    <col min="11012" max="11012" width="16.140625" style="103" customWidth="1"/>
    <col min="11013" max="11013" width="18.28515625" style="103" customWidth="1"/>
    <col min="11014" max="11014" width="14" style="103" customWidth="1"/>
    <col min="11015" max="11015" width="13.5703125" style="103" customWidth="1"/>
    <col min="11016" max="11016" width="15.85546875" style="103" customWidth="1"/>
    <col min="11017" max="11017" width="13.42578125" style="103" customWidth="1"/>
    <col min="11018" max="11018" width="17.85546875" style="103" customWidth="1"/>
    <col min="11019" max="11019" width="13.85546875" style="103" customWidth="1"/>
    <col min="11020" max="11020" width="15" style="103" customWidth="1"/>
    <col min="11021" max="11021" width="13.140625" style="103" customWidth="1"/>
    <col min="11022" max="11022" width="8.42578125" style="103" customWidth="1"/>
    <col min="11023" max="11023" width="1.7109375" style="103" customWidth="1"/>
    <col min="11024" max="11264" width="8.42578125" style="103"/>
    <col min="11265" max="11265" width="4.42578125" style="103" customWidth="1"/>
    <col min="11266" max="11266" width="14.140625" style="103" customWidth="1"/>
    <col min="11267" max="11267" width="15.42578125" style="103" customWidth="1"/>
    <col min="11268" max="11268" width="16.140625" style="103" customWidth="1"/>
    <col min="11269" max="11269" width="18.28515625" style="103" customWidth="1"/>
    <col min="11270" max="11270" width="14" style="103" customWidth="1"/>
    <col min="11271" max="11271" width="13.5703125" style="103" customWidth="1"/>
    <col min="11272" max="11272" width="15.85546875" style="103" customWidth="1"/>
    <col min="11273" max="11273" width="13.42578125" style="103" customWidth="1"/>
    <col min="11274" max="11274" width="17.85546875" style="103" customWidth="1"/>
    <col min="11275" max="11275" width="13.85546875" style="103" customWidth="1"/>
    <col min="11276" max="11276" width="15" style="103" customWidth="1"/>
    <col min="11277" max="11277" width="13.140625" style="103" customWidth="1"/>
    <col min="11278" max="11278" width="8.42578125" style="103" customWidth="1"/>
    <col min="11279" max="11279" width="1.7109375" style="103" customWidth="1"/>
    <col min="11280" max="11520" width="8.42578125" style="103"/>
    <col min="11521" max="11521" width="4.42578125" style="103" customWidth="1"/>
    <col min="11522" max="11522" width="14.140625" style="103" customWidth="1"/>
    <col min="11523" max="11523" width="15.42578125" style="103" customWidth="1"/>
    <col min="11524" max="11524" width="16.140625" style="103" customWidth="1"/>
    <col min="11525" max="11525" width="18.28515625" style="103" customWidth="1"/>
    <col min="11526" max="11526" width="14" style="103" customWidth="1"/>
    <col min="11527" max="11527" width="13.5703125" style="103" customWidth="1"/>
    <col min="11528" max="11528" width="15.85546875" style="103" customWidth="1"/>
    <col min="11529" max="11529" width="13.42578125" style="103" customWidth="1"/>
    <col min="11530" max="11530" width="17.85546875" style="103" customWidth="1"/>
    <col min="11531" max="11531" width="13.85546875" style="103" customWidth="1"/>
    <col min="11532" max="11532" width="15" style="103" customWidth="1"/>
    <col min="11533" max="11533" width="13.140625" style="103" customWidth="1"/>
    <col min="11534" max="11534" width="8.42578125" style="103" customWidth="1"/>
    <col min="11535" max="11535" width="1.7109375" style="103" customWidth="1"/>
    <col min="11536" max="11776" width="8.42578125" style="103"/>
    <col min="11777" max="11777" width="4.42578125" style="103" customWidth="1"/>
    <col min="11778" max="11778" width="14.140625" style="103" customWidth="1"/>
    <col min="11779" max="11779" width="15.42578125" style="103" customWidth="1"/>
    <col min="11780" max="11780" width="16.140625" style="103" customWidth="1"/>
    <col min="11781" max="11781" width="18.28515625" style="103" customWidth="1"/>
    <col min="11782" max="11782" width="14" style="103" customWidth="1"/>
    <col min="11783" max="11783" width="13.5703125" style="103" customWidth="1"/>
    <col min="11784" max="11784" width="15.85546875" style="103" customWidth="1"/>
    <col min="11785" max="11785" width="13.42578125" style="103" customWidth="1"/>
    <col min="11786" max="11786" width="17.85546875" style="103" customWidth="1"/>
    <col min="11787" max="11787" width="13.85546875" style="103" customWidth="1"/>
    <col min="11788" max="11788" width="15" style="103" customWidth="1"/>
    <col min="11789" max="11789" width="13.140625" style="103" customWidth="1"/>
    <col min="11790" max="11790" width="8.42578125" style="103" customWidth="1"/>
    <col min="11791" max="11791" width="1.7109375" style="103" customWidth="1"/>
    <col min="11792" max="12032" width="8.42578125" style="103"/>
    <col min="12033" max="12033" width="4.42578125" style="103" customWidth="1"/>
    <col min="12034" max="12034" width="14.140625" style="103" customWidth="1"/>
    <col min="12035" max="12035" width="15.42578125" style="103" customWidth="1"/>
    <col min="12036" max="12036" width="16.140625" style="103" customWidth="1"/>
    <col min="12037" max="12037" width="18.28515625" style="103" customWidth="1"/>
    <col min="12038" max="12038" width="14" style="103" customWidth="1"/>
    <col min="12039" max="12039" width="13.5703125" style="103" customWidth="1"/>
    <col min="12040" max="12040" width="15.85546875" style="103" customWidth="1"/>
    <col min="12041" max="12041" width="13.42578125" style="103" customWidth="1"/>
    <col min="12042" max="12042" width="17.85546875" style="103" customWidth="1"/>
    <col min="12043" max="12043" width="13.85546875" style="103" customWidth="1"/>
    <col min="12044" max="12044" width="15" style="103" customWidth="1"/>
    <col min="12045" max="12045" width="13.140625" style="103" customWidth="1"/>
    <col min="12046" max="12046" width="8.42578125" style="103" customWidth="1"/>
    <col min="12047" max="12047" width="1.7109375" style="103" customWidth="1"/>
    <col min="12048" max="12288" width="8.42578125" style="103"/>
    <col min="12289" max="12289" width="4.42578125" style="103" customWidth="1"/>
    <col min="12290" max="12290" width="14.140625" style="103" customWidth="1"/>
    <col min="12291" max="12291" width="15.42578125" style="103" customWidth="1"/>
    <col min="12292" max="12292" width="16.140625" style="103" customWidth="1"/>
    <col min="12293" max="12293" width="18.28515625" style="103" customWidth="1"/>
    <col min="12294" max="12294" width="14" style="103" customWidth="1"/>
    <col min="12295" max="12295" width="13.5703125" style="103" customWidth="1"/>
    <col min="12296" max="12296" width="15.85546875" style="103" customWidth="1"/>
    <col min="12297" max="12297" width="13.42578125" style="103" customWidth="1"/>
    <col min="12298" max="12298" width="17.85546875" style="103" customWidth="1"/>
    <col min="12299" max="12299" width="13.85546875" style="103" customWidth="1"/>
    <col min="12300" max="12300" width="15" style="103" customWidth="1"/>
    <col min="12301" max="12301" width="13.140625" style="103" customWidth="1"/>
    <col min="12302" max="12302" width="8.42578125" style="103" customWidth="1"/>
    <col min="12303" max="12303" width="1.7109375" style="103" customWidth="1"/>
    <col min="12304" max="12544" width="8.42578125" style="103"/>
    <col min="12545" max="12545" width="4.42578125" style="103" customWidth="1"/>
    <col min="12546" max="12546" width="14.140625" style="103" customWidth="1"/>
    <col min="12547" max="12547" width="15.42578125" style="103" customWidth="1"/>
    <col min="12548" max="12548" width="16.140625" style="103" customWidth="1"/>
    <col min="12549" max="12549" width="18.28515625" style="103" customWidth="1"/>
    <col min="12550" max="12550" width="14" style="103" customWidth="1"/>
    <col min="12551" max="12551" width="13.5703125" style="103" customWidth="1"/>
    <col min="12552" max="12552" width="15.85546875" style="103" customWidth="1"/>
    <col min="12553" max="12553" width="13.42578125" style="103" customWidth="1"/>
    <col min="12554" max="12554" width="17.85546875" style="103" customWidth="1"/>
    <col min="12555" max="12555" width="13.85546875" style="103" customWidth="1"/>
    <col min="12556" max="12556" width="15" style="103" customWidth="1"/>
    <col min="12557" max="12557" width="13.140625" style="103" customWidth="1"/>
    <col min="12558" max="12558" width="8.42578125" style="103" customWidth="1"/>
    <col min="12559" max="12559" width="1.7109375" style="103" customWidth="1"/>
    <col min="12560" max="12800" width="8.42578125" style="103"/>
    <col min="12801" max="12801" width="4.42578125" style="103" customWidth="1"/>
    <col min="12802" max="12802" width="14.140625" style="103" customWidth="1"/>
    <col min="12803" max="12803" width="15.42578125" style="103" customWidth="1"/>
    <col min="12804" max="12804" width="16.140625" style="103" customWidth="1"/>
    <col min="12805" max="12805" width="18.28515625" style="103" customWidth="1"/>
    <col min="12806" max="12806" width="14" style="103" customWidth="1"/>
    <col min="12807" max="12807" width="13.5703125" style="103" customWidth="1"/>
    <col min="12808" max="12808" width="15.85546875" style="103" customWidth="1"/>
    <col min="12809" max="12809" width="13.42578125" style="103" customWidth="1"/>
    <col min="12810" max="12810" width="17.85546875" style="103" customWidth="1"/>
    <col min="12811" max="12811" width="13.85546875" style="103" customWidth="1"/>
    <col min="12812" max="12812" width="15" style="103" customWidth="1"/>
    <col min="12813" max="12813" width="13.140625" style="103" customWidth="1"/>
    <col min="12814" max="12814" width="8.42578125" style="103" customWidth="1"/>
    <col min="12815" max="12815" width="1.7109375" style="103" customWidth="1"/>
    <col min="12816" max="13056" width="8.42578125" style="103"/>
    <col min="13057" max="13057" width="4.42578125" style="103" customWidth="1"/>
    <col min="13058" max="13058" width="14.140625" style="103" customWidth="1"/>
    <col min="13059" max="13059" width="15.42578125" style="103" customWidth="1"/>
    <col min="13060" max="13060" width="16.140625" style="103" customWidth="1"/>
    <col min="13061" max="13061" width="18.28515625" style="103" customWidth="1"/>
    <col min="13062" max="13062" width="14" style="103" customWidth="1"/>
    <col min="13063" max="13063" width="13.5703125" style="103" customWidth="1"/>
    <col min="13064" max="13064" width="15.85546875" style="103" customWidth="1"/>
    <col min="13065" max="13065" width="13.42578125" style="103" customWidth="1"/>
    <col min="13066" max="13066" width="17.85546875" style="103" customWidth="1"/>
    <col min="13067" max="13067" width="13.85546875" style="103" customWidth="1"/>
    <col min="13068" max="13068" width="15" style="103" customWidth="1"/>
    <col min="13069" max="13069" width="13.140625" style="103" customWidth="1"/>
    <col min="13070" max="13070" width="8.42578125" style="103" customWidth="1"/>
    <col min="13071" max="13071" width="1.7109375" style="103" customWidth="1"/>
    <col min="13072" max="13312" width="8.42578125" style="103"/>
    <col min="13313" max="13313" width="4.42578125" style="103" customWidth="1"/>
    <col min="13314" max="13314" width="14.140625" style="103" customWidth="1"/>
    <col min="13315" max="13315" width="15.42578125" style="103" customWidth="1"/>
    <col min="13316" max="13316" width="16.140625" style="103" customWidth="1"/>
    <col min="13317" max="13317" width="18.28515625" style="103" customWidth="1"/>
    <col min="13318" max="13318" width="14" style="103" customWidth="1"/>
    <col min="13319" max="13319" width="13.5703125" style="103" customWidth="1"/>
    <col min="13320" max="13320" width="15.85546875" style="103" customWidth="1"/>
    <col min="13321" max="13321" width="13.42578125" style="103" customWidth="1"/>
    <col min="13322" max="13322" width="17.85546875" style="103" customWidth="1"/>
    <col min="13323" max="13323" width="13.85546875" style="103" customWidth="1"/>
    <col min="13324" max="13324" width="15" style="103" customWidth="1"/>
    <col min="13325" max="13325" width="13.140625" style="103" customWidth="1"/>
    <col min="13326" max="13326" width="8.42578125" style="103" customWidth="1"/>
    <col min="13327" max="13327" width="1.7109375" style="103" customWidth="1"/>
    <col min="13328" max="13568" width="8.42578125" style="103"/>
    <col min="13569" max="13569" width="4.42578125" style="103" customWidth="1"/>
    <col min="13570" max="13570" width="14.140625" style="103" customWidth="1"/>
    <col min="13571" max="13571" width="15.42578125" style="103" customWidth="1"/>
    <col min="13572" max="13572" width="16.140625" style="103" customWidth="1"/>
    <col min="13573" max="13573" width="18.28515625" style="103" customWidth="1"/>
    <col min="13574" max="13574" width="14" style="103" customWidth="1"/>
    <col min="13575" max="13575" width="13.5703125" style="103" customWidth="1"/>
    <col min="13576" max="13576" width="15.85546875" style="103" customWidth="1"/>
    <col min="13577" max="13577" width="13.42578125" style="103" customWidth="1"/>
    <col min="13578" max="13578" width="17.85546875" style="103" customWidth="1"/>
    <col min="13579" max="13579" width="13.85546875" style="103" customWidth="1"/>
    <col min="13580" max="13580" width="15" style="103" customWidth="1"/>
    <col min="13581" max="13581" width="13.140625" style="103" customWidth="1"/>
    <col min="13582" max="13582" width="8.42578125" style="103" customWidth="1"/>
    <col min="13583" max="13583" width="1.7109375" style="103" customWidth="1"/>
    <col min="13584" max="13824" width="8.42578125" style="103"/>
    <col min="13825" max="13825" width="4.42578125" style="103" customWidth="1"/>
    <col min="13826" max="13826" width="14.140625" style="103" customWidth="1"/>
    <col min="13827" max="13827" width="15.42578125" style="103" customWidth="1"/>
    <col min="13828" max="13828" width="16.140625" style="103" customWidth="1"/>
    <col min="13829" max="13829" width="18.28515625" style="103" customWidth="1"/>
    <col min="13830" max="13830" width="14" style="103" customWidth="1"/>
    <col min="13831" max="13831" width="13.5703125" style="103" customWidth="1"/>
    <col min="13832" max="13832" width="15.85546875" style="103" customWidth="1"/>
    <col min="13833" max="13833" width="13.42578125" style="103" customWidth="1"/>
    <col min="13834" max="13834" width="17.85546875" style="103" customWidth="1"/>
    <col min="13835" max="13835" width="13.85546875" style="103" customWidth="1"/>
    <col min="13836" max="13836" width="15" style="103" customWidth="1"/>
    <col min="13837" max="13837" width="13.140625" style="103" customWidth="1"/>
    <col min="13838" max="13838" width="8.42578125" style="103" customWidth="1"/>
    <col min="13839" max="13839" width="1.7109375" style="103" customWidth="1"/>
    <col min="13840" max="14080" width="8.42578125" style="103"/>
    <col min="14081" max="14081" width="4.42578125" style="103" customWidth="1"/>
    <col min="14082" max="14082" width="14.140625" style="103" customWidth="1"/>
    <col min="14083" max="14083" width="15.42578125" style="103" customWidth="1"/>
    <col min="14084" max="14084" width="16.140625" style="103" customWidth="1"/>
    <col min="14085" max="14085" width="18.28515625" style="103" customWidth="1"/>
    <col min="14086" max="14086" width="14" style="103" customWidth="1"/>
    <col min="14087" max="14087" width="13.5703125" style="103" customWidth="1"/>
    <col min="14088" max="14088" width="15.85546875" style="103" customWidth="1"/>
    <col min="14089" max="14089" width="13.42578125" style="103" customWidth="1"/>
    <col min="14090" max="14090" width="17.85546875" style="103" customWidth="1"/>
    <col min="14091" max="14091" width="13.85546875" style="103" customWidth="1"/>
    <col min="14092" max="14092" width="15" style="103" customWidth="1"/>
    <col min="14093" max="14093" width="13.140625" style="103" customWidth="1"/>
    <col min="14094" max="14094" width="8.42578125" style="103" customWidth="1"/>
    <col min="14095" max="14095" width="1.7109375" style="103" customWidth="1"/>
    <col min="14096" max="14336" width="8.42578125" style="103"/>
    <col min="14337" max="14337" width="4.42578125" style="103" customWidth="1"/>
    <col min="14338" max="14338" width="14.140625" style="103" customWidth="1"/>
    <col min="14339" max="14339" width="15.42578125" style="103" customWidth="1"/>
    <col min="14340" max="14340" width="16.140625" style="103" customWidth="1"/>
    <col min="14341" max="14341" width="18.28515625" style="103" customWidth="1"/>
    <col min="14342" max="14342" width="14" style="103" customWidth="1"/>
    <col min="14343" max="14343" width="13.5703125" style="103" customWidth="1"/>
    <col min="14344" max="14344" width="15.85546875" style="103" customWidth="1"/>
    <col min="14345" max="14345" width="13.42578125" style="103" customWidth="1"/>
    <col min="14346" max="14346" width="17.85546875" style="103" customWidth="1"/>
    <col min="14347" max="14347" width="13.85546875" style="103" customWidth="1"/>
    <col min="14348" max="14348" width="15" style="103" customWidth="1"/>
    <col min="14349" max="14349" width="13.140625" style="103" customWidth="1"/>
    <col min="14350" max="14350" width="8.42578125" style="103" customWidth="1"/>
    <col min="14351" max="14351" width="1.7109375" style="103" customWidth="1"/>
    <col min="14352" max="14592" width="8.42578125" style="103"/>
    <col min="14593" max="14593" width="4.42578125" style="103" customWidth="1"/>
    <col min="14594" max="14594" width="14.140625" style="103" customWidth="1"/>
    <col min="14595" max="14595" width="15.42578125" style="103" customWidth="1"/>
    <col min="14596" max="14596" width="16.140625" style="103" customWidth="1"/>
    <col min="14597" max="14597" width="18.28515625" style="103" customWidth="1"/>
    <col min="14598" max="14598" width="14" style="103" customWidth="1"/>
    <col min="14599" max="14599" width="13.5703125" style="103" customWidth="1"/>
    <col min="14600" max="14600" width="15.85546875" style="103" customWidth="1"/>
    <col min="14601" max="14601" width="13.42578125" style="103" customWidth="1"/>
    <col min="14602" max="14602" width="17.85546875" style="103" customWidth="1"/>
    <col min="14603" max="14603" width="13.85546875" style="103" customWidth="1"/>
    <col min="14604" max="14604" width="15" style="103" customWidth="1"/>
    <col min="14605" max="14605" width="13.140625" style="103" customWidth="1"/>
    <col min="14606" max="14606" width="8.42578125" style="103" customWidth="1"/>
    <col min="14607" max="14607" width="1.7109375" style="103" customWidth="1"/>
    <col min="14608" max="14848" width="8.42578125" style="103"/>
    <col min="14849" max="14849" width="4.42578125" style="103" customWidth="1"/>
    <col min="14850" max="14850" width="14.140625" style="103" customWidth="1"/>
    <col min="14851" max="14851" width="15.42578125" style="103" customWidth="1"/>
    <col min="14852" max="14852" width="16.140625" style="103" customWidth="1"/>
    <col min="14853" max="14853" width="18.28515625" style="103" customWidth="1"/>
    <col min="14854" max="14854" width="14" style="103" customWidth="1"/>
    <col min="14855" max="14855" width="13.5703125" style="103" customWidth="1"/>
    <col min="14856" max="14856" width="15.85546875" style="103" customWidth="1"/>
    <col min="14857" max="14857" width="13.42578125" style="103" customWidth="1"/>
    <col min="14858" max="14858" width="17.85546875" style="103" customWidth="1"/>
    <col min="14859" max="14859" width="13.85546875" style="103" customWidth="1"/>
    <col min="14860" max="14860" width="15" style="103" customWidth="1"/>
    <col min="14861" max="14861" width="13.140625" style="103" customWidth="1"/>
    <col min="14862" max="14862" width="8.42578125" style="103" customWidth="1"/>
    <col min="14863" max="14863" width="1.7109375" style="103" customWidth="1"/>
    <col min="14864" max="15104" width="8.42578125" style="103"/>
    <col min="15105" max="15105" width="4.42578125" style="103" customWidth="1"/>
    <col min="15106" max="15106" width="14.140625" style="103" customWidth="1"/>
    <col min="15107" max="15107" width="15.42578125" style="103" customWidth="1"/>
    <col min="15108" max="15108" width="16.140625" style="103" customWidth="1"/>
    <col min="15109" max="15109" width="18.28515625" style="103" customWidth="1"/>
    <col min="15110" max="15110" width="14" style="103" customWidth="1"/>
    <col min="15111" max="15111" width="13.5703125" style="103" customWidth="1"/>
    <col min="15112" max="15112" width="15.85546875" style="103" customWidth="1"/>
    <col min="15113" max="15113" width="13.42578125" style="103" customWidth="1"/>
    <col min="15114" max="15114" width="17.85546875" style="103" customWidth="1"/>
    <col min="15115" max="15115" width="13.85546875" style="103" customWidth="1"/>
    <col min="15116" max="15116" width="15" style="103" customWidth="1"/>
    <col min="15117" max="15117" width="13.140625" style="103" customWidth="1"/>
    <col min="15118" max="15118" width="8.42578125" style="103" customWidth="1"/>
    <col min="15119" max="15119" width="1.7109375" style="103" customWidth="1"/>
    <col min="15120" max="15360" width="8.42578125" style="103"/>
    <col min="15361" max="15361" width="4.42578125" style="103" customWidth="1"/>
    <col min="15362" max="15362" width="14.140625" style="103" customWidth="1"/>
    <col min="15363" max="15363" width="15.42578125" style="103" customWidth="1"/>
    <col min="15364" max="15364" width="16.140625" style="103" customWidth="1"/>
    <col min="15365" max="15365" width="18.28515625" style="103" customWidth="1"/>
    <col min="15366" max="15366" width="14" style="103" customWidth="1"/>
    <col min="15367" max="15367" width="13.5703125" style="103" customWidth="1"/>
    <col min="15368" max="15368" width="15.85546875" style="103" customWidth="1"/>
    <col min="15369" max="15369" width="13.42578125" style="103" customWidth="1"/>
    <col min="15370" max="15370" width="17.85546875" style="103" customWidth="1"/>
    <col min="15371" max="15371" width="13.85546875" style="103" customWidth="1"/>
    <col min="15372" max="15372" width="15" style="103" customWidth="1"/>
    <col min="15373" max="15373" width="13.140625" style="103" customWidth="1"/>
    <col min="15374" max="15374" width="8.42578125" style="103" customWidth="1"/>
    <col min="15375" max="15375" width="1.7109375" style="103" customWidth="1"/>
    <col min="15376" max="15616" width="8.42578125" style="103"/>
    <col min="15617" max="15617" width="4.42578125" style="103" customWidth="1"/>
    <col min="15618" max="15618" width="14.140625" style="103" customWidth="1"/>
    <col min="15619" max="15619" width="15.42578125" style="103" customWidth="1"/>
    <col min="15620" max="15620" width="16.140625" style="103" customWidth="1"/>
    <col min="15621" max="15621" width="18.28515625" style="103" customWidth="1"/>
    <col min="15622" max="15622" width="14" style="103" customWidth="1"/>
    <col min="15623" max="15623" width="13.5703125" style="103" customWidth="1"/>
    <col min="15624" max="15624" width="15.85546875" style="103" customWidth="1"/>
    <col min="15625" max="15625" width="13.42578125" style="103" customWidth="1"/>
    <col min="15626" max="15626" width="17.85546875" style="103" customWidth="1"/>
    <col min="15627" max="15627" width="13.85546875" style="103" customWidth="1"/>
    <col min="15628" max="15628" width="15" style="103" customWidth="1"/>
    <col min="15629" max="15629" width="13.140625" style="103" customWidth="1"/>
    <col min="15630" max="15630" width="8.42578125" style="103" customWidth="1"/>
    <col min="15631" max="15631" width="1.7109375" style="103" customWidth="1"/>
    <col min="15632" max="15872" width="8.42578125" style="103"/>
    <col min="15873" max="15873" width="4.42578125" style="103" customWidth="1"/>
    <col min="15874" max="15874" width="14.140625" style="103" customWidth="1"/>
    <col min="15875" max="15875" width="15.42578125" style="103" customWidth="1"/>
    <col min="15876" max="15876" width="16.140625" style="103" customWidth="1"/>
    <col min="15877" max="15877" width="18.28515625" style="103" customWidth="1"/>
    <col min="15878" max="15878" width="14" style="103" customWidth="1"/>
    <col min="15879" max="15879" width="13.5703125" style="103" customWidth="1"/>
    <col min="15880" max="15880" width="15.85546875" style="103" customWidth="1"/>
    <col min="15881" max="15881" width="13.42578125" style="103" customWidth="1"/>
    <col min="15882" max="15882" width="17.85546875" style="103" customWidth="1"/>
    <col min="15883" max="15883" width="13.85546875" style="103" customWidth="1"/>
    <col min="15884" max="15884" width="15" style="103" customWidth="1"/>
    <col min="15885" max="15885" width="13.140625" style="103" customWidth="1"/>
    <col min="15886" max="15886" width="8.42578125" style="103" customWidth="1"/>
    <col min="15887" max="15887" width="1.7109375" style="103" customWidth="1"/>
    <col min="15888" max="16128" width="8.42578125" style="103"/>
    <col min="16129" max="16129" width="4.42578125" style="103" customWidth="1"/>
    <col min="16130" max="16130" width="14.140625" style="103" customWidth="1"/>
    <col min="16131" max="16131" width="15.42578125" style="103" customWidth="1"/>
    <col min="16132" max="16132" width="16.140625" style="103" customWidth="1"/>
    <col min="16133" max="16133" width="18.28515625" style="103" customWidth="1"/>
    <col min="16134" max="16134" width="14" style="103" customWidth="1"/>
    <col min="16135" max="16135" width="13.5703125" style="103" customWidth="1"/>
    <col min="16136" max="16136" width="15.85546875" style="103" customWidth="1"/>
    <col min="16137" max="16137" width="13.42578125" style="103" customWidth="1"/>
    <col min="16138" max="16138" width="17.85546875" style="103" customWidth="1"/>
    <col min="16139" max="16139" width="13.85546875" style="103" customWidth="1"/>
    <col min="16140" max="16140" width="15" style="103" customWidth="1"/>
    <col min="16141" max="16141" width="13.140625" style="103" customWidth="1"/>
    <col min="16142" max="16142" width="8.42578125" style="103" customWidth="1"/>
    <col min="16143" max="16143" width="1.7109375" style="103" customWidth="1"/>
    <col min="16144" max="16384" width="8.42578125" style="103"/>
  </cols>
  <sheetData>
    <row r="1" spans="1:16" s="87" customFormat="1"/>
    <row r="2" spans="1:16" s="87" customFormat="1"/>
    <row r="3" spans="1:16" s="87" customFormat="1"/>
    <row r="4" spans="1:16" s="87" customFormat="1">
      <c r="A4" s="88"/>
      <c r="B4" s="88"/>
      <c r="C4" s="88"/>
      <c r="D4" s="88"/>
      <c r="E4" s="88"/>
      <c r="F4" s="88"/>
      <c r="G4" s="88"/>
      <c r="H4" s="88"/>
      <c r="I4" s="88"/>
      <c r="J4" s="88"/>
      <c r="K4" s="88"/>
      <c r="L4" s="88"/>
      <c r="M4" s="88"/>
    </row>
    <row r="5" spans="1:16" s="89" customFormat="1">
      <c r="A5" s="98"/>
      <c r="B5" s="738" t="s">
        <v>70</v>
      </c>
      <c r="C5" s="739"/>
      <c r="D5" s="739"/>
      <c r="E5" s="739"/>
      <c r="F5" s="739"/>
      <c r="G5" s="739"/>
      <c r="H5" s="739"/>
      <c r="I5" s="739"/>
      <c r="J5" s="739"/>
      <c r="K5" s="739"/>
      <c r="L5" s="739"/>
      <c r="M5" s="739"/>
      <c r="N5" s="739"/>
      <c r="O5" s="739"/>
    </row>
    <row r="6" spans="1:16" s="89" customFormat="1">
      <c r="B6" s="90"/>
      <c r="C6" s="90"/>
      <c r="D6" s="90"/>
      <c r="E6" s="90"/>
      <c r="F6" s="90"/>
      <c r="G6" s="90"/>
      <c r="H6" s="90"/>
      <c r="I6" s="90"/>
      <c r="J6" s="90"/>
      <c r="K6" s="90"/>
      <c r="L6" s="90"/>
      <c r="M6" s="90"/>
      <c r="N6" s="90"/>
      <c r="O6" s="87"/>
    </row>
    <row r="7" spans="1:16" s="89" customFormat="1">
      <c r="B7" s="172" t="s">
        <v>55</v>
      </c>
      <c r="C7" s="204" t="s">
        <v>280</v>
      </c>
      <c r="D7" s="173"/>
      <c r="E7" s="173"/>
      <c r="F7" s="173"/>
      <c r="G7" s="173"/>
      <c r="H7" s="173"/>
      <c r="I7" s="174"/>
      <c r="J7" s="754" t="s">
        <v>1</v>
      </c>
      <c r="K7" s="755"/>
      <c r="L7" s="723" t="s">
        <v>63</v>
      </c>
      <c r="M7" s="742"/>
      <c r="N7" s="742"/>
      <c r="O7" s="743"/>
    </row>
    <row r="8" spans="1:16" s="89" customFormat="1">
      <c r="B8" s="175" t="s">
        <v>56</v>
      </c>
      <c r="C8" s="214" t="s">
        <v>70</v>
      </c>
      <c r="D8" s="176"/>
      <c r="E8" s="176"/>
      <c r="F8" s="176"/>
      <c r="G8" s="176"/>
      <c r="H8" s="176"/>
      <c r="I8" s="177"/>
      <c r="J8" s="756" t="s">
        <v>0</v>
      </c>
      <c r="K8" s="757"/>
      <c r="L8" s="746">
        <v>42368</v>
      </c>
      <c r="M8" s="746"/>
      <c r="N8" s="747"/>
      <c r="O8" s="748"/>
    </row>
    <row r="9" spans="1:16" s="89" customFormat="1">
      <c r="B9" s="175" t="s">
        <v>57</v>
      </c>
      <c r="C9" s="95" t="s">
        <v>230</v>
      </c>
      <c r="D9" s="176"/>
      <c r="E9" s="176"/>
      <c r="F9" s="176"/>
      <c r="G9" s="176"/>
      <c r="H9" s="176"/>
      <c r="I9" s="177"/>
      <c r="J9" s="756" t="s">
        <v>2</v>
      </c>
      <c r="K9" s="757"/>
      <c r="L9" s="707" t="s">
        <v>236</v>
      </c>
      <c r="M9" s="749"/>
      <c r="N9" s="749"/>
      <c r="O9" s="750"/>
    </row>
    <row r="10" spans="1:16" s="89" customFormat="1">
      <c r="B10" s="175" t="s">
        <v>58</v>
      </c>
      <c r="C10" s="214" t="s">
        <v>235</v>
      </c>
      <c r="D10" s="176"/>
      <c r="E10" s="176"/>
      <c r="F10" s="176"/>
      <c r="G10" s="176"/>
      <c r="H10" s="176"/>
      <c r="I10" s="177"/>
      <c r="J10" s="756" t="s">
        <v>59</v>
      </c>
      <c r="K10" s="757"/>
      <c r="L10" s="758" t="s">
        <v>371</v>
      </c>
      <c r="M10" s="759"/>
      <c r="N10" s="760"/>
      <c r="O10" s="761"/>
    </row>
    <row r="11" spans="1:16" s="89" customFormat="1">
      <c r="B11" s="178" t="s">
        <v>61</v>
      </c>
      <c r="C11" s="398" t="s">
        <v>235</v>
      </c>
      <c r="D11" s="179"/>
      <c r="E11" s="179"/>
      <c r="F11" s="179"/>
      <c r="G11" s="179"/>
      <c r="H11" s="179"/>
      <c r="I11" s="180"/>
      <c r="J11" s="762" t="s">
        <v>3</v>
      </c>
      <c r="K11" s="763"/>
      <c r="L11" s="676" t="s">
        <v>465</v>
      </c>
      <c r="M11" s="676"/>
      <c r="N11" s="764"/>
      <c r="O11" s="765"/>
    </row>
    <row r="12" spans="1:16">
      <c r="A12" s="102"/>
    </row>
    <row r="13" spans="1:16" ht="13.5" thickBot="1">
      <c r="B13" s="104"/>
      <c r="C13" s="104"/>
      <c r="D13" s="104"/>
      <c r="E13" s="104"/>
    </row>
    <row r="14" spans="1:16">
      <c r="B14" s="105"/>
      <c r="C14" s="106"/>
      <c r="D14" s="106"/>
      <c r="E14" s="106"/>
      <c r="F14" s="107"/>
      <c r="G14" s="107"/>
      <c r="H14" s="107"/>
      <c r="I14" s="107"/>
      <c r="J14" s="107"/>
      <c r="K14" s="107"/>
      <c r="L14" s="107"/>
      <c r="M14" s="107"/>
      <c r="N14" s="108"/>
    </row>
    <row r="15" spans="1:16">
      <c r="B15" s="109" t="s">
        <v>205</v>
      </c>
      <c r="C15" s="104"/>
      <c r="D15" s="104"/>
      <c r="E15" s="104"/>
      <c r="F15" s="102"/>
      <c r="G15" s="102"/>
      <c r="H15" s="102"/>
      <c r="I15" s="102"/>
      <c r="J15" s="102"/>
      <c r="K15" s="102"/>
      <c r="L15" s="102"/>
      <c r="M15" s="102"/>
      <c r="N15" s="110"/>
    </row>
    <row r="16" spans="1:16" s="111" customFormat="1" ht="12.75" customHeight="1">
      <c r="B16" s="160"/>
      <c r="C16" s="161"/>
      <c r="D16" s="161"/>
      <c r="E16" s="161"/>
      <c r="F16" s="161"/>
      <c r="G16" s="161"/>
      <c r="H16" s="161"/>
      <c r="I16" s="733" t="s">
        <v>206</v>
      </c>
      <c r="J16" s="733"/>
      <c r="K16" s="733"/>
      <c r="L16" s="733" t="s">
        <v>207</v>
      </c>
      <c r="M16" s="733"/>
      <c r="N16" s="733"/>
      <c r="O16" s="162"/>
      <c r="P16" s="162"/>
    </row>
    <row r="17" spans="2:16" s="111" customFormat="1" ht="38.25">
      <c r="B17" s="114" t="s">
        <v>208</v>
      </c>
      <c r="C17" s="114" t="s">
        <v>209</v>
      </c>
      <c r="D17" s="114" t="s">
        <v>210</v>
      </c>
      <c r="E17" s="114" t="s">
        <v>211</v>
      </c>
      <c r="F17" s="114" t="s">
        <v>212</v>
      </c>
      <c r="G17" s="114" t="s">
        <v>213</v>
      </c>
      <c r="H17" s="114" t="s">
        <v>214</v>
      </c>
      <c r="I17" s="114" t="s">
        <v>215</v>
      </c>
      <c r="J17" s="114" t="s">
        <v>216</v>
      </c>
      <c r="K17" s="114" t="s">
        <v>217</v>
      </c>
      <c r="L17" s="114" t="s">
        <v>218</v>
      </c>
      <c r="M17" s="114" t="s">
        <v>219</v>
      </c>
      <c r="N17" s="114" t="s">
        <v>220</v>
      </c>
      <c r="O17" s="162"/>
      <c r="P17" s="162"/>
    </row>
    <row r="18" spans="2:16">
      <c r="B18" s="115" t="s">
        <v>72</v>
      </c>
      <c r="C18" s="102"/>
      <c r="D18" s="102"/>
      <c r="E18" s="102"/>
      <c r="F18" s="102"/>
      <c r="G18" s="102"/>
      <c r="H18" s="102"/>
      <c r="I18" s="102"/>
      <c r="J18" s="102"/>
      <c r="K18" s="102"/>
      <c r="L18" s="102"/>
      <c r="M18" s="102"/>
      <c r="N18" s="110"/>
      <c r="O18" s="163"/>
      <c r="P18" s="163"/>
    </row>
    <row r="19" spans="2:16" s="147" customFormat="1" ht="15.75">
      <c r="B19" s="148"/>
      <c r="C19" s="149"/>
      <c r="D19" s="149"/>
      <c r="E19" s="149"/>
      <c r="F19" s="149"/>
      <c r="G19" s="149"/>
      <c r="H19" s="150" t="s">
        <v>40</v>
      </c>
      <c r="I19" s="151"/>
      <c r="J19" s="170"/>
      <c r="K19" s="171"/>
      <c r="L19" s="171"/>
      <c r="M19" s="171"/>
      <c r="N19" s="152"/>
    </row>
    <row r="20" spans="2:16">
      <c r="B20" s="115" t="s">
        <v>86</v>
      </c>
      <c r="C20" s="165">
        <v>94776793</v>
      </c>
      <c r="D20" s="400">
        <v>0</v>
      </c>
      <c r="E20" s="155">
        <v>0</v>
      </c>
      <c r="F20" s="117">
        <v>42049</v>
      </c>
      <c r="G20" s="117">
        <v>42045</v>
      </c>
      <c r="H20" s="168">
        <v>762.56</v>
      </c>
      <c r="I20" s="118">
        <v>0</v>
      </c>
      <c r="J20" s="118">
        <v>0</v>
      </c>
      <c r="K20" s="118">
        <v>0</v>
      </c>
      <c r="L20" s="118">
        <v>0</v>
      </c>
      <c r="M20" s="118">
        <v>0</v>
      </c>
      <c r="N20" s="187">
        <v>0</v>
      </c>
    </row>
    <row r="21" spans="2:16">
      <c r="B21" s="115" t="s">
        <v>85</v>
      </c>
      <c r="C21" s="165">
        <v>96312986</v>
      </c>
      <c r="D21" s="400">
        <v>0</v>
      </c>
      <c r="E21" s="155">
        <v>0</v>
      </c>
      <c r="F21" s="117">
        <v>42077</v>
      </c>
      <c r="G21" s="117">
        <v>42074</v>
      </c>
      <c r="H21" s="168">
        <v>539.64</v>
      </c>
      <c r="I21" s="118">
        <v>0</v>
      </c>
      <c r="J21" s="118">
        <v>0</v>
      </c>
      <c r="K21" s="118">
        <v>0</v>
      </c>
      <c r="L21" s="118">
        <v>0</v>
      </c>
      <c r="M21" s="118">
        <v>0</v>
      </c>
      <c r="N21" s="187">
        <v>0</v>
      </c>
      <c r="P21" s="186"/>
    </row>
    <row r="22" spans="2:16">
      <c r="B22" s="115" t="s">
        <v>84</v>
      </c>
      <c r="C22" s="164">
        <v>97920366</v>
      </c>
      <c r="D22" s="400">
        <v>0</v>
      </c>
      <c r="E22" s="155">
        <v>0</v>
      </c>
      <c r="F22" s="117">
        <v>42108</v>
      </c>
      <c r="G22" s="117">
        <v>42102</v>
      </c>
      <c r="H22" s="168">
        <v>1251.3399999999999</v>
      </c>
      <c r="I22" s="118">
        <v>0</v>
      </c>
      <c r="J22" s="118">
        <v>0</v>
      </c>
      <c r="K22" s="118">
        <v>0</v>
      </c>
      <c r="L22" s="118">
        <v>0</v>
      </c>
      <c r="M22" s="118">
        <v>0</v>
      </c>
      <c r="N22" s="187">
        <v>0</v>
      </c>
      <c r="P22" s="186"/>
    </row>
    <row r="23" spans="2:16">
      <c r="B23" s="115" t="s">
        <v>83</v>
      </c>
      <c r="C23" s="164">
        <v>99596097</v>
      </c>
      <c r="D23" s="400">
        <v>0</v>
      </c>
      <c r="E23" s="155">
        <v>0</v>
      </c>
      <c r="F23" s="117">
        <v>42138</v>
      </c>
      <c r="G23" s="117">
        <v>42137</v>
      </c>
      <c r="H23" s="168">
        <v>404.45</v>
      </c>
      <c r="I23" s="118">
        <v>0</v>
      </c>
      <c r="J23" s="118">
        <v>0</v>
      </c>
      <c r="K23" s="118">
        <v>0</v>
      </c>
      <c r="L23" s="118">
        <v>0</v>
      </c>
      <c r="M23" s="118">
        <v>0</v>
      </c>
      <c r="N23" s="187">
        <v>0</v>
      </c>
      <c r="P23" s="186"/>
    </row>
    <row r="24" spans="2:16">
      <c r="B24" s="115" t="s">
        <v>82</v>
      </c>
      <c r="C24" s="165">
        <v>101004647</v>
      </c>
      <c r="D24" s="400">
        <v>0</v>
      </c>
      <c r="E24" s="155">
        <v>0</v>
      </c>
      <c r="F24" s="117">
        <v>42169</v>
      </c>
      <c r="G24" s="117">
        <v>42166</v>
      </c>
      <c r="H24" s="168">
        <v>387.14</v>
      </c>
      <c r="I24" s="118">
        <v>0</v>
      </c>
      <c r="J24" s="118">
        <v>0</v>
      </c>
      <c r="K24" s="118">
        <v>0</v>
      </c>
      <c r="L24" s="118">
        <v>0</v>
      </c>
      <c r="M24" s="118">
        <v>0</v>
      </c>
      <c r="N24" s="187">
        <v>0</v>
      </c>
    </row>
    <row r="25" spans="2:16">
      <c r="B25" s="115" t="s">
        <v>81</v>
      </c>
      <c r="C25" s="165">
        <v>102295292</v>
      </c>
      <c r="D25" s="400">
        <v>0</v>
      </c>
      <c r="E25" s="155">
        <v>0</v>
      </c>
      <c r="F25" s="117">
        <v>42199</v>
      </c>
      <c r="G25" s="117">
        <v>42195</v>
      </c>
      <c r="H25" s="404">
        <v>422.99</v>
      </c>
      <c r="I25" s="118">
        <v>0</v>
      </c>
      <c r="J25" s="118">
        <v>0</v>
      </c>
      <c r="K25" s="118">
        <v>0</v>
      </c>
      <c r="L25" s="118">
        <v>0</v>
      </c>
      <c r="M25" s="118">
        <v>0</v>
      </c>
      <c r="N25" s="187">
        <v>0</v>
      </c>
    </row>
    <row r="26" spans="2:16">
      <c r="B26" s="115" t="s">
        <v>80</v>
      </c>
      <c r="C26" s="165">
        <v>104583287</v>
      </c>
      <c r="D26" s="400">
        <v>0</v>
      </c>
      <c r="E26" s="155">
        <v>0</v>
      </c>
      <c r="F26" s="117">
        <v>42230</v>
      </c>
      <c r="G26" s="117">
        <v>42230</v>
      </c>
      <c r="H26" s="168">
        <v>194.47</v>
      </c>
      <c r="I26" s="118">
        <v>0</v>
      </c>
      <c r="J26" s="118">
        <v>0</v>
      </c>
      <c r="K26" s="118">
        <v>0</v>
      </c>
      <c r="L26" s="118">
        <v>0</v>
      </c>
      <c r="M26" s="118">
        <v>0</v>
      </c>
      <c r="N26" s="187">
        <v>0</v>
      </c>
    </row>
    <row r="27" spans="2:16">
      <c r="B27" s="115" t="s">
        <v>79</v>
      </c>
      <c r="C27" s="165">
        <v>105755473</v>
      </c>
      <c r="D27" s="400">
        <v>0</v>
      </c>
      <c r="E27" s="155">
        <v>0</v>
      </c>
      <c r="F27" s="117">
        <v>42261</v>
      </c>
      <c r="G27" s="117">
        <v>42258</v>
      </c>
      <c r="H27" s="168">
        <v>200.3</v>
      </c>
      <c r="I27" s="118">
        <v>0</v>
      </c>
      <c r="J27" s="118">
        <v>0</v>
      </c>
      <c r="K27" s="118">
        <v>0</v>
      </c>
      <c r="L27" s="118">
        <v>0</v>
      </c>
      <c r="M27" s="118">
        <v>0</v>
      </c>
      <c r="N27" s="187">
        <v>0</v>
      </c>
    </row>
    <row r="28" spans="2:16">
      <c r="B28" s="115" t="s">
        <v>78</v>
      </c>
      <c r="C28" s="165">
        <v>107070326</v>
      </c>
      <c r="D28" s="400">
        <v>0</v>
      </c>
      <c r="E28" s="155">
        <v>0</v>
      </c>
      <c r="F28" s="117">
        <v>42291</v>
      </c>
      <c r="G28" s="117">
        <v>42290</v>
      </c>
      <c r="H28" s="168">
        <v>820.04</v>
      </c>
      <c r="I28" s="118">
        <v>0</v>
      </c>
      <c r="J28" s="118">
        <v>0</v>
      </c>
      <c r="K28" s="118">
        <v>0</v>
      </c>
      <c r="L28" s="118">
        <v>0</v>
      </c>
      <c r="M28" s="118">
        <v>0</v>
      </c>
      <c r="N28" s="187">
        <v>0</v>
      </c>
    </row>
    <row r="29" spans="2:16">
      <c r="B29" s="271" t="s">
        <v>77</v>
      </c>
      <c r="C29" s="165">
        <v>108191839</v>
      </c>
      <c r="D29" s="400">
        <v>0</v>
      </c>
      <c r="E29" s="155">
        <v>0</v>
      </c>
      <c r="F29" s="117">
        <v>42322</v>
      </c>
      <c r="G29" s="272">
        <v>42319</v>
      </c>
      <c r="H29" s="168">
        <v>925.6</v>
      </c>
      <c r="I29" s="118">
        <v>0</v>
      </c>
      <c r="J29" s="118">
        <v>0</v>
      </c>
      <c r="K29" s="118">
        <v>0</v>
      </c>
      <c r="L29" s="118">
        <v>0</v>
      </c>
      <c r="M29" s="118">
        <v>0</v>
      </c>
      <c r="N29" s="187">
        <v>0</v>
      </c>
    </row>
    <row r="30" spans="2:16">
      <c r="B30" s="271" t="s">
        <v>76</v>
      </c>
      <c r="C30" s="165">
        <v>109358700</v>
      </c>
      <c r="D30" s="400">
        <v>0</v>
      </c>
      <c r="E30" s="155">
        <v>0</v>
      </c>
      <c r="F30" s="117">
        <v>42352</v>
      </c>
      <c r="G30" s="117">
        <v>42347</v>
      </c>
      <c r="H30" s="168">
        <v>834.75</v>
      </c>
      <c r="I30" s="118">
        <v>0</v>
      </c>
      <c r="J30" s="118">
        <v>0</v>
      </c>
      <c r="K30" s="118">
        <v>0</v>
      </c>
      <c r="L30" s="118">
        <v>0</v>
      </c>
      <c r="M30" s="118">
        <v>0</v>
      </c>
      <c r="N30" s="187">
        <v>0</v>
      </c>
    </row>
    <row r="31" spans="2:16">
      <c r="B31" s="271" t="s">
        <v>75</v>
      </c>
      <c r="C31" s="165"/>
      <c r="D31" s="102"/>
      <c r="E31" s="166"/>
      <c r="F31" s="272">
        <v>42688</v>
      </c>
      <c r="G31" s="272"/>
      <c r="H31" s="168">
        <v>0</v>
      </c>
      <c r="I31" s="118">
        <v>0</v>
      </c>
      <c r="J31" s="118">
        <v>0</v>
      </c>
      <c r="K31" s="118">
        <v>0</v>
      </c>
      <c r="L31" s="118">
        <v>0</v>
      </c>
      <c r="M31" s="118">
        <v>0</v>
      </c>
      <c r="N31" s="187">
        <v>0</v>
      </c>
    </row>
    <row r="32" spans="2:16">
      <c r="B32" s="115"/>
      <c r="C32" s="102"/>
      <c r="D32" s="102"/>
      <c r="E32" s="102"/>
      <c r="F32" s="102"/>
      <c r="G32" s="102"/>
      <c r="H32" s="118"/>
      <c r="I32" s="118"/>
      <c r="J32" s="118"/>
      <c r="K32" s="118"/>
      <c r="L32" s="118"/>
      <c r="M32" s="118"/>
      <c r="N32" s="122"/>
    </row>
    <row r="33" spans="2:14" ht="13.5" thickBot="1">
      <c r="B33" s="109" t="s">
        <v>74</v>
      </c>
      <c r="C33" s="102"/>
      <c r="D33" s="102"/>
      <c r="E33" s="102"/>
      <c r="G33" s="188" t="s">
        <v>181</v>
      </c>
      <c r="H33" s="124">
        <f t="shared" ref="H33:N33" si="0">SUM(H20:H32)</f>
        <v>6743.28</v>
      </c>
      <c r="I33" s="125">
        <f t="shared" si="0"/>
        <v>0</v>
      </c>
      <c r="J33" s="125">
        <f t="shared" si="0"/>
        <v>0</v>
      </c>
      <c r="K33" s="125">
        <f t="shared" si="0"/>
        <v>0</v>
      </c>
      <c r="L33" s="125">
        <f t="shared" si="0"/>
        <v>0</v>
      </c>
      <c r="M33" s="125">
        <f t="shared" si="0"/>
        <v>0</v>
      </c>
      <c r="N33" s="127">
        <f t="shared" si="0"/>
        <v>0</v>
      </c>
    </row>
    <row r="34" spans="2:14" ht="13.5" thickTop="1">
      <c r="B34" s="109"/>
      <c r="C34" s="102"/>
      <c r="D34" s="102"/>
      <c r="E34" s="102"/>
      <c r="F34" s="102"/>
      <c r="G34" s="102"/>
      <c r="H34" s="167"/>
      <c r="I34" s="131"/>
      <c r="J34" s="131"/>
      <c r="K34" s="131"/>
      <c r="L34" s="130"/>
      <c r="M34" s="131"/>
      <c r="N34" s="132"/>
    </row>
    <row r="35" spans="2:14" ht="13.5" thickBot="1">
      <c r="B35" s="133"/>
      <c r="C35" s="134"/>
      <c r="D35" s="134"/>
      <c r="E35" s="134"/>
      <c r="F35" s="134"/>
      <c r="G35" s="134"/>
      <c r="H35" s="134"/>
      <c r="I35" s="134"/>
      <c r="J35" s="134"/>
      <c r="K35" s="134"/>
      <c r="L35" s="134"/>
      <c r="M35" s="134"/>
      <c r="N35" s="136"/>
    </row>
    <row r="36" spans="2:14">
      <c r="B36" s="102"/>
      <c r="C36" s="102"/>
      <c r="D36" s="102"/>
      <c r="E36" s="102"/>
      <c r="F36" s="102"/>
      <c r="G36" s="102"/>
      <c r="H36" s="121"/>
      <c r="I36" s="137"/>
      <c r="J36" s="102"/>
      <c r="K36" s="102"/>
      <c r="L36" s="102"/>
      <c r="M36" s="168"/>
    </row>
    <row r="37" spans="2:14">
      <c r="B37" s="104" t="s">
        <v>186</v>
      </c>
      <c r="C37" s="102"/>
      <c r="D37" s="102"/>
      <c r="E37" s="102"/>
      <c r="F37" s="102"/>
      <c r="G37" s="102"/>
      <c r="H37" s="102"/>
      <c r="I37" s="102"/>
      <c r="J37" s="102"/>
      <c r="K37" s="102"/>
      <c r="L37" s="102"/>
      <c r="M37" s="102"/>
    </row>
    <row r="38" spans="2:14">
      <c r="B38" s="273" t="s">
        <v>294</v>
      </c>
      <c r="C38" s="102"/>
      <c r="D38" s="102"/>
      <c r="E38" s="102"/>
      <c r="F38" s="102"/>
      <c r="G38" s="102"/>
      <c r="H38" s="102"/>
      <c r="I38" s="102"/>
      <c r="J38" s="102"/>
      <c r="K38" s="137"/>
      <c r="L38" s="102"/>
      <c r="M38" s="119"/>
      <c r="N38" s="102"/>
    </row>
    <row r="39" spans="2:14">
      <c r="B39" s="102"/>
      <c r="C39" s="102"/>
      <c r="D39" s="102"/>
      <c r="E39" s="102"/>
      <c r="F39" s="102"/>
      <c r="G39" s="102"/>
      <c r="H39" s="102"/>
      <c r="I39" s="102"/>
      <c r="J39" s="102"/>
      <c r="K39" s="732"/>
      <c r="L39" s="732"/>
      <c r="M39" s="119"/>
      <c r="N39" s="102"/>
    </row>
    <row r="40" spans="2:14">
      <c r="B40" s="104" t="s">
        <v>221</v>
      </c>
      <c r="C40" s="102"/>
      <c r="D40" s="102"/>
      <c r="E40" s="102"/>
      <c r="F40" s="102"/>
      <c r="G40" s="102"/>
      <c r="H40" s="102"/>
      <c r="I40" s="102"/>
      <c r="J40" s="102"/>
      <c r="K40" s="139"/>
      <c r="L40" s="118"/>
      <c r="M40" s="119"/>
      <c r="N40" s="102"/>
    </row>
    <row r="41" spans="2:14">
      <c r="B41" s="104" t="s">
        <v>224</v>
      </c>
      <c r="C41" s="158">
        <v>1791862732001</v>
      </c>
      <c r="D41" s="102"/>
      <c r="E41" s="102"/>
      <c r="F41" s="102"/>
      <c r="G41" s="102"/>
      <c r="H41" s="102"/>
      <c r="I41" s="102"/>
      <c r="J41" s="102"/>
      <c r="K41" s="139"/>
      <c r="L41" s="118"/>
      <c r="M41" s="119"/>
      <c r="N41" s="102"/>
    </row>
    <row r="42" spans="2:14">
      <c r="B42" s="102" t="s">
        <v>222</v>
      </c>
      <c r="C42" s="102"/>
      <c r="D42" s="102"/>
      <c r="E42" s="102"/>
      <c r="F42" s="102"/>
      <c r="G42" s="102"/>
      <c r="H42" s="102"/>
      <c r="I42" s="102"/>
      <c r="J42" s="102"/>
      <c r="K42" s="169"/>
      <c r="L42" s="128"/>
      <c r="M42" s="102"/>
      <c r="N42" s="102"/>
    </row>
    <row r="43" spans="2:14">
      <c r="B43" s="102" t="s">
        <v>223</v>
      </c>
      <c r="C43" s="102"/>
      <c r="D43" s="102"/>
      <c r="E43" s="102"/>
      <c r="F43" s="102"/>
      <c r="G43" s="102"/>
      <c r="H43" s="102"/>
      <c r="I43" s="102"/>
      <c r="J43" s="102"/>
      <c r="K43" s="141"/>
      <c r="L43" s="142"/>
      <c r="M43" s="143"/>
      <c r="N43" s="102"/>
    </row>
    <row r="44" spans="2:14">
      <c r="B44" s="102"/>
      <c r="C44" s="102"/>
      <c r="D44" s="102"/>
      <c r="E44" s="102"/>
      <c r="F44" s="102"/>
      <c r="G44" s="102"/>
      <c r="H44" s="102"/>
      <c r="I44" s="102"/>
      <c r="J44" s="102"/>
      <c r="K44" s="140"/>
      <c r="L44" s="128"/>
      <c r="M44" s="119"/>
      <c r="N44" s="102"/>
    </row>
    <row r="45" spans="2:14" ht="25.5">
      <c r="B45" s="181" t="s">
        <v>232</v>
      </c>
      <c r="C45" s="181" t="s">
        <v>233</v>
      </c>
      <c r="D45" s="102"/>
      <c r="E45" s="102"/>
      <c r="F45" s="102"/>
      <c r="G45" s="102"/>
      <c r="H45" s="102"/>
      <c r="I45" s="140"/>
      <c r="J45" s="128"/>
      <c r="K45" s="119"/>
      <c r="L45" s="102"/>
    </row>
    <row r="46" spans="2:14">
      <c r="B46" s="182">
        <v>1</v>
      </c>
      <c r="C46" s="182">
        <v>10</v>
      </c>
      <c r="D46" s="102"/>
      <c r="E46" s="102"/>
      <c r="F46" s="102"/>
      <c r="G46" s="102"/>
      <c r="H46" s="102"/>
      <c r="I46" s="140"/>
      <c r="J46" s="128"/>
      <c r="K46" s="119"/>
      <c r="L46" s="102"/>
    </row>
    <row r="47" spans="2:14">
      <c r="B47" s="182">
        <v>2</v>
      </c>
      <c r="C47" s="182">
        <v>12</v>
      </c>
      <c r="D47" s="102"/>
      <c r="E47" s="102"/>
      <c r="F47" s="102"/>
      <c r="G47" s="102"/>
      <c r="H47" s="102"/>
      <c r="I47" s="140"/>
      <c r="J47" s="128"/>
      <c r="K47" s="119"/>
      <c r="L47" s="102"/>
    </row>
    <row r="48" spans="2:14">
      <c r="B48" s="182">
        <v>3</v>
      </c>
      <c r="C48" s="182">
        <v>14</v>
      </c>
      <c r="D48" s="102"/>
      <c r="E48" s="102"/>
      <c r="F48" s="102"/>
      <c r="G48" s="102"/>
      <c r="H48" s="102"/>
      <c r="I48" s="140"/>
      <c r="J48" s="128"/>
      <c r="K48" s="119"/>
      <c r="L48" s="102"/>
    </row>
    <row r="49" spans="1:14">
      <c r="B49" s="182">
        <v>4</v>
      </c>
      <c r="C49" s="182">
        <v>16</v>
      </c>
      <c r="D49" s="102"/>
      <c r="E49" s="102"/>
      <c r="F49" s="102"/>
      <c r="G49" s="102"/>
      <c r="H49" s="102"/>
      <c r="I49" s="140"/>
      <c r="J49" s="128"/>
      <c r="K49" s="119"/>
      <c r="L49" s="102"/>
    </row>
    <row r="50" spans="1:14">
      <c r="B50" s="182">
        <v>5</v>
      </c>
      <c r="C50" s="182">
        <v>18</v>
      </c>
      <c r="D50" s="102"/>
      <c r="E50" s="102"/>
      <c r="F50" s="102"/>
      <c r="G50" s="102"/>
      <c r="H50" s="102"/>
      <c r="I50" s="140"/>
      <c r="J50" s="128"/>
      <c r="K50" s="119"/>
      <c r="L50" s="102"/>
    </row>
    <row r="51" spans="1:14">
      <c r="B51" s="185">
        <v>6</v>
      </c>
      <c r="C51" s="185">
        <v>20</v>
      </c>
      <c r="D51" s="102"/>
      <c r="E51" s="102"/>
      <c r="F51" s="102"/>
      <c r="G51" s="102"/>
      <c r="H51" s="102"/>
      <c r="I51" s="140"/>
      <c r="J51" s="128"/>
      <c r="K51" s="119"/>
      <c r="L51" s="102"/>
    </row>
    <row r="52" spans="1:14">
      <c r="B52" s="182">
        <v>7</v>
      </c>
      <c r="C52" s="182">
        <v>22</v>
      </c>
      <c r="D52" s="102"/>
      <c r="E52" s="102"/>
      <c r="F52" s="102"/>
      <c r="G52" s="102"/>
      <c r="H52" s="102"/>
      <c r="I52" s="140"/>
      <c r="J52" s="128"/>
      <c r="K52" s="119"/>
      <c r="L52" s="102"/>
    </row>
    <row r="53" spans="1:14">
      <c r="B53" s="182">
        <v>8</v>
      </c>
      <c r="C53" s="182">
        <v>24</v>
      </c>
      <c r="D53" s="102"/>
      <c r="E53" s="102"/>
      <c r="F53" s="102"/>
      <c r="G53" s="102"/>
      <c r="H53" s="102"/>
      <c r="I53" s="140"/>
      <c r="J53" s="128"/>
      <c r="K53" s="119"/>
      <c r="L53" s="102"/>
    </row>
    <row r="54" spans="1:14">
      <c r="B54" s="182">
        <v>9</v>
      </c>
      <c r="C54" s="182">
        <v>26</v>
      </c>
      <c r="D54" s="102"/>
      <c r="E54" s="102"/>
      <c r="F54" s="102"/>
      <c r="G54" s="102"/>
      <c r="H54" s="102"/>
      <c r="I54" s="140"/>
      <c r="J54" s="128"/>
      <c r="K54" s="119"/>
      <c r="L54" s="102"/>
    </row>
    <row r="55" spans="1:14">
      <c r="B55" s="183">
        <v>0</v>
      </c>
      <c r="C55" s="183">
        <v>28</v>
      </c>
      <c r="D55" s="102"/>
      <c r="E55" s="102"/>
      <c r="F55" s="102"/>
      <c r="G55" s="102"/>
      <c r="H55" s="102"/>
      <c r="I55" s="140"/>
      <c r="J55" s="128"/>
      <c r="K55" s="119"/>
      <c r="L55" s="102"/>
    </row>
    <row r="56" spans="1:14" ht="15">
      <c r="A56"/>
      <c r="B56" s="184" t="s">
        <v>234</v>
      </c>
      <c r="C56"/>
      <c r="D56"/>
      <c r="E56" s="102"/>
      <c r="F56" s="102"/>
      <c r="G56" s="102"/>
      <c r="H56" s="102"/>
      <c r="I56" s="102"/>
      <c r="J56" s="102"/>
      <c r="K56" s="141"/>
      <c r="L56" s="142"/>
      <c r="M56" s="143"/>
      <c r="N56" s="102"/>
    </row>
    <row r="57" spans="1:14">
      <c r="B57" s="102"/>
      <c r="C57" s="102"/>
      <c r="D57" s="102"/>
      <c r="E57" s="102"/>
      <c r="F57" s="102"/>
      <c r="G57" s="102"/>
      <c r="H57" s="102"/>
      <c r="I57" s="102"/>
      <c r="J57" s="102"/>
      <c r="K57" s="139"/>
      <c r="L57" s="128"/>
      <c r="M57" s="119"/>
      <c r="N57" s="102"/>
    </row>
    <row r="58" spans="1:14">
      <c r="B58" s="104" t="s">
        <v>183</v>
      </c>
      <c r="C58" s="102"/>
      <c r="D58" s="102"/>
      <c r="E58" s="102"/>
      <c r="F58" s="102"/>
      <c r="G58" s="102"/>
      <c r="H58" s="102"/>
      <c r="I58" s="102"/>
      <c r="J58" s="102"/>
      <c r="M58" s="119"/>
      <c r="N58" s="102"/>
    </row>
    <row r="59" spans="1:14" ht="12" customHeight="1">
      <c r="A59" s="150" t="s">
        <v>40</v>
      </c>
      <c r="B59" s="273" t="s">
        <v>295</v>
      </c>
      <c r="C59" s="102"/>
      <c r="D59" s="102"/>
      <c r="E59" s="102"/>
      <c r="F59" s="102"/>
      <c r="G59" s="102"/>
      <c r="H59" s="102"/>
      <c r="I59" s="102"/>
      <c r="J59" s="102"/>
      <c r="K59" s="102"/>
      <c r="L59" s="119"/>
      <c r="M59" s="144"/>
    </row>
    <row r="60" spans="1:14" ht="17.25" customHeight="1">
      <c r="A60" s="123" t="s">
        <v>181</v>
      </c>
      <c r="B60" s="102" t="s">
        <v>50</v>
      </c>
      <c r="I60" s="102"/>
      <c r="J60" s="102"/>
      <c r="K60" s="102"/>
      <c r="L60" s="119"/>
      <c r="M60" s="145"/>
    </row>
    <row r="61" spans="1:14">
      <c r="B61" s="102"/>
      <c r="H61" s="146"/>
    </row>
    <row r="77" spans="3:8">
      <c r="C77" s="145"/>
      <c r="D77" s="145"/>
      <c r="E77" s="145"/>
      <c r="F77" s="145"/>
      <c r="G77" s="145"/>
      <c r="H77" s="145"/>
    </row>
    <row r="78" spans="3:8">
      <c r="C78" s="145"/>
      <c r="D78" s="145"/>
      <c r="E78" s="145"/>
      <c r="F78" s="145"/>
    </row>
    <row r="79" spans="3:8">
      <c r="C79" s="145"/>
      <c r="D79" s="145"/>
      <c r="E79" s="145"/>
      <c r="F79" s="145"/>
    </row>
    <row r="80" spans="3:8">
      <c r="C80" s="145"/>
      <c r="D80" s="145"/>
      <c r="E80" s="145"/>
      <c r="F80" s="145"/>
    </row>
  </sheetData>
  <mergeCells count="18">
    <mergeCell ref="I16:K16"/>
    <mergeCell ref="L16:N16"/>
    <mergeCell ref="K39:L39"/>
    <mergeCell ref="J9:K9"/>
    <mergeCell ref="L9:O9"/>
    <mergeCell ref="J10:K10"/>
    <mergeCell ref="L10:M10"/>
    <mergeCell ref="N10:O10"/>
    <mergeCell ref="J11:K11"/>
    <mergeCell ref="L11:M11"/>
    <mergeCell ref="N11:O11"/>
    <mergeCell ref="B5:O5"/>
    <mergeCell ref="J7:K7"/>
    <mergeCell ref="L7:M7"/>
    <mergeCell ref="N7:O7"/>
    <mergeCell ref="J8:K8"/>
    <mergeCell ref="L8:M8"/>
    <mergeCell ref="N8:O8"/>
  </mergeCells>
  <pageMargins left="0.39" right="0.39" top="0.74803149606299213" bottom="0.74803149606299213" header="0.31496062992125984" footer="0.31496062992125984"/>
  <pageSetup paperSize="9" scale="7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43"/>
  <sheetViews>
    <sheetView topLeftCell="A7" zoomScale="80" zoomScaleNormal="80" workbookViewId="0">
      <selection activeCell="H29" sqref="H29"/>
    </sheetView>
  </sheetViews>
  <sheetFormatPr baseColWidth="10" defaultRowHeight="12.75"/>
  <cols>
    <col min="1" max="1" width="4" style="22" customWidth="1"/>
    <col min="2" max="2" width="12.85546875" style="22" customWidth="1"/>
    <col min="3" max="3" width="14.140625" style="22" bestFit="1" customWidth="1"/>
    <col min="4" max="4" width="12.85546875" style="22" customWidth="1"/>
    <col min="5" max="5" width="17.85546875" style="22" bestFit="1" customWidth="1"/>
    <col min="6" max="6" width="13.7109375" style="22" bestFit="1" customWidth="1"/>
    <col min="7" max="8" width="12.7109375" style="22" bestFit="1" customWidth="1"/>
    <col min="9" max="10" width="15.5703125" style="22" bestFit="1" customWidth="1"/>
    <col min="11" max="11" width="14.140625" style="22" bestFit="1" customWidth="1"/>
    <col min="12" max="12" width="15.5703125" style="22" bestFit="1" customWidth="1"/>
    <col min="13" max="13" width="12.7109375" style="22" bestFit="1" customWidth="1"/>
    <col min="14" max="14" width="17.85546875" style="22" bestFit="1" customWidth="1"/>
    <col min="15" max="15" width="13.7109375" style="22" bestFit="1" customWidth="1"/>
    <col min="16" max="17" width="12.7109375" style="22" bestFit="1" customWidth="1"/>
    <col min="18" max="18" width="13.42578125" style="22" bestFit="1" customWidth="1"/>
    <col min="19" max="19" width="13.28515625" style="22" bestFit="1" customWidth="1"/>
    <col min="20" max="21" width="11.7109375" style="22" bestFit="1" customWidth="1"/>
    <col min="22" max="23" width="13.140625" style="22" customWidth="1"/>
    <col min="24" max="259" width="11.42578125" style="22"/>
    <col min="260" max="260" width="4" style="22" customWidth="1"/>
    <col min="261" max="261" width="12.42578125" style="22" customWidth="1"/>
    <col min="262" max="262" width="11.42578125" style="22"/>
    <col min="263" max="263" width="12.85546875" style="22" customWidth="1"/>
    <col min="264" max="264" width="11.42578125" style="22"/>
    <col min="265" max="265" width="13.42578125" style="22" bestFit="1" customWidth="1"/>
    <col min="266" max="271" width="11.42578125" style="22"/>
    <col min="272" max="272" width="13.42578125" style="22" bestFit="1" customWidth="1"/>
    <col min="273" max="274" width="11.42578125" style="22"/>
    <col min="275" max="275" width="12.140625" style="22" customWidth="1"/>
    <col min="276" max="515" width="11.42578125" style="22"/>
    <col min="516" max="516" width="4" style="22" customWidth="1"/>
    <col min="517" max="517" width="12.42578125" style="22" customWidth="1"/>
    <col min="518" max="518" width="11.42578125" style="22"/>
    <col min="519" max="519" width="12.85546875" style="22" customWidth="1"/>
    <col min="520" max="520" width="11.42578125" style="22"/>
    <col min="521" max="521" width="13.42578125" style="22" bestFit="1" customWidth="1"/>
    <col min="522" max="527" width="11.42578125" style="22"/>
    <col min="528" max="528" width="13.42578125" style="22" bestFit="1" customWidth="1"/>
    <col min="529" max="530" width="11.42578125" style="22"/>
    <col min="531" max="531" width="12.140625" style="22" customWidth="1"/>
    <col min="532" max="771" width="11.42578125" style="22"/>
    <col min="772" max="772" width="4" style="22" customWidth="1"/>
    <col min="773" max="773" width="12.42578125" style="22" customWidth="1"/>
    <col min="774" max="774" width="11.42578125" style="22"/>
    <col min="775" max="775" width="12.85546875" style="22" customWidth="1"/>
    <col min="776" max="776" width="11.42578125" style="22"/>
    <col min="777" max="777" width="13.42578125" style="22" bestFit="1" customWidth="1"/>
    <col min="778" max="783" width="11.42578125" style="22"/>
    <col min="784" max="784" width="13.42578125" style="22" bestFit="1" customWidth="1"/>
    <col min="785" max="786" width="11.42578125" style="22"/>
    <col min="787" max="787" width="12.140625" style="22" customWidth="1"/>
    <col min="788" max="1027" width="11.42578125" style="22"/>
    <col min="1028" max="1028" width="4" style="22" customWidth="1"/>
    <col min="1029" max="1029" width="12.42578125" style="22" customWidth="1"/>
    <col min="1030" max="1030" width="11.42578125" style="22"/>
    <col min="1031" max="1031" width="12.85546875" style="22" customWidth="1"/>
    <col min="1032" max="1032" width="11.42578125" style="22"/>
    <col min="1033" max="1033" width="13.42578125" style="22" bestFit="1" customWidth="1"/>
    <col min="1034" max="1039" width="11.42578125" style="22"/>
    <col min="1040" max="1040" width="13.42578125" style="22" bestFit="1" customWidth="1"/>
    <col min="1041" max="1042" width="11.42578125" style="22"/>
    <col min="1043" max="1043" width="12.140625" style="22" customWidth="1"/>
    <col min="1044" max="1283" width="11.42578125" style="22"/>
    <col min="1284" max="1284" width="4" style="22" customWidth="1"/>
    <col min="1285" max="1285" width="12.42578125" style="22" customWidth="1"/>
    <col min="1286" max="1286" width="11.42578125" style="22"/>
    <col min="1287" max="1287" width="12.85546875" style="22" customWidth="1"/>
    <col min="1288" max="1288" width="11.42578125" style="22"/>
    <col min="1289" max="1289" width="13.42578125" style="22" bestFit="1" customWidth="1"/>
    <col min="1290" max="1295" width="11.42578125" style="22"/>
    <col min="1296" max="1296" width="13.42578125" style="22" bestFit="1" customWidth="1"/>
    <col min="1297" max="1298" width="11.42578125" style="22"/>
    <col min="1299" max="1299" width="12.140625" style="22" customWidth="1"/>
    <col min="1300" max="1539" width="11.42578125" style="22"/>
    <col min="1540" max="1540" width="4" style="22" customWidth="1"/>
    <col min="1541" max="1541" width="12.42578125" style="22" customWidth="1"/>
    <col min="1542" max="1542" width="11.42578125" style="22"/>
    <col min="1543" max="1543" width="12.85546875" style="22" customWidth="1"/>
    <col min="1544" max="1544" width="11.42578125" style="22"/>
    <col min="1545" max="1545" width="13.42578125" style="22" bestFit="1" customWidth="1"/>
    <col min="1546" max="1551" width="11.42578125" style="22"/>
    <col min="1552" max="1552" width="13.42578125" style="22" bestFit="1" customWidth="1"/>
    <col min="1553" max="1554" width="11.42578125" style="22"/>
    <col min="1555" max="1555" width="12.140625" style="22" customWidth="1"/>
    <col min="1556" max="1795" width="11.42578125" style="22"/>
    <col min="1796" max="1796" width="4" style="22" customWidth="1"/>
    <col min="1797" max="1797" width="12.42578125" style="22" customWidth="1"/>
    <col min="1798" max="1798" width="11.42578125" style="22"/>
    <col min="1799" max="1799" width="12.85546875" style="22" customWidth="1"/>
    <col min="1800" max="1800" width="11.42578125" style="22"/>
    <col min="1801" max="1801" width="13.42578125" style="22" bestFit="1" customWidth="1"/>
    <col min="1802" max="1807" width="11.42578125" style="22"/>
    <col min="1808" max="1808" width="13.42578125" style="22" bestFit="1" customWidth="1"/>
    <col min="1809" max="1810" width="11.42578125" style="22"/>
    <col min="1811" max="1811" width="12.140625" style="22" customWidth="1"/>
    <col min="1812" max="2051" width="11.42578125" style="22"/>
    <col min="2052" max="2052" width="4" style="22" customWidth="1"/>
    <col min="2053" max="2053" width="12.42578125" style="22" customWidth="1"/>
    <col min="2054" max="2054" width="11.42578125" style="22"/>
    <col min="2055" max="2055" width="12.85546875" style="22" customWidth="1"/>
    <col min="2056" max="2056" width="11.42578125" style="22"/>
    <col min="2057" max="2057" width="13.42578125" style="22" bestFit="1" customWidth="1"/>
    <col min="2058" max="2063" width="11.42578125" style="22"/>
    <col min="2064" max="2064" width="13.42578125" style="22" bestFit="1" customWidth="1"/>
    <col min="2065" max="2066" width="11.42578125" style="22"/>
    <col min="2067" max="2067" width="12.140625" style="22" customWidth="1"/>
    <col min="2068" max="2307" width="11.42578125" style="22"/>
    <col min="2308" max="2308" width="4" style="22" customWidth="1"/>
    <col min="2309" max="2309" width="12.42578125" style="22" customWidth="1"/>
    <col min="2310" max="2310" width="11.42578125" style="22"/>
    <col min="2311" max="2311" width="12.85546875" style="22" customWidth="1"/>
    <col min="2312" max="2312" width="11.42578125" style="22"/>
    <col min="2313" max="2313" width="13.42578125" style="22" bestFit="1" customWidth="1"/>
    <col min="2314" max="2319" width="11.42578125" style="22"/>
    <col min="2320" max="2320" width="13.42578125" style="22" bestFit="1" customWidth="1"/>
    <col min="2321" max="2322" width="11.42578125" style="22"/>
    <col min="2323" max="2323" width="12.140625" style="22" customWidth="1"/>
    <col min="2324" max="2563" width="11.42578125" style="22"/>
    <col min="2564" max="2564" width="4" style="22" customWidth="1"/>
    <col min="2565" max="2565" width="12.42578125" style="22" customWidth="1"/>
    <col min="2566" max="2566" width="11.42578125" style="22"/>
    <col min="2567" max="2567" width="12.85546875" style="22" customWidth="1"/>
    <col min="2568" max="2568" width="11.42578125" style="22"/>
    <col min="2569" max="2569" width="13.42578125" style="22" bestFit="1" customWidth="1"/>
    <col min="2570" max="2575" width="11.42578125" style="22"/>
    <col min="2576" max="2576" width="13.42578125" style="22" bestFit="1" customWidth="1"/>
    <col min="2577" max="2578" width="11.42578125" style="22"/>
    <col min="2579" max="2579" width="12.140625" style="22" customWidth="1"/>
    <col min="2580" max="2819" width="11.42578125" style="22"/>
    <col min="2820" max="2820" width="4" style="22" customWidth="1"/>
    <col min="2821" max="2821" width="12.42578125" style="22" customWidth="1"/>
    <col min="2822" max="2822" width="11.42578125" style="22"/>
    <col min="2823" max="2823" width="12.85546875" style="22" customWidth="1"/>
    <col min="2824" max="2824" width="11.42578125" style="22"/>
    <col min="2825" max="2825" width="13.42578125" style="22" bestFit="1" customWidth="1"/>
    <col min="2826" max="2831" width="11.42578125" style="22"/>
    <col min="2832" max="2832" width="13.42578125" style="22" bestFit="1" customWidth="1"/>
    <col min="2833" max="2834" width="11.42578125" style="22"/>
    <col min="2835" max="2835" width="12.140625" style="22" customWidth="1"/>
    <col min="2836" max="3075" width="11.42578125" style="22"/>
    <col min="3076" max="3076" width="4" style="22" customWidth="1"/>
    <col min="3077" max="3077" width="12.42578125" style="22" customWidth="1"/>
    <col min="3078" max="3078" width="11.42578125" style="22"/>
    <col min="3079" max="3079" width="12.85546875" style="22" customWidth="1"/>
    <col min="3080" max="3080" width="11.42578125" style="22"/>
    <col min="3081" max="3081" width="13.42578125" style="22" bestFit="1" customWidth="1"/>
    <col min="3082" max="3087" width="11.42578125" style="22"/>
    <col min="3088" max="3088" width="13.42578125" style="22" bestFit="1" customWidth="1"/>
    <col min="3089" max="3090" width="11.42578125" style="22"/>
    <col min="3091" max="3091" width="12.140625" style="22" customWidth="1"/>
    <col min="3092" max="3331" width="11.42578125" style="22"/>
    <col min="3332" max="3332" width="4" style="22" customWidth="1"/>
    <col min="3333" max="3333" width="12.42578125" style="22" customWidth="1"/>
    <col min="3334" max="3334" width="11.42578125" style="22"/>
    <col min="3335" max="3335" width="12.85546875" style="22" customWidth="1"/>
    <col min="3336" max="3336" width="11.42578125" style="22"/>
    <col min="3337" max="3337" width="13.42578125" style="22" bestFit="1" customWidth="1"/>
    <col min="3338" max="3343" width="11.42578125" style="22"/>
    <col min="3344" max="3344" width="13.42578125" style="22" bestFit="1" customWidth="1"/>
    <col min="3345" max="3346" width="11.42578125" style="22"/>
    <col min="3347" max="3347" width="12.140625" style="22" customWidth="1"/>
    <col min="3348" max="3587" width="11.42578125" style="22"/>
    <col min="3588" max="3588" width="4" style="22" customWidth="1"/>
    <col min="3589" max="3589" width="12.42578125" style="22" customWidth="1"/>
    <col min="3590" max="3590" width="11.42578125" style="22"/>
    <col min="3591" max="3591" width="12.85546875" style="22" customWidth="1"/>
    <col min="3592" max="3592" width="11.42578125" style="22"/>
    <col min="3593" max="3593" width="13.42578125" style="22" bestFit="1" customWidth="1"/>
    <col min="3594" max="3599" width="11.42578125" style="22"/>
    <col min="3600" max="3600" width="13.42578125" style="22" bestFit="1" customWidth="1"/>
    <col min="3601" max="3602" width="11.42578125" style="22"/>
    <col min="3603" max="3603" width="12.140625" style="22" customWidth="1"/>
    <col min="3604" max="3843" width="11.42578125" style="22"/>
    <col min="3844" max="3844" width="4" style="22" customWidth="1"/>
    <col min="3845" max="3845" width="12.42578125" style="22" customWidth="1"/>
    <col min="3846" max="3846" width="11.42578125" style="22"/>
    <col min="3847" max="3847" width="12.85546875" style="22" customWidth="1"/>
    <col min="3848" max="3848" width="11.42578125" style="22"/>
    <col min="3849" max="3849" width="13.42578125" style="22" bestFit="1" customWidth="1"/>
    <col min="3850" max="3855" width="11.42578125" style="22"/>
    <col min="3856" max="3856" width="13.42578125" style="22" bestFit="1" customWidth="1"/>
    <col min="3857" max="3858" width="11.42578125" style="22"/>
    <col min="3859" max="3859" width="12.140625" style="22" customWidth="1"/>
    <col min="3860" max="4099" width="11.42578125" style="22"/>
    <col min="4100" max="4100" width="4" style="22" customWidth="1"/>
    <col min="4101" max="4101" width="12.42578125" style="22" customWidth="1"/>
    <col min="4102" max="4102" width="11.42578125" style="22"/>
    <col min="4103" max="4103" width="12.85546875" style="22" customWidth="1"/>
    <col min="4104" max="4104" width="11.42578125" style="22"/>
    <col min="4105" max="4105" width="13.42578125" style="22" bestFit="1" customWidth="1"/>
    <col min="4106" max="4111" width="11.42578125" style="22"/>
    <col min="4112" max="4112" width="13.42578125" style="22" bestFit="1" customWidth="1"/>
    <col min="4113" max="4114" width="11.42578125" style="22"/>
    <col min="4115" max="4115" width="12.140625" style="22" customWidth="1"/>
    <col min="4116" max="4355" width="11.42578125" style="22"/>
    <col min="4356" max="4356" width="4" style="22" customWidth="1"/>
    <col min="4357" max="4357" width="12.42578125" style="22" customWidth="1"/>
    <col min="4358" max="4358" width="11.42578125" style="22"/>
    <col min="4359" max="4359" width="12.85546875" style="22" customWidth="1"/>
    <col min="4360" max="4360" width="11.42578125" style="22"/>
    <col min="4361" max="4361" width="13.42578125" style="22" bestFit="1" customWidth="1"/>
    <col min="4362" max="4367" width="11.42578125" style="22"/>
    <col min="4368" max="4368" width="13.42578125" style="22" bestFit="1" customWidth="1"/>
    <col min="4369" max="4370" width="11.42578125" style="22"/>
    <col min="4371" max="4371" width="12.140625" style="22" customWidth="1"/>
    <col min="4372" max="4611" width="11.42578125" style="22"/>
    <col min="4612" max="4612" width="4" style="22" customWidth="1"/>
    <col min="4613" max="4613" width="12.42578125" style="22" customWidth="1"/>
    <col min="4614" max="4614" width="11.42578125" style="22"/>
    <col min="4615" max="4615" width="12.85546875" style="22" customWidth="1"/>
    <col min="4616" max="4616" width="11.42578125" style="22"/>
    <col min="4617" max="4617" width="13.42578125" style="22" bestFit="1" customWidth="1"/>
    <col min="4618" max="4623" width="11.42578125" style="22"/>
    <col min="4624" max="4624" width="13.42578125" style="22" bestFit="1" customWidth="1"/>
    <col min="4625" max="4626" width="11.42578125" style="22"/>
    <col min="4627" max="4627" width="12.140625" style="22" customWidth="1"/>
    <col min="4628" max="4867" width="11.42578125" style="22"/>
    <col min="4868" max="4868" width="4" style="22" customWidth="1"/>
    <col min="4869" max="4869" width="12.42578125" style="22" customWidth="1"/>
    <col min="4870" max="4870" width="11.42578125" style="22"/>
    <col min="4871" max="4871" width="12.85546875" style="22" customWidth="1"/>
    <col min="4872" max="4872" width="11.42578125" style="22"/>
    <col min="4873" max="4873" width="13.42578125" style="22" bestFit="1" customWidth="1"/>
    <col min="4874" max="4879" width="11.42578125" style="22"/>
    <col min="4880" max="4880" width="13.42578125" style="22" bestFit="1" customWidth="1"/>
    <col min="4881" max="4882" width="11.42578125" style="22"/>
    <col min="4883" max="4883" width="12.140625" style="22" customWidth="1"/>
    <col min="4884" max="5123" width="11.42578125" style="22"/>
    <col min="5124" max="5124" width="4" style="22" customWidth="1"/>
    <col min="5125" max="5125" width="12.42578125" style="22" customWidth="1"/>
    <col min="5126" max="5126" width="11.42578125" style="22"/>
    <col min="5127" max="5127" width="12.85546875" style="22" customWidth="1"/>
    <col min="5128" max="5128" width="11.42578125" style="22"/>
    <col min="5129" max="5129" width="13.42578125" style="22" bestFit="1" customWidth="1"/>
    <col min="5130" max="5135" width="11.42578125" style="22"/>
    <col min="5136" max="5136" width="13.42578125" style="22" bestFit="1" customWidth="1"/>
    <col min="5137" max="5138" width="11.42578125" style="22"/>
    <col min="5139" max="5139" width="12.140625" style="22" customWidth="1"/>
    <col min="5140" max="5379" width="11.42578125" style="22"/>
    <col min="5380" max="5380" width="4" style="22" customWidth="1"/>
    <col min="5381" max="5381" width="12.42578125" style="22" customWidth="1"/>
    <col min="5382" max="5382" width="11.42578125" style="22"/>
    <col min="5383" max="5383" width="12.85546875" style="22" customWidth="1"/>
    <col min="5384" max="5384" width="11.42578125" style="22"/>
    <col min="5385" max="5385" width="13.42578125" style="22" bestFit="1" customWidth="1"/>
    <col min="5386" max="5391" width="11.42578125" style="22"/>
    <col min="5392" max="5392" width="13.42578125" style="22" bestFit="1" customWidth="1"/>
    <col min="5393" max="5394" width="11.42578125" style="22"/>
    <col min="5395" max="5395" width="12.140625" style="22" customWidth="1"/>
    <col min="5396" max="5635" width="11.42578125" style="22"/>
    <col min="5636" max="5636" width="4" style="22" customWidth="1"/>
    <col min="5637" max="5637" width="12.42578125" style="22" customWidth="1"/>
    <col min="5638" max="5638" width="11.42578125" style="22"/>
    <col min="5639" max="5639" width="12.85546875" style="22" customWidth="1"/>
    <col min="5640" max="5640" width="11.42578125" style="22"/>
    <col min="5641" max="5641" width="13.42578125" style="22" bestFit="1" customWidth="1"/>
    <col min="5642" max="5647" width="11.42578125" style="22"/>
    <col min="5648" max="5648" width="13.42578125" style="22" bestFit="1" customWidth="1"/>
    <col min="5649" max="5650" width="11.42578125" style="22"/>
    <col min="5651" max="5651" width="12.140625" style="22" customWidth="1"/>
    <col min="5652" max="5891" width="11.42578125" style="22"/>
    <col min="5892" max="5892" width="4" style="22" customWidth="1"/>
    <col min="5893" max="5893" width="12.42578125" style="22" customWidth="1"/>
    <col min="5894" max="5894" width="11.42578125" style="22"/>
    <col min="5895" max="5895" width="12.85546875" style="22" customWidth="1"/>
    <col min="5896" max="5896" width="11.42578125" style="22"/>
    <col min="5897" max="5897" width="13.42578125" style="22" bestFit="1" customWidth="1"/>
    <col min="5898" max="5903" width="11.42578125" style="22"/>
    <col min="5904" max="5904" width="13.42578125" style="22" bestFit="1" customWidth="1"/>
    <col min="5905" max="5906" width="11.42578125" style="22"/>
    <col min="5907" max="5907" width="12.140625" style="22" customWidth="1"/>
    <col min="5908" max="6147" width="11.42578125" style="22"/>
    <col min="6148" max="6148" width="4" style="22" customWidth="1"/>
    <col min="6149" max="6149" width="12.42578125" style="22" customWidth="1"/>
    <col min="6150" max="6150" width="11.42578125" style="22"/>
    <col min="6151" max="6151" width="12.85546875" style="22" customWidth="1"/>
    <col min="6152" max="6152" width="11.42578125" style="22"/>
    <col min="6153" max="6153" width="13.42578125" style="22" bestFit="1" customWidth="1"/>
    <col min="6154" max="6159" width="11.42578125" style="22"/>
    <col min="6160" max="6160" width="13.42578125" style="22" bestFit="1" customWidth="1"/>
    <col min="6161" max="6162" width="11.42578125" style="22"/>
    <col min="6163" max="6163" width="12.140625" style="22" customWidth="1"/>
    <col min="6164" max="6403" width="11.42578125" style="22"/>
    <col min="6404" max="6404" width="4" style="22" customWidth="1"/>
    <col min="6405" max="6405" width="12.42578125" style="22" customWidth="1"/>
    <col min="6406" max="6406" width="11.42578125" style="22"/>
    <col min="6407" max="6407" width="12.85546875" style="22" customWidth="1"/>
    <col min="6408" max="6408" width="11.42578125" style="22"/>
    <col min="6409" max="6409" width="13.42578125" style="22" bestFit="1" customWidth="1"/>
    <col min="6410" max="6415" width="11.42578125" style="22"/>
    <col min="6416" max="6416" width="13.42578125" style="22" bestFit="1" customWidth="1"/>
    <col min="6417" max="6418" width="11.42578125" style="22"/>
    <col min="6419" max="6419" width="12.140625" style="22" customWidth="1"/>
    <col min="6420" max="6659" width="11.42578125" style="22"/>
    <col min="6660" max="6660" width="4" style="22" customWidth="1"/>
    <col min="6661" max="6661" width="12.42578125" style="22" customWidth="1"/>
    <col min="6662" max="6662" width="11.42578125" style="22"/>
    <col min="6663" max="6663" width="12.85546875" style="22" customWidth="1"/>
    <col min="6664" max="6664" width="11.42578125" style="22"/>
    <col min="6665" max="6665" width="13.42578125" style="22" bestFit="1" customWidth="1"/>
    <col min="6666" max="6671" width="11.42578125" style="22"/>
    <col min="6672" max="6672" width="13.42578125" style="22" bestFit="1" customWidth="1"/>
    <col min="6673" max="6674" width="11.42578125" style="22"/>
    <col min="6675" max="6675" width="12.140625" style="22" customWidth="1"/>
    <col min="6676" max="6915" width="11.42578125" style="22"/>
    <col min="6916" max="6916" width="4" style="22" customWidth="1"/>
    <col min="6917" max="6917" width="12.42578125" style="22" customWidth="1"/>
    <col min="6918" max="6918" width="11.42578125" style="22"/>
    <col min="6919" max="6919" width="12.85546875" style="22" customWidth="1"/>
    <col min="6920" max="6920" width="11.42578125" style="22"/>
    <col min="6921" max="6921" width="13.42578125" style="22" bestFit="1" customWidth="1"/>
    <col min="6922" max="6927" width="11.42578125" style="22"/>
    <col min="6928" max="6928" width="13.42578125" style="22" bestFit="1" customWidth="1"/>
    <col min="6929" max="6930" width="11.42578125" style="22"/>
    <col min="6931" max="6931" width="12.140625" style="22" customWidth="1"/>
    <col min="6932" max="7171" width="11.42578125" style="22"/>
    <col min="7172" max="7172" width="4" style="22" customWidth="1"/>
    <col min="7173" max="7173" width="12.42578125" style="22" customWidth="1"/>
    <col min="7174" max="7174" width="11.42578125" style="22"/>
    <col min="7175" max="7175" width="12.85546875" style="22" customWidth="1"/>
    <col min="7176" max="7176" width="11.42578125" style="22"/>
    <col min="7177" max="7177" width="13.42578125" style="22" bestFit="1" customWidth="1"/>
    <col min="7178" max="7183" width="11.42578125" style="22"/>
    <col min="7184" max="7184" width="13.42578125" style="22" bestFit="1" customWidth="1"/>
    <col min="7185" max="7186" width="11.42578125" style="22"/>
    <col min="7187" max="7187" width="12.140625" style="22" customWidth="1"/>
    <col min="7188" max="7427" width="11.42578125" style="22"/>
    <col min="7428" max="7428" width="4" style="22" customWidth="1"/>
    <col min="7429" max="7429" width="12.42578125" style="22" customWidth="1"/>
    <col min="7430" max="7430" width="11.42578125" style="22"/>
    <col min="7431" max="7431" width="12.85546875" style="22" customWidth="1"/>
    <col min="7432" max="7432" width="11.42578125" style="22"/>
    <col min="7433" max="7433" width="13.42578125" style="22" bestFit="1" customWidth="1"/>
    <col min="7434" max="7439" width="11.42578125" style="22"/>
    <col min="7440" max="7440" width="13.42578125" style="22" bestFit="1" customWidth="1"/>
    <col min="7441" max="7442" width="11.42578125" style="22"/>
    <col min="7443" max="7443" width="12.140625" style="22" customWidth="1"/>
    <col min="7444" max="7683" width="11.42578125" style="22"/>
    <col min="7684" max="7684" width="4" style="22" customWidth="1"/>
    <col min="7685" max="7685" width="12.42578125" style="22" customWidth="1"/>
    <col min="7686" max="7686" width="11.42578125" style="22"/>
    <col min="7687" max="7687" width="12.85546875" style="22" customWidth="1"/>
    <col min="7688" max="7688" width="11.42578125" style="22"/>
    <col min="7689" max="7689" width="13.42578125" style="22" bestFit="1" customWidth="1"/>
    <col min="7690" max="7695" width="11.42578125" style="22"/>
    <col min="7696" max="7696" width="13.42578125" style="22" bestFit="1" customWidth="1"/>
    <col min="7697" max="7698" width="11.42578125" style="22"/>
    <col min="7699" max="7699" width="12.140625" style="22" customWidth="1"/>
    <col min="7700" max="7939" width="11.42578125" style="22"/>
    <col min="7940" max="7940" width="4" style="22" customWidth="1"/>
    <col min="7941" max="7941" width="12.42578125" style="22" customWidth="1"/>
    <col min="7942" max="7942" width="11.42578125" style="22"/>
    <col min="7943" max="7943" width="12.85546875" style="22" customWidth="1"/>
    <col min="7944" max="7944" width="11.42578125" style="22"/>
    <col min="7945" max="7945" width="13.42578125" style="22" bestFit="1" customWidth="1"/>
    <col min="7946" max="7951" width="11.42578125" style="22"/>
    <col min="7952" max="7952" width="13.42578125" style="22" bestFit="1" customWidth="1"/>
    <col min="7953" max="7954" width="11.42578125" style="22"/>
    <col min="7955" max="7955" width="12.140625" style="22" customWidth="1"/>
    <col min="7956" max="8195" width="11.42578125" style="22"/>
    <col min="8196" max="8196" width="4" style="22" customWidth="1"/>
    <col min="8197" max="8197" width="12.42578125" style="22" customWidth="1"/>
    <col min="8198" max="8198" width="11.42578125" style="22"/>
    <col min="8199" max="8199" width="12.85546875" style="22" customWidth="1"/>
    <col min="8200" max="8200" width="11.42578125" style="22"/>
    <col min="8201" max="8201" width="13.42578125" style="22" bestFit="1" customWidth="1"/>
    <col min="8202" max="8207" width="11.42578125" style="22"/>
    <col min="8208" max="8208" width="13.42578125" style="22" bestFit="1" customWidth="1"/>
    <col min="8209" max="8210" width="11.42578125" style="22"/>
    <col min="8211" max="8211" width="12.140625" style="22" customWidth="1"/>
    <col min="8212" max="8451" width="11.42578125" style="22"/>
    <col min="8452" max="8452" width="4" style="22" customWidth="1"/>
    <col min="8453" max="8453" width="12.42578125" style="22" customWidth="1"/>
    <col min="8454" max="8454" width="11.42578125" style="22"/>
    <col min="8455" max="8455" width="12.85546875" style="22" customWidth="1"/>
    <col min="8456" max="8456" width="11.42578125" style="22"/>
    <col min="8457" max="8457" width="13.42578125" style="22" bestFit="1" customWidth="1"/>
    <col min="8458" max="8463" width="11.42578125" style="22"/>
    <col min="8464" max="8464" width="13.42578125" style="22" bestFit="1" customWidth="1"/>
    <col min="8465" max="8466" width="11.42578125" style="22"/>
    <col min="8467" max="8467" width="12.140625" style="22" customWidth="1"/>
    <col min="8468" max="8707" width="11.42578125" style="22"/>
    <col min="8708" max="8708" width="4" style="22" customWidth="1"/>
    <col min="8709" max="8709" width="12.42578125" style="22" customWidth="1"/>
    <col min="8710" max="8710" width="11.42578125" style="22"/>
    <col min="8711" max="8711" width="12.85546875" style="22" customWidth="1"/>
    <col min="8712" max="8712" width="11.42578125" style="22"/>
    <col min="8713" max="8713" width="13.42578125" style="22" bestFit="1" customWidth="1"/>
    <col min="8714" max="8719" width="11.42578125" style="22"/>
    <col min="8720" max="8720" width="13.42578125" style="22" bestFit="1" customWidth="1"/>
    <col min="8721" max="8722" width="11.42578125" style="22"/>
    <col min="8723" max="8723" width="12.140625" style="22" customWidth="1"/>
    <col min="8724" max="8963" width="11.42578125" style="22"/>
    <col min="8964" max="8964" width="4" style="22" customWidth="1"/>
    <col min="8965" max="8965" width="12.42578125" style="22" customWidth="1"/>
    <col min="8966" max="8966" width="11.42578125" style="22"/>
    <col min="8967" max="8967" width="12.85546875" style="22" customWidth="1"/>
    <col min="8968" max="8968" width="11.42578125" style="22"/>
    <col min="8969" max="8969" width="13.42578125" style="22" bestFit="1" customWidth="1"/>
    <col min="8970" max="8975" width="11.42578125" style="22"/>
    <col min="8976" max="8976" width="13.42578125" style="22" bestFit="1" customWidth="1"/>
    <col min="8977" max="8978" width="11.42578125" style="22"/>
    <col min="8979" max="8979" width="12.140625" style="22" customWidth="1"/>
    <col min="8980" max="9219" width="11.42578125" style="22"/>
    <col min="9220" max="9220" width="4" style="22" customWidth="1"/>
    <col min="9221" max="9221" width="12.42578125" style="22" customWidth="1"/>
    <col min="9222" max="9222" width="11.42578125" style="22"/>
    <col min="9223" max="9223" width="12.85546875" style="22" customWidth="1"/>
    <col min="9224" max="9224" width="11.42578125" style="22"/>
    <col min="9225" max="9225" width="13.42578125" style="22" bestFit="1" customWidth="1"/>
    <col min="9226" max="9231" width="11.42578125" style="22"/>
    <col min="9232" max="9232" width="13.42578125" style="22" bestFit="1" customWidth="1"/>
    <col min="9233" max="9234" width="11.42578125" style="22"/>
    <col min="9235" max="9235" width="12.140625" style="22" customWidth="1"/>
    <col min="9236" max="9475" width="11.42578125" style="22"/>
    <col min="9476" max="9476" width="4" style="22" customWidth="1"/>
    <col min="9477" max="9477" width="12.42578125" style="22" customWidth="1"/>
    <col min="9478" max="9478" width="11.42578125" style="22"/>
    <col min="9479" max="9479" width="12.85546875" style="22" customWidth="1"/>
    <col min="9480" max="9480" width="11.42578125" style="22"/>
    <col min="9481" max="9481" width="13.42578125" style="22" bestFit="1" customWidth="1"/>
    <col min="9482" max="9487" width="11.42578125" style="22"/>
    <col min="9488" max="9488" width="13.42578125" style="22" bestFit="1" customWidth="1"/>
    <col min="9489" max="9490" width="11.42578125" style="22"/>
    <col min="9491" max="9491" width="12.140625" style="22" customWidth="1"/>
    <col min="9492" max="9731" width="11.42578125" style="22"/>
    <col min="9732" max="9732" width="4" style="22" customWidth="1"/>
    <col min="9733" max="9733" width="12.42578125" style="22" customWidth="1"/>
    <col min="9734" max="9734" width="11.42578125" style="22"/>
    <col min="9735" max="9735" width="12.85546875" style="22" customWidth="1"/>
    <col min="9736" max="9736" width="11.42578125" style="22"/>
    <col min="9737" max="9737" width="13.42578125" style="22" bestFit="1" customWidth="1"/>
    <col min="9738" max="9743" width="11.42578125" style="22"/>
    <col min="9744" max="9744" width="13.42578125" style="22" bestFit="1" customWidth="1"/>
    <col min="9745" max="9746" width="11.42578125" style="22"/>
    <col min="9747" max="9747" width="12.140625" style="22" customWidth="1"/>
    <col min="9748" max="9987" width="11.42578125" style="22"/>
    <col min="9988" max="9988" width="4" style="22" customWidth="1"/>
    <col min="9989" max="9989" width="12.42578125" style="22" customWidth="1"/>
    <col min="9990" max="9990" width="11.42578125" style="22"/>
    <col min="9991" max="9991" width="12.85546875" style="22" customWidth="1"/>
    <col min="9992" max="9992" width="11.42578125" style="22"/>
    <col min="9993" max="9993" width="13.42578125" style="22" bestFit="1" customWidth="1"/>
    <col min="9994" max="9999" width="11.42578125" style="22"/>
    <col min="10000" max="10000" width="13.42578125" style="22" bestFit="1" customWidth="1"/>
    <col min="10001" max="10002" width="11.42578125" style="22"/>
    <col min="10003" max="10003" width="12.140625" style="22" customWidth="1"/>
    <col min="10004" max="10243" width="11.42578125" style="22"/>
    <col min="10244" max="10244" width="4" style="22" customWidth="1"/>
    <col min="10245" max="10245" width="12.42578125" style="22" customWidth="1"/>
    <col min="10246" max="10246" width="11.42578125" style="22"/>
    <col min="10247" max="10247" width="12.85546875" style="22" customWidth="1"/>
    <col min="10248" max="10248" width="11.42578125" style="22"/>
    <col min="10249" max="10249" width="13.42578125" style="22" bestFit="1" customWidth="1"/>
    <col min="10250" max="10255" width="11.42578125" style="22"/>
    <col min="10256" max="10256" width="13.42578125" style="22" bestFit="1" customWidth="1"/>
    <col min="10257" max="10258" width="11.42578125" style="22"/>
    <col min="10259" max="10259" width="12.140625" style="22" customWidth="1"/>
    <col min="10260" max="10499" width="11.42578125" style="22"/>
    <col min="10500" max="10500" width="4" style="22" customWidth="1"/>
    <col min="10501" max="10501" width="12.42578125" style="22" customWidth="1"/>
    <col min="10502" max="10502" width="11.42578125" style="22"/>
    <col min="10503" max="10503" width="12.85546875" style="22" customWidth="1"/>
    <col min="10504" max="10504" width="11.42578125" style="22"/>
    <col min="10505" max="10505" width="13.42578125" style="22" bestFit="1" customWidth="1"/>
    <col min="10506" max="10511" width="11.42578125" style="22"/>
    <col min="10512" max="10512" width="13.42578125" style="22" bestFit="1" customWidth="1"/>
    <col min="10513" max="10514" width="11.42578125" style="22"/>
    <col min="10515" max="10515" width="12.140625" style="22" customWidth="1"/>
    <col min="10516" max="10755" width="11.42578125" style="22"/>
    <col min="10756" max="10756" width="4" style="22" customWidth="1"/>
    <col min="10757" max="10757" width="12.42578125" style="22" customWidth="1"/>
    <col min="10758" max="10758" width="11.42578125" style="22"/>
    <col min="10759" max="10759" width="12.85546875" style="22" customWidth="1"/>
    <col min="10760" max="10760" width="11.42578125" style="22"/>
    <col min="10761" max="10761" width="13.42578125" style="22" bestFit="1" customWidth="1"/>
    <col min="10762" max="10767" width="11.42578125" style="22"/>
    <col min="10768" max="10768" width="13.42578125" style="22" bestFit="1" customWidth="1"/>
    <col min="10769" max="10770" width="11.42578125" style="22"/>
    <col min="10771" max="10771" width="12.140625" style="22" customWidth="1"/>
    <col min="10772" max="11011" width="11.42578125" style="22"/>
    <col min="11012" max="11012" width="4" style="22" customWidth="1"/>
    <col min="11013" max="11013" width="12.42578125" style="22" customWidth="1"/>
    <col min="11014" max="11014" width="11.42578125" style="22"/>
    <col min="11015" max="11015" width="12.85546875" style="22" customWidth="1"/>
    <col min="11016" max="11016" width="11.42578125" style="22"/>
    <col min="11017" max="11017" width="13.42578125" style="22" bestFit="1" customWidth="1"/>
    <col min="11018" max="11023" width="11.42578125" style="22"/>
    <col min="11024" max="11024" width="13.42578125" style="22" bestFit="1" customWidth="1"/>
    <col min="11025" max="11026" width="11.42578125" style="22"/>
    <col min="11027" max="11027" width="12.140625" style="22" customWidth="1"/>
    <col min="11028" max="11267" width="11.42578125" style="22"/>
    <col min="11268" max="11268" width="4" style="22" customWidth="1"/>
    <col min="11269" max="11269" width="12.42578125" style="22" customWidth="1"/>
    <col min="11270" max="11270" width="11.42578125" style="22"/>
    <col min="11271" max="11271" width="12.85546875" style="22" customWidth="1"/>
    <col min="11272" max="11272" width="11.42578125" style="22"/>
    <col min="11273" max="11273" width="13.42578125" style="22" bestFit="1" customWidth="1"/>
    <col min="11274" max="11279" width="11.42578125" style="22"/>
    <col min="11280" max="11280" width="13.42578125" style="22" bestFit="1" customWidth="1"/>
    <col min="11281" max="11282" width="11.42578125" style="22"/>
    <col min="11283" max="11283" width="12.140625" style="22" customWidth="1"/>
    <col min="11284" max="11523" width="11.42578125" style="22"/>
    <col min="11524" max="11524" width="4" style="22" customWidth="1"/>
    <col min="11525" max="11525" width="12.42578125" style="22" customWidth="1"/>
    <col min="11526" max="11526" width="11.42578125" style="22"/>
    <col min="11527" max="11527" width="12.85546875" style="22" customWidth="1"/>
    <col min="11528" max="11528" width="11.42578125" style="22"/>
    <col min="11529" max="11529" width="13.42578125" style="22" bestFit="1" customWidth="1"/>
    <col min="11530" max="11535" width="11.42578125" style="22"/>
    <col min="11536" max="11536" width="13.42578125" style="22" bestFit="1" customWidth="1"/>
    <col min="11537" max="11538" width="11.42578125" style="22"/>
    <col min="11539" max="11539" width="12.140625" style="22" customWidth="1"/>
    <col min="11540" max="11779" width="11.42578125" style="22"/>
    <col min="11780" max="11780" width="4" style="22" customWidth="1"/>
    <col min="11781" max="11781" width="12.42578125" style="22" customWidth="1"/>
    <col min="11782" max="11782" width="11.42578125" style="22"/>
    <col min="11783" max="11783" width="12.85546875" style="22" customWidth="1"/>
    <col min="11784" max="11784" width="11.42578125" style="22"/>
    <col min="11785" max="11785" width="13.42578125" style="22" bestFit="1" customWidth="1"/>
    <col min="11786" max="11791" width="11.42578125" style="22"/>
    <col min="11792" max="11792" width="13.42578125" style="22" bestFit="1" customWidth="1"/>
    <col min="11793" max="11794" width="11.42578125" style="22"/>
    <col min="11795" max="11795" width="12.140625" style="22" customWidth="1"/>
    <col min="11796" max="12035" width="11.42578125" style="22"/>
    <col min="12036" max="12036" width="4" style="22" customWidth="1"/>
    <col min="12037" max="12037" width="12.42578125" style="22" customWidth="1"/>
    <col min="12038" max="12038" width="11.42578125" style="22"/>
    <col min="12039" max="12039" width="12.85546875" style="22" customWidth="1"/>
    <col min="12040" max="12040" width="11.42578125" style="22"/>
    <col min="12041" max="12041" width="13.42578125" style="22" bestFit="1" customWidth="1"/>
    <col min="12042" max="12047" width="11.42578125" style="22"/>
    <col min="12048" max="12048" width="13.42578125" style="22" bestFit="1" customWidth="1"/>
    <col min="12049" max="12050" width="11.42578125" style="22"/>
    <col min="12051" max="12051" width="12.140625" style="22" customWidth="1"/>
    <col min="12052" max="12291" width="11.42578125" style="22"/>
    <col min="12292" max="12292" width="4" style="22" customWidth="1"/>
    <col min="12293" max="12293" width="12.42578125" style="22" customWidth="1"/>
    <col min="12294" max="12294" width="11.42578125" style="22"/>
    <col min="12295" max="12295" width="12.85546875" style="22" customWidth="1"/>
    <col min="12296" max="12296" width="11.42578125" style="22"/>
    <col min="12297" max="12297" width="13.42578125" style="22" bestFit="1" customWidth="1"/>
    <col min="12298" max="12303" width="11.42578125" style="22"/>
    <col min="12304" max="12304" width="13.42578125" style="22" bestFit="1" customWidth="1"/>
    <col min="12305" max="12306" width="11.42578125" style="22"/>
    <col min="12307" max="12307" width="12.140625" style="22" customWidth="1"/>
    <col min="12308" max="12547" width="11.42578125" style="22"/>
    <col min="12548" max="12548" width="4" style="22" customWidth="1"/>
    <col min="12549" max="12549" width="12.42578125" style="22" customWidth="1"/>
    <col min="12550" max="12550" width="11.42578125" style="22"/>
    <col min="12551" max="12551" width="12.85546875" style="22" customWidth="1"/>
    <col min="12552" max="12552" width="11.42578125" style="22"/>
    <col min="12553" max="12553" width="13.42578125" style="22" bestFit="1" customWidth="1"/>
    <col min="12554" max="12559" width="11.42578125" style="22"/>
    <col min="12560" max="12560" width="13.42578125" style="22" bestFit="1" customWidth="1"/>
    <col min="12561" max="12562" width="11.42578125" style="22"/>
    <col min="12563" max="12563" width="12.140625" style="22" customWidth="1"/>
    <col min="12564" max="12803" width="11.42578125" style="22"/>
    <col min="12804" max="12804" width="4" style="22" customWidth="1"/>
    <col min="12805" max="12805" width="12.42578125" style="22" customWidth="1"/>
    <col min="12806" max="12806" width="11.42578125" style="22"/>
    <col min="12807" max="12807" width="12.85546875" style="22" customWidth="1"/>
    <col min="12808" max="12808" width="11.42578125" style="22"/>
    <col min="12809" max="12809" width="13.42578125" style="22" bestFit="1" customWidth="1"/>
    <col min="12810" max="12815" width="11.42578125" style="22"/>
    <col min="12816" max="12816" width="13.42578125" style="22" bestFit="1" customWidth="1"/>
    <col min="12817" max="12818" width="11.42578125" style="22"/>
    <col min="12819" max="12819" width="12.140625" style="22" customWidth="1"/>
    <col min="12820" max="13059" width="11.42578125" style="22"/>
    <col min="13060" max="13060" width="4" style="22" customWidth="1"/>
    <col min="13061" max="13061" width="12.42578125" style="22" customWidth="1"/>
    <col min="13062" max="13062" width="11.42578125" style="22"/>
    <col min="13063" max="13063" width="12.85546875" style="22" customWidth="1"/>
    <col min="13064" max="13064" width="11.42578125" style="22"/>
    <col min="13065" max="13065" width="13.42578125" style="22" bestFit="1" customWidth="1"/>
    <col min="13066" max="13071" width="11.42578125" style="22"/>
    <col min="13072" max="13072" width="13.42578125" style="22" bestFit="1" customWidth="1"/>
    <col min="13073" max="13074" width="11.42578125" style="22"/>
    <col min="13075" max="13075" width="12.140625" style="22" customWidth="1"/>
    <col min="13076" max="13315" width="11.42578125" style="22"/>
    <col min="13316" max="13316" width="4" style="22" customWidth="1"/>
    <col min="13317" max="13317" width="12.42578125" style="22" customWidth="1"/>
    <col min="13318" max="13318" width="11.42578125" style="22"/>
    <col min="13319" max="13319" width="12.85546875" style="22" customWidth="1"/>
    <col min="13320" max="13320" width="11.42578125" style="22"/>
    <col min="13321" max="13321" width="13.42578125" style="22" bestFit="1" customWidth="1"/>
    <col min="13322" max="13327" width="11.42578125" style="22"/>
    <col min="13328" max="13328" width="13.42578125" style="22" bestFit="1" customWidth="1"/>
    <col min="13329" max="13330" width="11.42578125" style="22"/>
    <col min="13331" max="13331" width="12.140625" style="22" customWidth="1"/>
    <col min="13332" max="13571" width="11.42578125" style="22"/>
    <col min="13572" max="13572" width="4" style="22" customWidth="1"/>
    <col min="13573" max="13573" width="12.42578125" style="22" customWidth="1"/>
    <col min="13574" max="13574" width="11.42578125" style="22"/>
    <col min="13575" max="13575" width="12.85546875" style="22" customWidth="1"/>
    <col min="13576" max="13576" width="11.42578125" style="22"/>
    <col min="13577" max="13577" width="13.42578125" style="22" bestFit="1" customWidth="1"/>
    <col min="13578" max="13583" width="11.42578125" style="22"/>
    <col min="13584" max="13584" width="13.42578125" style="22" bestFit="1" customWidth="1"/>
    <col min="13585" max="13586" width="11.42578125" style="22"/>
    <col min="13587" max="13587" width="12.140625" style="22" customWidth="1"/>
    <col min="13588" max="13827" width="11.42578125" style="22"/>
    <col min="13828" max="13828" width="4" style="22" customWidth="1"/>
    <col min="13829" max="13829" width="12.42578125" style="22" customWidth="1"/>
    <col min="13830" max="13830" width="11.42578125" style="22"/>
    <col min="13831" max="13831" width="12.85546875" style="22" customWidth="1"/>
    <col min="13832" max="13832" width="11.42578125" style="22"/>
    <col min="13833" max="13833" width="13.42578125" style="22" bestFit="1" customWidth="1"/>
    <col min="13834" max="13839" width="11.42578125" style="22"/>
    <col min="13840" max="13840" width="13.42578125" style="22" bestFit="1" customWidth="1"/>
    <col min="13841" max="13842" width="11.42578125" style="22"/>
    <col min="13843" max="13843" width="12.140625" style="22" customWidth="1"/>
    <col min="13844" max="14083" width="11.42578125" style="22"/>
    <col min="14084" max="14084" width="4" style="22" customWidth="1"/>
    <col min="14085" max="14085" width="12.42578125" style="22" customWidth="1"/>
    <col min="14086" max="14086" width="11.42578125" style="22"/>
    <col min="14087" max="14087" width="12.85546875" style="22" customWidth="1"/>
    <col min="14088" max="14088" width="11.42578125" style="22"/>
    <col min="14089" max="14089" width="13.42578125" style="22" bestFit="1" customWidth="1"/>
    <col min="14090" max="14095" width="11.42578125" style="22"/>
    <col min="14096" max="14096" width="13.42578125" style="22" bestFit="1" customWidth="1"/>
    <col min="14097" max="14098" width="11.42578125" style="22"/>
    <col min="14099" max="14099" width="12.140625" style="22" customWidth="1"/>
    <col min="14100" max="14339" width="11.42578125" style="22"/>
    <col min="14340" max="14340" width="4" style="22" customWidth="1"/>
    <col min="14341" max="14341" width="12.42578125" style="22" customWidth="1"/>
    <col min="14342" max="14342" width="11.42578125" style="22"/>
    <col min="14343" max="14343" width="12.85546875" style="22" customWidth="1"/>
    <col min="14344" max="14344" width="11.42578125" style="22"/>
    <col min="14345" max="14345" width="13.42578125" style="22" bestFit="1" customWidth="1"/>
    <col min="14346" max="14351" width="11.42578125" style="22"/>
    <col min="14352" max="14352" width="13.42578125" style="22" bestFit="1" customWidth="1"/>
    <col min="14353" max="14354" width="11.42578125" style="22"/>
    <col min="14355" max="14355" width="12.140625" style="22" customWidth="1"/>
    <col min="14356" max="14595" width="11.42578125" style="22"/>
    <col min="14596" max="14596" width="4" style="22" customWidth="1"/>
    <col min="14597" max="14597" width="12.42578125" style="22" customWidth="1"/>
    <col min="14598" max="14598" width="11.42578125" style="22"/>
    <col min="14599" max="14599" width="12.85546875" style="22" customWidth="1"/>
    <col min="14600" max="14600" width="11.42578125" style="22"/>
    <col min="14601" max="14601" width="13.42578125" style="22" bestFit="1" customWidth="1"/>
    <col min="14602" max="14607" width="11.42578125" style="22"/>
    <col min="14608" max="14608" width="13.42578125" style="22" bestFit="1" customWidth="1"/>
    <col min="14609" max="14610" width="11.42578125" style="22"/>
    <col min="14611" max="14611" width="12.140625" style="22" customWidth="1"/>
    <col min="14612" max="14851" width="11.42578125" style="22"/>
    <col min="14852" max="14852" width="4" style="22" customWidth="1"/>
    <col min="14853" max="14853" width="12.42578125" style="22" customWidth="1"/>
    <col min="14854" max="14854" width="11.42578125" style="22"/>
    <col min="14855" max="14855" width="12.85546875" style="22" customWidth="1"/>
    <col min="14856" max="14856" width="11.42578125" style="22"/>
    <col min="14857" max="14857" width="13.42578125" style="22" bestFit="1" customWidth="1"/>
    <col min="14858" max="14863" width="11.42578125" style="22"/>
    <col min="14864" max="14864" width="13.42578125" style="22" bestFit="1" customWidth="1"/>
    <col min="14865" max="14866" width="11.42578125" style="22"/>
    <col min="14867" max="14867" width="12.140625" style="22" customWidth="1"/>
    <col min="14868" max="15107" width="11.42578125" style="22"/>
    <col min="15108" max="15108" width="4" style="22" customWidth="1"/>
    <col min="15109" max="15109" width="12.42578125" style="22" customWidth="1"/>
    <col min="15110" max="15110" width="11.42578125" style="22"/>
    <col min="15111" max="15111" width="12.85546875" style="22" customWidth="1"/>
    <col min="15112" max="15112" width="11.42578125" style="22"/>
    <col min="15113" max="15113" width="13.42578125" style="22" bestFit="1" customWidth="1"/>
    <col min="15114" max="15119" width="11.42578125" style="22"/>
    <col min="15120" max="15120" width="13.42578125" style="22" bestFit="1" customWidth="1"/>
    <col min="15121" max="15122" width="11.42578125" style="22"/>
    <col min="15123" max="15123" width="12.140625" style="22" customWidth="1"/>
    <col min="15124" max="15363" width="11.42578125" style="22"/>
    <col min="15364" max="15364" width="4" style="22" customWidth="1"/>
    <col min="15365" max="15365" width="12.42578125" style="22" customWidth="1"/>
    <col min="15366" max="15366" width="11.42578125" style="22"/>
    <col min="15367" max="15367" width="12.85546875" style="22" customWidth="1"/>
    <col min="15368" max="15368" width="11.42578125" style="22"/>
    <col min="15369" max="15369" width="13.42578125" style="22" bestFit="1" customWidth="1"/>
    <col min="15370" max="15375" width="11.42578125" style="22"/>
    <col min="15376" max="15376" width="13.42578125" style="22" bestFit="1" customWidth="1"/>
    <col min="15377" max="15378" width="11.42578125" style="22"/>
    <col min="15379" max="15379" width="12.140625" style="22" customWidth="1"/>
    <col min="15380" max="15619" width="11.42578125" style="22"/>
    <col min="15620" max="15620" width="4" style="22" customWidth="1"/>
    <col min="15621" max="15621" width="12.42578125" style="22" customWidth="1"/>
    <col min="15622" max="15622" width="11.42578125" style="22"/>
    <col min="15623" max="15623" width="12.85546875" style="22" customWidth="1"/>
    <col min="15624" max="15624" width="11.42578125" style="22"/>
    <col min="15625" max="15625" width="13.42578125" style="22" bestFit="1" customWidth="1"/>
    <col min="15626" max="15631" width="11.42578125" style="22"/>
    <col min="15632" max="15632" width="13.42578125" style="22" bestFit="1" customWidth="1"/>
    <col min="15633" max="15634" width="11.42578125" style="22"/>
    <col min="15635" max="15635" width="12.140625" style="22" customWidth="1"/>
    <col min="15636" max="15875" width="11.42578125" style="22"/>
    <col min="15876" max="15876" width="4" style="22" customWidth="1"/>
    <col min="15877" max="15877" width="12.42578125" style="22" customWidth="1"/>
    <col min="15878" max="15878" width="11.42578125" style="22"/>
    <col min="15879" max="15879" width="12.85546875" style="22" customWidth="1"/>
    <col min="15880" max="15880" width="11.42578125" style="22"/>
    <col min="15881" max="15881" width="13.42578125" style="22" bestFit="1" customWidth="1"/>
    <col min="15882" max="15887" width="11.42578125" style="22"/>
    <col min="15888" max="15888" width="13.42578125" style="22" bestFit="1" customWidth="1"/>
    <col min="15889" max="15890" width="11.42578125" style="22"/>
    <col min="15891" max="15891" width="12.140625" style="22" customWidth="1"/>
    <col min="15892" max="16131" width="11.42578125" style="22"/>
    <col min="16132" max="16132" width="4" style="22" customWidth="1"/>
    <col min="16133" max="16133" width="12.42578125" style="22" customWidth="1"/>
    <col min="16134" max="16134" width="11.42578125" style="22"/>
    <col min="16135" max="16135" width="12.85546875" style="22" customWidth="1"/>
    <col min="16136" max="16136" width="11.42578125" style="22"/>
    <col min="16137" max="16137" width="13.42578125" style="22" bestFit="1" customWidth="1"/>
    <col min="16138" max="16143" width="11.42578125" style="22"/>
    <col min="16144" max="16144" width="13.42578125" style="22" bestFit="1" customWidth="1"/>
    <col min="16145" max="16146" width="11.42578125" style="22"/>
    <col min="16147" max="16147" width="12.140625" style="22" customWidth="1"/>
    <col min="16148" max="16384" width="11.42578125" style="22"/>
  </cols>
  <sheetData>
    <row r="1" spans="1:23">
      <c r="A1" s="476"/>
      <c r="B1" s="476"/>
      <c r="C1" s="476"/>
      <c r="D1" s="476"/>
      <c r="E1" s="476"/>
      <c r="F1" s="476"/>
      <c r="G1" s="476"/>
      <c r="H1" s="476"/>
      <c r="I1" s="476"/>
      <c r="J1" s="476"/>
      <c r="K1" s="476"/>
      <c r="L1" s="476"/>
      <c r="M1" s="476"/>
      <c r="N1" s="476"/>
      <c r="O1" s="476"/>
      <c r="P1" s="476"/>
      <c r="Q1" s="476"/>
      <c r="R1" s="476"/>
      <c r="S1" s="476"/>
      <c r="T1" s="476"/>
      <c r="U1" s="476"/>
      <c r="V1" s="476"/>
      <c r="W1" s="476"/>
    </row>
    <row r="2" spans="1:23">
      <c r="A2" s="476"/>
      <c r="B2" s="476"/>
      <c r="C2" s="476"/>
      <c r="D2" s="476"/>
      <c r="E2" s="476"/>
      <c r="F2" s="476"/>
      <c r="G2" s="476"/>
      <c r="H2" s="476"/>
      <c r="I2" s="476"/>
      <c r="J2" s="476"/>
      <c r="K2" s="476"/>
      <c r="L2" s="476"/>
      <c r="M2" s="476"/>
      <c r="N2" s="476"/>
      <c r="O2" s="476"/>
      <c r="P2" s="476"/>
      <c r="Q2" s="476"/>
      <c r="R2" s="476"/>
      <c r="S2" s="476"/>
      <c r="T2" s="476"/>
      <c r="U2" s="476"/>
      <c r="V2" s="476"/>
      <c r="W2" s="476"/>
    </row>
    <row r="3" spans="1:23">
      <c r="A3" s="476"/>
      <c r="B3" s="476"/>
      <c r="C3" s="476"/>
      <c r="D3" s="476"/>
      <c r="E3" s="476"/>
      <c r="F3" s="476"/>
      <c r="G3" s="476"/>
      <c r="H3" s="476"/>
      <c r="I3" s="476"/>
      <c r="J3" s="476"/>
      <c r="K3" s="476"/>
      <c r="L3" s="476"/>
      <c r="M3" s="476"/>
      <c r="N3" s="476"/>
      <c r="O3" s="476"/>
      <c r="P3" s="476"/>
      <c r="Q3" s="476"/>
      <c r="R3" s="476"/>
      <c r="S3" s="476"/>
      <c r="T3" s="476"/>
      <c r="U3" s="476"/>
      <c r="V3" s="476"/>
      <c r="W3" s="476"/>
    </row>
    <row r="4" spans="1:23" ht="13.5" thickBot="1">
      <c r="A4" s="455"/>
      <c r="B4" s="782" t="s">
        <v>307</v>
      </c>
      <c r="C4" s="783"/>
      <c r="D4" s="783"/>
      <c r="E4" s="783"/>
      <c r="F4" s="783"/>
      <c r="G4" s="783"/>
      <c r="H4" s="783"/>
      <c r="I4" s="783"/>
      <c r="J4" s="783"/>
      <c r="K4" s="783"/>
      <c r="L4" s="783"/>
      <c r="M4" s="783"/>
      <c r="N4" s="783"/>
      <c r="O4" s="783"/>
      <c r="P4" s="783"/>
      <c r="Q4" s="783"/>
      <c r="R4" s="783"/>
      <c r="S4" s="783"/>
      <c r="T4" s="783"/>
      <c r="U4" s="783"/>
      <c r="V4" s="783"/>
      <c r="W4" s="784"/>
    </row>
    <row r="5" spans="1:23">
      <c r="A5" s="456"/>
      <c r="B5" s="457"/>
      <c r="C5" s="457"/>
      <c r="D5" s="457"/>
      <c r="E5" s="457"/>
      <c r="F5" s="457"/>
      <c r="G5" s="457"/>
      <c r="H5" s="457"/>
      <c r="I5" s="457"/>
      <c r="J5" s="457"/>
      <c r="K5" s="457"/>
      <c r="L5" s="457"/>
      <c r="M5" s="457"/>
      <c r="N5" s="457"/>
      <c r="O5" s="457"/>
      <c r="P5" s="457"/>
      <c r="Q5" s="457"/>
      <c r="R5" s="457"/>
      <c r="S5" s="457"/>
      <c r="T5" s="456"/>
      <c r="U5" s="456"/>
      <c r="V5" s="456"/>
      <c r="W5" s="456"/>
    </row>
    <row r="6" spans="1:23">
      <c r="A6" s="458"/>
      <c r="B6" s="459" t="s">
        <v>308</v>
      </c>
      <c r="C6" s="460"/>
      <c r="D6" s="461" t="s">
        <v>309</v>
      </c>
      <c r="E6" s="462"/>
      <c r="F6" s="462"/>
      <c r="G6" s="462"/>
      <c r="H6" s="462"/>
      <c r="I6" s="462"/>
      <c r="J6" s="462"/>
      <c r="K6" s="462"/>
      <c r="L6" s="462"/>
      <c r="M6" s="462"/>
      <c r="N6" s="462"/>
      <c r="O6" s="462"/>
      <c r="P6" s="462"/>
      <c r="Q6" s="462"/>
      <c r="R6" s="462"/>
      <c r="S6" s="462"/>
      <c r="T6" s="459" t="s">
        <v>310</v>
      </c>
      <c r="U6" s="463"/>
      <c r="V6" s="785" t="s">
        <v>63</v>
      </c>
      <c r="W6" s="786"/>
    </row>
    <row r="7" spans="1:23">
      <c r="A7" s="458"/>
      <c r="B7" s="464" t="s">
        <v>311</v>
      </c>
      <c r="C7" s="465"/>
      <c r="D7" s="217" t="s">
        <v>312</v>
      </c>
      <c r="E7" s="466"/>
      <c r="F7" s="466"/>
      <c r="G7" s="466"/>
      <c r="H7" s="466"/>
      <c r="I7" s="466"/>
      <c r="J7" s="466"/>
      <c r="K7" s="466"/>
      <c r="L7" s="466"/>
      <c r="M7" s="466"/>
      <c r="N7" s="466"/>
      <c r="O7" s="466"/>
      <c r="P7" s="466"/>
      <c r="Q7" s="466"/>
      <c r="R7" s="466"/>
      <c r="S7" s="466"/>
      <c r="T7" s="464" t="s">
        <v>0</v>
      </c>
      <c r="U7" s="467"/>
      <c r="V7" s="787">
        <v>42368</v>
      </c>
      <c r="W7" s="788"/>
    </row>
    <row r="8" spans="1:23">
      <c r="A8" s="458"/>
      <c r="B8" s="464" t="s">
        <v>313</v>
      </c>
      <c r="C8" s="465"/>
      <c r="D8" s="217" t="s">
        <v>314</v>
      </c>
      <c r="E8" s="466"/>
      <c r="F8" s="466"/>
      <c r="G8" s="466"/>
      <c r="H8" s="466"/>
      <c r="I8" s="466"/>
      <c r="J8" s="466"/>
      <c r="K8" s="466"/>
      <c r="L8" s="466"/>
      <c r="M8" s="466"/>
      <c r="N8" s="466"/>
      <c r="O8" s="466"/>
      <c r="P8" s="466"/>
      <c r="Q8" s="466"/>
      <c r="R8" s="466"/>
      <c r="S8" s="466"/>
      <c r="T8" s="464" t="s">
        <v>2</v>
      </c>
      <c r="U8" s="467"/>
      <c r="V8" s="789" t="s">
        <v>315</v>
      </c>
      <c r="W8" s="790"/>
    </row>
    <row r="9" spans="1:23">
      <c r="A9" s="458"/>
      <c r="B9" s="464" t="s">
        <v>316</v>
      </c>
      <c r="C9" s="465"/>
      <c r="D9" s="217" t="s">
        <v>366</v>
      </c>
      <c r="E9" s="466"/>
      <c r="F9" s="466"/>
      <c r="G9" s="466"/>
      <c r="H9" s="466"/>
      <c r="I9" s="466"/>
      <c r="J9" s="466"/>
      <c r="K9" s="466"/>
      <c r="L9" s="466"/>
      <c r="M9" s="466"/>
      <c r="N9" s="466"/>
      <c r="O9" s="466"/>
      <c r="P9" s="466"/>
      <c r="Q9" s="466"/>
      <c r="R9" s="466"/>
      <c r="S9" s="466"/>
      <c r="T9" s="464" t="s">
        <v>0</v>
      </c>
      <c r="U9" s="467"/>
      <c r="V9" s="787">
        <v>42368</v>
      </c>
      <c r="W9" s="788"/>
    </row>
    <row r="10" spans="1:23">
      <c r="A10" s="458"/>
      <c r="B10" s="468" t="s">
        <v>317</v>
      </c>
      <c r="C10" s="469"/>
      <c r="D10" s="470" t="s">
        <v>318</v>
      </c>
      <c r="E10" s="471"/>
      <c r="F10" s="471"/>
      <c r="G10" s="471"/>
      <c r="H10" s="471"/>
      <c r="I10" s="471"/>
      <c r="J10" s="471"/>
      <c r="K10" s="471"/>
      <c r="L10" s="471"/>
      <c r="M10" s="471"/>
      <c r="N10" s="471"/>
      <c r="O10" s="471"/>
      <c r="P10" s="471"/>
      <c r="Q10" s="471"/>
      <c r="R10" s="471"/>
      <c r="S10" s="471"/>
      <c r="T10" s="774" t="s">
        <v>319</v>
      </c>
      <c r="U10" s="775"/>
      <c r="V10" s="778" t="s">
        <v>466</v>
      </c>
      <c r="W10" s="779"/>
    </row>
    <row r="11" spans="1:23">
      <c r="A11" s="458"/>
      <c r="B11" s="472" t="s">
        <v>320</v>
      </c>
      <c r="C11" s="473"/>
      <c r="D11" s="474" t="s">
        <v>321</v>
      </c>
      <c r="E11" s="475"/>
      <c r="F11" s="475"/>
      <c r="G11" s="475"/>
      <c r="H11" s="475"/>
      <c r="I11" s="475"/>
      <c r="J11" s="475"/>
      <c r="K11" s="475"/>
      <c r="L11" s="475"/>
      <c r="M11" s="475"/>
      <c r="N11" s="475"/>
      <c r="O11" s="475"/>
      <c r="P11" s="475"/>
      <c r="Q11" s="475"/>
      <c r="R11" s="475"/>
      <c r="S11" s="475"/>
      <c r="T11" s="776"/>
      <c r="U11" s="777"/>
      <c r="V11" s="780"/>
      <c r="W11" s="781"/>
    </row>
    <row r="12" spans="1:23">
      <c r="A12" s="476"/>
      <c r="B12" s="476"/>
      <c r="C12" s="476"/>
      <c r="D12" s="476"/>
      <c r="E12" s="476"/>
      <c r="F12" s="476"/>
      <c r="G12" s="476"/>
      <c r="H12" s="476"/>
      <c r="I12" s="476"/>
      <c r="J12" s="476"/>
      <c r="K12" s="476"/>
      <c r="L12" s="476"/>
      <c r="M12" s="476"/>
      <c r="N12" s="476"/>
      <c r="O12" s="476"/>
      <c r="P12" s="476"/>
      <c r="Q12" s="476"/>
      <c r="R12" s="476"/>
      <c r="S12" s="476"/>
      <c r="T12" s="476"/>
      <c r="U12" s="476"/>
      <c r="V12" s="476"/>
      <c r="W12" s="476"/>
    </row>
    <row r="13" spans="1:23">
      <c r="A13" s="477"/>
      <c r="B13" s="477" t="s">
        <v>31</v>
      </c>
      <c r="C13" s="478"/>
      <c r="D13" s="479"/>
      <c r="E13" s="458"/>
      <c r="F13" s="458"/>
      <c r="G13" s="458"/>
      <c r="H13" s="458"/>
      <c r="I13" s="458"/>
      <c r="J13" s="458"/>
      <c r="K13" s="458"/>
      <c r="L13" s="458"/>
      <c r="M13" s="458"/>
      <c r="N13" s="458"/>
      <c r="O13" s="458"/>
      <c r="P13" s="458"/>
      <c r="Q13" s="480"/>
      <c r="R13" s="458"/>
      <c r="S13" s="458"/>
      <c r="T13" s="458"/>
      <c r="U13" s="458"/>
      <c r="V13" s="458"/>
      <c r="W13" s="458"/>
    </row>
    <row r="14" spans="1:23">
      <c r="A14" s="458" t="s">
        <v>225</v>
      </c>
      <c r="B14" s="793" t="s">
        <v>322</v>
      </c>
      <c r="C14" s="793"/>
      <c r="D14" s="793"/>
      <c r="E14" s="793"/>
      <c r="F14" s="793"/>
      <c r="G14" s="793"/>
      <c r="H14" s="793"/>
      <c r="I14" s="793"/>
      <c r="J14" s="793"/>
      <c r="K14" s="793"/>
      <c r="L14" s="793"/>
      <c r="M14" s="793"/>
      <c r="N14" s="793"/>
      <c r="O14" s="793"/>
      <c r="P14" s="793"/>
      <c r="Q14" s="458"/>
      <c r="R14" s="458"/>
      <c r="S14" s="458"/>
      <c r="T14" s="458"/>
      <c r="U14" s="458"/>
      <c r="V14" s="458"/>
      <c r="W14" s="458"/>
    </row>
    <row r="15" spans="1:23">
      <c r="A15" s="458"/>
      <c r="B15" s="476"/>
      <c r="C15" s="478"/>
      <c r="D15" s="479"/>
      <c r="E15" s="458"/>
      <c r="F15" s="458"/>
      <c r="G15" s="458"/>
      <c r="H15" s="458"/>
      <c r="I15" s="458"/>
      <c r="J15" s="458"/>
      <c r="K15" s="458"/>
      <c r="L15" s="458"/>
      <c r="M15" s="458"/>
      <c r="N15" s="458"/>
      <c r="O15" s="458"/>
      <c r="P15" s="458"/>
      <c r="Q15" s="458"/>
      <c r="R15" s="458"/>
      <c r="S15" s="458"/>
      <c r="T15" s="458"/>
      <c r="U15" s="458"/>
      <c r="V15" s="458"/>
      <c r="W15" s="458"/>
    </row>
    <row r="16" spans="1:23">
      <c r="A16" s="477"/>
      <c r="B16" s="477" t="s">
        <v>32</v>
      </c>
      <c r="C16" s="478"/>
      <c r="D16" s="479"/>
      <c r="E16" s="458"/>
      <c r="F16" s="458"/>
      <c r="G16" s="458"/>
      <c r="H16" s="458"/>
      <c r="I16" s="458"/>
      <c r="J16" s="458"/>
      <c r="K16" s="458"/>
      <c r="L16" s="458"/>
      <c r="M16" s="458"/>
      <c r="N16" s="458"/>
      <c r="O16" s="458"/>
      <c r="P16" s="458"/>
      <c r="Q16" s="458"/>
      <c r="R16" s="458"/>
      <c r="S16" s="458"/>
      <c r="T16" s="458"/>
      <c r="U16" s="458"/>
      <c r="V16" s="458"/>
      <c r="W16" s="458"/>
    </row>
    <row r="17" spans="1:23">
      <c r="A17" s="458" t="s">
        <v>225</v>
      </c>
      <c r="B17" s="458" t="s">
        <v>323</v>
      </c>
      <c r="C17" s="481"/>
      <c r="D17" s="481"/>
      <c r="E17" s="481"/>
      <c r="F17" s="481"/>
      <c r="G17" s="481"/>
      <c r="H17" s="481"/>
      <c r="I17" s="481"/>
      <c r="J17" s="481"/>
      <c r="K17" s="481"/>
      <c r="L17" s="481"/>
      <c r="M17" s="481"/>
      <c r="N17" s="481"/>
      <c r="O17" s="481"/>
      <c r="P17" s="481"/>
      <c r="Q17" s="458"/>
      <c r="R17" s="458"/>
      <c r="S17" s="458"/>
      <c r="T17" s="458"/>
      <c r="U17" s="458"/>
      <c r="V17" s="458"/>
      <c r="W17" s="458"/>
    </row>
    <row r="18" spans="1:23">
      <c r="A18" s="458"/>
      <c r="B18" s="476"/>
      <c r="C18" s="478"/>
      <c r="D18" s="479"/>
      <c r="E18" s="458"/>
      <c r="F18" s="458"/>
      <c r="G18" s="458"/>
      <c r="H18" s="458"/>
      <c r="I18" s="458"/>
      <c r="J18" s="458"/>
      <c r="K18" s="458"/>
      <c r="L18" s="458"/>
      <c r="M18" s="458"/>
      <c r="N18" s="458"/>
      <c r="O18" s="458"/>
      <c r="P18" s="458"/>
      <c r="Q18" s="458"/>
      <c r="R18" s="458"/>
      <c r="S18" s="458"/>
      <c r="T18" s="458"/>
      <c r="U18" s="458"/>
      <c r="V18" s="458"/>
      <c r="W18" s="458"/>
    </row>
    <row r="19" spans="1:23">
      <c r="A19" s="477"/>
      <c r="B19" s="477" t="s">
        <v>324</v>
      </c>
      <c r="C19" s="482"/>
      <c r="D19" s="482"/>
      <c r="E19" s="476"/>
      <c r="F19" s="476"/>
      <c r="G19" s="476"/>
      <c r="H19" s="476"/>
      <c r="I19" s="476"/>
      <c r="J19" s="476"/>
      <c r="K19" s="476"/>
      <c r="L19" s="476"/>
      <c r="M19" s="476"/>
      <c r="N19" s="476"/>
      <c r="O19" s="476"/>
      <c r="P19" s="476"/>
      <c r="Q19" s="476"/>
      <c r="R19" s="476"/>
      <c r="S19" s="476"/>
      <c r="T19" s="476"/>
      <c r="U19" s="476"/>
      <c r="V19" s="476"/>
      <c r="W19" s="476"/>
    </row>
    <row r="20" spans="1:23">
      <c r="A20" s="476"/>
      <c r="B20" s="476"/>
      <c r="C20" s="476"/>
      <c r="D20" s="476"/>
      <c r="E20" s="476"/>
      <c r="F20" s="476"/>
      <c r="G20" s="476"/>
      <c r="H20" s="476"/>
      <c r="I20" s="476"/>
      <c r="J20" s="476"/>
      <c r="K20" s="476"/>
      <c r="L20" s="476"/>
      <c r="M20" s="476"/>
      <c r="N20" s="476"/>
      <c r="O20" s="476"/>
      <c r="P20" s="476"/>
      <c r="Q20" s="476"/>
      <c r="R20" s="476"/>
      <c r="S20" s="476"/>
      <c r="T20" s="476"/>
      <c r="U20" s="476"/>
      <c r="V20" s="476"/>
      <c r="W20" s="476"/>
    </row>
    <row r="21" spans="1:23">
      <c r="A21" s="477"/>
      <c r="B21" s="477"/>
      <c r="C21" s="794" t="s">
        <v>325</v>
      </c>
      <c r="D21" s="795"/>
      <c r="E21" s="795"/>
      <c r="F21" s="795"/>
      <c r="G21" s="795"/>
      <c r="H21" s="796"/>
      <c r="I21" s="796" t="s">
        <v>326</v>
      </c>
      <c r="J21" s="796"/>
      <c r="K21" s="796"/>
      <c r="L21" s="796"/>
      <c r="M21" s="796"/>
      <c r="N21" s="797"/>
      <c r="O21" s="797"/>
      <c r="P21" s="797"/>
      <c r="Q21" s="794"/>
      <c r="R21" s="794" t="s">
        <v>327</v>
      </c>
      <c r="S21" s="795"/>
      <c r="T21" s="795"/>
      <c r="U21" s="795"/>
      <c r="V21" s="795"/>
      <c r="W21" s="796"/>
    </row>
    <row r="22" spans="1:23" ht="12" customHeight="1">
      <c r="A22" s="477"/>
      <c r="B22" s="483"/>
      <c r="C22" s="767" t="s">
        <v>328</v>
      </c>
      <c r="D22" s="792"/>
      <c r="E22" s="767" t="s">
        <v>329</v>
      </c>
      <c r="F22" s="792"/>
      <c r="G22" s="766" t="s">
        <v>330</v>
      </c>
      <c r="H22" s="766"/>
      <c r="I22" s="767" t="s">
        <v>331</v>
      </c>
      <c r="J22" s="791"/>
      <c r="K22" s="791"/>
      <c r="L22" s="791"/>
      <c r="M22" s="792"/>
      <c r="N22" s="766" t="s">
        <v>329</v>
      </c>
      <c r="O22" s="766"/>
      <c r="P22" s="766" t="s">
        <v>330</v>
      </c>
      <c r="Q22" s="767"/>
      <c r="R22" s="484" t="s">
        <v>328</v>
      </c>
      <c r="S22" s="484" t="s">
        <v>328</v>
      </c>
      <c r="T22" s="766" t="s">
        <v>329</v>
      </c>
      <c r="U22" s="766"/>
      <c r="V22" s="766" t="s">
        <v>330</v>
      </c>
      <c r="W22" s="766"/>
    </row>
    <row r="23" spans="1:23" s="490" customFormat="1" ht="23.25" customHeight="1">
      <c r="A23" s="485"/>
      <c r="B23" s="486" t="s">
        <v>105</v>
      </c>
      <c r="C23" s="487" t="s">
        <v>333</v>
      </c>
      <c r="D23" s="487" t="s">
        <v>334</v>
      </c>
      <c r="E23" s="487" t="s">
        <v>333</v>
      </c>
      <c r="F23" s="487" t="s">
        <v>334</v>
      </c>
      <c r="G23" s="487" t="s">
        <v>335</v>
      </c>
      <c r="H23" s="487" t="s">
        <v>336</v>
      </c>
      <c r="I23" s="487" t="s">
        <v>333</v>
      </c>
      <c r="J23" s="487" t="s">
        <v>334</v>
      </c>
      <c r="K23" s="488" t="s">
        <v>332</v>
      </c>
      <c r="L23" s="489" t="s">
        <v>398</v>
      </c>
      <c r="M23" s="489" t="s">
        <v>397</v>
      </c>
      <c r="N23" s="487" t="s">
        <v>333</v>
      </c>
      <c r="O23" s="487" t="s">
        <v>334</v>
      </c>
      <c r="P23" s="487" t="s">
        <v>335</v>
      </c>
      <c r="Q23" s="486" t="s">
        <v>336</v>
      </c>
      <c r="R23" s="487" t="s">
        <v>333</v>
      </c>
      <c r="S23" s="487" t="s">
        <v>334</v>
      </c>
      <c r="T23" s="487" t="s">
        <v>333</v>
      </c>
      <c r="U23" s="487" t="s">
        <v>334</v>
      </c>
      <c r="V23" s="487" t="s">
        <v>337</v>
      </c>
      <c r="W23" s="487" t="s">
        <v>336</v>
      </c>
    </row>
    <row r="24" spans="1:23" ht="15">
      <c r="A24" s="476"/>
      <c r="B24" s="503"/>
      <c r="C24" s="768" t="str">
        <f>+A40</f>
        <v>a</v>
      </c>
      <c r="D24" s="769"/>
      <c r="E24" s="769"/>
      <c r="F24" s="769"/>
      <c r="G24" s="769"/>
      <c r="H24" s="770"/>
      <c r="I24" s="771" t="str">
        <f>+A41</f>
        <v>r</v>
      </c>
      <c r="J24" s="772"/>
      <c r="K24" s="772"/>
      <c r="L24" s="772"/>
      <c r="M24" s="772"/>
      <c r="N24" s="772"/>
      <c r="O24" s="772"/>
      <c r="P24" s="772"/>
      <c r="Q24" s="773"/>
      <c r="R24" s="504"/>
      <c r="S24" s="505"/>
      <c r="T24" s="505"/>
      <c r="U24" s="505"/>
      <c r="V24" s="505"/>
      <c r="W24" s="506"/>
    </row>
    <row r="25" spans="1:23">
      <c r="A25" s="476"/>
      <c r="B25" s="491" t="s">
        <v>86</v>
      </c>
      <c r="C25" s="492">
        <v>1971.3</v>
      </c>
      <c r="D25" s="493">
        <v>18943.080000000002</v>
      </c>
      <c r="E25" s="493">
        <v>114402.87</v>
      </c>
      <c r="F25" s="493">
        <v>872</v>
      </c>
      <c r="G25" s="493">
        <v>642.95000000000005</v>
      </c>
      <c r="H25" s="494">
        <v>588.29</v>
      </c>
      <c r="I25" s="495">
        <f>94012.6+1967.3+4</f>
        <v>95983.900000000009</v>
      </c>
      <c r="J25" s="493">
        <v>18943.080000000002</v>
      </c>
      <c r="K25" s="495">
        <v>2273.17</v>
      </c>
      <c r="L25" s="495">
        <v>94012.6</v>
      </c>
      <c r="M25" s="495">
        <v>0</v>
      </c>
      <c r="N25" s="495">
        <v>113459.75</v>
      </c>
      <c r="O25" s="495">
        <v>1815.12</v>
      </c>
      <c r="P25" s="495">
        <f>762.56-119.64</f>
        <v>642.91999999999996</v>
      </c>
      <c r="Q25" s="495">
        <v>588.29</v>
      </c>
      <c r="R25" s="496">
        <f t="shared" ref="R25:R32" si="0">C25-I25+L25</f>
        <v>0</v>
      </c>
      <c r="S25" s="495">
        <f t="shared" ref="S25:S32" si="1">D25-J25+M25</f>
        <v>0</v>
      </c>
      <c r="T25" s="495">
        <f t="shared" ref="T25:W32" si="2">+N25-E25</f>
        <v>-943.11999999999534</v>
      </c>
      <c r="U25" s="495">
        <f t="shared" si="2"/>
        <v>943.11999999999989</v>
      </c>
      <c r="V25" s="495">
        <f t="shared" si="2"/>
        <v>-3.0000000000086402E-2</v>
      </c>
      <c r="W25" s="497">
        <f t="shared" si="2"/>
        <v>0</v>
      </c>
    </row>
    <row r="26" spans="1:23">
      <c r="A26" s="476"/>
      <c r="B26" s="491" t="s">
        <v>85</v>
      </c>
      <c r="C26" s="492">
        <v>3561.82</v>
      </c>
      <c r="D26" s="493">
        <v>15132.47</v>
      </c>
      <c r="E26" s="493">
        <v>125469.72</v>
      </c>
      <c r="F26" s="493">
        <v>0</v>
      </c>
      <c r="G26" s="493">
        <v>411.05</v>
      </c>
      <c r="H26" s="494">
        <v>375.64</v>
      </c>
      <c r="I26" s="495">
        <f>3556.87+4.95</f>
        <v>3561.8199999999997</v>
      </c>
      <c r="J26" s="495">
        <v>15132.47</v>
      </c>
      <c r="K26" s="495">
        <v>1815.9</v>
      </c>
      <c r="L26" s="495">
        <v>0</v>
      </c>
      <c r="M26" s="495">
        <v>0</v>
      </c>
      <c r="N26" s="495">
        <v>125469.72</v>
      </c>
      <c r="O26" s="495">
        <v>0</v>
      </c>
      <c r="P26" s="495">
        <f>539.64-128.6</f>
        <v>411.03999999999996</v>
      </c>
      <c r="Q26" s="495">
        <v>375.64</v>
      </c>
      <c r="R26" s="496">
        <f t="shared" si="0"/>
        <v>4.5474735088646412E-13</v>
      </c>
      <c r="S26" s="495">
        <f t="shared" si="1"/>
        <v>0</v>
      </c>
      <c r="T26" s="495">
        <f t="shared" si="2"/>
        <v>0</v>
      </c>
      <c r="U26" s="495">
        <f t="shared" si="2"/>
        <v>0</v>
      </c>
      <c r="V26" s="495">
        <f t="shared" si="2"/>
        <v>-1.0000000000047748E-2</v>
      </c>
      <c r="W26" s="497">
        <f t="shared" si="2"/>
        <v>0</v>
      </c>
    </row>
    <row r="27" spans="1:23">
      <c r="A27" s="476"/>
      <c r="B27" s="491" t="s">
        <v>84</v>
      </c>
      <c r="C27" s="492">
        <v>4104.99</v>
      </c>
      <c r="D27" s="493">
        <v>52493.91</v>
      </c>
      <c r="E27" s="493">
        <v>117348.74</v>
      </c>
      <c r="F27" s="493">
        <v>0</v>
      </c>
      <c r="G27" s="493">
        <v>1109.9000000000001</v>
      </c>
      <c r="H27" s="494">
        <v>909.71</v>
      </c>
      <c r="I27" s="495">
        <f>4104.99+97692.72</f>
        <v>101797.71</v>
      </c>
      <c r="J27" s="495">
        <v>52493.91</v>
      </c>
      <c r="K27" s="495">
        <v>6299.27</v>
      </c>
      <c r="L27" s="495">
        <v>97692.72</v>
      </c>
      <c r="M27" s="495">
        <v>0</v>
      </c>
      <c r="N27" s="495">
        <v>117348.74</v>
      </c>
      <c r="O27" s="495">
        <v>0</v>
      </c>
      <c r="P27" s="495">
        <f>1251.34-141.4</f>
        <v>1109.9399999999998</v>
      </c>
      <c r="Q27" s="495">
        <v>909.71</v>
      </c>
      <c r="R27" s="496">
        <f t="shared" si="0"/>
        <v>0</v>
      </c>
      <c r="S27" s="495">
        <f t="shared" si="1"/>
        <v>0</v>
      </c>
      <c r="T27" s="495">
        <f t="shared" si="2"/>
        <v>0</v>
      </c>
      <c r="U27" s="495">
        <f t="shared" si="2"/>
        <v>0</v>
      </c>
      <c r="V27" s="495">
        <f t="shared" si="2"/>
        <v>3.9999999999736247E-2</v>
      </c>
      <c r="W27" s="497">
        <f t="shared" si="2"/>
        <v>0</v>
      </c>
    </row>
    <row r="28" spans="1:23">
      <c r="A28" s="476"/>
      <c r="B28" s="491" t="s">
        <v>83</v>
      </c>
      <c r="C28" s="492">
        <v>4295.6400000000003</v>
      </c>
      <c r="D28" s="493">
        <v>19033.310000000001</v>
      </c>
      <c r="E28" s="493">
        <v>145826.64000000001</v>
      </c>
      <c r="F28" s="493">
        <v>0</v>
      </c>
      <c r="G28" s="493">
        <v>241.17</v>
      </c>
      <c r="H28" s="494">
        <v>82.8</v>
      </c>
      <c r="I28" s="495">
        <f>4281.84+13.8</f>
        <v>4295.6400000000003</v>
      </c>
      <c r="J28" s="495">
        <v>19033.310000000001</v>
      </c>
      <c r="K28" s="495">
        <v>2284</v>
      </c>
      <c r="L28" s="495">
        <v>0</v>
      </c>
      <c r="M28" s="495">
        <v>0</v>
      </c>
      <c r="N28" s="495">
        <v>145826.64000000001</v>
      </c>
      <c r="O28" s="495">
        <v>0</v>
      </c>
      <c r="P28" s="495">
        <f>404.45-163.28</f>
        <v>241.17</v>
      </c>
      <c r="Q28" s="495">
        <v>82.8</v>
      </c>
      <c r="R28" s="496">
        <f t="shared" si="0"/>
        <v>0</v>
      </c>
      <c r="S28" s="495">
        <f t="shared" si="1"/>
        <v>0</v>
      </c>
      <c r="T28" s="495">
        <f t="shared" si="2"/>
        <v>0</v>
      </c>
      <c r="U28" s="495">
        <f t="shared" si="2"/>
        <v>0</v>
      </c>
      <c r="V28" s="495">
        <f t="shared" si="2"/>
        <v>0</v>
      </c>
      <c r="W28" s="497">
        <f t="shared" si="2"/>
        <v>0</v>
      </c>
    </row>
    <row r="29" spans="1:23">
      <c r="A29" s="476"/>
      <c r="B29" s="491" t="s">
        <v>82</v>
      </c>
      <c r="C29" s="492">
        <v>2451.87</v>
      </c>
      <c r="D29" s="493">
        <v>14688.53</v>
      </c>
      <c r="E29" s="493">
        <v>72843.17</v>
      </c>
      <c r="F29" s="493">
        <v>0</v>
      </c>
      <c r="G29" s="493">
        <v>189.83</v>
      </c>
      <c r="H29" s="494">
        <v>120.12</v>
      </c>
      <c r="I29" s="495">
        <f>2412.17+39.7</f>
        <v>2451.87</v>
      </c>
      <c r="J29" s="495">
        <v>14688.53</v>
      </c>
      <c r="K29" s="495">
        <v>1762.62</v>
      </c>
      <c r="L29" s="495">
        <v>0</v>
      </c>
      <c r="M29" s="495">
        <v>0</v>
      </c>
      <c r="N29" s="495">
        <v>72843.17</v>
      </c>
      <c r="O29" s="495">
        <v>0</v>
      </c>
      <c r="P29" s="495">
        <f>387.14-197.35</f>
        <v>189.79</v>
      </c>
      <c r="Q29" s="495">
        <v>120.12</v>
      </c>
      <c r="R29" s="496">
        <f t="shared" si="0"/>
        <v>0</v>
      </c>
      <c r="S29" s="495">
        <f t="shared" si="1"/>
        <v>0</v>
      </c>
      <c r="T29" s="495">
        <f t="shared" si="2"/>
        <v>0</v>
      </c>
      <c r="U29" s="495">
        <f t="shared" si="2"/>
        <v>0</v>
      </c>
      <c r="V29" s="495">
        <f t="shared" si="2"/>
        <v>-4.0000000000020464E-2</v>
      </c>
      <c r="W29" s="497">
        <f t="shared" si="2"/>
        <v>0</v>
      </c>
    </row>
    <row r="30" spans="1:23">
      <c r="A30" s="476"/>
      <c r="B30" s="491" t="s">
        <v>81</v>
      </c>
      <c r="C30" s="492">
        <v>4464.49</v>
      </c>
      <c r="D30" s="493">
        <v>16250.89</v>
      </c>
      <c r="E30" s="493">
        <v>115149.92</v>
      </c>
      <c r="F30" s="493">
        <v>0</v>
      </c>
      <c r="G30" s="493">
        <v>225.81</v>
      </c>
      <c r="H30" s="494">
        <v>165.39</v>
      </c>
      <c r="I30" s="495">
        <f>141103.67+4464.49</f>
        <v>145568.16</v>
      </c>
      <c r="J30" s="495">
        <v>16250.29</v>
      </c>
      <c r="K30" s="495">
        <v>1950.03</v>
      </c>
      <c r="L30" s="495">
        <v>141103.67000000001</v>
      </c>
      <c r="M30" s="495">
        <v>0</v>
      </c>
      <c r="N30" s="495">
        <v>115149.92</v>
      </c>
      <c r="O30" s="495">
        <v>0</v>
      </c>
      <c r="P30" s="495">
        <f>422.99-197.2</f>
        <v>225.79000000000002</v>
      </c>
      <c r="Q30" s="495">
        <v>165.39</v>
      </c>
      <c r="R30" s="496">
        <f t="shared" si="0"/>
        <v>0</v>
      </c>
      <c r="S30" s="495">
        <f t="shared" si="1"/>
        <v>0.59999999999854481</v>
      </c>
      <c r="T30" s="495">
        <f t="shared" si="2"/>
        <v>0</v>
      </c>
      <c r="U30" s="495">
        <f t="shared" si="2"/>
        <v>0</v>
      </c>
      <c r="V30" s="495">
        <f t="shared" si="2"/>
        <v>-1.999999999998181E-2</v>
      </c>
      <c r="W30" s="497">
        <f t="shared" si="2"/>
        <v>0</v>
      </c>
    </row>
    <row r="31" spans="1:23">
      <c r="A31" s="476"/>
      <c r="B31" s="491" t="s">
        <v>80</v>
      </c>
      <c r="C31" s="492">
        <v>3270.13</v>
      </c>
      <c r="D31" s="493">
        <v>12414.54</v>
      </c>
      <c r="E31" s="493">
        <v>142001.41</v>
      </c>
      <c r="F31" s="493">
        <v>0</v>
      </c>
      <c r="G31" s="493">
        <v>194.47</v>
      </c>
      <c r="H31" s="494">
        <v>114.91</v>
      </c>
      <c r="I31" s="495">
        <v>3186.18</v>
      </c>
      <c r="J31" s="495">
        <v>12498.49</v>
      </c>
      <c r="K31" s="495">
        <v>1499.82</v>
      </c>
      <c r="L31" s="495">
        <v>0</v>
      </c>
      <c r="M31" s="495">
        <v>0</v>
      </c>
      <c r="N31" s="495">
        <v>142001.42000000001</v>
      </c>
      <c r="O31" s="495">
        <v>0</v>
      </c>
      <c r="P31" s="495">
        <f>194.47-0</f>
        <v>194.47</v>
      </c>
      <c r="Q31" s="495">
        <v>114.91</v>
      </c>
      <c r="R31" s="496">
        <f t="shared" si="0"/>
        <v>83.950000000000273</v>
      </c>
      <c r="S31" s="495">
        <f t="shared" si="1"/>
        <v>-83.949999999998909</v>
      </c>
      <c r="T31" s="495">
        <f t="shared" si="2"/>
        <v>1.0000000009313226E-2</v>
      </c>
      <c r="U31" s="495">
        <f t="shared" si="2"/>
        <v>0</v>
      </c>
      <c r="V31" s="495">
        <f t="shared" si="2"/>
        <v>0</v>
      </c>
      <c r="W31" s="497">
        <f t="shared" si="2"/>
        <v>0</v>
      </c>
    </row>
    <row r="32" spans="1:23">
      <c r="A32" s="476"/>
      <c r="B32" s="491" t="s">
        <v>79</v>
      </c>
      <c r="C32" s="492">
        <v>1683.79</v>
      </c>
      <c r="D32" s="493">
        <v>14256.98</v>
      </c>
      <c r="E32" s="493">
        <v>109905.66</v>
      </c>
      <c r="F32" s="493">
        <v>0</v>
      </c>
      <c r="G32" s="495">
        <v>200.31</v>
      </c>
      <c r="H32" s="497">
        <v>135.22999999999999</v>
      </c>
      <c r="I32" s="493">
        <f>55616.37+1683.79</f>
        <v>57300.160000000003</v>
      </c>
      <c r="J32" s="493">
        <v>14256.98</v>
      </c>
      <c r="K32" s="495">
        <v>1710.84</v>
      </c>
      <c r="L32" s="495">
        <v>55616.37</v>
      </c>
      <c r="M32" s="495">
        <v>0</v>
      </c>
      <c r="N32" s="493">
        <v>109905.66</v>
      </c>
      <c r="O32" s="495">
        <v>0</v>
      </c>
      <c r="P32" s="495">
        <f>200.3-0</f>
        <v>200.3</v>
      </c>
      <c r="Q32" s="495">
        <v>135.22999999999999</v>
      </c>
      <c r="R32" s="496">
        <f t="shared" si="0"/>
        <v>0</v>
      </c>
      <c r="S32" s="495">
        <f t="shared" si="1"/>
        <v>0</v>
      </c>
      <c r="T32" s="495">
        <f t="shared" si="2"/>
        <v>0</v>
      </c>
      <c r="U32" s="495">
        <f t="shared" si="2"/>
        <v>0</v>
      </c>
      <c r="V32" s="495">
        <f t="shared" si="2"/>
        <v>-9.9999999999909051E-3</v>
      </c>
      <c r="W32" s="497">
        <f t="shared" si="2"/>
        <v>0</v>
      </c>
    </row>
    <row r="33" spans="1:23">
      <c r="A33" s="476"/>
      <c r="B33" s="491" t="s">
        <v>78</v>
      </c>
      <c r="C33" s="492">
        <v>3182.9</v>
      </c>
      <c r="D33" s="493">
        <v>17138.53</v>
      </c>
      <c r="E33" s="493">
        <v>99667.49</v>
      </c>
      <c r="F33" s="493">
        <v>0</v>
      </c>
      <c r="G33" s="495">
        <v>350.75</v>
      </c>
      <c r="H33" s="497">
        <v>279.85000000000002</v>
      </c>
      <c r="I33" s="493">
        <f>79676.8+3045.1+137.8</f>
        <v>82859.700000000012</v>
      </c>
      <c r="J33" s="493">
        <v>17135.53</v>
      </c>
      <c r="K33" s="495">
        <v>2056.2600000000002</v>
      </c>
      <c r="L33" s="498">
        <v>79676.800000000003</v>
      </c>
      <c r="M33" s="495">
        <v>0</v>
      </c>
      <c r="N33" s="493">
        <v>99667.49</v>
      </c>
      <c r="O33" s="493">
        <v>0</v>
      </c>
      <c r="P33" s="495">
        <f>820.04-469.33</f>
        <v>350.71</v>
      </c>
      <c r="Q33" s="495">
        <v>279.85000000000002</v>
      </c>
      <c r="R33" s="496">
        <f>C33-I33+L33</f>
        <v>0</v>
      </c>
      <c r="S33" s="495">
        <f>D33-J33+M33</f>
        <v>3</v>
      </c>
      <c r="T33" s="495">
        <f t="shared" ref="T33:T35" si="3">+N33-E33</f>
        <v>0</v>
      </c>
      <c r="U33" s="495">
        <f t="shared" ref="U33:U35" si="4">+O33-F33</f>
        <v>0</v>
      </c>
      <c r="V33" s="495">
        <f t="shared" ref="V33:V35" si="5">+P33-G33</f>
        <v>-4.0000000000020464E-2</v>
      </c>
      <c r="W33" s="497">
        <f t="shared" ref="W33:W35" si="6">+Q33-H33</f>
        <v>0</v>
      </c>
    </row>
    <row r="34" spans="1:23">
      <c r="A34" s="476"/>
      <c r="B34" s="491" t="s">
        <v>77</v>
      </c>
      <c r="C34" s="492">
        <v>2073.15</v>
      </c>
      <c r="D34" s="493">
        <v>27304.6</v>
      </c>
      <c r="E34" s="493">
        <v>141265.22</v>
      </c>
      <c r="F34" s="493">
        <v>0</v>
      </c>
      <c r="G34" s="495">
        <v>456.27</v>
      </c>
      <c r="H34" s="497">
        <v>459.95</v>
      </c>
      <c r="I34" s="493">
        <f>1886.65+186.5</f>
        <v>2073.15</v>
      </c>
      <c r="J34" s="493">
        <v>27304.6</v>
      </c>
      <c r="K34" s="495">
        <v>3276.55</v>
      </c>
      <c r="L34" s="495">
        <v>0</v>
      </c>
      <c r="M34" s="495">
        <v>0</v>
      </c>
      <c r="N34" s="493">
        <v>141265.22</v>
      </c>
      <c r="O34" s="493">
        <v>0</v>
      </c>
      <c r="P34" s="495">
        <f>925.6-469.33</f>
        <v>456.27000000000004</v>
      </c>
      <c r="Q34" s="495">
        <v>459.95</v>
      </c>
      <c r="R34" s="496">
        <f t="shared" ref="R34:R36" si="7">C34-I34+L34</f>
        <v>0</v>
      </c>
      <c r="S34" s="495">
        <f t="shared" ref="S34:S36" si="8">D34-J34+M34</f>
        <v>0</v>
      </c>
      <c r="T34" s="495">
        <f t="shared" si="3"/>
        <v>0</v>
      </c>
      <c r="U34" s="495">
        <f t="shared" si="4"/>
        <v>0</v>
      </c>
      <c r="V34" s="495">
        <f t="shared" si="5"/>
        <v>0</v>
      </c>
      <c r="W34" s="497">
        <f t="shared" si="6"/>
        <v>0</v>
      </c>
    </row>
    <row r="35" spans="1:23">
      <c r="A35" s="476"/>
      <c r="B35" s="491" t="s">
        <v>76</v>
      </c>
      <c r="C35" s="492">
        <v>5604.77</v>
      </c>
      <c r="D35" s="493">
        <v>13293.16</v>
      </c>
      <c r="E35" s="493">
        <v>92098.62</v>
      </c>
      <c r="F35" s="493">
        <v>0</v>
      </c>
      <c r="G35" s="495">
        <v>204.31</v>
      </c>
      <c r="H35" s="497">
        <v>93.64</v>
      </c>
      <c r="I35" s="493">
        <f>5429.77+175+62148.93</f>
        <v>67753.7</v>
      </c>
      <c r="J35" s="493">
        <v>13293.16</v>
      </c>
      <c r="K35" s="495">
        <v>1595.18</v>
      </c>
      <c r="L35" s="495">
        <v>62148.93</v>
      </c>
      <c r="M35" s="495"/>
      <c r="N35" s="493">
        <v>92098.62</v>
      </c>
      <c r="O35" s="493"/>
      <c r="P35" s="495">
        <f>834.75-630.5</f>
        <v>204.25</v>
      </c>
      <c r="Q35" s="495">
        <v>93.64</v>
      </c>
      <c r="R35" s="496">
        <f t="shared" si="7"/>
        <v>0</v>
      </c>
      <c r="S35" s="495">
        <f t="shared" si="8"/>
        <v>0</v>
      </c>
      <c r="T35" s="495">
        <f t="shared" si="3"/>
        <v>0</v>
      </c>
      <c r="U35" s="495">
        <f t="shared" si="4"/>
        <v>0</v>
      </c>
      <c r="V35" s="495">
        <f t="shared" si="5"/>
        <v>-6.0000000000002274E-2</v>
      </c>
      <c r="W35" s="497">
        <f t="shared" si="6"/>
        <v>0</v>
      </c>
    </row>
    <row r="36" spans="1:23">
      <c r="A36" s="476"/>
      <c r="B36" s="491" t="s">
        <v>75</v>
      </c>
      <c r="C36" s="492"/>
      <c r="D36" s="493"/>
      <c r="E36" s="493"/>
      <c r="F36" s="493">
        <v>0</v>
      </c>
      <c r="G36" s="495"/>
      <c r="H36" s="497"/>
      <c r="I36" s="493"/>
      <c r="J36" s="493"/>
      <c r="K36" s="495">
        <f>J36*12%</f>
        <v>0</v>
      </c>
      <c r="L36" s="495">
        <f>K36*12%</f>
        <v>0</v>
      </c>
      <c r="M36" s="495">
        <f>L36*12%</f>
        <v>0</v>
      </c>
      <c r="N36" s="493"/>
      <c r="O36" s="493"/>
      <c r="P36" s="495"/>
      <c r="Q36" s="495"/>
      <c r="R36" s="496">
        <f t="shared" si="7"/>
        <v>0</v>
      </c>
      <c r="S36" s="495">
        <f t="shared" si="8"/>
        <v>0</v>
      </c>
      <c r="T36" s="495">
        <f>+N36-E36</f>
        <v>0</v>
      </c>
      <c r="U36" s="495">
        <f>+O36-F36</f>
        <v>0</v>
      </c>
      <c r="V36" s="495">
        <f>+P36-G36</f>
        <v>0</v>
      </c>
      <c r="W36" s="497">
        <f>+Q36-H36</f>
        <v>0</v>
      </c>
    </row>
    <row r="37" spans="1:23" ht="13.5" thickBot="1">
      <c r="A37" s="477"/>
      <c r="B37" s="499"/>
      <c r="C37" s="500">
        <f t="shared" ref="C37:J37" si="9">+SUM(C25:C36)</f>
        <v>36664.850000000006</v>
      </c>
      <c r="D37" s="501">
        <f t="shared" si="9"/>
        <v>220950.00000000003</v>
      </c>
      <c r="E37" s="501">
        <f t="shared" si="9"/>
        <v>1275979.46</v>
      </c>
      <c r="F37" s="501">
        <f t="shared" si="9"/>
        <v>872</v>
      </c>
      <c r="G37" s="501">
        <f t="shared" si="9"/>
        <v>4226.82</v>
      </c>
      <c r="H37" s="502">
        <f t="shared" si="9"/>
        <v>3325.5299999999993</v>
      </c>
      <c r="I37" s="500">
        <f t="shared" si="9"/>
        <v>566831.99</v>
      </c>
      <c r="J37" s="501">
        <f t="shared" si="9"/>
        <v>221030.35</v>
      </c>
      <c r="K37" s="501">
        <f>SUM(K25:K36)</f>
        <v>26523.639999999996</v>
      </c>
      <c r="L37" s="501">
        <f>SUM(L25:L36)</f>
        <v>530251.09</v>
      </c>
      <c r="M37" s="501">
        <f>SUM(M25:M36)</f>
        <v>0</v>
      </c>
      <c r="N37" s="501">
        <f>+SUM(N25:N36)</f>
        <v>1275036.3500000001</v>
      </c>
      <c r="O37" s="501">
        <f>+SUM(O25:O36)</f>
        <v>1815.12</v>
      </c>
      <c r="P37" s="501">
        <f>+SUM(P25:P36)</f>
        <v>4226.6499999999996</v>
      </c>
      <c r="Q37" s="502">
        <f>+SUM(Q25:Q36)</f>
        <v>3325.5299999999993</v>
      </c>
      <c r="R37" s="501">
        <f>SUM(R25:R36)</f>
        <v>83.950000000000728</v>
      </c>
      <c r="S37" s="501">
        <f>SUM(S25:S36)</f>
        <v>-80.350000000000364</v>
      </c>
      <c r="T37" s="501">
        <f>+SUM(T25:T36)</f>
        <v>-943.10999999998603</v>
      </c>
      <c r="U37" s="501">
        <f>+SUM(U25:U36)</f>
        <v>943.11999999999989</v>
      </c>
      <c r="V37" s="501">
        <f>+SUM(V25:V36)</f>
        <v>-0.17000000000041382</v>
      </c>
      <c r="W37" s="502">
        <f>+SUM(W25:W36)</f>
        <v>0</v>
      </c>
    </row>
    <row r="38" spans="1:23" ht="13.5" thickTop="1">
      <c r="A38" s="476"/>
      <c r="B38" s="476"/>
      <c r="C38" s="476"/>
      <c r="D38" s="476"/>
      <c r="E38" s="476"/>
      <c r="F38" s="476"/>
      <c r="G38" s="476"/>
      <c r="H38" s="476"/>
      <c r="I38" s="476"/>
      <c r="J38" s="476"/>
      <c r="K38" s="386"/>
      <c r="L38" s="386"/>
      <c r="M38" s="386"/>
      <c r="N38" s="476"/>
      <c r="O38" s="476"/>
      <c r="P38" s="476"/>
      <c r="Q38" s="476"/>
      <c r="R38" s="376"/>
      <c r="S38" s="507"/>
      <c r="T38" s="476"/>
      <c r="U38" s="476"/>
      <c r="V38" s="508"/>
      <c r="W38" s="476"/>
    </row>
    <row r="39" spans="1:23">
      <c r="A39" s="476"/>
      <c r="B39" s="477" t="s">
        <v>335</v>
      </c>
      <c r="C39" s="476"/>
      <c r="D39" s="476"/>
      <c r="E39" s="476"/>
      <c r="F39" s="476"/>
      <c r="G39" s="476"/>
      <c r="H39" s="509"/>
      <c r="I39" s="509"/>
      <c r="J39" s="509"/>
      <c r="K39" s="509"/>
      <c r="L39" s="509"/>
      <c r="M39" s="509"/>
      <c r="N39" s="476"/>
      <c r="O39" s="476"/>
      <c r="P39" s="509"/>
      <c r="Q39" s="476"/>
      <c r="R39" s="476"/>
      <c r="S39" s="476"/>
      <c r="T39" s="476"/>
      <c r="U39" s="476"/>
      <c r="V39" s="476"/>
      <c r="W39" s="476"/>
    </row>
    <row r="40" spans="1:23">
      <c r="A40" s="510" t="s">
        <v>40</v>
      </c>
      <c r="B40" s="476" t="s">
        <v>338</v>
      </c>
      <c r="C40" s="476"/>
      <c r="D40" s="476"/>
      <c r="E40" s="476"/>
      <c r="F40" s="476"/>
      <c r="G40" s="476"/>
      <c r="H40" s="509"/>
      <c r="I40" s="509"/>
      <c r="J40" s="509"/>
      <c r="K40" s="509"/>
      <c r="L40" s="509"/>
      <c r="M40" s="509"/>
      <c r="N40" s="476"/>
      <c r="O40" s="476"/>
      <c r="P40" s="476"/>
      <c r="Q40" s="476"/>
      <c r="R40" s="476"/>
      <c r="S40" s="476"/>
      <c r="T40" s="476"/>
      <c r="U40" s="476"/>
      <c r="V40" s="476"/>
      <c r="W40" s="476"/>
    </row>
    <row r="41" spans="1:23">
      <c r="A41" s="510" t="s">
        <v>339</v>
      </c>
      <c r="B41" s="476" t="s">
        <v>340</v>
      </c>
      <c r="C41" s="476"/>
      <c r="D41" s="476"/>
      <c r="E41" s="476"/>
      <c r="F41" s="476"/>
      <c r="G41" s="476"/>
      <c r="H41" s="509"/>
      <c r="I41" s="509"/>
      <c r="J41" s="509"/>
      <c r="K41" s="509"/>
      <c r="L41" s="509"/>
      <c r="M41" s="509"/>
      <c r="N41" s="476"/>
      <c r="O41" s="476"/>
      <c r="P41" s="476"/>
      <c r="Q41" s="476"/>
      <c r="R41" s="476"/>
      <c r="S41" s="476"/>
      <c r="T41" s="476"/>
      <c r="U41" s="476"/>
      <c r="V41" s="476"/>
      <c r="W41" s="476"/>
    </row>
    <row r="42" spans="1:23">
      <c r="A42" s="476"/>
      <c r="B42" s="476"/>
      <c r="C42" s="476"/>
      <c r="D42" s="476"/>
      <c r="E42" s="476"/>
      <c r="F42" s="476"/>
      <c r="G42" s="476"/>
      <c r="H42" s="509"/>
      <c r="I42" s="509"/>
      <c r="J42" s="509"/>
      <c r="K42" s="509"/>
      <c r="L42" s="509"/>
      <c r="M42" s="509"/>
      <c r="N42" s="476"/>
      <c r="O42" s="476"/>
      <c r="P42" s="476"/>
      <c r="Q42" s="476"/>
      <c r="R42" s="476"/>
      <c r="S42" s="476"/>
      <c r="T42" s="476"/>
      <c r="U42" s="476"/>
      <c r="V42" s="476"/>
      <c r="W42" s="476"/>
    </row>
    <row r="43" spans="1:23" s="414" customFormat="1">
      <c r="A43" s="418" t="s">
        <v>184</v>
      </c>
      <c r="H43" s="417"/>
      <c r="I43" s="266"/>
    </row>
  </sheetData>
  <mergeCells count="21">
    <mergeCell ref="C24:H24"/>
    <mergeCell ref="I24:Q24"/>
    <mergeCell ref="T10:U11"/>
    <mergeCell ref="V10:W11"/>
    <mergeCell ref="B4:W4"/>
    <mergeCell ref="V6:W6"/>
    <mergeCell ref="V7:W7"/>
    <mergeCell ref="V8:W8"/>
    <mergeCell ref="V9:W9"/>
    <mergeCell ref="I22:M22"/>
    <mergeCell ref="B14:P14"/>
    <mergeCell ref="C21:H21"/>
    <mergeCell ref="I21:Q21"/>
    <mergeCell ref="R21:W21"/>
    <mergeCell ref="C22:D22"/>
    <mergeCell ref="E22:F22"/>
    <mergeCell ref="G22:H22"/>
    <mergeCell ref="N22:O22"/>
    <mergeCell ref="P22:Q22"/>
    <mergeCell ref="T22:U22"/>
    <mergeCell ref="V22:W2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2"/>
  <sheetViews>
    <sheetView showGridLines="0" zoomScale="80" zoomScaleNormal="80" workbookViewId="0"/>
  </sheetViews>
  <sheetFormatPr baseColWidth="10" defaultRowHeight="12.75"/>
  <cols>
    <col min="1" max="1" width="11.5703125" style="22" bestFit="1" customWidth="1"/>
    <col min="2" max="3" width="11.42578125" style="22" hidden="1" customWidth="1"/>
    <col min="4" max="4" width="11.42578125" style="22"/>
    <col min="5" max="5" width="11.42578125" style="22" customWidth="1"/>
    <col min="6" max="6" width="11.5703125" style="22" bestFit="1" customWidth="1"/>
    <col min="7" max="7" width="22.7109375" style="22" bestFit="1" customWidth="1"/>
    <col min="8" max="9" width="11.42578125" style="22"/>
    <col min="10" max="11" width="11.5703125" style="22" bestFit="1" customWidth="1"/>
    <col min="12" max="12" width="14.42578125" style="22" bestFit="1" customWidth="1"/>
    <col min="13" max="13" width="11.5703125" style="22" bestFit="1" customWidth="1"/>
    <col min="14" max="16384" width="11.42578125" style="22"/>
  </cols>
  <sheetData>
    <row r="1" spans="1:13" s="205" customFormat="1"/>
    <row r="2" spans="1:13" s="205" customFormat="1"/>
    <row r="3" spans="1:13" s="205" customFormat="1"/>
    <row r="4" spans="1:13" s="205" customFormat="1">
      <c r="A4" s="206"/>
      <c r="B4" s="206"/>
      <c r="C4" s="206"/>
      <c r="D4" s="206"/>
      <c r="E4" s="206"/>
      <c r="F4" s="206"/>
      <c r="G4" s="206"/>
      <c r="H4" s="206"/>
      <c r="I4" s="206"/>
      <c r="J4" s="206"/>
    </row>
    <row r="5" spans="1:13" s="207" customFormat="1">
      <c r="A5" s="668" t="s">
        <v>70</v>
      </c>
      <c r="B5" s="669"/>
      <c r="C5" s="669"/>
      <c r="D5" s="669"/>
      <c r="E5" s="669"/>
      <c r="F5" s="669"/>
      <c r="G5" s="669"/>
      <c r="H5" s="669"/>
      <c r="I5" s="669"/>
      <c r="J5" s="669"/>
      <c r="K5" s="669"/>
      <c r="L5" s="669"/>
      <c r="M5" s="669"/>
    </row>
    <row r="6" spans="1:13" s="209" customFormat="1">
      <c r="A6" s="208"/>
      <c r="B6" s="208"/>
      <c r="C6" s="208"/>
      <c r="D6" s="208"/>
      <c r="E6" s="208"/>
      <c r="F6" s="208"/>
      <c r="G6" s="208"/>
      <c r="H6" s="208"/>
      <c r="I6" s="208"/>
      <c r="J6" s="208"/>
      <c r="K6" s="208"/>
      <c r="L6" s="205"/>
    </row>
    <row r="7" spans="1:13" s="209" customFormat="1" ht="15" customHeight="1">
      <c r="A7" s="422" t="s">
        <v>55</v>
      </c>
      <c r="B7" s="423"/>
      <c r="C7" s="424"/>
      <c r="D7" s="436" t="s">
        <v>280</v>
      </c>
      <c r="E7" s="423"/>
      <c r="F7" s="423"/>
      <c r="G7" s="423"/>
      <c r="H7" s="423"/>
      <c r="I7" s="423"/>
      <c r="J7" s="806" t="s">
        <v>1</v>
      </c>
      <c r="K7" s="807"/>
      <c r="L7" s="444" t="s">
        <v>63</v>
      </c>
      <c r="M7" s="445"/>
    </row>
    <row r="8" spans="1:13" s="209" customFormat="1" ht="15" customHeight="1">
      <c r="A8" s="427" t="s">
        <v>56</v>
      </c>
      <c r="B8" s="405"/>
      <c r="C8" s="406"/>
      <c r="D8" s="437" t="s">
        <v>70</v>
      </c>
      <c r="E8" s="405"/>
      <c r="F8" s="405"/>
      <c r="G8" s="405"/>
      <c r="H8" s="405"/>
      <c r="I8" s="405"/>
      <c r="J8" s="808" t="s">
        <v>0</v>
      </c>
      <c r="K8" s="809"/>
      <c r="L8" s="812">
        <v>42369</v>
      </c>
      <c r="M8" s="813"/>
    </row>
    <row r="9" spans="1:13" s="209" customFormat="1" ht="15" customHeight="1">
      <c r="A9" s="427" t="s">
        <v>57</v>
      </c>
      <c r="B9" s="405"/>
      <c r="C9" s="406"/>
      <c r="D9" s="438" t="s">
        <v>439</v>
      </c>
      <c r="E9" s="405"/>
      <c r="F9" s="405"/>
      <c r="G9" s="405"/>
      <c r="H9" s="440"/>
      <c r="I9" s="405"/>
      <c r="J9" s="810" t="s">
        <v>2</v>
      </c>
      <c r="K9" s="811"/>
      <c r="L9" s="446" t="s">
        <v>236</v>
      </c>
      <c r="M9" s="447"/>
    </row>
    <row r="10" spans="1:13" s="209" customFormat="1" ht="15" customHeight="1">
      <c r="A10" s="427" t="s">
        <v>58</v>
      </c>
      <c r="B10" s="405"/>
      <c r="C10" s="406"/>
      <c r="D10" s="437" t="s">
        <v>235</v>
      </c>
      <c r="E10" s="405"/>
      <c r="F10" s="405"/>
      <c r="G10" s="405"/>
      <c r="H10" s="441"/>
      <c r="I10" s="405"/>
      <c r="J10" s="798" t="s">
        <v>297</v>
      </c>
      <c r="K10" s="799"/>
      <c r="L10" s="448" t="s">
        <v>371</v>
      </c>
      <c r="M10" s="449"/>
    </row>
    <row r="11" spans="1:13" s="209" customFormat="1" ht="15" customHeight="1">
      <c r="A11" s="428" t="s">
        <v>61</v>
      </c>
      <c r="B11" s="429"/>
      <c r="C11" s="430"/>
      <c r="D11" s="439" t="s">
        <v>235</v>
      </c>
      <c r="E11" s="432"/>
      <c r="F11" s="429"/>
      <c r="G11" s="429"/>
      <c r="H11" s="429"/>
      <c r="I11" s="429"/>
      <c r="J11" s="800" t="s">
        <v>3</v>
      </c>
      <c r="K11" s="801"/>
      <c r="L11" s="450" t="s">
        <v>473</v>
      </c>
      <c r="M11" s="451"/>
    </row>
    <row r="12" spans="1:13" s="414" customFormat="1">
      <c r="A12" s="410"/>
      <c r="B12" s="411"/>
      <c r="C12" s="410"/>
      <c r="D12" s="410"/>
      <c r="E12" s="410"/>
      <c r="F12" s="410"/>
      <c r="G12" s="410"/>
      <c r="H12" s="410"/>
      <c r="I12" s="410"/>
      <c r="J12" s="410"/>
      <c r="K12" s="412"/>
      <c r="L12" s="413"/>
    </row>
    <row r="13" spans="1:13" s="414" customFormat="1">
      <c r="A13" s="415" t="s">
        <v>195</v>
      </c>
      <c r="B13" s="411"/>
      <c r="C13" s="410"/>
      <c r="D13" s="410"/>
      <c r="E13" s="410"/>
      <c r="F13" s="410"/>
      <c r="G13" s="410"/>
      <c r="H13" s="410"/>
      <c r="I13" s="410"/>
      <c r="J13" s="410"/>
      <c r="K13" s="412"/>
      <c r="L13" s="413"/>
    </row>
    <row r="14" spans="1:13" s="414" customFormat="1" ht="12.75" customHeight="1">
      <c r="A14" s="802" t="s">
        <v>441</v>
      </c>
      <c r="B14" s="802"/>
      <c r="C14" s="802"/>
      <c r="D14" s="802"/>
      <c r="E14" s="802"/>
      <c r="F14" s="802"/>
      <c r="G14" s="802"/>
      <c r="H14" s="802"/>
      <c r="I14" s="802"/>
      <c r="J14" s="802"/>
      <c r="K14" s="802"/>
      <c r="L14" s="802"/>
    </row>
    <row r="15" spans="1:13" s="414" customFormat="1">
      <c r="A15" s="802"/>
      <c r="B15" s="802"/>
      <c r="C15" s="802"/>
      <c r="D15" s="802"/>
      <c r="E15" s="802"/>
      <c r="F15" s="802"/>
      <c r="G15" s="802"/>
      <c r="H15" s="802"/>
      <c r="I15" s="802"/>
      <c r="J15" s="802"/>
      <c r="K15" s="802"/>
      <c r="L15" s="802"/>
    </row>
    <row r="16" spans="1:13" s="414" customFormat="1">
      <c r="A16" s="416"/>
      <c r="B16" s="411"/>
      <c r="C16" s="410"/>
      <c r="D16" s="410"/>
      <c r="E16" s="410"/>
      <c r="F16" s="410"/>
      <c r="G16" s="410"/>
      <c r="H16" s="410"/>
      <c r="I16" s="410"/>
      <c r="J16" s="410"/>
    </row>
    <row r="17" spans="1:12" s="414" customFormat="1">
      <c r="A17" s="415" t="s">
        <v>32</v>
      </c>
      <c r="B17" s="411"/>
      <c r="C17" s="410"/>
      <c r="D17" s="410"/>
      <c r="E17" s="410"/>
      <c r="F17" s="410"/>
      <c r="G17" s="410"/>
      <c r="H17" s="410"/>
      <c r="I17" s="410"/>
      <c r="J17" s="410"/>
    </row>
    <row r="18" spans="1:12" s="414" customFormat="1">
      <c r="A18" s="802" t="s">
        <v>442</v>
      </c>
      <c r="B18" s="802"/>
      <c r="C18" s="802"/>
      <c r="D18" s="802"/>
      <c r="E18" s="802"/>
      <c r="F18" s="802"/>
      <c r="G18" s="802"/>
      <c r="H18" s="802"/>
      <c r="I18" s="802"/>
      <c r="J18" s="802"/>
      <c r="K18" s="802"/>
      <c r="L18" s="802"/>
    </row>
    <row r="19" spans="1:12" s="414" customFormat="1">
      <c r="A19" s="802" t="s">
        <v>443</v>
      </c>
      <c r="B19" s="802"/>
      <c r="C19" s="802"/>
      <c r="D19" s="802"/>
      <c r="E19" s="802"/>
      <c r="F19" s="802"/>
      <c r="G19" s="802"/>
      <c r="H19" s="802"/>
      <c r="I19" s="802"/>
      <c r="J19" s="802"/>
      <c r="K19" s="802"/>
      <c r="L19" s="802"/>
    </row>
    <row r="20" spans="1:12" s="414" customFormat="1">
      <c r="A20" s="802" t="s">
        <v>444</v>
      </c>
      <c r="B20" s="802"/>
      <c r="C20" s="802"/>
      <c r="D20" s="802"/>
      <c r="E20" s="802"/>
      <c r="F20" s="802"/>
      <c r="G20" s="802"/>
      <c r="H20" s="802"/>
      <c r="I20" s="802"/>
      <c r="J20" s="802"/>
      <c r="K20" s="802"/>
      <c r="L20" s="802"/>
    </row>
    <row r="21" spans="1:12" s="414" customFormat="1" ht="9.75" customHeight="1">
      <c r="A21" s="805" t="s">
        <v>182</v>
      </c>
      <c r="B21" s="805"/>
      <c r="C21" s="805"/>
      <c r="D21" s="805"/>
      <c r="E21" s="805"/>
      <c r="F21" s="805"/>
      <c r="G21" s="805"/>
      <c r="H21" s="805"/>
      <c r="I21" s="805"/>
      <c r="J21" s="805"/>
      <c r="K21" s="805"/>
      <c r="L21" s="805"/>
    </row>
    <row r="22" spans="1:12" s="414" customFormat="1" ht="15" customHeight="1">
      <c r="A22" s="805"/>
      <c r="B22" s="805"/>
      <c r="C22" s="805"/>
      <c r="D22" s="805"/>
      <c r="E22" s="805"/>
      <c r="F22" s="805"/>
      <c r="G22" s="805"/>
      <c r="H22" s="805"/>
      <c r="I22" s="805"/>
      <c r="J22" s="805"/>
      <c r="K22" s="805"/>
      <c r="L22" s="805"/>
    </row>
    <row r="23" spans="1:12" s="414" customFormat="1">
      <c r="A23" s="434"/>
      <c r="B23" s="434"/>
      <c r="C23" s="434"/>
      <c r="D23" s="434"/>
      <c r="E23" s="434"/>
      <c r="F23" s="434"/>
      <c r="G23" s="434"/>
      <c r="H23" s="434"/>
      <c r="I23" s="434"/>
      <c r="J23" s="417"/>
      <c r="K23" s="547"/>
      <c r="L23" s="547"/>
    </row>
    <row r="24" spans="1:12" s="414" customFormat="1">
      <c r="A24" s="804" t="s">
        <v>434</v>
      </c>
      <c r="B24" s="804"/>
      <c r="C24" s="804"/>
      <c r="D24" s="804"/>
      <c r="E24" s="804"/>
      <c r="F24" s="804"/>
      <c r="G24" s="804"/>
      <c r="H24" s="804"/>
      <c r="I24" s="804"/>
      <c r="J24" s="804"/>
      <c r="K24" s="804"/>
      <c r="L24" s="804"/>
    </row>
    <row r="25" spans="1:12" ht="8.25" customHeight="1" thickBot="1">
      <c r="A25" s="540"/>
    </row>
    <row r="26" spans="1:12" s="419" customFormat="1">
      <c r="A26" s="548" t="s">
        <v>401</v>
      </c>
      <c r="B26" s="549" t="s">
        <v>453</v>
      </c>
      <c r="C26" s="550"/>
      <c r="D26" s="549" t="s">
        <v>453</v>
      </c>
      <c r="E26" s="550"/>
      <c r="F26" s="551" t="s">
        <v>402</v>
      </c>
      <c r="G26" s="549" t="s">
        <v>454</v>
      </c>
      <c r="H26" s="550"/>
      <c r="I26" s="550"/>
      <c r="J26" s="551" t="s">
        <v>403</v>
      </c>
      <c r="K26" s="550"/>
      <c r="L26" s="552"/>
    </row>
    <row r="27" spans="1:12" s="559" customFormat="1" ht="13.5" thickBot="1">
      <c r="A27" s="553"/>
      <c r="B27" s="554"/>
      <c r="C27" s="555"/>
      <c r="D27" s="556"/>
      <c r="E27" s="554"/>
      <c r="F27" s="555"/>
      <c r="G27" s="555"/>
      <c r="H27" s="555"/>
      <c r="I27" s="555"/>
      <c r="J27" s="555"/>
      <c r="K27" s="557" t="s">
        <v>412</v>
      </c>
      <c r="L27" s="557" t="s">
        <v>413</v>
      </c>
    </row>
    <row r="28" spans="1:12" s="419" customFormat="1">
      <c r="A28" s="548" t="s">
        <v>404</v>
      </c>
      <c r="B28" s="549"/>
      <c r="C28" s="550" t="s">
        <v>405</v>
      </c>
      <c r="D28" s="549" t="s">
        <v>406</v>
      </c>
      <c r="E28" s="550"/>
      <c r="F28" s="551" t="s">
        <v>407</v>
      </c>
      <c r="G28" s="549" t="s">
        <v>408</v>
      </c>
      <c r="H28" s="550" t="s">
        <v>409</v>
      </c>
      <c r="I28" s="550" t="s">
        <v>410</v>
      </c>
      <c r="J28" s="551" t="s">
        <v>411</v>
      </c>
      <c r="K28" s="550" t="s">
        <v>413</v>
      </c>
      <c r="L28" s="552"/>
    </row>
    <row r="29" spans="1:12">
      <c r="A29" s="564" t="s">
        <v>447</v>
      </c>
      <c r="B29" s="561"/>
      <c r="C29" s="565" t="s">
        <v>448</v>
      </c>
      <c r="D29" s="565" t="s">
        <v>449</v>
      </c>
      <c r="E29" s="561"/>
      <c r="F29" s="561">
        <v>11001</v>
      </c>
      <c r="G29" s="565">
        <v>19736</v>
      </c>
      <c r="H29" s="565" t="s">
        <v>452</v>
      </c>
      <c r="I29" s="566" t="s">
        <v>451</v>
      </c>
      <c r="J29" s="567">
        <v>669.15</v>
      </c>
      <c r="K29" s="568">
        <v>0</v>
      </c>
      <c r="L29" s="569">
        <v>421455.79000000004</v>
      </c>
    </row>
    <row r="30" spans="1:12">
      <c r="A30" s="581"/>
      <c r="B30" s="582"/>
      <c r="C30" s="582"/>
      <c r="D30" s="582"/>
      <c r="E30" s="582"/>
      <c r="F30" s="582"/>
      <c r="G30" s="582"/>
      <c r="H30" s="582"/>
      <c r="I30" s="583" t="s">
        <v>421</v>
      </c>
      <c r="J30" s="584">
        <v>669.15</v>
      </c>
      <c r="K30" s="585">
        <v>34.89</v>
      </c>
      <c r="L30" s="586">
        <v>-34.89</v>
      </c>
    </row>
    <row r="31" spans="1:12" ht="8.25" customHeight="1">
      <c r="A31" s="580"/>
    </row>
    <row r="32" spans="1:12" ht="8.25" customHeight="1" thickBot="1">
      <c r="A32" s="580"/>
    </row>
    <row r="33" spans="1:13" s="419" customFormat="1">
      <c r="A33" s="548" t="s">
        <v>401</v>
      </c>
      <c r="B33" s="549" t="s">
        <v>445</v>
      </c>
      <c r="C33" s="550"/>
      <c r="D33" s="549" t="s">
        <v>445</v>
      </c>
      <c r="E33" s="550"/>
      <c r="F33" s="551" t="s">
        <v>402</v>
      </c>
      <c r="G33" s="549" t="s">
        <v>446</v>
      </c>
      <c r="H33" s="550"/>
      <c r="I33" s="550"/>
      <c r="J33" s="551" t="s">
        <v>403</v>
      </c>
      <c r="K33" s="550"/>
      <c r="L33" s="552"/>
      <c r="M33" s="433">
        <v>-1</v>
      </c>
    </row>
    <row r="34" spans="1:13" s="559" customFormat="1">
      <c r="A34" s="553" t="s">
        <v>404</v>
      </c>
      <c r="B34" s="554"/>
      <c r="C34" s="555" t="s">
        <v>405</v>
      </c>
      <c r="D34" s="556" t="s">
        <v>406</v>
      </c>
      <c r="E34" s="554"/>
      <c r="F34" s="555" t="s">
        <v>407</v>
      </c>
      <c r="G34" s="555" t="s">
        <v>408</v>
      </c>
      <c r="H34" s="555" t="s">
        <v>409</v>
      </c>
      <c r="I34" s="555" t="s">
        <v>410</v>
      </c>
      <c r="J34" s="555" t="s">
        <v>411</v>
      </c>
      <c r="K34" s="557" t="s">
        <v>412</v>
      </c>
      <c r="L34" s="587" t="s">
        <v>413</v>
      </c>
    </row>
    <row r="35" spans="1:13" s="419" customFormat="1">
      <c r="A35" s="560"/>
      <c r="B35" s="561"/>
      <c r="C35" s="561"/>
      <c r="D35" s="561"/>
      <c r="E35" s="561"/>
      <c r="F35" s="561"/>
      <c r="G35" s="561"/>
      <c r="H35" s="561"/>
      <c r="I35" s="562" t="s">
        <v>414</v>
      </c>
      <c r="J35" s="561"/>
      <c r="K35" s="561"/>
      <c r="L35" s="563">
        <v>0</v>
      </c>
    </row>
    <row r="36" spans="1:13">
      <c r="A36" s="564" t="s">
        <v>447</v>
      </c>
      <c r="B36" s="561"/>
      <c r="C36" s="565" t="s">
        <v>448</v>
      </c>
      <c r="D36" s="565" t="s">
        <v>449</v>
      </c>
      <c r="E36" s="561"/>
      <c r="F36" s="561">
        <v>11001</v>
      </c>
      <c r="G36" s="561">
        <v>19736</v>
      </c>
      <c r="H36" s="565" t="s">
        <v>450</v>
      </c>
      <c r="I36" s="566" t="s">
        <v>451</v>
      </c>
      <c r="J36" s="567">
        <v>0</v>
      </c>
      <c r="K36" s="568">
        <v>290.78000000000003</v>
      </c>
      <c r="L36" s="569">
        <v>-290.78000000000003</v>
      </c>
      <c r="M36" s="542" t="s">
        <v>457</v>
      </c>
    </row>
    <row r="37" spans="1:13">
      <c r="A37" s="560" t="s">
        <v>447</v>
      </c>
      <c r="B37" s="561"/>
      <c r="C37" s="561" t="s">
        <v>448</v>
      </c>
      <c r="D37" s="561" t="s">
        <v>449</v>
      </c>
      <c r="E37" s="561"/>
      <c r="F37" s="561">
        <v>11001</v>
      </c>
      <c r="G37" s="561">
        <v>19736</v>
      </c>
      <c r="H37" s="561" t="s">
        <v>450</v>
      </c>
      <c r="I37" s="562" t="s">
        <v>451</v>
      </c>
      <c r="J37" s="570">
        <v>0</v>
      </c>
      <c r="K37" s="571">
        <v>343.48</v>
      </c>
      <c r="L37" s="572">
        <v>-634.26</v>
      </c>
      <c r="M37" s="542" t="s">
        <v>457</v>
      </c>
    </row>
    <row r="38" spans="1:13">
      <c r="A38" s="581"/>
      <c r="B38" s="582"/>
      <c r="C38" s="582"/>
      <c r="D38" s="582"/>
      <c r="E38" s="582"/>
      <c r="F38" s="582"/>
      <c r="G38" s="582"/>
      <c r="H38" s="582"/>
      <c r="I38" s="583" t="s">
        <v>421</v>
      </c>
      <c r="J38" s="584">
        <v>0</v>
      </c>
      <c r="K38" s="585">
        <v>634.26</v>
      </c>
      <c r="L38" s="586">
        <v>-634.26</v>
      </c>
    </row>
    <row r="39" spans="1:13" s="419" customFormat="1" ht="13.5" thickBot="1">
      <c r="A39" s="588"/>
      <c r="B39" s="589"/>
      <c r="C39" s="590"/>
      <c r="D39" s="589"/>
      <c r="E39" s="590"/>
      <c r="F39" s="591"/>
      <c r="G39" s="589"/>
      <c r="H39" s="590"/>
      <c r="I39" s="590" t="s">
        <v>422</v>
      </c>
      <c r="J39" s="591">
        <v>0</v>
      </c>
      <c r="K39" s="590">
        <v>634.26</v>
      </c>
      <c r="L39" s="592">
        <v>-634.26</v>
      </c>
    </row>
    <row r="40" spans="1:13" s="419" customFormat="1">
      <c r="A40" s="593"/>
      <c r="B40" s="594"/>
      <c r="C40" s="595"/>
      <c r="D40" s="594"/>
      <c r="E40" s="595"/>
      <c r="F40" s="593"/>
      <c r="G40" s="594"/>
      <c r="H40" s="595"/>
      <c r="I40" s="595"/>
      <c r="J40" s="593"/>
      <c r="K40" s="595"/>
      <c r="L40" s="595"/>
    </row>
    <row r="41" spans="1:13" ht="8.25" customHeight="1">
      <c r="A41" s="580"/>
    </row>
    <row r="42" spans="1:13" ht="8.25" customHeight="1" thickBot="1">
      <c r="A42" s="580"/>
    </row>
    <row r="43" spans="1:13" s="419" customFormat="1">
      <c r="A43" s="548" t="s">
        <v>401</v>
      </c>
      <c r="B43" s="549" t="s">
        <v>271</v>
      </c>
      <c r="C43" s="550"/>
      <c r="D43" s="549" t="s">
        <v>271</v>
      </c>
      <c r="E43" s="550"/>
      <c r="F43" s="551" t="s">
        <v>402</v>
      </c>
      <c r="G43" s="549" t="s">
        <v>373</v>
      </c>
      <c r="H43" s="550"/>
      <c r="I43" s="550"/>
      <c r="J43" s="551" t="s">
        <v>403</v>
      </c>
      <c r="K43" s="550"/>
      <c r="L43" s="552"/>
    </row>
    <row r="44" spans="1:13" s="559" customFormat="1">
      <c r="A44" s="553" t="s">
        <v>404</v>
      </c>
      <c r="B44" s="554"/>
      <c r="C44" s="555" t="s">
        <v>405</v>
      </c>
      <c r="D44" s="556" t="s">
        <v>406</v>
      </c>
      <c r="E44" s="554"/>
      <c r="F44" s="555" t="s">
        <v>407</v>
      </c>
      <c r="G44" s="555" t="s">
        <v>408</v>
      </c>
      <c r="H44" s="555" t="s">
        <v>409</v>
      </c>
      <c r="I44" s="555" t="s">
        <v>410</v>
      </c>
      <c r="J44" s="555" t="s">
        <v>411</v>
      </c>
      <c r="K44" s="557" t="s">
        <v>412</v>
      </c>
      <c r="L44" s="587" t="s">
        <v>413</v>
      </c>
    </row>
    <row r="45" spans="1:13" s="419" customFormat="1">
      <c r="A45" s="560"/>
      <c r="B45" s="561"/>
      <c r="C45" s="561"/>
      <c r="D45" s="561"/>
      <c r="E45" s="561"/>
      <c r="F45" s="561"/>
      <c r="G45" s="561"/>
      <c r="H45" s="561"/>
      <c r="I45" s="562" t="s">
        <v>414</v>
      </c>
      <c r="J45" s="561"/>
      <c r="K45" s="561"/>
      <c r="L45" s="563">
        <v>0</v>
      </c>
    </row>
    <row r="46" spans="1:13">
      <c r="A46" s="564" t="s">
        <v>447</v>
      </c>
      <c r="B46" s="561"/>
      <c r="C46" s="565" t="s">
        <v>448</v>
      </c>
      <c r="D46" s="565" t="s">
        <v>449</v>
      </c>
      <c r="E46" s="561"/>
      <c r="F46" s="561">
        <v>11001</v>
      </c>
      <c r="G46" s="561">
        <v>19736</v>
      </c>
      <c r="H46" s="565" t="s">
        <v>452</v>
      </c>
      <c r="I46" s="566" t="s">
        <v>451</v>
      </c>
      <c r="J46" s="567">
        <v>0</v>
      </c>
      <c r="K46" s="568">
        <v>34.89</v>
      </c>
      <c r="L46" s="569">
        <v>-34.89</v>
      </c>
    </row>
    <row r="47" spans="1:13">
      <c r="A47" s="581"/>
      <c r="B47" s="582"/>
      <c r="C47" s="582"/>
      <c r="D47" s="582"/>
      <c r="E47" s="582"/>
      <c r="F47" s="582"/>
      <c r="G47" s="582"/>
      <c r="H47" s="582"/>
      <c r="I47" s="583" t="s">
        <v>421</v>
      </c>
      <c r="J47" s="584">
        <v>0</v>
      </c>
      <c r="K47" s="585">
        <v>34.89</v>
      </c>
      <c r="L47" s="586">
        <v>-34.89</v>
      </c>
      <c r="M47" s="542" t="s">
        <v>300</v>
      </c>
    </row>
    <row r="48" spans="1:13" ht="8.25" customHeight="1">
      <c r="A48" s="580"/>
    </row>
    <row r="49" spans="1:13" ht="8.25" customHeight="1">
      <c r="A49" s="580"/>
    </row>
    <row r="52" spans="1:13" s="414" customFormat="1">
      <c r="D52" s="418" t="s">
        <v>183</v>
      </c>
    </row>
    <row r="53" spans="1:13" s="414" customFormat="1">
      <c r="A53" s="579" t="s">
        <v>182</v>
      </c>
      <c r="D53" s="417" t="s">
        <v>429</v>
      </c>
    </row>
    <row r="54" spans="1:13" s="414" customFormat="1">
      <c r="A54" s="544" t="s">
        <v>434</v>
      </c>
      <c r="D54" s="417" t="s">
        <v>455</v>
      </c>
    </row>
    <row r="55" spans="1:13" s="414" customFormat="1">
      <c r="A55" s="544"/>
      <c r="D55" s="417"/>
    </row>
    <row r="56" spans="1:13" s="414" customFormat="1">
      <c r="D56" s="545"/>
      <c r="E56" s="417"/>
    </row>
    <row r="57" spans="1:13" s="414" customFormat="1">
      <c r="D57" s="418" t="s">
        <v>184</v>
      </c>
      <c r="J57" s="417"/>
    </row>
    <row r="58" spans="1:13" s="414" customFormat="1">
      <c r="E58" s="418"/>
      <c r="J58" s="417"/>
    </row>
    <row r="59" spans="1:13" s="200" customFormat="1" ht="12.75" customHeight="1">
      <c r="A59" s="420">
        <v>-1</v>
      </c>
      <c r="D59" s="803" t="s">
        <v>459</v>
      </c>
      <c r="E59" s="803"/>
      <c r="F59" s="803"/>
      <c r="G59" s="803"/>
      <c r="H59" s="803"/>
      <c r="I59" s="803"/>
      <c r="J59" s="803"/>
      <c r="K59" s="803"/>
      <c r="L59" s="203"/>
      <c r="M59" s="203"/>
    </row>
    <row r="60" spans="1:13" s="414" customFormat="1">
      <c r="D60" s="803"/>
      <c r="E60" s="803"/>
      <c r="F60" s="803"/>
      <c r="G60" s="803"/>
      <c r="H60" s="803"/>
      <c r="I60" s="803"/>
      <c r="J60" s="803"/>
      <c r="K60" s="803"/>
      <c r="L60" s="203"/>
      <c r="M60" s="203"/>
    </row>
    <row r="61" spans="1:13" s="419" customFormat="1">
      <c r="M61" s="421"/>
    </row>
    <row r="62" spans="1:13" s="419" customFormat="1">
      <c r="L62" s="421"/>
    </row>
  </sheetData>
  <mergeCells count="14">
    <mergeCell ref="D59:K60"/>
    <mergeCell ref="A20:L20"/>
    <mergeCell ref="A24:L24"/>
    <mergeCell ref="A21:L22"/>
    <mergeCell ref="A19:L19"/>
    <mergeCell ref="J10:K10"/>
    <mergeCell ref="J11:K11"/>
    <mergeCell ref="A14:L15"/>
    <mergeCell ref="A18:L18"/>
    <mergeCell ref="A5:M5"/>
    <mergeCell ref="J7:K7"/>
    <mergeCell ref="J8:K8"/>
    <mergeCell ref="J9:K9"/>
    <mergeCell ref="L8:M8"/>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7"/>
  <sheetViews>
    <sheetView showGridLines="0" zoomScale="80" zoomScaleNormal="80" workbookViewId="0"/>
  </sheetViews>
  <sheetFormatPr baseColWidth="10" defaultRowHeight="12.75"/>
  <cols>
    <col min="1" max="1" width="14.5703125" style="22" customWidth="1"/>
    <col min="2" max="3" width="11.42578125" style="22" hidden="1" customWidth="1"/>
    <col min="4" max="4" width="11.42578125" style="22"/>
    <col min="5" max="5" width="0" style="22" hidden="1" customWidth="1"/>
    <col min="6" max="12" width="11.42578125" style="22"/>
    <col min="13" max="13" width="8.5703125" style="22" customWidth="1"/>
    <col min="14" max="16384" width="11.42578125" style="22"/>
  </cols>
  <sheetData>
    <row r="1" spans="1:13" s="205" customFormat="1"/>
    <row r="2" spans="1:13" s="205" customFormat="1"/>
    <row r="3" spans="1:13" s="205" customFormat="1"/>
    <row r="4" spans="1:13" s="205" customFormat="1">
      <c r="A4" s="206"/>
      <c r="B4" s="206"/>
      <c r="C4" s="206"/>
      <c r="D4" s="206"/>
      <c r="E4" s="206"/>
      <c r="F4" s="206"/>
      <c r="G4" s="206"/>
      <c r="H4" s="206"/>
      <c r="I4" s="206"/>
      <c r="J4" s="206"/>
      <c r="K4" s="206"/>
    </row>
    <row r="5" spans="1:13" s="207" customFormat="1">
      <c r="A5" s="668" t="s">
        <v>70</v>
      </c>
      <c r="B5" s="669"/>
      <c r="C5" s="669"/>
      <c r="D5" s="669"/>
      <c r="E5" s="669"/>
      <c r="F5" s="669"/>
      <c r="G5" s="669"/>
      <c r="H5" s="669"/>
      <c r="I5" s="669"/>
      <c r="J5" s="669"/>
      <c r="K5" s="669"/>
      <c r="L5" s="669"/>
      <c r="M5" s="669"/>
    </row>
    <row r="6" spans="1:13" s="209" customFormat="1">
      <c r="A6" s="208"/>
      <c r="B6" s="208"/>
      <c r="C6" s="208"/>
      <c r="D6" s="208"/>
      <c r="E6" s="208"/>
      <c r="F6" s="208"/>
      <c r="G6" s="208"/>
      <c r="H6" s="208"/>
      <c r="I6" s="208"/>
      <c r="J6" s="208"/>
      <c r="K6" s="208"/>
      <c r="L6" s="208"/>
      <c r="M6" s="205"/>
    </row>
    <row r="7" spans="1:13" s="209" customFormat="1" ht="15" customHeight="1">
      <c r="A7" s="422" t="s">
        <v>55</v>
      </c>
      <c r="B7" s="423"/>
      <c r="C7" s="424"/>
      <c r="D7" s="425" t="s">
        <v>280</v>
      </c>
      <c r="E7" s="423"/>
      <c r="F7" s="423"/>
      <c r="G7" s="423"/>
      <c r="H7" s="423"/>
      <c r="I7" s="426"/>
      <c r="J7" s="824" t="s">
        <v>1</v>
      </c>
      <c r="K7" s="825"/>
      <c r="L7" s="826" t="s">
        <v>63</v>
      </c>
      <c r="M7" s="827"/>
    </row>
    <row r="8" spans="1:13" s="209" customFormat="1" ht="15" customHeight="1">
      <c r="A8" s="427" t="s">
        <v>56</v>
      </c>
      <c r="B8" s="405"/>
      <c r="C8" s="406"/>
      <c r="D8" s="407" t="s">
        <v>70</v>
      </c>
      <c r="E8" s="405"/>
      <c r="F8" s="405"/>
      <c r="G8" s="405"/>
      <c r="H8" s="405"/>
      <c r="I8" s="408"/>
      <c r="J8" s="815" t="s">
        <v>0</v>
      </c>
      <c r="K8" s="816"/>
      <c r="L8" s="823">
        <v>42369</v>
      </c>
      <c r="M8" s="813"/>
    </row>
    <row r="9" spans="1:13" s="209" customFormat="1" ht="15" customHeight="1">
      <c r="A9" s="427" t="s">
        <v>57</v>
      </c>
      <c r="B9" s="405"/>
      <c r="C9" s="406"/>
      <c r="D9" s="409" t="s">
        <v>430</v>
      </c>
      <c r="E9" s="405"/>
      <c r="F9" s="405"/>
      <c r="G9" s="405"/>
      <c r="H9" s="405"/>
      <c r="I9" s="408"/>
      <c r="J9" s="815" t="s">
        <v>2</v>
      </c>
      <c r="K9" s="816"/>
      <c r="L9" s="823" t="s">
        <v>236</v>
      </c>
      <c r="M9" s="813"/>
    </row>
    <row r="10" spans="1:13" s="209" customFormat="1" ht="15" customHeight="1">
      <c r="A10" s="427" t="s">
        <v>58</v>
      </c>
      <c r="B10" s="405"/>
      <c r="C10" s="406"/>
      <c r="D10" s="407" t="s">
        <v>235</v>
      </c>
      <c r="E10" s="405"/>
      <c r="F10" s="405"/>
      <c r="G10" s="405"/>
      <c r="H10" s="405"/>
      <c r="I10" s="408"/>
      <c r="J10" s="815" t="s">
        <v>297</v>
      </c>
      <c r="K10" s="816"/>
      <c r="L10" s="817" t="s">
        <v>371</v>
      </c>
      <c r="M10" s="818"/>
    </row>
    <row r="11" spans="1:13" s="209" customFormat="1" ht="15" customHeight="1">
      <c r="A11" s="428" t="s">
        <v>61</v>
      </c>
      <c r="B11" s="429"/>
      <c r="C11" s="430"/>
      <c r="D11" s="431" t="s">
        <v>235</v>
      </c>
      <c r="E11" s="432"/>
      <c r="F11" s="429"/>
      <c r="G11" s="429"/>
      <c r="H11" s="429"/>
      <c r="I11" s="429"/>
      <c r="J11" s="819" t="s">
        <v>3</v>
      </c>
      <c r="K11" s="820"/>
      <c r="L11" s="821" t="s">
        <v>469</v>
      </c>
      <c r="M11" s="822"/>
    </row>
    <row r="12" spans="1:13" s="414" customFormat="1">
      <c r="A12" s="410"/>
      <c r="B12" s="411"/>
      <c r="C12" s="410"/>
      <c r="D12" s="410"/>
      <c r="E12" s="410"/>
      <c r="F12" s="410"/>
      <c r="G12" s="410"/>
      <c r="H12" s="410"/>
      <c r="I12" s="410"/>
      <c r="J12" s="410"/>
      <c r="K12" s="412"/>
      <c r="L12" s="412"/>
      <c r="M12" s="413"/>
    </row>
    <row r="13" spans="1:13" s="414" customFormat="1">
      <c r="A13" s="415" t="s">
        <v>195</v>
      </c>
      <c r="B13" s="411"/>
      <c r="C13" s="410"/>
      <c r="D13" s="410"/>
      <c r="E13" s="410"/>
      <c r="F13" s="410"/>
      <c r="G13" s="410"/>
      <c r="H13" s="410"/>
      <c r="I13" s="410"/>
      <c r="J13" s="410"/>
      <c r="K13" s="412"/>
      <c r="L13" s="412"/>
      <c r="M13" s="413"/>
    </row>
    <row r="14" spans="1:13" s="414" customFormat="1" ht="12.75" customHeight="1">
      <c r="A14" s="802" t="s">
        <v>431</v>
      </c>
      <c r="B14" s="802"/>
      <c r="C14" s="802"/>
      <c r="D14" s="802"/>
      <c r="E14" s="802"/>
      <c r="F14" s="802"/>
      <c r="G14" s="802"/>
      <c r="H14" s="802"/>
      <c r="I14" s="802"/>
      <c r="J14" s="802"/>
      <c r="K14" s="802"/>
      <c r="L14" s="802"/>
      <c r="M14" s="802"/>
    </row>
    <row r="15" spans="1:13" s="414" customFormat="1">
      <c r="A15" s="802"/>
      <c r="B15" s="802"/>
      <c r="C15" s="802"/>
      <c r="D15" s="802"/>
      <c r="E15" s="802"/>
      <c r="F15" s="802"/>
      <c r="G15" s="802"/>
      <c r="H15" s="802"/>
      <c r="I15" s="802"/>
      <c r="J15" s="802"/>
      <c r="K15" s="802"/>
      <c r="L15" s="802"/>
      <c r="M15" s="802"/>
    </row>
    <row r="16" spans="1:13" s="414" customFormat="1">
      <c r="A16" s="416"/>
      <c r="B16" s="411"/>
      <c r="C16" s="410"/>
      <c r="D16" s="410"/>
      <c r="E16" s="410"/>
      <c r="F16" s="410"/>
      <c r="G16" s="410"/>
      <c r="H16" s="410"/>
      <c r="I16" s="410"/>
      <c r="J16" s="410"/>
      <c r="K16" s="413"/>
    </row>
    <row r="17" spans="1:14" s="414" customFormat="1">
      <c r="A17" s="415" t="s">
        <v>32</v>
      </c>
      <c r="B17" s="411"/>
      <c r="C17" s="410"/>
      <c r="D17" s="410"/>
      <c r="E17" s="410"/>
      <c r="F17" s="410"/>
      <c r="G17" s="410"/>
      <c r="H17" s="410"/>
      <c r="I17" s="410"/>
      <c r="J17" s="410"/>
      <c r="K17" s="413"/>
    </row>
    <row r="18" spans="1:14" s="414" customFormat="1">
      <c r="A18" s="802" t="s">
        <v>433</v>
      </c>
      <c r="B18" s="802"/>
      <c r="C18" s="802"/>
      <c r="D18" s="802"/>
      <c r="E18" s="802"/>
      <c r="F18" s="802"/>
      <c r="G18" s="802"/>
      <c r="H18" s="802"/>
      <c r="I18" s="802"/>
      <c r="J18" s="802"/>
      <c r="K18" s="802"/>
      <c r="L18" s="802"/>
      <c r="M18" s="802"/>
    </row>
    <row r="19" spans="1:14" s="414" customFormat="1">
      <c r="A19" s="802" t="s">
        <v>432</v>
      </c>
      <c r="B19" s="802"/>
      <c r="C19" s="802"/>
      <c r="D19" s="802"/>
      <c r="E19" s="802"/>
      <c r="F19" s="802"/>
      <c r="G19" s="802"/>
      <c r="H19" s="802"/>
      <c r="I19" s="802"/>
      <c r="J19" s="802"/>
      <c r="K19" s="802"/>
      <c r="L19" s="802"/>
      <c r="M19" s="802"/>
    </row>
    <row r="20" spans="1:14" s="414" customFormat="1">
      <c r="A20" s="417"/>
      <c r="B20" s="411"/>
      <c r="C20" s="410"/>
      <c r="D20" s="410"/>
      <c r="E20" s="410"/>
      <c r="F20" s="410"/>
      <c r="G20" s="410"/>
      <c r="H20" s="410"/>
      <c r="I20" s="410"/>
      <c r="J20" s="410"/>
      <c r="K20" s="413"/>
    </row>
    <row r="21" spans="1:14" s="414" customFormat="1" ht="9.75" customHeight="1">
      <c r="A21" s="546"/>
      <c r="B21" s="417"/>
      <c r="C21" s="417"/>
      <c r="D21" s="417"/>
      <c r="F21" s="417"/>
      <c r="G21" s="417"/>
      <c r="H21" s="805" t="s">
        <v>182</v>
      </c>
      <c r="J21" s="417"/>
      <c r="K21" s="417"/>
      <c r="L21" s="547"/>
      <c r="M21" s="547"/>
    </row>
    <row r="22" spans="1:14" s="414" customFormat="1">
      <c r="A22" s="435"/>
      <c r="B22" s="435"/>
      <c r="C22" s="435"/>
      <c r="D22" s="435"/>
      <c r="E22" s="435"/>
      <c r="F22" s="435"/>
      <c r="G22" s="435"/>
      <c r="H22" s="805"/>
      <c r="J22" s="417"/>
      <c r="K22" s="417"/>
      <c r="L22" s="547"/>
      <c r="M22" s="547"/>
    </row>
    <row r="23" spans="1:14" s="414" customFormat="1" ht="5.25" customHeight="1">
      <c r="A23" s="434"/>
      <c r="B23" s="434"/>
      <c r="C23" s="434"/>
      <c r="D23" s="434"/>
      <c r="E23" s="434"/>
      <c r="F23" s="434"/>
      <c r="G23" s="434"/>
      <c r="H23" s="434"/>
      <c r="I23" s="434"/>
      <c r="J23" s="417"/>
      <c r="K23" s="417"/>
      <c r="L23" s="547"/>
      <c r="M23" s="547"/>
    </row>
    <row r="24" spans="1:14" s="414" customFormat="1">
      <c r="A24" s="804" t="s">
        <v>434</v>
      </c>
      <c r="B24" s="814"/>
      <c r="C24" s="814"/>
      <c r="D24" s="814"/>
      <c r="E24" s="814"/>
      <c r="F24" s="814"/>
      <c r="G24" s="814"/>
      <c r="H24" s="814"/>
      <c r="I24" s="814"/>
      <c r="J24" s="814"/>
      <c r="K24" s="814"/>
      <c r="L24" s="814"/>
      <c r="M24" s="547"/>
    </row>
    <row r="25" spans="1:14" ht="8.25" customHeight="1" thickBot="1">
      <c r="A25" s="540"/>
    </row>
    <row r="26" spans="1:14" s="419" customFormat="1">
      <c r="A26" s="548" t="s">
        <v>401</v>
      </c>
      <c r="B26" s="549" t="s">
        <v>400</v>
      </c>
      <c r="C26" s="550"/>
      <c r="D26" s="549" t="s">
        <v>400</v>
      </c>
      <c r="E26" s="550"/>
      <c r="F26" s="551" t="s">
        <v>402</v>
      </c>
      <c r="G26" s="549" t="s">
        <v>374</v>
      </c>
      <c r="H26" s="550"/>
      <c r="I26" s="550"/>
      <c r="J26" s="551" t="s">
        <v>403</v>
      </c>
      <c r="K26" s="550"/>
      <c r="L26" s="552"/>
      <c r="M26" s="541"/>
    </row>
    <row r="27" spans="1:14" s="559" customFormat="1">
      <c r="A27" s="553" t="s">
        <v>404</v>
      </c>
      <c r="B27" s="554"/>
      <c r="C27" s="555" t="s">
        <v>405</v>
      </c>
      <c r="D27" s="556" t="s">
        <v>406</v>
      </c>
      <c r="E27" s="554"/>
      <c r="F27" s="555" t="s">
        <v>407</v>
      </c>
      <c r="G27" s="555" t="s">
        <v>408</v>
      </c>
      <c r="H27" s="555" t="s">
        <v>409</v>
      </c>
      <c r="I27" s="555" t="s">
        <v>410</v>
      </c>
      <c r="J27" s="555" t="s">
        <v>411</v>
      </c>
      <c r="K27" s="557" t="s">
        <v>412</v>
      </c>
      <c r="L27" s="558" t="s">
        <v>413</v>
      </c>
      <c r="M27" s="541"/>
    </row>
    <row r="28" spans="1:14" s="419" customFormat="1">
      <c r="A28" s="560"/>
      <c r="B28" s="561"/>
      <c r="C28" s="561"/>
      <c r="D28" s="561"/>
      <c r="E28" s="561"/>
      <c r="F28" s="561"/>
      <c r="G28" s="561"/>
      <c r="H28" s="561"/>
      <c r="I28" s="562" t="s">
        <v>414</v>
      </c>
      <c r="J28" s="561"/>
      <c r="K28" s="561"/>
      <c r="L28" s="563">
        <v>0</v>
      </c>
      <c r="M28" s="541"/>
    </row>
    <row r="29" spans="1:14">
      <c r="A29" s="564" t="s">
        <v>415</v>
      </c>
      <c r="B29" s="561"/>
      <c r="C29" s="565" t="s">
        <v>416</v>
      </c>
      <c r="D29" s="565" t="s">
        <v>417</v>
      </c>
      <c r="E29" s="561"/>
      <c r="F29" s="561"/>
      <c r="G29" s="565" t="s">
        <v>418</v>
      </c>
      <c r="H29" s="565" t="s">
        <v>419</v>
      </c>
      <c r="I29" s="566" t="s">
        <v>420</v>
      </c>
      <c r="J29" s="567">
        <v>0</v>
      </c>
      <c r="K29" s="568">
        <v>21727.02</v>
      </c>
      <c r="L29" s="569">
        <v>-21727.02</v>
      </c>
      <c r="M29" s="541"/>
    </row>
    <row r="30" spans="1:14">
      <c r="A30" s="560"/>
      <c r="B30" s="561"/>
      <c r="C30" s="561"/>
      <c r="D30" s="561"/>
      <c r="E30" s="561"/>
      <c r="F30" s="561"/>
      <c r="G30" s="561"/>
      <c r="H30" s="561"/>
      <c r="I30" s="562" t="s">
        <v>421</v>
      </c>
      <c r="J30" s="570">
        <v>0</v>
      </c>
      <c r="K30" s="571">
        <v>21727.02</v>
      </c>
      <c r="L30" s="572">
        <v>-21727.02</v>
      </c>
      <c r="M30" s="542"/>
    </row>
    <row r="31" spans="1:14" ht="13.5" thickBot="1">
      <c r="A31" s="573"/>
      <c r="B31" s="574"/>
      <c r="C31" s="574"/>
      <c r="D31" s="574"/>
      <c r="E31" s="574"/>
      <c r="F31" s="574"/>
      <c r="G31" s="574"/>
      <c r="H31" s="574"/>
      <c r="I31" s="575" t="s">
        <v>422</v>
      </c>
      <c r="J31" s="576">
        <v>0</v>
      </c>
      <c r="K31" s="577">
        <v>21727.02</v>
      </c>
      <c r="L31" s="578">
        <v>-21727.02</v>
      </c>
      <c r="M31" s="542" t="s">
        <v>300</v>
      </c>
    </row>
    <row r="32" spans="1:14" ht="8.25" customHeight="1" thickBot="1">
      <c r="M32" s="814"/>
      <c r="N32" s="420"/>
    </row>
    <row r="33" spans="1:14" s="419" customFormat="1" ht="15" customHeight="1">
      <c r="A33" s="548" t="s">
        <v>401</v>
      </c>
      <c r="B33" s="549" t="s">
        <v>423</v>
      </c>
      <c r="C33" s="550"/>
      <c r="D33" s="549" t="s">
        <v>423</v>
      </c>
      <c r="E33" s="550"/>
      <c r="F33" s="551" t="s">
        <v>402</v>
      </c>
      <c r="G33" s="549" t="s">
        <v>424</v>
      </c>
      <c r="H33" s="550"/>
      <c r="I33" s="550"/>
      <c r="J33" s="551" t="s">
        <v>403</v>
      </c>
      <c r="K33" s="550"/>
      <c r="L33" s="552"/>
      <c r="M33" s="814"/>
    </row>
    <row r="34" spans="1:14" s="559" customFormat="1">
      <c r="A34" s="553" t="s">
        <v>404</v>
      </c>
      <c r="B34" s="554"/>
      <c r="C34" s="555" t="s">
        <v>405</v>
      </c>
      <c r="D34" s="556" t="s">
        <v>406</v>
      </c>
      <c r="E34" s="554"/>
      <c r="F34" s="555" t="s">
        <v>407</v>
      </c>
      <c r="G34" s="555" t="s">
        <v>408</v>
      </c>
      <c r="H34" s="555" t="s">
        <v>409</v>
      </c>
      <c r="I34" s="555" t="s">
        <v>410</v>
      </c>
      <c r="J34" s="555" t="s">
        <v>411</v>
      </c>
      <c r="K34" s="557" t="s">
        <v>412</v>
      </c>
      <c r="L34" s="558" t="s">
        <v>413</v>
      </c>
      <c r="M34" s="433">
        <v>-1</v>
      </c>
    </row>
    <row r="35" spans="1:14" s="419" customFormat="1">
      <c r="A35" s="560"/>
      <c r="B35" s="561"/>
      <c r="C35" s="561"/>
      <c r="D35" s="561"/>
      <c r="E35" s="561"/>
      <c r="F35" s="561"/>
      <c r="G35" s="561"/>
      <c r="H35" s="561"/>
      <c r="I35" s="562" t="s">
        <v>414</v>
      </c>
      <c r="J35" s="561"/>
      <c r="K35" s="561"/>
      <c r="L35" s="563">
        <v>0</v>
      </c>
      <c r="M35" s="543"/>
    </row>
    <row r="36" spans="1:14">
      <c r="A36" s="564" t="s">
        <v>415</v>
      </c>
      <c r="B36" s="561"/>
      <c r="C36" s="565" t="s">
        <v>416</v>
      </c>
      <c r="D36" s="565" t="s">
        <v>417</v>
      </c>
      <c r="E36" s="561"/>
      <c r="F36" s="561">
        <v>11001</v>
      </c>
      <c r="G36" s="565" t="s">
        <v>418</v>
      </c>
      <c r="H36" s="565" t="s">
        <v>419</v>
      </c>
      <c r="I36" s="566" t="s">
        <v>420</v>
      </c>
      <c r="J36" s="567">
        <v>21727.02</v>
      </c>
      <c r="K36" s="568">
        <v>0</v>
      </c>
      <c r="L36" s="569">
        <v>21727.02</v>
      </c>
      <c r="M36" s="543"/>
    </row>
    <row r="37" spans="1:14">
      <c r="A37" s="560"/>
      <c r="B37" s="561"/>
      <c r="C37" s="561"/>
      <c r="D37" s="561"/>
      <c r="E37" s="561"/>
      <c r="F37" s="561"/>
      <c r="G37" s="561"/>
      <c r="H37" s="561"/>
      <c r="I37" s="562" t="s">
        <v>421</v>
      </c>
      <c r="J37" s="570">
        <v>21727.02</v>
      </c>
      <c r="K37" s="571">
        <v>0</v>
      </c>
      <c r="L37" s="572">
        <v>21727.02</v>
      </c>
      <c r="M37" s="543"/>
    </row>
    <row r="38" spans="1:14" ht="13.5" thickBot="1">
      <c r="A38" s="573"/>
      <c r="B38" s="574"/>
      <c r="C38" s="574"/>
      <c r="D38" s="574"/>
      <c r="E38" s="574"/>
      <c r="F38" s="574"/>
      <c r="G38" s="574"/>
      <c r="H38" s="574"/>
      <c r="I38" s="575" t="s">
        <v>422</v>
      </c>
      <c r="J38" s="576">
        <v>21727.02</v>
      </c>
      <c r="K38" s="577">
        <v>0</v>
      </c>
      <c r="L38" s="578">
        <v>21727.02</v>
      </c>
      <c r="M38" s="542" t="s">
        <v>461</v>
      </c>
      <c r="N38" s="22" t="s">
        <v>440</v>
      </c>
    </row>
    <row r="40" spans="1:14" s="414" customFormat="1" ht="13.5" thickBot="1">
      <c r="A40" s="804" t="s">
        <v>435</v>
      </c>
      <c r="B40" s="814"/>
      <c r="C40" s="814"/>
      <c r="D40" s="814"/>
      <c r="E40" s="814"/>
      <c r="F40" s="814"/>
      <c r="G40" s="814"/>
      <c r="H40" s="814"/>
      <c r="I40" s="814"/>
      <c r="J40" s="814"/>
      <c r="K40" s="814"/>
      <c r="L40" s="814"/>
      <c r="M40" s="547"/>
    </row>
    <row r="41" spans="1:14" s="419" customFormat="1">
      <c r="A41" s="548" t="s">
        <v>401</v>
      </c>
      <c r="B41" s="549" t="s">
        <v>425</v>
      </c>
      <c r="C41" s="550"/>
      <c r="D41" s="549" t="s">
        <v>425</v>
      </c>
      <c r="E41" s="550"/>
      <c r="F41" s="551" t="s">
        <v>402</v>
      </c>
      <c r="G41" s="549" t="s">
        <v>426</v>
      </c>
      <c r="H41" s="550"/>
      <c r="I41" s="550"/>
      <c r="J41" s="551" t="s">
        <v>403</v>
      </c>
      <c r="K41" s="550"/>
      <c r="L41" s="552"/>
      <c r="M41" s="541"/>
    </row>
    <row r="42" spans="1:14" s="559" customFormat="1">
      <c r="A42" s="553" t="s">
        <v>404</v>
      </c>
      <c r="B42" s="554"/>
      <c r="C42" s="555" t="s">
        <v>405</v>
      </c>
      <c r="D42" s="556" t="s">
        <v>406</v>
      </c>
      <c r="E42" s="554"/>
      <c r="F42" s="555" t="s">
        <v>407</v>
      </c>
      <c r="G42" s="555" t="s">
        <v>408</v>
      </c>
      <c r="H42" s="555" t="s">
        <v>409</v>
      </c>
      <c r="I42" s="555" t="s">
        <v>410</v>
      </c>
      <c r="J42" s="555" t="s">
        <v>411</v>
      </c>
      <c r="K42" s="557" t="s">
        <v>412</v>
      </c>
      <c r="L42" s="558" t="s">
        <v>413</v>
      </c>
      <c r="M42" s="541"/>
    </row>
    <row r="43" spans="1:14" s="419" customFormat="1">
      <c r="A43" s="560"/>
      <c r="B43" s="561"/>
      <c r="C43" s="561"/>
      <c r="D43" s="561"/>
      <c r="E43" s="561"/>
      <c r="F43" s="561"/>
      <c r="G43" s="561"/>
      <c r="H43" s="561"/>
      <c r="I43" s="562" t="s">
        <v>414</v>
      </c>
      <c r="J43" s="561"/>
      <c r="K43" s="561"/>
      <c r="L43" s="563">
        <v>0</v>
      </c>
      <c r="M43" s="541"/>
    </row>
    <row r="44" spans="1:14">
      <c r="A44" s="564" t="s">
        <v>415</v>
      </c>
      <c r="B44" s="561"/>
      <c r="C44" s="565" t="s">
        <v>416</v>
      </c>
      <c r="D44" s="565" t="s">
        <v>417</v>
      </c>
      <c r="E44" s="561"/>
      <c r="F44" s="561">
        <v>11001</v>
      </c>
      <c r="G44" s="565" t="s">
        <v>418</v>
      </c>
      <c r="H44" s="565" t="s">
        <v>419</v>
      </c>
      <c r="I44" s="566" t="s">
        <v>420</v>
      </c>
      <c r="J44" s="567">
        <v>16129.04</v>
      </c>
      <c r="K44" s="568">
        <v>0</v>
      </c>
      <c r="L44" s="569">
        <v>16129.04</v>
      </c>
      <c r="M44" s="541"/>
    </row>
    <row r="45" spans="1:14">
      <c r="A45" s="560"/>
      <c r="B45" s="561"/>
      <c r="C45" s="561"/>
      <c r="D45" s="561"/>
      <c r="E45" s="561"/>
      <c r="F45" s="561"/>
      <c r="G45" s="561"/>
      <c r="H45" s="561"/>
      <c r="I45" s="562" t="s">
        <v>421</v>
      </c>
      <c r="J45" s="570">
        <v>16129.04</v>
      </c>
      <c r="K45" s="571">
        <v>0</v>
      </c>
      <c r="L45" s="572">
        <v>16129.04</v>
      </c>
      <c r="M45" s="542"/>
    </row>
    <row r="46" spans="1:14" ht="13.5" thickBot="1">
      <c r="A46" s="573"/>
      <c r="B46" s="574"/>
      <c r="C46" s="574"/>
      <c r="D46" s="574"/>
      <c r="E46" s="574"/>
      <c r="F46" s="574"/>
      <c r="G46" s="574"/>
      <c r="H46" s="574"/>
      <c r="I46" s="575" t="s">
        <v>422</v>
      </c>
      <c r="J46" s="576">
        <v>16129.04</v>
      </c>
      <c r="K46" s="577">
        <v>0</v>
      </c>
      <c r="L46" s="578">
        <v>16129.04</v>
      </c>
      <c r="M46" s="542" t="s">
        <v>461</v>
      </c>
      <c r="N46" s="22" t="s">
        <v>440</v>
      </c>
    </row>
    <row r="47" spans="1:14" ht="9" customHeight="1" thickBot="1">
      <c r="M47" s="814"/>
    </row>
    <row r="48" spans="1:14" s="419" customFormat="1">
      <c r="A48" s="548" t="s">
        <v>401</v>
      </c>
      <c r="B48" s="549" t="s">
        <v>427</v>
      </c>
      <c r="C48" s="550"/>
      <c r="D48" s="549" t="s">
        <v>427</v>
      </c>
      <c r="E48" s="550"/>
      <c r="F48" s="551" t="s">
        <v>402</v>
      </c>
      <c r="G48" s="549" t="s">
        <v>428</v>
      </c>
      <c r="H48" s="550"/>
      <c r="I48" s="550"/>
      <c r="J48" s="551" t="s">
        <v>403</v>
      </c>
      <c r="K48" s="550"/>
      <c r="L48" s="552"/>
      <c r="M48" s="814"/>
    </row>
    <row r="49" spans="1:14" s="559" customFormat="1">
      <c r="A49" s="553" t="s">
        <v>404</v>
      </c>
      <c r="B49" s="554"/>
      <c r="C49" s="555" t="s">
        <v>405</v>
      </c>
      <c r="D49" s="556" t="s">
        <v>406</v>
      </c>
      <c r="E49" s="554"/>
      <c r="F49" s="555" t="s">
        <v>407</v>
      </c>
      <c r="G49" s="555" t="s">
        <v>408</v>
      </c>
      <c r="H49" s="555" t="s">
        <v>409</v>
      </c>
      <c r="I49" s="555" t="s">
        <v>410</v>
      </c>
      <c r="J49" s="555" t="s">
        <v>411</v>
      </c>
      <c r="K49" s="557" t="s">
        <v>412</v>
      </c>
      <c r="L49" s="558" t="s">
        <v>413</v>
      </c>
      <c r="M49" s="433">
        <v>-1</v>
      </c>
    </row>
    <row r="50" spans="1:14" s="419" customFormat="1">
      <c r="A50" s="560"/>
      <c r="B50" s="561"/>
      <c r="C50" s="561"/>
      <c r="D50" s="561"/>
      <c r="E50" s="561"/>
      <c r="F50" s="561"/>
      <c r="G50" s="561"/>
      <c r="H50" s="561"/>
      <c r="I50" s="562" t="s">
        <v>414</v>
      </c>
      <c r="J50" s="561"/>
      <c r="K50" s="561"/>
      <c r="L50" s="563">
        <v>0</v>
      </c>
      <c r="M50" s="543"/>
    </row>
    <row r="51" spans="1:14">
      <c r="A51" s="564" t="s">
        <v>415</v>
      </c>
      <c r="B51" s="561"/>
      <c r="C51" s="565" t="s">
        <v>416</v>
      </c>
      <c r="D51" s="565" t="s">
        <v>417</v>
      </c>
      <c r="E51" s="561"/>
      <c r="F51" s="561"/>
      <c r="G51" s="565" t="s">
        <v>418</v>
      </c>
      <c r="H51" s="565" t="s">
        <v>419</v>
      </c>
      <c r="I51" s="566" t="s">
        <v>420</v>
      </c>
      <c r="J51" s="567">
        <v>0</v>
      </c>
      <c r="K51" s="568">
        <v>16129.04</v>
      </c>
      <c r="L51" s="569">
        <v>-16129.04</v>
      </c>
      <c r="M51" s="543"/>
    </row>
    <row r="52" spans="1:14">
      <c r="A52" s="560"/>
      <c r="B52" s="561"/>
      <c r="C52" s="561"/>
      <c r="D52" s="561"/>
      <c r="E52" s="561"/>
      <c r="F52" s="561"/>
      <c r="G52" s="561"/>
      <c r="H52" s="561"/>
      <c r="I52" s="562" t="s">
        <v>421</v>
      </c>
      <c r="J52" s="570">
        <v>0</v>
      </c>
      <c r="K52" s="571">
        <v>16129.04</v>
      </c>
      <c r="L52" s="572">
        <v>-16129.04</v>
      </c>
      <c r="M52" s="543"/>
    </row>
    <row r="53" spans="1:14" ht="13.5" thickBot="1">
      <c r="A53" s="573"/>
      <c r="B53" s="574"/>
      <c r="C53" s="574"/>
      <c r="D53" s="574"/>
      <c r="E53" s="574"/>
      <c r="F53" s="574"/>
      <c r="G53" s="574"/>
      <c r="H53" s="574"/>
      <c r="I53" s="575" t="s">
        <v>422</v>
      </c>
      <c r="J53" s="576">
        <v>0</v>
      </c>
      <c r="K53" s="577">
        <v>16129.04</v>
      </c>
      <c r="L53" s="578">
        <v>-16129.04</v>
      </c>
      <c r="M53" s="542" t="s">
        <v>300</v>
      </c>
    </row>
    <row r="56" spans="1:14" s="414" customFormat="1">
      <c r="D56" s="418" t="s">
        <v>183</v>
      </c>
    </row>
    <row r="57" spans="1:14" s="414" customFormat="1">
      <c r="A57" s="579" t="s">
        <v>182</v>
      </c>
      <c r="D57" s="417" t="s">
        <v>429</v>
      </c>
    </row>
    <row r="58" spans="1:14" s="414" customFormat="1">
      <c r="A58" s="544" t="s">
        <v>434</v>
      </c>
      <c r="D58" s="417" t="s">
        <v>437</v>
      </c>
    </row>
    <row r="59" spans="1:14" s="414" customFormat="1">
      <c r="A59" s="544" t="s">
        <v>435</v>
      </c>
      <c r="D59" s="417" t="s">
        <v>436</v>
      </c>
    </row>
    <row r="60" spans="1:14" s="414" customFormat="1">
      <c r="D60" s="545"/>
      <c r="E60" s="417"/>
    </row>
    <row r="61" spans="1:14" s="414" customFormat="1">
      <c r="D61" s="418" t="s">
        <v>184</v>
      </c>
      <c r="J61" s="417"/>
    </row>
    <row r="62" spans="1:14" s="414" customFormat="1">
      <c r="E62" s="418"/>
      <c r="J62" s="417"/>
    </row>
    <row r="63" spans="1:14" s="200" customFormat="1" ht="12.75" customHeight="1">
      <c r="A63" s="420">
        <v>-1</v>
      </c>
      <c r="D63" s="803" t="s">
        <v>460</v>
      </c>
      <c r="E63" s="803"/>
      <c r="F63" s="803"/>
      <c r="G63" s="803"/>
      <c r="H63" s="803"/>
      <c r="I63" s="803"/>
      <c r="J63" s="803"/>
      <c r="K63" s="803"/>
      <c r="L63" s="803"/>
      <c r="M63" s="203"/>
      <c r="N63" s="203"/>
    </row>
    <row r="64" spans="1:14" s="414" customFormat="1">
      <c r="D64" s="803"/>
      <c r="E64" s="803"/>
      <c r="F64" s="803"/>
      <c r="G64" s="803"/>
      <c r="H64" s="803"/>
      <c r="I64" s="803"/>
      <c r="J64" s="803"/>
      <c r="K64" s="803"/>
      <c r="L64" s="803"/>
      <c r="M64" s="203"/>
      <c r="N64" s="203"/>
    </row>
    <row r="65" spans="4:14" s="198" customFormat="1">
      <c r="D65" s="803"/>
      <c r="E65" s="803"/>
      <c r="F65" s="803"/>
      <c r="G65" s="803"/>
      <c r="H65" s="803"/>
      <c r="I65" s="803"/>
      <c r="J65" s="803"/>
      <c r="K65" s="803"/>
      <c r="L65" s="803"/>
      <c r="M65" s="203"/>
      <c r="N65" s="203"/>
    </row>
    <row r="66" spans="4:14" s="419" customFormat="1">
      <c r="N66" s="421"/>
    </row>
    <row r="67" spans="4:14" s="419" customFormat="1">
      <c r="M67" s="421"/>
    </row>
  </sheetData>
  <mergeCells count="20">
    <mergeCell ref="A5:M5"/>
    <mergeCell ref="J7:K7"/>
    <mergeCell ref="L7:M7"/>
    <mergeCell ref="J8:K8"/>
    <mergeCell ref="L8:M8"/>
    <mergeCell ref="A18:M18"/>
    <mergeCell ref="A24:L24"/>
    <mergeCell ref="H21:H22"/>
    <mergeCell ref="J9:K9"/>
    <mergeCell ref="L9:M9"/>
    <mergeCell ref="J10:K10"/>
    <mergeCell ref="L10:M10"/>
    <mergeCell ref="J11:K11"/>
    <mergeCell ref="L11:M11"/>
    <mergeCell ref="A14:M15"/>
    <mergeCell ref="A40:L40"/>
    <mergeCell ref="M47:M48"/>
    <mergeCell ref="D63:L65"/>
    <mergeCell ref="A19:M19"/>
    <mergeCell ref="M32:M33"/>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6</vt:i4>
      </vt:variant>
    </vt:vector>
  </HeadingPairs>
  <TitlesOfParts>
    <vt:vector size="17" baseType="lpstr">
      <vt:lpstr>3330 Sumaria</vt:lpstr>
      <vt:lpstr>Anexo 4</vt:lpstr>
      <vt:lpstr>Anexo 5</vt:lpstr>
      <vt:lpstr>Anexo 6</vt:lpstr>
      <vt:lpstr>Control de Fechas IVA</vt:lpstr>
      <vt:lpstr>Control de Fechas RENTA</vt:lpstr>
      <vt:lpstr>Anexos Transaccionales</vt:lpstr>
      <vt:lpstr>3330-1 Revisión Reemb. Gastos</vt:lpstr>
      <vt:lpstr>3330-2 Revisión prov Utilidades</vt:lpstr>
      <vt:lpstr>3330-3 Otras Retenciones</vt:lpstr>
      <vt:lpstr>Tickmarks</vt:lpstr>
      <vt:lpstr>'Anexo 4'!Área_de_impresión</vt:lpstr>
      <vt:lpstr>'Anexo 5'!Área_de_impresión</vt:lpstr>
      <vt:lpstr>'Anexo 6'!Área_de_impresión</vt:lpstr>
      <vt:lpstr>'Control de Fechas IVA'!Área_de_impresión</vt:lpstr>
      <vt:lpstr>'Control de Fechas RENTA'!Área_de_impresión</vt:lpstr>
      <vt:lpstr>'Anexo 6'!Títulos_a_imprimir</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MCASTRO</dc:creator>
  <cp:lastModifiedBy>Carlos Almeida</cp:lastModifiedBy>
  <cp:lastPrinted>2016-01-04T04:41:28Z</cp:lastPrinted>
  <dcterms:created xsi:type="dcterms:W3CDTF">2015-06-02T04:50:50Z</dcterms:created>
  <dcterms:modified xsi:type="dcterms:W3CDTF">2022-03-28T17:27:35Z</dcterms:modified>
</cp:coreProperties>
</file>