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s\CPAlmeida\SC\Informacion anual 2021\"/>
    </mc:Choice>
  </mc:AlternateContent>
  <xr:revisionPtr revIDLastSave="0" documentId="13_ncr:1_{83597A8A-59C1-4A57-BA85-7954ABDFADB3}" xr6:coauthVersionLast="47" xr6:coauthVersionMax="47" xr10:uidLastSave="{00000000-0000-0000-0000-000000000000}"/>
  <bookViews>
    <workbookView xWindow="-120" yWindow="-120" windowWidth="20730" windowHeight="11160" xr2:uid="{2FB7BB1B-406D-4A24-9DDC-AA0BD03A064D}"/>
  </bookViews>
  <sheets>
    <sheet name="EFE21" sheetId="3" r:id="rId1"/>
    <sheet name="ESF" sheetId="1" r:id="rId2"/>
  </sheets>
  <definedNames>
    <definedName name="_xlnm.Print_Area" localSheetId="1">ESF!$A$1:$O$34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3" l="1"/>
  <c r="G99" i="3"/>
  <c r="N20" i="1"/>
  <c r="N15" i="1"/>
  <c r="Q12" i="1" s="1"/>
  <c r="N8" i="1"/>
  <c r="N17" i="1" s="1"/>
  <c r="G82" i="3" s="1"/>
  <c r="G27" i="1"/>
  <c r="G19" i="1"/>
  <c r="G29" i="1" s="1"/>
  <c r="G11" i="1"/>
  <c r="F27" i="1"/>
  <c r="F19" i="1"/>
  <c r="F11" i="1"/>
  <c r="H26" i="1"/>
  <c r="H25" i="1"/>
  <c r="H24" i="1"/>
  <c r="H23" i="1"/>
  <c r="H22" i="1"/>
  <c r="H15" i="1"/>
  <c r="H16" i="1"/>
  <c r="H17" i="1"/>
  <c r="H14" i="1"/>
  <c r="H8" i="1"/>
  <c r="H9" i="1"/>
  <c r="Q10" i="1" s="1"/>
  <c r="H10" i="1"/>
  <c r="H7" i="1"/>
  <c r="G84" i="3"/>
  <c r="G61" i="3"/>
  <c r="F29" i="1" l="1"/>
  <c r="H27" i="1"/>
  <c r="H29" i="1"/>
  <c r="H30" i="1" s="1"/>
  <c r="H11" i="1"/>
  <c r="G19" i="3"/>
  <c r="G25" i="3"/>
  <c r="G18" i="3" s="1"/>
  <c r="G17" i="3" s="1"/>
  <c r="G75" i="3" s="1"/>
  <c r="G77" i="3" s="1"/>
  <c r="H19" i="1"/>
  <c r="Q11" i="1" s="1"/>
  <c r="Q13" i="1" s="1"/>
  <c r="Q15" i="1" s="1"/>
  <c r="G97" i="3" l="1"/>
  <c r="G109" i="3" s="1"/>
</calcChain>
</file>

<file path=xl/sharedStrings.xml><?xml version="1.0" encoding="utf-8"?>
<sst xmlns="http://schemas.openxmlformats.org/spreadsheetml/2006/main" count="228" uniqueCount="146">
  <si>
    <t>CPAALMEIDA CIA. LTDA.</t>
  </si>
  <si>
    <t>ESTADO DE SITUACION FINANCIERA</t>
  </si>
  <si>
    <t>ESTADO DE RESULTADOS INTEGRAL</t>
  </si>
  <si>
    <t>ACTIVOS</t>
  </si>
  <si>
    <t>INGRESOS</t>
  </si>
  <si>
    <t>Servicios profesionales prestados</t>
  </si>
  <si>
    <t>Caja y bancos</t>
  </si>
  <si>
    <t>Otros ingresos</t>
  </si>
  <si>
    <t>Cuentas por Cobrar, Clientes</t>
  </si>
  <si>
    <t>Ingresos Totales</t>
  </si>
  <si>
    <t>Crédito Tributario IR</t>
  </si>
  <si>
    <t>Crédito Tributario IVA</t>
  </si>
  <si>
    <t>COSTOS Y GASTOS:</t>
  </si>
  <si>
    <t>Total Activos</t>
  </si>
  <si>
    <t>Gastos de Arriendo (Regus)</t>
  </si>
  <si>
    <t>Nómina y beneficios sociales (excepto IESS)</t>
  </si>
  <si>
    <t>PASIVOS Y PATRIMONIO</t>
  </si>
  <si>
    <t>Aportes al IESS</t>
  </si>
  <si>
    <t>Beneficios sociales por pagar</t>
  </si>
  <si>
    <t>Otros gastos de Adm. y ventas</t>
  </si>
  <si>
    <t>Retenciones de impuestos por pagar</t>
  </si>
  <si>
    <t>Costos y gastos totales</t>
  </si>
  <si>
    <t>Aportes al IESS por pagar</t>
  </si>
  <si>
    <t>Pérdida antes de Impuesto a la Renta</t>
  </si>
  <si>
    <t>IVA por Pagar (ventas)</t>
  </si>
  <si>
    <t>Total Pasivos Corrientes</t>
  </si>
  <si>
    <t>Impuesto a la Renta</t>
  </si>
  <si>
    <t>Perdida neta</t>
  </si>
  <si>
    <t>Patrimonio</t>
  </si>
  <si>
    <t>Capital social</t>
  </si>
  <si>
    <t>Reserva legal</t>
  </si>
  <si>
    <t>Reserva facultativa</t>
  </si>
  <si>
    <t>Resultado de Años Anteriores</t>
  </si>
  <si>
    <t xml:space="preserve">   Ing. Mario Almeida R.</t>
  </si>
  <si>
    <t>CPA Carlos Almeida Redrován</t>
  </si>
  <si>
    <t>Pédida del periodo</t>
  </si>
  <si>
    <t xml:space="preserve"> REPRESENTANTE LEGAL</t>
  </si>
  <si>
    <t xml:space="preserve">             CONTADOR</t>
  </si>
  <si>
    <t>Total Patrimonio</t>
  </si>
  <si>
    <t>Total Pasivos y Patrimonio</t>
  </si>
  <si>
    <t>REPRESENTANTE LEGAL</t>
  </si>
  <si>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</si>
  <si>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</si>
  <si>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</si>
  <si>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</si>
  <si>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</si>
  <si>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</si>
  <si>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</si>
  <si>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</si>
  <si>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</si>
  <si>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AÑO:</t>
  </si>
  <si>
    <t>ESTADO DE FLUJOS DE EFECTIVO CONSOLIDADO</t>
  </si>
  <si>
    <t xml:space="preserve">SALDOS </t>
  </si>
  <si>
    <t>BALANCE</t>
  </si>
  <si>
    <t>CÓDIGO</t>
  </si>
  <si>
    <t>(En US$)</t>
  </si>
  <si>
    <r>
      <t>INCREMENTO NETO (DISMINUCIÓN) EN EL EFECTIVO Y EQUIVALENTES AL</t>
    </r>
    <r>
      <rPr>
        <b/>
        <sz val="8"/>
        <rFont val="Verdana"/>
        <family val="2"/>
      </rPr>
      <t xml:space="preserve"> EFECTIVO, ANTES DEL EFECTO DE LOS CAMBIOS EN LA TASA DE CAMBIO</t>
    </r>
  </si>
  <si>
    <t>FLUJOS DE EFECTIVO PROCEDENTES DE (UTILIZADOS EN) ACTIVIDADES DE OPERACIÓN</t>
  </si>
  <si>
    <t>Clases de cobros por actividades de operación</t>
  </si>
  <si>
    <t xml:space="preserve">Cobros procedentes de las ventas de bienes y prestación de servicios 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</si>
  <si>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</si>
  <si>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</si>
  <si>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</si>
  <si>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 xml:space="preserve">Otros cobros por actividades de operación </t>
  </si>
  <si>
    <t>Clases de pagos</t>
  </si>
  <si>
    <t>Pagos a proveedores por el suministro de bienes y servicios</t>
  </si>
  <si>
    <t xml:space="preserve">Pagos procedentes de contratos mantenidos para intermediación o para negociar 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</si>
  <si>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</si>
  <si>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</si>
  <si>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</si>
  <si>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</si>
  <si>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</si>
  <si>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</si>
  <si>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 xml:space="preserve">Intereses recibidos </t>
  </si>
  <si>
    <t>Impuestos a las ganancias pagados</t>
  </si>
  <si>
    <t xml:space="preserve">Otras entradas (salidas) de efectivo </t>
  </si>
  <si>
    <t>FLUJOS DE EFECTIVO PROCEDENTES DE (UTILIZADOS EN) ACTIVIDADES DE INVERSIÓN</t>
  </si>
  <si>
    <t xml:space="preserve">Efectivo procedentes de la venta de acciones en subsidiarias u otros negocios </t>
  </si>
  <si>
    <t>Efectivo utilizado para adquirir acciones en subsidiarias u otros negocios para tener el control</t>
  </si>
  <si>
    <t>Efectivo utilizado en la compra de participaciones no controladoras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</si>
  <si>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</si>
  <si>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</si>
  <si>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</si>
  <si>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</si>
  <si>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</si>
  <si>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 xml:space="preserve">Adquisiciones de propiedades, planta y equipo </t>
  </si>
  <si>
    <t xml:space="preserve">Importes procedentes de ventas de activos intangibles 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</si>
  <si>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</si>
  <si>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</si>
  <si>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</si>
  <si>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</si>
  <si>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</si>
  <si>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</si>
  <si>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>Pagos derivados de contratos de futuro, a término, de opciones y de permuta financiera</t>
  </si>
  <si>
    <t xml:space="preserve">Cobros procedentes de contratos de futuro, a término, de opciones y de permuta financiera </t>
  </si>
  <si>
    <t>Otras entradas (salidas) de efectivo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</si>
  <si>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</si>
  <si>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</si>
  <si>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</si>
  <si>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</si>
  <si>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 xml:space="preserve">Financiación por préstamos a largo plazo </t>
  </si>
  <si>
    <t>Pagos de préstamos</t>
  </si>
  <si>
    <t xml:space="preserve">Pagos de pasivos por arrendamientos financieros </t>
  </si>
  <si>
    <t>EFECTOS DE LA VARIACION EN LA TASA DE CAMBIO SOBRE EL EFECTIVO Y EQUIVALENTES DE EFECTIVO</t>
  </si>
  <si>
    <t>Efectos de la variación en la tasa de cambio sobre el efectivo y equivalentes al efectivo</t>
  </si>
  <si>
    <t>INCREMENTO (DISMINUCIÓN) NETO DE EFECTIVO Y EQUIVALENTES AL EFECTIVO</t>
  </si>
  <si>
    <t>EFECTIVO Y EQUIVALENTES AL EFECTIVO AL PRINCIPIO DEL PERIODO</t>
  </si>
  <si>
    <t>EFECTIVO Y EQUIVALENTES AL EFECTIVO AL FINAL DEL PERIODO</t>
  </si>
  <si>
    <t>CONCILIACION ENTRE LA GANANCIA (PERDIDA) NETA Y LOS FLUJOS DE OPERACIÓN</t>
  </si>
  <si>
    <t xml:space="preserve">GANANCIA (PÉRDIDA) ANTES DE 15% A TRABAJADORES E IMPUESTO A LA RENTA </t>
  </si>
  <si>
    <t>AJUSTE POR PARTIDAS DISTINTAS AL EFECTIVO:</t>
  </si>
  <si>
    <t>Ajustes por gasto de depreciación y amortización</t>
  </si>
  <si>
    <t>Ajustes por gastos por deterioro (reversiones por deterioro) reconocidas en los resultados del periodo</t>
  </si>
  <si>
    <t>Pérdida (ganancia) de moneda extranjera no realizada</t>
  </si>
  <si>
    <t>Pérdidas en cambio de moneda extranjera</t>
  </si>
  <si>
    <t>Ajustes por gastos en provisiones</t>
  </si>
  <si>
    <t>Ajuste por participaciones no controladoras</t>
  </si>
  <si>
    <t>Ajuste por pagos basados en acciones</t>
  </si>
  <si>
    <t>Ajustes por ganancias (pérdidas) en valor razonable</t>
  </si>
  <si>
    <t>Ajustes por gasto por impuesto a la renta</t>
  </si>
  <si>
    <t>Ajustes por gasto por participación trabajadores</t>
  </si>
  <si>
    <t>Otros ajustes por partidas distintas al efectivo</t>
  </si>
  <si>
    <t>CAMBIOS EN ACTIVOS Y PASIVOS:</t>
  </si>
  <si>
    <t>(Incremento) disminución en cuentas por cobrar clientes</t>
  </si>
  <si>
    <t>(Incremento) disminución en otras cuentas por cobrar</t>
  </si>
  <si>
    <t>(Incremento) disminución en anticipos de proveedores</t>
  </si>
  <si>
    <t>(Incremento) disminución en inventarios</t>
  </si>
  <si>
    <t>(Incremento) disminución en otros activos</t>
  </si>
  <si>
    <t>Incremento  (disminución) en cuentas por pagar comerciales</t>
  </si>
  <si>
    <t>Incremento  (disminución) en otras cuentas por pagar</t>
  </si>
  <si>
    <t>Incremento  (disminución) en beneficios empleados</t>
  </si>
  <si>
    <t>Incremento  (disminución) en anticipos de clientes</t>
  </si>
  <si>
    <t>Incremento  (disminución) en otros pasivos</t>
  </si>
  <si>
    <t>Flujos de efectivo netos procedentes de (utilizados en) actividades de operación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</si>
  <si>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</si>
  <si>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</si>
  <si>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</si>
  <si>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</si>
  <si>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</si>
  <si>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</si>
  <si>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</si>
  <si>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</si>
  <si>
    <t>Variacion</t>
  </si>
  <si>
    <t>Otras cuentas por pagar</t>
  </si>
  <si>
    <t>Al 31 de diciembre del 2021</t>
  </si>
  <si>
    <t>Por el año terminado al 31 de diciembre del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</si>
</sst>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(&quot;$ &quot;* #,##0.00_);_(&quot;$ &quot;* \(#,##0.00\);_(&quot;$ &quot;* \-??_);_(@_)"/>
    <numFmt numFmtId="165" formatCode="_(* #,##0.00_);_(* \(#,##0.00\);_(* \-??_);_(@_)"/>
    <numFmt numFmtId="166" formatCode="_(&quot;$ &quot;* #,##0_);_(&quot;$ &quot;* \(#,##0\);_(&quot;$ &quot;* \-??_);_(@_)"/>
    <numFmt numFmtId="167" formatCode="_ \$* #,##0.00_ ;_ \$* \-#,##0.00_ ;_ \$* \-??_ ;_ @_ "/>
    <numFmt numFmtId="168" formatCode="_ * #,##0.00_ ;_ * \-#,##0.00_ ;_ * \-??_ ;_ @_ "/>
    <numFmt numFmtId="169" formatCode="_(\$* #,##0.00_);_(\$* \(#,##0.00\);_(\$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8"/>
      <name val="Arial"/>
      <family val="2"/>
    </font>
    <font>
      <b/>
      <sz val="8"/>
      <name val="Verdana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sz val="8"/>
      <color indexed="10"/>
      <name val="Arial"/>
      <family val="2"/>
    </font>
    <font>
      <b/>
      <i/>
      <sz val="8"/>
      <name val="Verdana"/>
      <family val="2"/>
    </font>
    <font>
      <b/>
      <sz val="12"/>
      <name val="Verdana"/>
      <family val="2"/>
    </font>
    <font>
      <sz val="12"/>
      <color indexed="10"/>
      <name val="Arial"/>
      <family val="2"/>
    </font>
    <font>
      <sz val="12"/>
      <color indexed="8"/>
      <name val="Calibri"/>
      <family val="2"/>
    </font>
    <font>
      <i/>
      <sz val="8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3" fillId="2" borderId="0" xfId="0" applyFont="1" applyFill="1"/>
    <xf numFmtId="0" fontId="0" fillId="2" borderId="5" xfId="0" applyFill="1" applyBorder="1"/>
    <xf numFmtId="0" fontId="0" fillId="2" borderId="4" xfId="0" applyFill="1" applyBorder="1"/>
    <xf numFmtId="0" fontId="0" fillId="3" borderId="0" xfId="0" applyFill="1"/>
    <xf numFmtId="44" fontId="0" fillId="2" borderId="0" xfId="2" applyFont="1" applyFill="1" applyBorder="1" applyAlignment="1" applyProtection="1"/>
    <xf numFmtId="0" fontId="0" fillId="3" borderId="4" xfId="0" applyFill="1" applyBorder="1"/>
    <xf numFmtId="43" fontId="1" fillId="3" borderId="0" xfId="1" applyFill="1" applyBorder="1"/>
    <xf numFmtId="0" fontId="0" fillId="4" borderId="5" xfId="0" applyFill="1" applyBorder="1"/>
    <xf numFmtId="44" fontId="0" fillId="2" borderId="6" xfId="2" applyFont="1" applyFill="1" applyBorder="1" applyAlignment="1" applyProtection="1"/>
    <xf numFmtId="44" fontId="1" fillId="0" borderId="0" xfId="2" applyBorder="1"/>
    <xf numFmtId="0" fontId="0" fillId="4" borderId="4" xfId="0" applyFill="1" applyBorder="1"/>
    <xf numFmtId="0" fontId="0" fillId="4" borderId="0" xfId="0" applyFill="1"/>
    <xf numFmtId="43" fontId="0" fillId="4" borderId="0" xfId="1" applyFont="1" applyFill="1" applyBorder="1" applyAlignment="1" applyProtection="1"/>
    <xf numFmtId="165" fontId="1" fillId="0" borderId="0" xfId="1" applyNumberFormat="1" applyBorder="1"/>
    <xf numFmtId="0" fontId="0" fillId="3" borderId="5" xfId="0" applyFill="1" applyBorder="1"/>
    <xf numFmtId="166" fontId="0" fillId="2" borderId="0" xfId="2" applyNumberFormat="1" applyFont="1" applyFill="1" applyBorder="1" applyAlignment="1" applyProtection="1"/>
    <xf numFmtId="164" fontId="0" fillId="2" borderId="0" xfId="0" applyNumberFormat="1" applyFill="1"/>
    <xf numFmtId="0" fontId="4" fillId="2" borderId="0" xfId="0" applyFont="1" applyFill="1"/>
    <xf numFmtId="43" fontId="0" fillId="2" borderId="0" xfId="1" applyFont="1" applyFill="1" applyBorder="1" applyAlignment="1" applyProtection="1"/>
    <xf numFmtId="0" fontId="4" fillId="2" borderId="4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67" fontId="0" fillId="2" borderId="0" xfId="0" applyNumberFormat="1" applyFill="1"/>
    <xf numFmtId="43" fontId="0" fillId="0" borderId="0" xfId="0" applyNumberFormat="1"/>
    <xf numFmtId="168" fontId="0" fillId="2" borderId="0" xfId="0" applyNumberFormat="1" applyFill="1"/>
    <xf numFmtId="164" fontId="0" fillId="2" borderId="6" xfId="0" applyNumberFormat="1" applyFill="1" applyBorder="1"/>
    <xf numFmtId="169" fontId="0" fillId="2" borderId="0" xfId="0" applyNumberFormat="1" applyFill="1"/>
    <xf numFmtId="0" fontId="5" fillId="5" borderId="10" xfId="0" applyFont="1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left"/>
    </xf>
    <xf numFmtId="0" fontId="5" fillId="5" borderId="1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0" fillId="0" borderId="0" xfId="0" applyProtection="1">
      <protection locked="0"/>
    </xf>
    <xf numFmtId="0" fontId="5" fillId="5" borderId="13" xfId="0" applyFont="1" applyFill="1" applyBorder="1" applyAlignment="1" applyProtection="1">
      <alignment horizontal="left"/>
      <protection locked="0"/>
    </xf>
    <xf numFmtId="0" fontId="5" fillId="5" borderId="14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6" xfId="0" applyFont="1" applyFill="1" applyBorder="1" applyAlignment="1">
      <alignment horizontal="left"/>
    </xf>
    <xf numFmtId="0" fontId="6" fillId="0" borderId="6" xfId="0" applyFont="1" applyBorder="1"/>
    <xf numFmtId="0" fontId="6" fillId="0" borderId="7" xfId="0" applyFont="1" applyBorder="1" applyProtection="1">
      <protection locked="0"/>
    </xf>
    <xf numFmtId="0" fontId="5" fillId="5" borderId="8" xfId="0" applyFont="1" applyFill="1" applyBorder="1" applyAlignment="1" applyProtection="1">
      <alignment horizontal="left"/>
      <protection locked="0"/>
    </xf>
    <xf numFmtId="0" fontId="0" fillId="5" borderId="17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14" xfId="0" applyFill="1" applyBorder="1" applyProtection="1">
      <protection locked="0"/>
    </xf>
    <xf numFmtId="0" fontId="6" fillId="0" borderId="19" xfId="0" applyFont="1" applyBorder="1" applyAlignment="1" applyProtection="1">
      <alignment horizontal="left" vertical="top"/>
      <protection locked="0"/>
    </xf>
    <xf numFmtId="0" fontId="5" fillId="5" borderId="20" xfId="0" applyFont="1" applyFill="1" applyBorder="1" applyAlignment="1" applyProtection="1">
      <alignment horizontal="left"/>
      <protection locked="0"/>
    </xf>
    <xf numFmtId="0" fontId="7" fillId="5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/>
    </xf>
    <xf numFmtId="0" fontId="7" fillId="5" borderId="0" xfId="0" applyFont="1" applyFill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24" xfId="0" applyFont="1" applyFill="1" applyBorder="1" applyAlignment="1">
      <alignment horizontal="center"/>
    </xf>
    <xf numFmtId="0" fontId="7" fillId="5" borderId="0" xfId="0" applyFont="1" applyFill="1" applyAlignment="1">
      <alignment vertical="center"/>
    </xf>
    <xf numFmtId="0" fontId="7" fillId="5" borderId="14" xfId="0" applyFont="1" applyFill="1" applyBorder="1" applyAlignment="1">
      <alignment vertical="center"/>
    </xf>
    <xf numFmtId="0" fontId="6" fillId="0" borderId="19" xfId="0" applyFont="1" applyBorder="1" applyProtection="1">
      <protection locked="0"/>
    </xf>
    <xf numFmtId="0" fontId="5" fillId="5" borderId="25" xfId="0" applyFont="1" applyFill="1" applyBorder="1" applyAlignment="1" applyProtection="1">
      <alignment horizontal="left"/>
      <protection locked="0"/>
    </xf>
    <xf numFmtId="0" fontId="5" fillId="5" borderId="26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27" xfId="0" applyFont="1" applyFill="1" applyBorder="1" applyAlignment="1">
      <alignment horizontal="left"/>
    </xf>
    <xf numFmtId="0" fontId="8" fillId="0" borderId="0" xfId="0" applyFont="1" applyAlignment="1" applyProtection="1">
      <alignment vertical="center" wrapText="1"/>
      <protection locked="0"/>
    </xf>
    <xf numFmtId="0" fontId="9" fillId="0" borderId="0" xfId="0" applyFont="1" applyProtection="1">
      <protection locked="0"/>
    </xf>
    <xf numFmtId="0" fontId="5" fillId="5" borderId="13" xfId="0" applyFont="1" applyFill="1" applyBorder="1" applyAlignment="1">
      <alignment horizontal="left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1" fillId="0" borderId="13" xfId="0" applyFont="1" applyBorder="1"/>
    <xf numFmtId="0" fontId="6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5" fillId="5" borderId="32" xfId="0" applyFont="1" applyFill="1" applyBorder="1" applyAlignment="1" applyProtection="1">
      <alignment horizontal="left"/>
      <protection locked="0"/>
    </xf>
    <xf numFmtId="0" fontId="6" fillId="0" borderId="35" xfId="0" applyFont="1" applyBorder="1"/>
    <xf numFmtId="43" fontId="10" fillId="0" borderId="36" xfId="0" applyNumberFormat="1" applyFont="1" applyBorder="1" applyProtection="1">
      <protection hidden="1"/>
    </xf>
    <xf numFmtId="0" fontId="6" fillId="0" borderId="19" xfId="0" applyFont="1" applyBorder="1"/>
    <xf numFmtId="0" fontId="6" fillId="0" borderId="20" xfId="0" applyFont="1" applyBorder="1"/>
    <xf numFmtId="0" fontId="5" fillId="5" borderId="20" xfId="0" applyFont="1" applyFill="1" applyBorder="1" applyAlignment="1">
      <alignment horizontal="left"/>
    </xf>
    <xf numFmtId="0" fontId="10" fillId="0" borderId="37" xfId="0" applyFont="1" applyBorder="1" applyAlignment="1">
      <alignment horizontal="right"/>
    </xf>
    <xf numFmtId="43" fontId="5" fillId="0" borderId="37" xfId="0" applyNumberFormat="1" applyFont="1" applyBorder="1" applyProtection="1">
      <protection hidden="1"/>
    </xf>
    <xf numFmtId="0" fontId="5" fillId="0" borderId="14" xfId="0" applyFont="1" applyBorder="1"/>
    <xf numFmtId="0" fontId="6" fillId="0" borderId="19" xfId="0" applyFont="1" applyBorder="1" applyAlignment="1">
      <alignment horizontal="left" indent="2"/>
    </xf>
    <xf numFmtId="43" fontId="6" fillId="0" borderId="37" xfId="0" applyNumberFormat="1" applyFont="1" applyBorder="1" applyAlignment="1" applyProtection="1">
      <alignment horizontal="right"/>
      <protection hidden="1"/>
    </xf>
    <xf numFmtId="0" fontId="11" fillId="0" borderId="19" xfId="0" applyFont="1" applyBorder="1" applyAlignment="1">
      <alignment horizontal="left" indent="3"/>
    </xf>
    <xf numFmtId="0" fontId="5" fillId="0" borderId="37" xfId="0" applyFont="1" applyBorder="1" applyAlignment="1">
      <alignment horizontal="right"/>
    </xf>
    <xf numFmtId="43" fontId="5" fillId="0" borderId="37" xfId="0" applyNumberFormat="1" applyFont="1" applyBorder="1" applyProtection="1">
      <protection locked="0"/>
    </xf>
    <xf numFmtId="0" fontId="7" fillId="0" borderId="25" xfId="0" applyFont="1" applyBorder="1" applyAlignment="1">
      <alignment horizontal="center"/>
    </xf>
    <xf numFmtId="0" fontId="11" fillId="0" borderId="19" xfId="0" applyFont="1" applyBorder="1" applyAlignment="1">
      <alignment horizontal="left" indent="2"/>
    </xf>
    <xf numFmtId="0" fontId="5" fillId="0" borderId="20" xfId="0" applyFont="1" applyBorder="1" applyAlignment="1">
      <alignment horizontal="left"/>
    </xf>
    <xf numFmtId="0" fontId="5" fillId="0" borderId="20" xfId="0" applyFont="1" applyBorder="1" applyAlignment="1" applyProtection="1">
      <alignment horizontal="left"/>
      <protection locked="0"/>
    </xf>
    <xf numFmtId="0" fontId="12" fillId="0" borderId="25" xfId="0" applyFont="1" applyBorder="1" applyAlignment="1">
      <alignment horizontal="left"/>
    </xf>
    <xf numFmtId="43" fontId="6" fillId="0" borderId="37" xfId="0" applyNumberFormat="1" applyFont="1" applyBorder="1" applyProtection="1">
      <protection hidden="1"/>
    </xf>
    <xf numFmtId="0" fontId="12" fillId="0" borderId="25" xfId="0" applyFont="1" applyBorder="1"/>
    <xf numFmtId="0" fontId="11" fillId="0" borderId="19" xfId="0" applyFont="1" applyBorder="1" applyAlignment="1">
      <alignment horizontal="left" indent="1"/>
    </xf>
    <xf numFmtId="0" fontId="13" fillId="0" borderId="0" xfId="0" applyFont="1" applyAlignment="1">
      <alignment horizontal="left" indent="5"/>
    </xf>
    <xf numFmtId="0" fontId="11" fillId="0" borderId="20" xfId="0" applyFont="1" applyBorder="1" applyAlignment="1">
      <alignment horizontal="left" indent="1"/>
    </xf>
    <xf numFmtId="0" fontId="13" fillId="0" borderId="0" xfId="0" applyFont="1" applyAlignment="1" applyProtection="1">
      <alignment horizontal="left" indent="5"/>
      <protection locked="0"/>
    </xf>
    <xf numFmtId="0" fontId="6" fillId="0" borderId="20" xfId="0" applyFont="1" applyBorder="1" applyAlignment="1">
      <alignment horizontal="left" indent="5"/>
    </xf>
    <xf numFmtId="0" fontId="6" fillId="0" borderId="20" xfId="0" applyFont="1" applyBorder="1" applyAlignment="1">
      <alignment horizontal="left" indent="7"/>
    </xf>
    <xf numFmtId="43" fontId="5" fillId="0" borderId="38" xfId="0" applyNumberFormat="1" applyFont="1" applyBorder="1" applyProtection="1">
      <protection locked="0"/>
    </xf>
    <xf numFmtId="0" fontId="10" fillId="0" borderId="29" xfId="0" applyFont="1" applyBorder="1" applyAlignment="1">
      <alignment horizontal="right"/>
    </xf>
    <xf numFmtId="43" fontId="5" fillId="0" borderId="39" xfId="0" applyNumberFormat="1" applyFont="1" applyBorder="1" applyProtection="1">
      <protection hidden="1"/>
    </xf>
    <xf numFmtId="0" fontId="5" fillId="5" borderId="40" xfId="0" applyFont="1" applyFill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 indent="7"/>
      <protection locked="0"/>
    </xf>
    <xf numFmtId="0" fontId="12" fillId="5" borderId="25" xfId="0" applyFont="1" applyFill="1" applyBorder="1" applyAlignment="1">
      <alignment horizontal="left"/>
    </xf>
    <xf numFmtId="0" fontId="5" fillId="5" borderId="26" xfId="0" applyFont="1" applyFill="1" applyBorder="1" applyAlignment="1" applyProtection="1">
      <alignment horizontal="left"/>
      <protection locked="0"/>
    </xf>
    <xf numFmtId="0" fontId="5" fillId="5" borderId="41" xfId="0" applyFont="1" applyFill="1" applyBorder="1" applyAlignment="1" applyProtection="1">
      <alignment horizontal="left"/>
      <protection locked="0"/>
    </xf>
    <xf numFmtId="0" fontId="15" fillId="0" borderId="14" xfId="0" applyFont="1" applyBorder="1"/>
    <xf numFmtId="0" fontId="16" fillId="0" borderId="0" xfId="0" applyFont="1" applyProtection="1">
      <protection locked="0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43" fontId="10" fillId="0" borderId="37" xfId="0" applyNumberFormat="1" applyFont="1" applyBorder="1" applyAlignment="1" applyProtection="1">
      <alignment horizontal="right"/>
      <protection hidden="1"/>
    </xf>
    <xf numFmtId="0" fontId="5" fillId="5" borderId="19" xfId="0" applyFont="1" applyFill="1" applyBorder="1" applyAlignment="1">
      <alignment horizontal="left"/>
    </xf>
    <xf numFmtId="0" fontId="6" fillId="0" borderId="4" xfId="0" applyFont="1" applyBorder="1" applyAlignment="1">
      <alignment horizontal="left" indent="1"/>
    </xf>
    <xf numFmtId="0" fontId="5" fillId="0" borderId="37" xfId="0" applyFont="1" applyBorder="1" applyAlignment="1" applyProtection="1">
      <alignment horizontal="right"/>
      <protection locked="0"/>
    </xf>
    <xf numFmtId="0" fontId="11" fillId="0" borderId="19" xfId="0" applyFont="1" applyBorder="1" applyAlignment="1">
      <alignment horizontal="left"/>
    </xf>
    <xf numFmtId="0" fontId="10" fillId="0" borderId="0" xfId="0" applyFont="1" applyAlignment="1" applyProtection="1">
      <alignment horizontal="left" indent="7"/>
      <protection locked="0"/>
    </xf>
    <xf numFmtId="0" fontId="6" fillId="0" borderId="19" xfId="0" applyFont="1" applyBorder="1" applyAlignment="1">
      <alignment horizontal="left" indent="1"/>
    </xf>
    <xf numFmtId="0" fontId="5" fillId="0" borderId="38" xfId="0" applyFont="1" applyBorder="1" applyAlignment="1" applyProtection="1">
      <alignment horizontal="right"/>
      <protection locked="0"/>
    </xf>
    <xf numFmtId="0" fontId="6" fillId="0" borderId="20" xfId="0" applyFont="1" applyBorder="1" applyAlignment="1" applyProtection="1">
      <alignment horizontal="left" indent="7"/>
      <protection locked="0"/>
    </xf>
    <xf numFmtId="0" fontId="12" fillId="0" borderId="25" xfId="0" applyFont="1" applyBorder="1" applyAlignment="1" applyProtection="1">
      <alignment horizontal="left"/>
      <protection locked="0"/>
    </xf>
    <xf numFmtId="0" fontId="6" fillId="0" borderId="19" xfId="0" applyFont="1" applyBorder="1" applyAlignment="1">
      <alignment horizontal="left" indent="5"/>
    </xf>
    <xf numFmtId="0" fontId="10" fillId="0" borderId="25" xfId="0" applyFont="1" applyBorder="1" applyAlignment="1" applyProtection="1">
      <alignment horizontal="center"/>
      <protection locked="0"/>
    </xf>
    <xf numFmtId="0" fontId="5" fillId="5" borderId="45" xfId="0" applyFont="1" applyFill="1" applyBorder="1" applyAlignment="1" applyProtection="1">
      <alignment horizontal="left"/>
      <protection locked="0"/>
    </xf>
    <xf numFmtId="0" fontId="11" fillId="0" borderId="46" xfId="0" applyFont="1" applyBorder="1" applyAlignment="1" applyProtection="1">
      <alignment horizontal="left" indent="3"/>
      <protection locked="0"/>
    </xf>
    <xf numFmtId="0" fontId="5" fillId="5" borderId="46" xfId="0" applyFont="1" applyFill="1" applyBorder="1" applyAlignment="1" applyProtection="1">
      <alignment horizontal="left"/>
      <protection locked="0"/>
    </xf>
    <xf numFmtId="0" fontId="5" fillId="5" borderId="47" xfId="0" applyFont="1" applyFill="1" applyBorder="1" applyAlignment="1" applyProtection="1">
      <alignment horizontal="left"/>
      <protection locked="0"/>
    </xf>
    <xf numFmtId="0" fontId="5" fillId="5" borderId="0" xfId="0" applyFont="1" applyFill="1" applyAlignment="1" applyProtection="1">
      <alignment horizontal="left"/>
      <protection locked="0"/>
    </xf>
    <xf numFmtId="0" fontId="5" fillId="5" borderId="14" xfId="0" applyFont="1" applyFill="1" applyBorder="1" applyAlignment="1" applyProtection="1">
      <alignment horizontal="left"/>
      <protection locked="0"/>
    </xf>
    <xf numFmtId="0" fontId="10" fillId="5" borderId="0" xfId="0" applyFont="1" applyFill="1" applyAlignment="1" applyProtection="1">
      <alignment vertical="center"/>
      <protection locked="0"/>
    </xf>
    <xf numFmtId="0" fontId="10" fillId="5" borderId="14" xfId="0" applyFont="1" applyFill="1" applyBorder="1" applyAlignment="1" applyProtection="1">
      <alignment vertical="center"/>
      <protection locked="0"/>
    </xf>
    <xf numFmtId="0" fontId="5" fillId="5" borderId="0" xfId="0" applyFont="1" applyFill="1" applyProtection="1">
      <protection locked="0"/>
    </xf>
    <xf numFmtId="0" fontId="10" fillId="5" borderId="0" xfId="0" applyFont="1" applyFill="1" applyAlignment="1" applyProtection="1">
      <alignment vertical="center" wrapText="1"/>
      <protection locked="0"/>
    </xf>
    <xf numFmtId="0" fontId="10" fillId="5" borderId="0" xfId="0" applyFont="1" applyFill="1" applyAlignment="1" applyProtection="1">
      <alignment horizontal="left" vertical="center" indent="3"/>
      <protection locked="0"/>
    </xf>
    <xf numFmtId="0" fontId="10" fillId="5" borderId="0" xfId="0" applyFont="1" applyFill="1" applyProtection="1">
      <protection locked="0"/>
    </xf>
    <xf numFmtId="0" fontId="17" fillId="0" borderId="15" xfId="0" applyFont="1" applyBorder="1" applyProtection="1">
      <protection locked="0"/>
    </xf>
    <xf numFmtId="0" fontId="5" fillId="5" borderId="15" xfId="0" applyFont="1" applyFill="1" applyBorder="1" applyAlignment="1" applyProtection="1">
      <alignment horizontal="left"/>
      <protection locked="0"/>
    </xf>
    <xf numFmtId="0" fontId="5" fillId="5" borderId="16" xfId="0" applyFont="1" applyFill="1" applyBorder="1" applyAlignment="1" applyProtection="1">
      <alignment horizontal="left"/>
      <protection locked="0"/>
    </xf>
    <xf numFmtId="0" fontId="18" fillId="0" borderId="0" xfId="0" applyFont="1" applyProtection="1">
      <protection locked="0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5" xfId="0" applyNumberFormat="1" applyFill="1" applyBorder="1"/>
    <xf numFmtId="43" fontId="0" fillId="2" borderId="9" xfId="0" applyNumberFormat="1" applyFill="1" applyBorder="1"/>
    <xf numFmtId="43" fontId="0" fillId="2" borderId="5" xfId="1" applyFont="1" applyFill="1" applyBorder="1"/>
    <xf numFmtId="44" fontId="0" fillId="0" borderId="0" xfId="0" applyNumberFormat="1"/>
    <xf numFmtId="0" fontId="10" fillId="5" borderId="13" xfId="0" applyFont="1" applyFill="1" applyBorder="1" applyAlignment="1" applyProtection="1">
      <alignment horizontal="center" vertical="center"/>
      <protection locked="0"/>
    </xf>
    <xf numFmtId="0" fontId="10" fillId="5" borderId="0" xfId="0" applyFont="1" applyFill="1" applyAlignment="1" applyProtection="1">
      <alignment horizontal="center" vertical="center"/>
      <protection locked="0"/>
    </xf>
    <xf numFmtId="0" fontId="10" fillId="5" borderId="14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justify"/>
      <protection locked="0"/>
    </xf>
    <xf numFmtId="0" fontId="6" fillId="0" borderId="18" xfId="0" applyFont="1" applyBorder="1" applyAlignment="1">
      <alignment horizontal="left" vertical="top"/>
    </xf>
    <xf numFmtId="0" fontId="6" fillId="0" borderId="22" xfId="0" applyFont="1" applyBorder="1" applyAlignment="1">
      <alignment horizontal="left" vertical="top"/>
    </xf>
    <xf numFmtId="0" fontId="6" fillId="0" borderId="23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left" vertical="justify"/>
    </xf>
    <xf numFmtId="0" fontId="6" fillId="0" borderId="34" xfId="0" applyFont="1" applyBorder="1" applyAlignment="1">
      <alignment horizontal="left" vertical="justify"/>
    </xf>
    <xf numFmtId="0" fontId="6" fillId="0" borderId="20" xfId="0" applyFont="1" applyBorder="1" applyAlignment="1">
      <alignment horizontal="justify" vertical="justify" wrapText="1"/>
    </xf>
    <xf numFmtId="0" fontId="0" fillId="0" borderId="20" xfId="0" applyBorder="1" applyAlignment="1">
      <alignment horizontal="justify" vertical="justify" wrapText="1"/>
    </xf>
    <xf numFmtId="0" fontId="14" fillId="0" borderId="42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14" fillId="0" borderId="44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76200</xdr:rowOff>
    </xdr:from>
    <xdr:to>
      <xdr:col>1</xdr:col>
      <xdr:colOff>2295525</xdr:colOff>
      <xdr:row>4</xdr:row>
      <xdr:rowOff>28575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593CE834-ED86-4D11-9E0D-E861E1DE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6200"/>
          <a:ext cx="22955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3775-B9EF-4480-8818-89FC61626D24}">
  <sheetPr>
    <tabColor rgb="FFFFFF00"/>
  </sheetPr>
  <dimension ref="A1:P179"/>
  <sheetViews>
    <sheetView tabSelected="1" topLeftCell="A82" zoomScale="124" zoomScaleNormal="124" workbookViewId="0">
      <selection activeCell="C105" sqref="C105"/>
    </sheetView>
  </sheetViews>
  <sheetFormatPr baseColWidth="10" defaultColWidth="11.28515625" defaultRowHeight="15" x14ac:dyDescent="0.25"/>
  <cols>
    <col min="1" max="1" width="1.7109375" style="39" customWidth="1"/>
    <col min="2" max="2" width="35.28515625" style="39" customWidth="1"/>
    <col min="3" max="3" width="29" style="39" customWidth="1"/>
    <col min="4" max="4" width="9" style="39" customWidth="1"/>
    <col min="5" max="5" width="9.140625" style="39" customWidth="1"/>
    <col min="6" max="6" width="11.42578125" style="39" customWidth="1"/>
    <col min="7" max="7" width="13.7109375" style="39" customWidth="1"/>
    <col min="8" max="8" width="2.7109375" style="39" customWidth="1"/>
    <col min="9" max="256" width="11.28515625" style="39"/>
    <col min="257" max="257" width="1.7109375" style="39" customWidth="1"/>
    <col min="258" max="258" width="35.28515625" style="39" customWidth="1"/>
    <col min="259" max="259" width="29" style="39" customWidth="1"/>
    <col min="260" max="260" width="9" style="39" customWidth="1"/>
    <col min="261" max="261" width="9.140625" style="39" customWidth="1"/>
    <col min="262" max="262" width="11.42578125" style="39" customWidth="1"/>
    <col min="263" max="263" width="13.7109375" style="39" customWidth="1"/>
    <col min="264" max="264" width="2.7109375" style="39" customWidth="1"/>
    <col min="265" max="512" width="11.28515625" style="39"/>
    <col min="513" max="513" width="1.7109375" style="39" customWidth="1"/>
    <col min="514" max="514" width="35.28515625" style="39" customWidth="1"/>
    <col min="515" max="515" width="29" style="39" customWidth="1"/>
    <col min="516" max="516" width="9" style="39" customWidth="1"/>
    <col min="517" max="517" width="9.140625" style="39" customWidth="1"/>
    <col min="518" max="518" width="11.42578125" style="39" customWidth="1"/>
    <col min="519" max="519" width="13.7109375" style="39" customWidth="1"/>
    <col min="520" max="520" width="2.7109375" style="39" customWidth="1"/>
    <col min="521" max="768" width="11.28515625" style="39"/>
    <col min="769" max="769" width="1.7109375" style="39" customWidth="1"/>
    <col min="770" max="770" width="35.28515625" style="39" customWidth="1"/>
    <col min="771" max="771" width="29" style="39" customWidth="1"/>
    <col min="772" max="772" width="9" style="39" customWidth="1"/>
    <col min="773" max="773" width="9.140625" style="39" customWidth="1"/>
    <col min="774" max="774" width="11.42578125" style="39" customWidth="1"/>
    <col min="775" max="775" width="13.7109375" style="39" customWidth="1"/>
    <col min="776" max="776" width="2.7109375" style="39" customWidth="1"/>
    <col min="777" max="1024" width="11.28515625" style="39"/>
    <col min="1025" max="1025" width="1.7109375" style="39" customWidth="1"/>
    <col min="1026" max="1026" width="35.28515625" style="39" customWidth="1"/>
    <col min="1027" max="1027" width="29" style="39" customWidth="1"/>
    <col min="1028" max="1028" width="9" style="39" customWidth="1"/>
    <col min="1029" max="1029" width="9.140625" style="39" customWidth="1"/>
    <col min="1030" max="1030" width="11.42578125" style="39" customWidth="1"/>
    <col min="1031" max="1031" width="13.7109375" style="39" customWidth="1"/>
    <col min="1032" max="1032" width="2.7109375" style="39" customWidth="1"/>
    <col min="1033" max="1280" width="11.28515625" style="39"/>
    <col min="1281" max="1281" width="1.7109375" style="39" customWidth="1"/>
    <col min="1282" max="1282" width="35.28515625" style="39" customWidth="1"/>
    <col min="1283" max="1283" width="29" style="39" customWidth="1"/>
    <col min="1284" max="1284" width="9" style="39" customWidth="1"/>
    <col min="1285" max="1285" width="9.140625" style="39" customWidth="1"/>
    <col min="1286" max="1286" width="11.42578125" style="39" customWidth="1"/>
    <col min="1287" max="1287" width="13.7109375" style="39" customWidth="1"/>
    <col min="1288" max="1288" width="2.7109375" style="39" customWidth="1"/>
    <col min="1289" max="1536" width="11.28515625" style="39"/>
    <col min="1537" max="1537" width="1.7109375" style="39" customWidth="1"/>
    <col min="1538" max="1538" width="35.28515625" style="39" customWidth="1"/>
    <col min="1539" max="1539" width="29" style="39" customWidth="1"/>
    <col min="1540" max="1540" width="9" style="39" customWidth="1"/>
    <col min="1541" max="1541" width="9.140625" style="39" customWidth="1"/>
    <col min="1542" max="1542" width="11.42578125" style="39" customWidth="1"/>
    <col min="1543" max="1543" width="13.7109375" style="39" customWidth="1"/>
    <col min="1544" max="1544" width="2.7109375" style="39" customWidth="1"/>
    <col min="1545" max="1792" width="11.28515625" style="39"/>
    <col min="1793" max="1793" width="1.7109375" style="39" customWidth="1"/>
    <col min="1794" max="1794" width="35.28515625" style="39" customWidth="1"/>
    <col min="1795" max="1795" width="29" style="39" customWidth="1"/>
    <col min="1796" max="1796" width="9" style="39" customWidth="1"/>
    <col min="1797" max="1797" width="9.140625" style="39" customWidth="1"/>
    <col min="1798" max="1798" width="11.42578125" style="39" customWidth="1"/>
    <col min="1799" max="1799" width="13.7109375" style="39" customWidth="1"/>
    <col min="1800" max="1800" width="2.7109375" style="39" customWidth="1"/>
    <col min="1801" max="2048" width="11.28515625" style="39"/>
    <col min="2049" max="2049" width="1.7109375" style="39" customWidth="1"/>
    <col min="2050" max="2050" width="35.28515625" style="39" customWidth="1"/>
    <col min="2051" max="2051" width="29" style="39" customWidth="1"/>
    <col min="2052" max="2052" width="9" style="39" customWidth="1"/>
    <col min="2053" max="2053" width="9.140625" style="39" customWidth="1"/>
    <col min="2054" max="2054" width="11.42578125" style="39" customWidth="1"/>
    <col min="2055" max="2055" width="13.7109375" style="39" customWidth="1"/>
    <col min="2056" max="2056" width="2.7109375" style="39" customWidth="1"/>
    <col min="2057" max="2304" width="11.28515625" style="39"/>
    <col min="2305" max="2305" width="1.7109375" style="39" customWidth="1"/>
    <col min="2306" max="2306" width="35.28515625" style="39" customWidth="1"/>
    <col min="2307" max="2307" width="29" style="39" customWidth="1"/>
    <col min="2308" max="2308" width="9" style="39" customWidth="1"/>
    <col min="2309" max="2309" width="9.140625" style="39" customWidth="1"/>
    <col min="2310" max="2310" width="11.42578125" style="39" customWidth="1"/>
    <col min="2311" max="2311" width="13.7109375" style="39" customWidth="1"/>
    <col min="2312" max="2312" width="2.7109375" style="39" customWidth="1"/>
    <col min="2313" max="2560" width="11.28515625" style="39"/>
    <col min="2561" max="2561" width="1.7109375" style="39" customWidth="1"/>
    <col min="2562" max="2562" width="35.28515625" style="39" customWidth="1"/>
    <col min="2563" max="2563" width="29" style="39" customWidth="1"/>
    <col min="2564" max="2564" width="9" style="39" customWidth="1"/>
    <col min="2565" max="2565" width="9.140625" style="39" customWidth="1"/>
    <col min="2566" max="2566" width="11.42578125" style="39" customWidth="1"/>
    <col min="2567" max="2567" width="13.7109375" style="39" customWidth="1"/>
    <col min="2568" max="2568" width="2.7109375" style="39" customWidth="1"/>
    <col min="2569" max="2816" width="11.28515625" style="39"/>
    <col min="2817" max="2817" width="1.7109375" style="39" customWidth="1"/>
    <col min="2818" max="2818" width="35.28515625" style="39" customWidth="1"/>
    <col min="2819" max="2819" width="29" style="39" customWidth="1"/>
    <col min="2820" max="2820" width="9" style="39" customWidth="1"/>
    <col min="2821" max="2821" width="9.140625" style="39" customWidth="1"/>
    <col min="2822" max="2822" width="11.42578125" style="39" customWidth="1"/>
    <col min="2823" max="2823" width="13.7109375" style="39" customWidth="1"/>
    <col min="2824" max="2824" width="2.7109375" style="39" customWidth="1"/>
    <col min="2825" max="3072" width="11.28515625" style="39"/>
    <col min="3073" max="3073" width="1.7109375" style="39" customWidth="1"/>
    <col min="3074" max="3074" width="35.28515625" style="39" customWidth="1"/>
    <col min="3075" max="3075" width="29" style="39" customWidth="1"/>
    <col min="3076" max="3076" width="9" style="39" customWidth="1"/>
    <col min="3077" max="3077" width="9.140625" style="39" customWidth="1"/>
    <col min="3078" max="3078" width="11.42578125" style="39" customWidth="1"/>
    <col min="3079" max="3079" width="13.7109375" style="39" customWidth="1"/>
    <col min="3080" max="3080" width="2.7109375" style="39" customWidth="1"/>
    <col min="3081" max="3328" width="11.28515625" style="39"/>
    <col min="3329" max="3329" width="1.7109375" style="39" customWidth="1"/>
    <col min="3330" max="3330" width="35.28515625" style="39" customWidth="1"/>
    <col min="3331" max="3331" width="29" style="39" customWidth="1"/>
    <col min="3332" max="3332" width="9" style="39" customWidth="1"/>
    <col min="3333" max="3333" width="9.140625" style="39" customWidth="1"/>
    <col min="3334" max="3334" width="11.42578125" style="39" customWidth="1"/>
    <col min="3335" max="3335" width="13.7109375" style="39" customWidth="1"/>
    <col min="3336" max="3336" width="2.7109375" style="39" customWidth="1"/>
    <col min="3337" max="3584" width="11.28515625" style="39"/>
    <col min="3585" max="3585" width="1.7109375" style="39" customWidth="1"/>
    <col min="3586" max="3586" width="35.28515625" style="39" customWidth="1"/>
    <col min="3587" max="3587" width="29" style="39" customWidth="1"/>
    <col min="3588" max="3588" width="9" style="39" customWidth="1"/>
    <col min="3589" max="3589" width="9.140625" style="39" customWidth="1"/>
    <col min="3590" max="3590" width="11.42578125" style="39" customWidth="1"/>
    <col min="3591" max="3591" width="13.7109375" style="39" customWidth="1"/>
    <col min="3592" max="3592" width="2.7109375" style="39" customWidth="1"/>
    <col min="3593" max="3840" width="11.28515625" style="39"/>
    <col min="3841" max="3841" width="1.7109375" style="39" customWidth="1"/>
    <col min="3842" max="3842" width="35.28515625" style="39" customWidth="1"/>
    <col min="3843" max="3843" width="29" style="39" customWidth="1"/>
    <col min="3844" max="3844" width="9" style="39" customWidth="1"/>
    <col min="3845" max="3845" width="9.140625" style="39" customWidth="1"/>
    <col min="3846" max="3846" width="11.42578125" style="39" customWidth="1"/>
    <col min="3847" max="3847" width="13.7109375" style="39" customWidth="1"/>
    <col min="3848" max="3848" width="2.7109375" style="39" customWidth="1"/>
    <col min="3849" max="4096" width="11.28515625" style="39"/>
    <col min="4097" max="4097" width="1.7109375" style="39" customWidth="1"/>
    <col min="4098" max="4098" width="35.28515625" style="39" customWidth="1"/>
    <col min="4099" max="4099" width="29" style="39" customWidth="1"/>
    <col min="4100" max="4100" width="9" style="39" customWidth="1"/>
    <col min="4101" max="4101" width="9.140625" style="39" customWidth="1"/>
    <col min="4102" max="4102" width="11.42578125" style="39" customWidth="1"/>
    <col min="4103" max="4103" width="13.7109375" style="39" customWidth="1"/>
    <col min="4104" max="4104" width="2.7109375" style="39" customWidth="1"/>
    <col min="4105" max="4352" width="11.28515625" style="39"/>
    <col min="4353" max="4353" width="1.7109375" style="39" customWidth="1"/>
    <col min="4354" max="4354" width="35.28515625" style="39" customWidth="1"/>
    <col min="4355" max="4355" width="29" style="39" customWidth="1"/>
    <col min="4356" max="4356" width="9" style="39" customWidth="1"/>
    <col min="4357" max="4357" width="9.140625" style="39" customWidth="1"/>
    <col min="4358" max="4358" width="11.42578125" style="39" customWidth="1"/>
    <col min="4359" max="4359" width="13.7109375" style="39" customWidth="1"/>
    <col min="4360" max="4360" width="2.7109375" style="39" customWidth="1"/>
    <col min="4361" max="4608" width="11.28515625" style="39"/>
    <col min="4609" max="4609" width="1.7109375" style="39" customWidth="1"/>
    <col min="4610" max="4610" width="35.28515625" style="39" customWidth="1"/>
    <col min="4611" max="4611" width="29" style="39" customWidth="1"/>
    <col min="4612" max="4612" width="9" style="39" customWidth="1"/>
    <col min="4613" max="4613" width="9.140625" style="39" customWidth="1"/>
    <col min="4614" max="4614" width="11.42578125" style="39" customWidth="1"/>
    <col min="4615" max="4615" width="13.7109375" style="39" customWidth="1"/>
    <col min="4616" max="4616" width="2.7109375" style="39" customWidth="1"/>
    <col min="4617" max="4864" width="11.28515625" style="39"/>
    <col min="4865" max="4865" width="1.7109375" style="39" customWidth="1"/>
    <col min="4866" max="4866" width="35.28515625" style="39" customWidth="1"/>
    <col min="4867" max="4867" width="29" style="39" customWidth="1"/>
    <col min="4868" max="4868" width="9" style="39" customWidth="1"/>
    <col min="4869" max="4869" width="9.140625" style="39" customWidth="1"/>
    <col min="4870" max="4870" width="11.42578125" style="39" customWidth="1"/>
    <col min="4871" max="4871" width="13.7109375" style="39" customWidth="1"/>
    <col min="4872" max="4872" width="2.7109375" style="39" customWidth="1"/>
    <col min="4873" max="5120" width="11.28515625" style="39"/>
    <col min="5121" max="5121" width="1.7109375" style="39" customWidth="1"/>
    <col min="5122" max="5122" width="35.28515625" style="39" customWidth="1"/>
    <col min="5123" max="5123" width="29" style="39" customWidth="1"/>
    <col min="5124" max="5124" width="9" style="39" customWidth="1"/>
    <col min="5125" max="5125" width="9.140625" style="39" customWidth="1"/>
    <col min="5126" max="5126" width="11.42578125" style="39" customWidth="1"/>
    <col min="5127" max="5127" width="13.7109375" style="39" customWidth="1"/>
    <col min="5128" max="5128" width="2.7109375" style="39" customWidth="1"/>
    <col min="5129" max="5376" width="11.28515625" style="39"/>
    <col min="5377" max="5377" width="1.7109375" style="39" customWidth="1"/>
    <col min="5378" max="5378" width="35.28515625" style="39" customWidth="1"/>
    <col min="5379" max="5379" width="29" style="39" customWidth="1"/>
    <col min="5380" max="5380" width="9" style="39" customWidth="1"/>
    <col min="5381" max="5381" width="9.140625" style="39" customWidth="1"/>
    <col min="5382" max="5382" width="11.42578125" style="39" customWidth="1"/>
    <col min="5383" max="5383" width="13.7109375" style="39" customWidth="1"/>
    <col min="5384" max="5384" width="2.7109375" style="39" customWidth="1"/>
    <col min="5385" max="5632" width="11.28515625" style="39"/>
    <col min="5633" max="5633" width="1.7109375" style="39" customWidth="1"/>
    <col min="5634" max="5634" width="35.28515625" style="39" customWidth="1"/>
    <col min="5635" max="5635" width="29" style="39" customWidth="1"/>
    <col min="5636" max="5636" width="9" style="39" customWidth="1"/>
    <col min="5637" max="5637" width="9.140625" style="39" customWidth="1"/>
    <col min="5638" max="5638" width="11.42578125" style="39" customWidth="1"/>
    <col min="5639" max="5639" width="13.7109375" style="39" customWidth="1"/>
    <col min="5640" max="5640" width="2.7109375" style="39" customWidth="1"/>
    <col min="5641" max="5888" width="11.28515625" style="39"/>
    <col min="5889" max="5889" width="1.7109375" style="39" customWidth="1"/>
    <col min="5890" max="5890" width="35.28515625" style="39" customWidth="1"/>
    <col min="5891" max="5891" width="29" style="39" customWidth="1"/>
    <col min="5892" max="5892" width="9" style="39" customWidth="1"/>
    <col min="5893" max="5893" width="9.140625" style="39" customWidth="1"/>
    <col min="5894" max="5894" width="11.42578125" style="39" customWidth="1"/>
    <col min="5895" max="5895" width="13.7109375" style="39" customWidth="1"/>
    <col min="5896" max="5896" width="2.7109375" style="39" customWidth="1"/>
    <col min="5897" max="6144" width="11.28515625" style="39"/>
    <col min="6145" max="6145" width="1.7109375" style="39" customWidth="1"/>
    <col min="6146" max="6146" width="35.28515625" style="39" customWidth="1"/>
    <col min="6147" max="6147" width="29" style="39" customWidth="1"/>
    <col min="6148" max="6148" width="9" style="39" customWidth="1"/>
    <col min="6149" max="6149" width="9.140625" style="39" customWidth="1"/>
    <col min="6150" max="6150" width="11.42578125" style="39" customWidth="1"/>
    <col min="6151" max="6151" width="13.7109375" style="39" customWidth="1"/>
    <col min="6152" max="6152" width="2.7109375" style="39" customWidth="1"/>
    <col min="6153" max="6400" width="11.28515625" style="39"/>
    <col min="6401" max="6401" width="1.7109375" style="39" customWidth="1"/>
    <col min="6402" max="6402" width="35.28515625" style="39" customWidth="1"/>
    <col min="6403" max="6403" width="29" style="39" customWidth="1"/>
    <col min="6404" max="6404" width="9" style="39" customWidth="1"/>
    <col min="6405" max="6405" width="9.140625" style="39" customWidth="1"/>
    <col min="6406" max="6406" width="11.42578125" style="39" customWidth="1"/>
    <col min="6407" max="6407" width="13.7109375" style="39" customWidth="1"/>
    <col min="6408" max="6408" width="2.7109375" style="39" customWidth="1"/>
    <col min="6409" max="6656" width="11.28515625" style="39"/>
    <col min="6657" max="6657" width="1.7109375" style="39" customWidth="1"/>
    <col min="6658" max="6658" width="35.28515625" style="39" customWidth="1"/>
    <col min="6659" max="6659" width="29" style="39" customWidth="1"/>
    <col min="6660" max="6660" width="9" style="39" customWidth="1"/>
    <col min="6661" max="6661" width="9.140625" style="39" customWidth="1"/>
    <col min="6662" max="6662" width="11.42578125" style="39" customWidth="1"/>
    <col min="6663" max="6663" width="13.7109375" style="39" customWidth="1"/>
    <col min="6664" max="6664" width="2.7109375" style="39" customWidth="1"/>
    <col min="6665" max="6912" width="11.28515625" style="39"/>
    <col min="6913" max="6913" width="1.7109375" style="39" customWidth="1"/>
    <col min="6914" max="6914" width="35.28515625" style="39" customWidth="1"/>
    <col min="6915" max="6915" width="29" style="39" customWidth="1"/>
    <col min="6916" max="6916" width="9" style="39" customWidth="1"/>
    <col min="6917" max="6917" width="9.140625" style="39" customWidth="1"/>
    <col min="6918" max="6918" width="11.42578125" style="39" customWidth="1"/>
    <col min="6919" max="6919" width="13.7109375" style="39" customWidth="1"/>
    <col min="6920" max="6920" width="2.7109375" style="39" customWidth="1"/>
    <col min="6921" max="7168" width="11.28515625" style="39"/>
    <col min="7169" max="7169" width="1.7109375" style="39" customWidth="1"/>
    <col min="7170" max="7170" width="35.28515625" style="39" customWidth="1"/>
    <col min="7171" max="7171" width="29" style="39" customWidth="1"/>
    <col min="7172" max="7172" width="9" style="39" customWidth="1"/>
    <col min="7173" max="7173" width="9.140625" style="39" customWidth="1"/>
    <col min="7174" max="7174" width="11.42578125" style="39" customWidth="1"/>
    <col min="7175" max="7175" width="13.7109375" style="39" customWidth="1"/>
    <col min="7176" max="7176" width="2.7109375" style="39" customWidth="1"/>
    <col min="7177" max="7424" width="11.28515625" style="39"/>
    <col min="7425" max="7425" width="1.7109375" style="39" customWidth="1"/>
    <col min="7426" max="7426" width="35.28515625" style="39" customWidth="1"/>
    <col min="7427" max="7427" width="29" style="39" customWidth="1"/>
    <col min="7428" max="7428" width="9" style="39" customWidth="1"/>
    <col min="7429" max="7429" width="9.140625" style="39" customWidth="1"/>
    <col min="7430" max="7430" width="11.42578125" style="39" customWidth="1"/>
    <col min="7431" max="7431" width="13.7109375" style="39" customWidth="1"/>
    <col min="7432" max="7432" width="2.7109375" style="39" customWidth="1"/>
    <col min="7433" max="7680" width="11.28515625" style="39"/>
    <col min="7681" max="7681" width="1.7109375" style="39" customWidth="1"/>
    <col min="7682" max="7682" width="35.28515625" style="39" customWidth="1"/>
    <col min="7683" max="7683" width="29" style="39" customWidth="1"/>
    <col min="7684" max="7684" width="9" style="39" customWidth="1"/>
    <col min="7685" max="7685" width="9.140625" style="39" customWidth="1"/>
    <col min="7686" max="7686" width="11.42578125" style="39" customWidth="1"/>
    <col min="7687" max="7687" width="13.7109375" style="39" customWidth="1"/>
    <col min="7688" max="7688" width="2.7109375" style="39" customWidth="1"/>
    <col min="7689" max="7936" width="11.28515625" style="39"/>
    <col min="7937" max="7937" width="1.7109375" style="39" customWidth="1"/>
    <col min="7938" max="7938" width="35.28515625" style="39" customWidth="1"/>
    <col min="7939" max="7939" width="29" style="39" customWidth="1"/>
    <col min="7940" max="7940" width="9" style="39" customWidth="1"/>
    <col min="7941" max="7941" width="9.140625" style="39" customWidth="1"/>
    <col min="7942" max="7942" width="11.42578125" style="39" customWidth="1"/>
    <col min="7943" max="7943" width="13.7109375" style="39" customWidth="1"/>
    <col min="7944" max="7944" width="2.7109375" style="39" customWidth="1"/>
    <col min="7945" max="8192" width="11.28515625" style="39"/>
    <col min="8193" max="8193" width="1.7109375" style="39" customWidth="1"/>
    <col min="8194" max="8194" width="35.28515625" style="39" customWidth="1"/>
    <col min="8195" max="8195" width="29" style="39" customWidth="1"/>
    <col min="8196" max="8196" width="9" style="39" customWidth="1"/>
    <col min="8197" max="8197" width="9.140625" style="39" customWidth="1"/>
    <col min="8198" max="8198" width="11.42578125" style="39" customWidth="1"/>
    <col min="8199" max="8199" width="13.7109375" style="39" customWidth="1"/>
    <col min="8200" max="8200" width="2.7109375" style="39" customWidth="1"/>
    <col min="8201" max="8448" width="11.28515625" style="39"/>
    <col min="8449" max="8449" width="1.7109375" style="39" customWidth="1"/>
    <col min="8450" max="8450" width="35.28515625" style="39" customWidth="1"/>
    <col min="8451" max="8451" width="29" style="39" customWidth="1"/>
    <col min="8452" max="8452" width="9" style="39" customWidth="1"/>
    <col min="8453" max="8453" width="9.140625" style="39" customWidth="1"/>
    <col min="8454" max="8454" width="11.42578125" style="39" customWidth="1"/>
    <col min="8455" max="8455" width="13.7109375" style="39" customWidth="1"/>
    <col min="8456" max="8456" width="2.7109375" style="39" customWidth="1"/>
    <col min="8457" max="8704" width="11.28515625" style="39"/>
    <col min="8705" max="8705" width="1.7109375" style="39" customWidth="1"/>
    <col min="8706" max="8706" width="35.28515625" style="39" customWidth="1"/>
    <col min="8707" max="8707" width="29" style="39" customWidth="1"/>
    <col min="8708" max="8708" width="9" style="39" customWidth="1"/>
    <col min="8709" max="8709" width="9.140625" style="39" customWidth="1"/>
    <col min="8710" max="8710" width="11.42578125" style="39" customWidth="1"/>
    <col min="8711" max="8711" width="13.7109375" style="39" customWidth="1"/>
    <col min="8712" max="8712" width="2.7109375" style="39" customWidth="1"/>
    <col min="8713" max="8960" width="11.28515625" style="39"/>
    <col min="8961" max="8961" width="1.7109375" style="39" customWidth="1"/>
    <col min="8962" max="8962" width="35.28515625" style="39" customWidth="1"/>
    <col min="8963" max="8963" width="29" style="39" customWidth="1"/>
    <col min="8964" max="8964" width="9" style="39" customWidth="1"/>
    <col min="8965" max="8965" width="9.140625" style="39" customWidth="1"/>
    <col min="8966" max="8966" width="11.42578125" style="39" customWidth="1"/>
    <col min="8967" max="8967" width="13.7109375" style="39" customWidth="1"/>
    <col min="8968" max="8968" width="2.7109375" style="39" customWidth="1"/>
    <col min="8969" max="9216" width="11.28515625" style="39"/>
    <col min="9217" max="9217" width="1.7109375" style="39" customWidth="1"/>
    <col min="9218" max="9218" width="35.28515625" style="39" customWidth="1"/>
    <col min="9219" max="9219" width="29" style="39" customWidth="1"/>
    <col min="9220" max="9220" width="9" style="39" customWidth="1"/>
    <col min="9221" max="9221" width="9.140625" style="39" customWidth="1"/>
    <col min="9222" max="9222" width="11.42578125" style="39" customWidth="1"/>
    <col min="9223" max="9223" width="13.7109375" style="39" customWidth="1"/>
    <col min="9224" max="9224" width="2.7109375" style="39" customWidth="1"/>
    <col min="9225" max="9472" width="11.28515625" style="39"/>
    <col min="9473" max="9473" width="1.7109375" style="39" customWidth="1"/>
    <col min="9474" max="9474" width="35.28515625" style="39" customWidth="1"/>
    <col min="9475" max="9475" width="29" style="39" customWidth="1"/>
    <col min="9476" max="9476" width="9" style="39" customWidth="1"/>
    <col min="9477" max="9477" width="9.140625" style="39" customWidth="1"/>
    <col min="9478" max="9478" width="11.42578125" style="39" customWidth="1"/>
    <col min="9479" max="9479" width="13.7109375" style="39" customWidth="1"/>
    <col min="9480" max="9480" width="2.7109375" style="39" customWidth="1"/>
    <col min="9481" max="9728" width="11.28515625" style="39"/>
    <col min="9729" max="9729" width="1.7109375" style="39" customWidth="1"/>
    <col min="9730" max="9730" width="35.28515625" style="39" customWidth="1"/>
    <col min="9731" max="9731" width="29" style="39" customWidth="1"/>
    <col min="9732" max="9732" width="9" style="39" customWidth="1"/>
    <col min="9733" max="9733" width="9.140625" style="39" customWidth="1"/>
    <col min="9734" max="9734" width="11.42578125" style="39" customWidth="1"/>
    <col min="9735" max="9735" width="13.7109375" style="39" customWidth="1"/>
    <col min="9736" max="9736" width="2.7109375" style="39" customWidth="1"/>
    <col min="9737" max="9984" width="11.28515625" style="39"/>
    <col min="9985" max="9985" width="1.7109375" style="39" customWidth="1"/>
    <col min="9986" max="9986" width="35.28515625" style="39" customWidth="1"/>
    <col min="9987" max="9987" width="29" style="39" customWidth="1"/>
    <col min="9988" max="9988" width="9" style="39" customWidth="1"/>
    <col min="9989" max="9989" width="9.140625" style="39" customWidth="1"/>
    <col min="9990" max="9990" width="11.42578125" style="39" customWidth="1"/>
    <col min="9991" max="9991" width="13.7109375" style="39" customWidth="1"/>
    <col min="9992" max="9992" width="2.7109375" style="39" customWidth="1"/>
    <col min="9993" max="10240" width="11.28515625" style="39"/>
    <col min="10241" max="10241" width="1.7109375" style="39" customWidth="1"/>
    <col min="10242" max="10242" width="35.28515625" style="39" customWidth="1"/>
    <col min="10243" max="10243" width="29" style="39" customWidth="1"/>
    <col min="10244" max="10244" width="9" style="39" customWidth="1"/>
    <col min="10245" max="10245" width="9.140625" style="39" customWidth="1"/>
    <col min="10246" max="10246" width="11.42578125" style="39" customWidth="1"/>
    <col min="10247" max="10247" width="13.7109375" style="39" customWidth="1"/>
    <col min="10248" max="10248" width="2.7109375" style="39" customWidth="1"/>
    <col min="10249" max="10496" width="11.28515625" style="39"/>
    <col min="10497" max="10497" width="1.7109375" style="39" customWidth="1"/>
    <col min="10498" max="10498" width="35.28515625" style="39" customWidth="1"/>
    <col min="10499" max="10499" width="29" style="39" customWidth="1"/>
    <col min="10500" max="10500" width="9" style="39" customWidth="1"/>
    <col min="10501" max="10501" width="9.140625" style="39" customWidth="1"/>
    <col min="10502" max="10502" width="11.42578125" style="39" customWidth="1"/>
    <col min="10503" max="10503" width="13.7109375" style="39" customWidth="1"/>
    <col min="10504" max="10504" width="2.7109375" style="39" customWidth="1"/>
    <col min="10505" max="10752" width="11.28515625" style="39"/>
    <col min="10753" max="10753" width="1.7109375" style="39" customWidth="1"/>
    <col min="10754" max="10754" width="35.28515625" style="39" customWidth="1"/>
    <col min="10755" max="10755" width="29" style="39" customWidth="1"/>
    <col min="10756" max="10756" width="9" style="39" customWidth="1"/>
    <col min="10757" max="10757" width="9.140625" style="39" customWidth="1"/>
    <col min="10758" max="10758" width="11.42578125" style="39" customWidth="1"/>
    <col min="10759" max="10759" width="13.7109375" style="39" customWidth="1"/>
    <col min="10760" max="10760" width="2.7109375" style="39" customWidth="1"/>
    <col min="10761" max="11008" width="11.28515625" style="39"/>
    <col min="11009" max="11009" width="1.7109375" style="39" customWidth="1"/>
    <col min="11010" max="11010" width="35.28515625" style="39" customWidth="1"/>
    <col min="11011" max="11011" width="29" style="39" customWidth="1"/>
    <col min="11012" max="11012" width="9" style="39" customWidth="1"/>
    <col min="11013" max="11013" width="9.140625" style="39" customWidth="1"/>
    <col min="11014" max="11014" width="11.42578125" style="39" customWidth="1"/>
    <col min="11015" max="11015" width="13.7109375" style="39" customWidth="1"/>
    <col min="11016" max="11016" width="2.7109375" style="39" customWidth="1"/>
    <col min="11017" max="11264" width="11.28515625" style="39"/>
    <col min="11265" max="11265" width="1.7109375" style="39" customWidth="1"/>
    <col min="11266" max="11266" width="35.28515625" style="39" customWidth="1"/>
    <col min="11267" max="11267" width="29" style="39" customWidth="1"/>
    <col min="11268" max="11268" width="9" style="39" customWidth="1"/>
    <col min="11269" max="11269" width="9.140625" style="39" customWidth="1"/>
    <col min="11270" max="11270" width="11.42578125" style="39" customWidth="1"/>
    <col min="11271" max="11271" width="13.7109375" style="39" customWidth="1"/>
    <col min="11272" max="11272" width="2.7109375" style="39" customWidth="1"/>
    <col min="11273" max="11520" width="11.28515625" style="39"/>
    <col min="11521" max="11521" width="1.7109375" style="39" customWidth="1"/>
    <col min="11522" max="11522" width="35.28515625" style="39" customWidth="1"/>
    <col min="11523" max="11523" width="29" style="39" customWidth="1"/>
    <col min="11524" max="11524" width="9" style="39" customWidth="1"/>
    <col min="11525" max="11525" width="9.140625" style="39" customWidth="1"/>
    <col min="11526" max="11526" width="11.42578125" style="39" customWidth="1"/>
    <col min="11527" max="11527" width="13.7109375" style="39" customWidth="1"/>
    <col min="11528" max="11528" width="2.7109375" style="39" customWidth="1"/>
    <col min="11529" max="11776" width="11.28515625" style="39"/>
    <col min="11777" max="11777" width="1.7109375" style="39" customWidth="1"/>
    <col min="11778" max="11778" width="35.28515625" style="39" customWidth="1"/>
    <col min="11779" max="11779" width="29" style="39" customWidth="1"/>
    <col min="11780" max="11780" width="9" style="39" customWidth="1"/>
    <col min="11781" max="11781" width="9.140625" style="39" customWidth="1"/>
    <col min="11782" max="11782" width="11.42578125" style="39" customWidth="1"/>
    <col min="11783" max="11783" width="13.7109375" style="39" customWidth="1"/>
    <col min="11784" max="11784" width="2.7109375" style="39" customWidth="1"/>
    <col min="11785" max="12032" width="11.28515625" style="39"/>
    <col min="12033" max="12033" width="1.7109375" style="39" customWidth="1"/>
    <col min="12034" max="12034" width="35.28515625" style="39" customWidth="1"/>
    <col min="12035" max="12035" width="29" style="39" customWidth="1"/>
    <col min="12036" max="12036" width="9" style="39" customWidth="1"/>
    <col min="12037" max="12037" width="9.140625" style="39" customWidth="1"/>
    <col min="12038" max="12038" width="11.42578125" style="39" customWidth="1"/>
    <col min="12039" max="12039" width="13.7109375" style="39" customWidth="1"/>
    <col min="12040" max="12040" width="2.7109375" style="39" customWidth="1"/>
    <col min="12041" max="12288" width="11.28515625" style="39"/>
    <col min="12289" max="12289" width="1.7109375" style="39" customWidth="1"/>
    <col min="12290" max="12290" width="35.28515625" style="39" customWidth="1"/>
    <col min="12291" max="12291" width="29" style="39" customWidth="1"/>
    <col min="12292" max="12292" width="9" style="39" customWidth="1"/>
    <col min="12293" max="12293" width="9.140625" style="39" customWidth="1"/>
    <col min="12294" max="12294" width="11.42578125" style="39" customWidth="1"/>
    <col min="12295" max="12295" width="13.7109375" style="39" customWidth="1"/>
    <col min="12296" max="12296" width="2.7109375" style="39" customWidth="1"/>
    <col min="12297" max="12544" width="11.28515625" style="39"/>
    <col min="12545" max="12545" width="1.7109375" style="39" customWidth="1"/>
    <col min="12546" max="12546" width="35.28515625" style="39" customWidth="1"/>
    <col min="12547" max="12547" width="29" style="39" customWidth="1"/>
    <col min="12548" max="12548" width="9" style="39" customWidth="1"/>
    <col min="12549" max="12549" width="9.140625" style="39" customWidth="1"/>
    <col min="12550" max="12550" width="11.42578125" style="39" customWidth="1"/>
    <col min="12551" max="12551" width="13.7109375" style="39" customWidth="1"/>
    <col min="12552" max="12552" width="2.7109375" style="39" customWidth="1"/>
    <col min="12553" max="12800" width="11.28515625" style="39"/>
    <col min="12801" max="12801" width="1.7109375" style="39" customWidth="1"/>
    <col min="12802" max="12802" width="35.28515625" style="39" customWidth="1"/>
    <col min="12803" max="12803" width="29" style="39" customWidth="1"/>
    <col min="12804" max="12804" width="9" style="39" customWidth="1"/>
    <col min="12805" max="12805" width="9.140625" style="39" customWidth="1"/>
    <col min="12806" max="12806" width="11.42578125" style="39" customWidth="1"/>
    <col min="12807" max="12807" width="13.7109375" style="39" customWidth="1"/>
    <col min="12808" max="12808" width="2.7109375" style="39" customWidth="1"/>
    <col min="12809" max="13056" width="11.28515625" style="39"/>
    <col min="13057" max="13057" width="1.7109375" style="39" customWidth="1"/>
    <col min="13058" max="13058" width="35.28515625" style="39" customWidth="1"/>
    <col min="13059" max="13059" width="29" style="39" customWidth="1"/>
    <col min="13060" max="13060" width="9" style="39" customWidth="1"/>
    <col min="13061" max="13061" width="9.140625" style="39" customWidth="1"/>
    <col min="13062" max="13062" width="11.42578125" style="39" customWidth="1"/>
    <col min="13063" max="13063" width="13.7109375" style="39" customWidth="1"/>
    <col min="13064" max="13064" width="2.7109375" style="39" customWidth="1"/>
    <col min="13065" max="13312" width="11.28515625" style="39"/>
    <col min="13313" max="13313" width="1.7109375" style="39" customWidth="1"/>
    <col min="13314" max="13314" width="35.28515625" style="39" customWidth="1"/>
    <col min="13315" max="13315" width="29" style="39" customWidth="1"/>
    <col min="13316" max="13316" width="9" style="39" customWidth="1"/>
    <col min="13317" max="13317" width="9.140625" style="39" customWidth="1"/>
    <col min="13318" max="13318" width="11.42578125" style="39" customWidth="1"/>
    <col min="13319" max="13319" width="13.7109375" style="39" customWidth="1"/>
    <col min="13320" max="13320" width="2.7109375" style="39" customWidth="1"/>
    <col min="13321" max="13568" width="11.28515625" style="39"/>
    <col min="13569" max="13569" width="1.7109375" style="39" customWidth="1"/>
    <col min="13570" max="13570" width="35.28515625" style="39" customWidth="1"/>
    <col min="13571" max="13571" width="29" style="39" customWidth="1"/>
    <col min="13572" max="13572" width="9" style="39" customWidth="1"/>
    <col min="13573" max="13573" width="9.140625" style="39" customWidth="1"/>
    <col min="13574" max="13574" width="11.42578125" style="39" customWidth="1"/>
    <col min="13575" max="13575" width="13.7109375" style="39" customWidth="1"/>
    <col min="13576" max="13576" width="2.7109375" style="39" customWidth="1"/>
    <col min="13577" max="13824" width="11.28515625" style="39"/>
    <col min="13825" max="13825" width="1.7109375" style="39" customWidth="1"/>
    <col min="13826" max="13826" width="35.28515625" style="39" customWidth="1"/>
    <col min="13827" max="13827" width="29" style="39" customWidth="1"/>
    <col min="13828" max="13828" width="9" style="39" customWidth="1"/>
    <col min="13829" max="13829" width="9.140625" style="39" customWidth="1"/>
    <col min="13830" max="13830" width="11.42578125" style="39" customWidth="1"/>
    <col min="13831" max="13831" width="13.7109375" style="39" customWidth="1"/>
    <col min="13832" max="13832" width="2.7109375" style="39" customWidth="1"/>
    <col min="13833" max="14080" width="11.28515625" style="39"/>
    <col min="14081" max="14081" width="1.7109375" style="39" customWidth="1"/>
    <col min="14082" max="14082" width="35.28515625" style="39" customWidth="1"/>
    <col min="14083" max="14083" width="29" style="39" customWidth="1"/>
    <col min="14084" max="14084" width="9" style="39" customWidth="1"/>
    <col min="14085" max="14085" width="9.140625" style="39" customWidth="1"/>
    <col min="14086" max="14086" width="11.42578125" style="39" customWidth="1"/>
    <col min="14087" max="14087" width="13.7109375" style="39" customWidth="1"/>
    <col min="14088" max="14088" width="2.7109375" style="39" customWidth="1"/>
    <col min="14089" max="14336" width="11.28515625" style="39"/>
    <col min="14337" max="14337" width="1.7109375" style="39" customWidth="1"/>
    <col min="14338" max="14338" width="35.28515625" style="39" customWidth="1"/>
    <col min="14339" max="14339" width="29" style="39" customWidth="1"/>
    <col min="14340" max="14340" width="9" style="39" customWidth="1"/>
    <col min="14341" max="14341" width="9.140625" style="39" customWidth="1"/>
    <col min="14342" max="14342" width="11.42578125" style="39" customWidth="1"/>
    <col min="14343" max="14343" width="13.7109375" style="39" customWidth="1"/>
    <col min="14344" max="14344" width="2.7109375" style="39" customWidth="1"/>
    <col min="14345" max="14592" width="11.28515625" style="39"/>
    <col min="14593" max="14593" width="1.7109375" style="39" customWidth="1"/>
    <col min="14594" max="14594" width="35.28515625" style="39" customWidth="1"/>
    <col min="14595" max="14595" width="29" style="39" customWidth="1"/>
    <col min="14596" max="14596" width="9" style="39" customWidth="1"/>
    <col min="14597" max="14597" width="9.140625" style="39" customWidth="1"/>
    <col min="14598" max="14598" width="11.42578125" style="39" customWidth="1"/>
    <col min="14599" max="14599" width="13.7109375" style="39" customWidth="1"/>
    <col min="14600" max="14600" width="2.7109375" style="39" customWidth="1"/>
    <col min="14601" max="14848" width="11.28515625" style="39"/>
    <col min="14849" max="14849" width="1.7109375" style="39" customWidth="1"/>
    <col min="14850" max="14850" width="35.28515625" style="39" customWidth="1"/>
    <col min="14851" max="14851" width="29" style="39" customWidth="1"/>
    <col min="14852" max="14852" width="9" style="39" customWidth="1"/>
    <col min="14853" max="14853" width="9.140625" style="39" customWidth="1"/>
    <col min="14854" max="14854" width="11.42578125" style="39" customWidth="1"/>
    <col min="14855" max="14855" width="13.7109375" style="39" customWidth="1"/>
    <col min="14856" max="14856" width="2.7109375" style="39" customWidth="1"/>
    <col min="14857" max="15104" width="11.28515625" style="39"/>
    <col min="15105" max="15105" width="1.7109375" style="39" customWidth="1"/>
    <col min="15106" max="15106" width="35.28515625" style="39" customWidth="1"/>
    <col min="15107" max="15107" width="29" style="39" customWidth="1"/>
    <col min="15108" max="15108" width="9" style="39" customWidth="1"/>
    <col min="15109" max="15109" width="9.140625" style="39" customWidth="1"/>
    <col min="15110" max="15110" width="11.42578125" style="39" customWidth="1"/>
    <col min="15111" max="15111" width="13.7109375" style="39" customWidth="1"/>
    <col min="15112" max="15112" width="2.7109375" style="39" customWidth="1"/>
    <col min="15113" max="15360" width="11.28515625" style="39"/>
    <col min="15361" max="15361" width="1.7109375" style="39" customWidth="1"/>
    <col min="15362" max="15362" width="35.28515625" style="39" customWidth="1"/>
    <col min="15363" max="15363" width="29" style="39" customWidth="1"/>
    <col min="15364" max="15364" width="9" style="39" customWidth="1"/>
    <col min="15365" max="15365" width="9.140625" style="39" customWidth="1"/>
    <col min="15366" max="15366" width="11.42578125" style="39" customWidth="1"/>
    <col min="15367" max="15367" width="13.7109375" style="39" customWidth="1"/>
    <col min="15368" max="15368" width="2.7109375" style="39" customWidth="1"/>
    <col min="15369" max="15616" width="11.28515625" style="39"/>
    <col min="15617" max="15617" width="1.7109375" style="39" customWidth="1"/>
    <col min="15618" max="15618" width="35.28515625" style="39" customWidth="1"/>
    <col min="15619" max="15619" width="29" style="39" customWidth="1"/>
    <col min="15620" max="15620" width="9" style="39" customWidth="1"/>
    <col min="15621" max="15621" width="9.140625" style="39" customWidth="1"/>
    <col min="15622" max="15622" width="11.42578125" style="39" customWidth="1"/>
    <col min="15623" max="15623" width="13.7109375" style="39" customWidth="1"/>
    <col min="15624" max="15624" width="2.7109375" style="39" customWidth="1"/>
    <col min="15625" max="15872" width="11.28515625" style="39"/>
    <col min="15873" max="15873" width="1.7109375" style="39" customWidth="1"/>
    <col min="15874" max="15874" width="35.28515625" style="39" customWidth="1"/>
    <col min="15875" max="15875" width="29" style="39" customWidth="1"/>
    <col min="15876" max="15876" width="9" style="39" customWidth="1"/>
    <col min="15877" max="15877" width="9.140625" style="39" customWidth="1"/>
    <col min="15878" max="15878" width="11.42578125" style="39" customWidth="1"/>
    <col min="15879" max="15879" width="13.7109375" style="39" customWidth="1"/>
    <col min="15880" max="15880" width="2.7109375" style="39" customWidth="1"/>
    <col min="15881" max="16128" width="11.28515625" style="39"/>
    <col min="16129" max="16129" width="1.7109375" style="39" customWidth="1"/>
    <col min="16130" max="16130" width="35.28515625" style="39" customWidth="1"/>
    <col min="16131" max="16131" width="29" style="39" customWidth="1"/>
    <col min="16132" max="16132" width="9" style="39" customWidth="1"/>
    <col min="16133" max="16133" width="9.140625" style="39" customWidth="1"/>
    <col min="16134" max="16134" width="11.42578125" style="39" customWidth="1"/>
    <col min="16135" max="16135" width="13.7109375" style="39" customWidth="1"/>
    <col min="16136" max="16136" width="2.7109375" style="39" customWidth="1"/>
    <col min="16137" max="16384" width="11.28515625" style="39"/>
  </cols>
  <sheetData>
    <row r="1" spans="1:14" ht="15.75" thickTop="1" x14ac:dyDescent="0.25">
      <c r="A1" s="35"/>
      <c r="B1" s="36"/>
      <c r="C1" s="37"/>
      <c r="D1" s="37"/>
      <c r="E1" s="37"/>
      <c r="F1" s="37"/>
      <c r="G1" s="37"/>
      <c r="H1" s="38"/>
    </row>
    <row r="2" spans="1:14" x14ac:dyDescent="0.25">
      <c r="A2" s="40"/>
      <c r="B2" s="36"/>
      <c r="C2" s="36"/>
      <c r="D2" s="36"/>
      <c r="E2" s="36"/>
      <c r="F2" s="36"/>
      <c r="G2" s="36"/>
      <c r="H2" s="41"/>
    </row>
    <row r="3" spans="1:14" x14ac:dyDescent="0.25">
      <c r="A3" s="40"/>
      <c r="B3" s="36"/>
      <c r="C3" s="36"/>
      <c r="D3" s="36"/>
      <c r="E3" s="36"/>
      <c r="F3" s="36"/>
      <c r="G3" s="36"/>
      <c r="H3" s="41"/>
    </row>
    <row r="4" spans="1:14" x14ac:dyDescent="0.25">
      <c r="A4" s="40"/>
      <c r="B4" s="36"/>
      <c r="C4" s="36"/>
      <c r="D4" s="36"/>
      <c r="E4" s="36"/>
      <c r="F4" s="36"/>
      <c r="G4" s="36"/>
      <c r="H4" s="41"/>
    </row>
    <row r="5" spans="1:14" ht="15.75" thickBot="1" x14ac:dyDescent="0.3">
      <c r="A5" s="40"/>
      <c r="B5" s="36"/>
      <c r="C5" s="42"/>
      <c r="D5" s="42"/>
      <c r="E5" s="42"/>
      <c r="F5" s="42"/>
      <c r="G5" s="42"/>
      <c r="H5" s="43"/>
    </row>
    <row r="6" spans="1:14" ht="15.75" thickTop="1" x14ac:dyDescent="0.25">
      <c r="A6" s="40"/>
      <c r="B6" s="44" t="s">
        <v>41</v>
      </c>
      <c r="C6" s="45"/>
      <c r="D6" s="46"/>
      <c r="E6" s="46"/>
      <c r="F6" s="47"/>
      <c r="G6" s="48"/>
      <c r="H6" s="49"/>
    </row>
    <row r="7" spans="1:14" x14ac:dyDescent="0.25">
      <c r="A7" s="40"/>
      <c r="B7" s="151" t="s">
        <v>42</v>
      </c>
      <c r="C7" s="50"/>
      <c r="D7" s="51"/>
      <c r="E7" s="51"/>
      <c r="F7" s="52" t="s">
        <v>43</v>
      </c>
      <c r="G7" s="154" t="s">
        <v>44</v>
      </c>
      <c r="H7" s="155"/>
    </row>
    <row r="8" spans="1:14" x14ac:dyDescent="0.25">
      <c r="A8" s="40"/>
      <c r="B8" s="152"/>
      <c r="C8" s="50"/>
      <c r="D8" s="51"/>
      <c r="E8" s="51"/>
      <c r="F8" s="53" t="s">
        <v>45</v>
      </c>
      <c r="G8" s="54" t="s">
        <v>46</v>
      </c>
      <c r="H8" s="55"/>
    </row>
    <row r="9" spans="1:14" x14ac:dyDescent="0.25">
      <c r="A9" s="40"/>
      <c r="B9" s="153"/>
      <c r="C9" s="50"/>
      <c r="D9" s="51"/>
      <c r="E9" s="51"/>
      <c r="F9" s="56" t="s">
        <v>47</v>
      </c>
      <c r="G9" s="57" t="s">
        <v>48</v>
      </c>
      <c r="H9" s="58"/>
    </row>
    <row r="10" spans="1:14" x14ac:dyDescent="0.25">
      <c r="A10" s="40"/>
      <c r="B10" s="44" t="s">
        <v>49</v>
      </c>
      <c r="C10" s="59"/>
      <c r="D10" s="51"/>
      <c r="E10" s="51"/>
      <c r="F10" s="51"/>
      <c r="G10" s="51"/>
      <c r="H10" s="60"/>
    </row>
    <row r="11" spans="1:14" x14ac:dyDescent="0.25">
      <c r="A11" s="40"/>
      <c r="B11" s="44" t="s">
        <v>50</v>
      </c>
      <c r="C11" s="59"/>
      <c r="D11" s="51"/>
      <c r="E11" s="51"/>
      <c r="F11" s="51"/>
      <c r="G11" s="51"/>
      <c r="H11" s="60"/>
    </row>
    <row r="12" spans="1:14" x14ac:dyDescent="0.25">
      <c r="A12" s="40"/>
      <c r="B12" s="61"/>
      <c r="C12" s="62"/>
      <c r="D12" s="62"/>
      <c r="E12" s="62"/>
      <c r="F12" s="62"/>
      <c r="G12" s="62"/>
      <c r="H12" s="63"/>
    </row>
    <row r="13" spans="1:14" s="65" customFormat="1" ht="15" customHeight="1" thickBot="1" x14ac:dyDescent="0.25">
      <c r="A13" s="40"/>
      <c r="B13" s="156" t="s">
        <v>51</v>
      </c>
      <c r="C13" s="157"/>
      <c r="D13" s="157"/>
      <c r="E13" s="157"/>
      <c r="F13" s="157"/>
      <c r="G13" s="157"/>
      <c r="H13" s="158"/>
      <c r="I13" s="64"/>
      <c r="J13" s="64"/>
      <c r="K13" s="64"/>
      <c r="L13" s="64"/>
      <c r="M13" s="64"/>
      <c r="N13" s="64"/>
    </row>
    <row r="14" spans="1:14" ht="15.75" thickTop="1" x14ac:dyDescent="0.25">
      <c r="A14" s="40"/>
      <c r="B14" s="66"/>
      <c r="C14" s="36"/>
      <c r="D14" s="36"/>
      <c r="E14" s="36"/>
      <c r="F14" s="36"/>
      <c r="G14" s="67" t="s">
        <v>52</v>
      </c>
      <c r="H14" s="38"/>
    </row>
    <row r="15" spans="1:14" ht="15.75" thickBot="1" x14ac:dyDescent="0.3">
      <c r="A15" s="40"/>
      <c r="B15" s="66"/>
      <c r="C15" s="36"/>
      <c r="D15" s="36"/>
      <c r="E15" s="36"/>
      <c r="F15" s="36"/>
      <c r="G15" s="68" t="s">
        <v>53</v>
      </c>
      <c r="H15" s="41"/>
    </row>
    <row r="16" spans="1:14" ht="16.5" thickTop="1" thickBot="1" x14ac:dyDescent="0.3">
      <c r="A16" s="40"/>
      <c r="B16" s="69"/>
      <c r="C16" s="36"/>
      <c r="D16" s="36"/>
      <c r="E16" s="36"/>
      <c r="F16" s="70" t="s">
        <v>54</v>
      </c>
      <c r="G16" s="71" t="s">
        <v>55</v>
      </c>
      <c r="H16" s="72"/>
    </row>
    <row r="17" spans="1:8" ht="28.5" customHeight="1" thickTop="1" x14ac:dyDescent="0.25">
      <c r="A17" s="73"/>
      <c r="B17" s="159" t="s">
        <v>56</v>
      </c>
      <c r="C17" s="160"/>
      <c r="D17" s="160"/>
      <c r="E17" s="160"/>
      <c r="F17" s="74">
        <v>95</v>
      </c>
      <c r="G17" s="75">
        <f>+G18+G61</f>
        <v>-5.8700000000008004</v>
      </c>
      <c r="H17" s="72"/>
    </row>
    <row r="18" spans="1:8" x14ac:dyDescent="0.25">
      <c r="A18" s="73"/>
      <c r="B18" s="76" t="s">
        <v>57</v>
      </c>
      <c r="C18" s="77"/>
      <c r="D18" s="78"/>
      <c r="E18" s="77"/>
      <c r="F18" s="79">
        <v>9501</v>
      </c>
      <c r="G18" s="80">
        <f>+G19+G25</f>
        <v>-5.8700000000008004</v>
      </c>
      <c r="H18" s="81"/>
    </row>
    <row r="19" spans="1:8" x14ac:dyDescent="0.25">
      <c r="A19" s="73"/>
      <c r="B19" s="82" t="s">
        <v>58</v>
      </c>
      <c r="C19" s="78"/>
      <c r="D19" s="78"/>
      <c r="E19" s="78"/>
      <c r="F19" s="79">
        <v>950101</v>
      </c>
      <c r="G19" s="83">
        <f>+G20+G24</f>
        <v>8529.2199999999993</v>
      </c>
      <c r="H19" s="81"/>
    </row>
    <row r="20" spans="1:8" x14ac:dyDescent="0.25">
      <c r="A20" s="73"/>
      <c r="B20" s="84" t="s">
        <v>59</v>
      </c>
      <c r="C20" s="78"/>
      <c r="D20" s="78"/>
      <c r="E20" s="78"/>
      <c r="F20" s="85">
        <v>95010101</v>
      </c>
      <c r="G20" s="86">
        <v>8477.2099999999991</v>
      </c>
      <c r="H20" s="87" t="s">
        <v>43</v>
      </c>
    </row>
    <row r="21" spans="1:8" x14ac:dyDescent="0.25">
      <c r="A21" s="73"/>
      <c r="B21" s="84" t="s">
        <v>60</v>
      </c>
      <c r="C21" s="78"/>
      <c r="D21" s="78"/>
      <c r="E21" s="78"/>
      <c r="F21" s="85">
        <v>95010102</v>
      </c>
      <c r="G21" s="86"/>
      <c r="H21" s="87" t="s">
        <v>43</v>
      </c>
    </row>
    <row r="22" spans="1:8" x14ac:dyDescent="0.25">
      <c r="A22" s="73"/>
      <c r="B22" s="84" t="s">
        <v>61</v>
      </c>
      <c r="C22" s="78"/>
      <c r="D22" s="78"/>
      <c r="E22" s="78"/>
      <c r="F22" s="85">
        <v>95010103</v>
      </c>
      <c r="G22" s="86"/>
      <c r="H22" s="87" t="s">
        <v>43</v>
      </c>
    </row>
    <row r="23" spans="1:8" x14ac:dyDescent="0.25">
      <c r="A23" s="73"/>
      <c r="B23" s="84" t="s">
        <v>62</v>
      </c>
      <c r="C23" s="78"/>
      <c r="D23" s="78"/>
      <c r="E23" s="78"/>
      <c r="F23" s="85">
        <v>95010104</v>
      </c>
      <c r="G23" s="86"/>
      <c r="H23" s="87" t="s">
        <v>43</v>
      </c>
    </row>
    <row r="24" spans="1:8" x14ac:dyDescent="0.25">
      <c r="A24" s="73"/>
      <c r="B24" s="84" t="s">
        <v>63</v>
      </c>
      <c r="C24" s="78"/>
      <c r="D24" s="78"/>
      <c r="E24" s="78"/>
      <c r="F24" s="85">
        <v>95010105</v>
      </c>
      <c r="G24" s="86">
        <v>52.01</v>
      </c>
      <c r="H24" s="87" t="s">
        <v>43</v>
      </c>
    </row>
    <row r="25" spans="1:8" x14ac:dyDescent="0.25">
      <c r="A25" s="73"/>
      <c r="B25" s="82" t="s">
        <v>64</v>
      </c>
      <c r="C25" s="78"/>
      <c r="D25" s="78"/>
      <c r="E25" s="78"/>
      <c r="F25" s="79">
        <v>950102</v>
      </c>
      <c r="G25" s="83">
        <f>+G26+G28+G30</f>
        <v>-8535.09</v>
      </c>
      <c r="H25" s="87"/>
    </row>
    <row r="26" spans="1:8" x14ac:dyDescent="0.25">
      <c r="A26" s="73"/>
      <c r="B26" s="84" t="s">
        <v>65</v>
      </c>
      <c r="C26" s="78"/>
      <c r="D26" s="78"/>
      <c r="E26" s="78"/>
      <c r="F26" s="85">
        <v>95010201</v>
      </c>
      <c r="G26" s="86">
        <v>-82.09</v>
      </c>
      <c r="H26" s="87" t="s">
        <v>45</v>
      </c>
    </row>
    <row r="27" spans="1:8" x14ac:dyDescent="0.25">
      <c r="A27" s="73"/>
      <c r="B27" s="84" t="s">
        <v>66</v>
      </c>
      <c r="C27" s="78"/>
      <c r="D27" s="78"/>
      <c r="E27" s="78"/>
      <c r="F27" s="85">
        <v>95010202</v>
      </c>
      <c r="G27" s="86"/>
      <c r="H27" s="87" t="s">
        <v>45</v>
      </c>
    </row>
    <row r="28" spans="1:8" x14ac:dyDescent="0.25">
      <c r="A28" s="73"/>
      <c r="B28" s="84" t="s">
        <v>67</v>
      </c>
      <c r="C28" s="78"/>
      <c r="D28" s="78"/>
      <c r="E28" s="78"/>
      <c r="F28" s="85">
        <v>95010203</v>
      </c>
      <c r="G28" s="86">
        <v>-8453</v>
      </c>
      <c r="H28" s="87" t="s">
        <v>45</v>
      </c>
    </row>
    <row r="29" spans="1:8" x14ac:dyDescent="0.25">
      <c r="A29" s="73"/>
      <c r="B29" s="84" t="s">
        <v>68</v>
      </c>
      <c r="C29" s="78"/>
      <c r="D29" s="78"/>
      <c r="E29" s="78"/>
      <c r="F29" s="85">
        <v>95010204</v>
      </c>
      <c r="G29" s="86"/>
      <c r="H29" s="87" t="s">
        <v>45</v>
      </c>
    </row>
    <row r="30" spans="1:8" x14ac:dyDescent="0.25">
      <c r="A30" s="73"/>
      <c r="B30" s="84" t="s">
        <v>69</v>
      </c>
      <c r="C30" s="78"/>
      <c r="D30" s="78"/>
      <c r="E30" s="78"/>
      <c r="F30" s="85">
        <v>95010205</v>
      </c>
      <c r="G30" s="86">
        <v>0</v>
      </c>
      <c r="H30" s="87" t="s">
        <v>45</v>
      </c>
    </row>
    <row r="31" spans="1:8" x14ac:dyDescent="0.25">
      <c r="A31" s="73"/>
      <c r="B31" s="88" t="s">
        <v>70</v>
      </c>
      <c r="C31" s="78"/>
      <c r="D31" s="78"/>
      <c r="E31" s="78"/>
      <c r="F31" s="79">
        <v>950103</v>
      </c>
      <c r="G31" s="86"/>
      <c r="H31" s="87" t="s">
        <v>45</v>
      </c>
    </row>
    <row r="32" spans="1:8" x14ac:dyDescent="0.25">
      <c r="A32" s="73"/>
      <c r="B32" s="88" t="s">
        <v>71</v>
      </c>
      <c r="C32" s="78"/>
      <c r="D32" s="78"/>
      <c r="E32" s="78"/>
      <c r="F32" s="79">
        <v>950104</v>
      </c>
      <c r="G32" s="86"/>
      <c r="H32" s="87" t="s">
        <v>43</v>
      </c>
    </row>
    <row r="33" spans="1:8" x14ac:dyDescent="0.25">
      <c r="A33" s="73"/>
      <c r="B33" s="88" t="s">
        <v>72</v>
      </c>
      <c r="C33" s="78"/>
      <c r="D33" s="78"/>
      <c r="E33" s="78"/>
      <c r="F33" s="79">
        <v>950105</v>
      </c>
      <c r="G33" s="86"/>
      <c r="H33" s="87" t="s">
        <v>45</v>
      </c>
    </row>
    <row r="34" spans="1:8" x14ac:dyDescent="0.25">
      <c r="A34" s="73"/>
      <c r="B34" s="88" t="s">
        <v>73</v>
      </c>
      <c r="C34" s="78"/>
      <c r="D34" s="78"/>
      <c r="E34" s="78"/>
      <c r="F34" s="79">
        <v>950106</v>
      </c>
      <c r="G34" s="86"/>
      <c r="H34" s="87" t="s">
        <v>43</v>
      </c>
    </row>
    <row r="35" spans="1:8" x14ac:dyDescent="0.25">
      <c r="A35" s="73"/>
      <c r="B35" s="88" t="s">
        <v>74</v>
      </c>
      <c r="C35" s="78"/>
      <c r="D35" s="78"/>
      <c r="E35" s="78"/>
      <c r="F35" s="79">
        <v>950107</v>
      </c>
      <c r="G35" s="86"/>
      <c r="H35" s="87" t="s">
        <v>45</v>
      </c>
    </row>
    <row r="36" spans="1:8" x14ac:dyDescent="0.25">
      <c r="A36" s="73"/>
      <c r="B36" s="88" t="s">
        <v>75</v>
      </c>
      <c r="C36" s="78"/>
      <c r="D36" s="78"/>
      <c r="E36" s="78"/>
      <c r="F36" s="79">
        <v>950108</v>
      </c>
      <c r="G36" s="86"/>
      <c r="H36" s="87" t="s">
        <v>47</v>
      </c>
    </row>
    <row r="37" spans="1:8" x14ac:dyDescent="0.25">
      <c r="A37" s="40"/>
      <c r="B37" s="78"/>
      <c r="C37" s="78"/>
      <c r="D37" s="78"/>
      <c r="E37" s="78"/>
      <c r="F37" s="89"/>
      <c r="G37" s="90"/>
      <c r="H37" s="91"/>
    </row>
    <row r="38" spans="1:8" x14ac:dyDescent="0.25">
      <c r="A38" s="73"/>
      <c r="B38" s="76" t="s">
        <v>76</v>
      </c>
      <c r="C38" s="77"/>
      <c r="D38" s="78"/>
      <c r="E38" s="77"/>
      <c r="F38" s="79">
        <v>9502</v>
      </c>
      <c r="G38" s="92">
        <v>0</v>
      </c>
      <c r="H38" s="93"/>
    </row>
    <row r="39" spans="1:8" x14ac:dyDescent="0.25">
      <c r="A39" s="73"/>
      <c r="B39" s="94" t="s">
        <v>77</v>
      </c>
      <c r="C39" s="78"/>
      <c r="D39" s="78"/>
      <c r="E39" s="78"/>
      <c r="F39" s="79">
        <v>950201</v>
      </c>
      <c r="G39" s="86"/>
      <c r="H39" s="87" t="s">
        <v>43</v>
      </c>
    </row>
    <row r="40" spans="1:8" x14ac:dyDescent="0.25">
      <c r="A40" s="73"/>
      <c r="B40" s="94" t="s">
        <v>78</v>
      </c>
      <c r="C40" s="78"/>
      <c r="D40" s="78"/>
      <c r="E40" s="78"/>
      <c r="F40" s="79">
        <v>950202</v>
      </c>
      <c r="G40" s="86"/>
      <c r="H40" s="87" t="s">
        <v>45</v>
      </c>
    </row>
    <row r="41" spans="1:8" x14ac:dyDescent="0.25">
      <c r="A41" s="73"/>
      <c r="B41" s="94" t="s">
        <v>79</v>
      </c>
      <c r="C41" s="78"/>
      <c r="D41" s="78"/>
      <c r="E41" s="78"/>
      <c r="F41" s="79">
        <v>950203</v>
      </c>
      <c r="G41" s="86"/>
      <c r="H41" s="87" t="s">
        <v>45</v>
      </c>
    </row>
    <row r="42" spans="1:8" x14ac:dyDescent="0.25">
      <c r="A42" s="73"/>
      <c r="B42" s="94" t="s">
        <v>80</v>
      </c>
      <c r="C42" s="78"/>
      <c r="D42" s="78"/>
      <c r="E42" s="78"/>
      <c r="F42" s="79">
        <v>950204</v>
      </c>
      <c r="G42" s="86"/>
      <c r="H42" s="87" t="s">
        <v>43</v>
      </c>
    </row>
    <row r="43" spans="1:8" x14ac:dyDescent="0.25">
      <c r="A43" s="73"/>
      <c r="B43" s="94" t="s">
        <v>81</v>
      </c>
      <c r="C43" s="78"/>
      <c r="D43" s="78"/>
      <c r="E43" s="78"/>
      <c r="F43" s="79">
        <v>950205</v>
      </c>
      <c r="G43" s="86"/>
      <c r="H43" s="87" t="s">
        <v>45</v>
      </c>
    </row>
    <row r="44" spans="1:8" x14ac:dyDescent="0.25">
      <c r="A44" s="73"/>
      <c r="B44" s="94" t="s">
        <v>82</v>
      </c>
      <c r="C44" s="78"/>
      <c r="D44" s="78"/>
      <c r="E44" s="78"/>
      <c r="F44" s="79">
        <v>950206</v>
      </c>
      <c r="G44" s="86"/>
      <c r="H44" s="87" t="s">
        <v>43</v>
      </c>
    </row>
    <row r="45" spans="1:8" x14ac:dyDescent="0.25">
      <c r="A45" s="73"/>
      <c r="B45" s="94" t="s">
        <v>83</v>
      </c>
      <c r="C45" s="78"/>
      <c r="D45" s="78"/>
      <c r="E45" s="78"/>
      <c r="F45" s="79">
        <v>950207</v>
      </c>
      <c r="G45" s="86"/>
      <c r="H45" s="87" t="s">
        <v>45</v>
      </c>
    </row>
    <row r="46" spans="1:8" x14ac:dyDescent="0.25">
      <c r="A46" s="73"/>
      <c r="B46" s="94" t="s">
        <v>84</v>
      </c>
      <c r="C46" s="78"/>
      <c r="D46" s="78"/>
      <c r="E46" s="78"/>
      <c r="F46" s="79">
        <v>950208</v>
      </c>
      <c r="G46" s="86"/>
      <c r="H46" s="87" t="s">
        <v>43</v>
      </c>
    </row>
    <row r="47" spans="1:8" x14ac:dyDescent="0.25">
      <c r="A47" s="73"/>
      <c r="B47" s="94" t="s">
        <v>85</v>
      </c>
      <c r="C47" s="78"/>
      <c r="D47" s="78"/>
      <c r="E47" s="78"/>
      <c r="F47" s="79">
        <v>950209</v>
      </c>
      <c r="G47" s="86"/>
      <c r="H47" s="87" t="s">
        <v>45</v>
      </c>
    </row>
    <row r="48" spans="1:8" x14ac:dyDescent="0.25">
      <c r="A48" s="73"/>
      <c r="B48" s="94" t="s">
        <v>86</v>
      </c>
      <c r="C48" s="78"/>
      <c r="D48" s="78"/>
      <c r="E48" s="78"/>
      <c r="F48" s="79">
        <v>950210</v>
      </c>
      <c r="G48" s="86"/>
      <c r="H48" s="87" t="s">
        <v>43</v>
      </c>
    </row>
    <row r="49" spans="1:8" x14ac:dyDescent="0.25">
      <c r="A49" s="73"/>
      <c r="B49" s="94" t="s">
        <v>87</v>
      </c>
      <c r="C49" s="78"/>
      <c r="D49" s="78"/>
      <c r="E49" s="78"/>
      <c r="F49" s="79">
        <v>950211</v>
      </c>
      <c r="G49" s="86"/>
      <c r="H49" s="87" t="s">
        <v>45</v>
      </c>
    </row>
    <row r="50" spans="1:8" x14ac:dyDescent="0.25">
      <c r="A50" s="73"/>
      <c r="B50" s="94" t="s">
        <v>88</v>
      </c>
      <c r="C50" s="78"/>
      <c r="D50" s="78"/>
      <c r="E50" s="78"/>
      <c r="F50" s="79">
        <v>950212</v>
      </c>
      <c r="G50" s="86"/>
      <c r="H50" s="87" t="s">
        <v>43</v>
      </c>
    </row>
    <row r="51" spans="1:8" x14ac:dyDescent="0.25">
      <c r="A51" s="73"/>
      <c r="B51" s="94" t="s">
        <v>89</v>
      </c>
      <c r="C51" s="78"/>
      <c r="D51" s="78"/>
      <c r="E51" s="78"/>
      <c r="F51" s="79">
        <v>950213</v>
      </c>
      <c r="G51" s="86"/>
      <c r="H51" s="87" t="s">
        <v>45</v>
      </c>
    </row>
    <row r="52" spans="1:8" x14ac:dyDescent="0.25">
      <c r="A52" s="73"/>
      <c r="B52" s="94" t="s">
        <v>90</v>
      </c>
      <c r="C52" s="78"/>
      <c r="D52" s="78"/>
      <c r="E52" s="78"/>
      <c r="F52" s="79">
        <v>950214</v>
      </c>
      <c r="G52" s="86"/>
      <c r="H52" s="87" t="s">
        <v>43</v>
      </c>
    </row>
    <row r="53" spans="1:8" x14ac:dyDescent="0.25">
      <c r="A53" s="73"/>
      <c r="B53" s="94" t="s">
        <v>91</v>
      </c>
      <c r="C53" s="78"/>
      <c r="D53" s="78"/>
      <c r="E53" s="78"/>
      <c r="F53" s="79">
        <v>950215</v>
      </c>
      <c r="G53" s="86"/>
      <c r="H53" s="87" t="s">
        <v>45</v>
      </c>
    </row>
    <row r="54" spans="1:8" x14ac:dyDescent="0.25">
      <c r="A54" s="73"/>
      <c r="B54" s="94" t="s">
        <v>92</v>
      </c>
      <c r="C54" s="78"/>
      <c r="D54" s="78"/>
      <c r="E54" s="78"/>
      <c r="F54" s="79">
        <v>950216</v>
      </c>
      <c r="G54" s="86"/>
      <c r="H54" s="87" t="s">
        <v>43</v>
      </c>
    </row>
    <row r="55" spans="1:8" x14ac:dyDescent="0.25">
      <c r="A55" s="73"/>
      <c r="B55" s="94" t="s">
        <v>93</v>
      </c>
      <c r="C55" s="78"/>
      <c r="D55" s="78"/>
      <c r="E55" s="78"/>
      <c r="F55" s="79">
        <v>950217</v>
      </c>
      <c r="G55" s="86"/>
      <c r="H55" s="87" t="s">
        <v>45</v>
      </c>
    </row>
    <row r="56" spans="1:8" x14ac:dyDescent="0.25">
      <c r="A56" s="73"/>
      <c r="B56" s="94" t="s">
        <v>94</v>
      </c>
      <c r="C56" s="78"/>
      <c r="D56" s="78"/>
      <c r="E56" s="78"/>
      <c r="F56" s="79">
        <v>950218</v>
      </c>
      <c r="G56" s="86"/>
      <c r="H56" s="87" t="s">
        <v>43</v>
      </c>
    </row>
    <row r="57" spans="1:8" x14ac:dyDescent="0.25">
      <c r="A57" s="73"/>
      <c r="B57" s="94" t="s">
        <v>71</v>
      </c>
      <c r="C57" s="78"/>
      <c r="D57" s="78"/>
      <c r="E57" s="78"/>
      <c r="F57" s="79">
        <v>950219</v>
      </c>
      <c r="G57" s="86"/>
      <c r="H57" s="87" t="s">
        <v>43</v>
      </c>
    </row>
    <row r="58" spans="1:8" x14ac:dyDescent="0.25">
      <c r="A58" s="73"/>
      <c r="B58" s="94" t="s">
        <v>73</v>
      </c>
      <c r="C58" s="78"/>
      <c r="D58" s="78"/>
      <c r="E58" s="78"/>
      <c r="F58" s="79">
        <v>950220</v>
      </c>
      <c r="G58" s="86"/>
      <c r="H58" s="87" t="s">
        <v>43</v>
      </c>
    </row>
    <row r="59" spans="1:8" x14ac:dyDescent="0.25">
      <c r="A59" s="73"/>
      <c r="B59" s="94" t="s">
        <v>95</v>
      </c>
      <c r="C59" s="78"/>
      <c r="D59" s="78"/>
      <c r="E59" s="78"/>
      <c r="F59" s="79">
        <v>950221</v>
      </c>
      <c r="G59" s="86"/>
      <c r="H59" s="87" t="s">
        <v>47</v>
      </c>
    </row>
    <row r="60" spans="1:8" x14ac:dyDescent="0.25">
      <c r="A60" s="40"/>
      <c r="B60" s="95"/>
      <c r="C60" s="78"/>
      <c r="D60" s="78"/>
      <c r="E60" s="78"/>
      <c r="F60" s="89"/>
      <c r="G60" s="90"/>
      <c r="H60" s="91"/>
    </row>
    <row r="61" spans="1:8" x14ac:dyDescent="0.25">
      <c r="A61" s="73"/>
      <c r="B61" s="76" t="s">
        <v>96</v>
      </c>
      <c r="C61" s="77"/>
      <c r="D61" s="78"/>
      <c r="E61" s="77"/>
      <c r="F61" s="79">
        <v>9503</v>
      </c>
      <c r="G61" s="80">
        <f>+G71</f>
        <v>0</v>
      </c>
      <c r="H61" s="93"/>
    </row>
    <row r="62" spans="1:8" x14ac:dyDescent="0.25">
      <c r="A62" s="73"/>
      <c r="B62" s="94" t="s">
        <v>97</v>
      </c>
      <c r="C62" s="78"/>
      <c r="D62" s="78"/>
      <c r="E62" s="96"/>
      <c r="F62" s="79">
        <v>950301</v>
      </c>
      <c r="G62" s="86"/>
      <c r="H62" s="87" t="s">
        <v>43</v>
      </c>
    </row>
    <row r="63" spans="1:8" x14ac:dyDescent="0.25">
      <c r="A63" s="73"/>
      <c r="B63" s="94" t="s">
        <v>98</v>
      </c>
      <c r="C63" s="78"/>
      <c r="D63" s="78"/>
      <c r="E63" s="96"/>
      <c r="F63" s="79">
        <v>950302</v>
      </c>
      <c r="G63" s="86"/>
      <c r="H63" s="87" t="s">
        <v>43</v>
      </c>
    </row>
    <row r="64" spans="1:8" x14ac:dyDescent="0.25">
      <c r="A64" s="73"/>
      <c r="B64" s="94" t="s">
        <v>99</v>
      </c>
      <c r="C64" s="78"/>
      <c r="D64" s="78"/>
      <c r="E64" s="96"/>
      <c r="F64" s="79">
        <v>950303</v>
      </c>
      <c r="G64" s="86"/>
      <c r="H64" s="87" t="s">
        <v>45</v>
      </c>
    </row>
    <row r="65" spans="1:8" x14ac:dyDescent="0.25">
      <c r="A65" s="73"/>
      <c r="B65" s="94" t="s">
        <v>100</v>
      </c>
      <c r="C65" s="78"/>
      <c r="D65" s="78"/>
      <c r="E65" s="96"/>
      <c r="F65" s="79">
        <v>950304</v>
      </c>
      <c r="G65" s="86"/>
      <c r="H65" s="87" t="s">
        <v>43</v>
      </c>
    </row>
    <row r="66" spans="1:8" x14ac:dyDescent="0.25">
      <c r="A66" s="73"/>
      <c r="B66" s="94" t="s">
        <v>101</v>
      </c>
      <c r="C66" s="78"/>
      <c r="D66" s="78"/>
      <c r="E66" s="96"/>
      <c r="F66" s="79">
        <v>950305</v>
      </c>
      <c r="G66" s="86"/>
      <c r="H66" s="87" t="s">
        <v>45</v>
      </c>
    </row>
    <row r="67" spans="1:8" x14ac:dyDescent="0.25">
      <c r="A67" s="73"/>
      <c r="B67" s="94" t="s">
        <v>102</v>
      </c>
      <c r="C67" s="78"/>
      <c r="D67" s="78"/>
      <c r="E67" s="96"/>
      <c r="F67" s="79">
        <v>950306</v>
      </c>
      <c r="G67" s="86"/>
      <c r="H67" s="87" t="s">
        <v>45</v>
      </c>
    </row>
    <row r="68" spans="1:8" x14ac:dyDescent="0.25">
      <c r="A68" s="73"/>
      <c r="B68" s="94" t="s">
        <v>90</v>
      </c>
      <c r="C68" s="78"/>
      <c r="D68" s="78"/>
      <c r="E68" s="96"/>
      <c r="F68" s="79">
        <v>950307</v>
      </c>
      <c r="G68" s="86"/>
      <c r="H68" s="87" t="s">
        <v>43</v>
      </c>
    </row>
    <row r="69" spans="1:8" x14ac:dyDescent="0.25">
      <c r="A69" s="73"/>
      <c r="B69" s="94" t="s">
        <v>70</v>
      </c>
      <c r="C69" s="78"/>
      <c r="D69" s="78"/>
      <c r="E69" s="96"/>
      <c r="F69" s="79">
        <v>950308</v>
      </c>
      <c r="G69" s="86"/>
      <c r="H69" s="87" t="s">
        <v>45</v>
      </c>
    </row>
    <row r="70" spans="1:8" x14ac:dyDescent="0.25">
      <c r="A70" s="73"/>
      <c r="B70" s="94" t="s">
        <v>73</v>
      </c>
      <c r="C70" s="78"/>
      <c r="D70" s="78"/>
      <c r="E70" s="96"/>
      <c r="F70" s="79">
        <v>950309</v>
      </c>
      <c r="G70" s="86"/>
      <c r="H70" s="87" t="s">
        <v>43</v>
      </c>
    </row>
    <row r="71" spans="1:8" x14ac:dyDescent="0.25">
      <c r="A71" s="73"/>
      <c r="B71" s="94" t="s">
        <v>75</v>
      </c>
      <c r="C71" s="78"/>
      <c r="D71" s="78"/>
      <c r="E71" s="96"/>
      <c r="F71" s="79">
        <v>950310</v>
      </c>
      <c r="G71" s="86"/>
      <c r="H71" s="87" t="s">
        <v>47</v>
      </c>
    </row>
    <row r="72" spans="1:8" x14ac:dyDescent="0.25">
      <c r="A72" s="40"/>
      <c r="B72" s="97"/>
      <c r="C72" s="51"/>
      <c r="D72" s="51"/>
      <c r="E72" s="51"/>
      <c r="F72" s="89"/>
      <c r="G72" s="90"/>
      <c r="H72" s="91"/>
    </row>
    <row r="73" spans="1:8" ht="30.75" customHeight="1" x14ac:dyDescent="0.25">
      <c r="A73" s="73"/>
      <c r="B73" s="161" t="s">
        <v>103</v>
      </c>
      <c r="C73" s="161"/>
      <c r="D73" s="161"/>
      <c r="E73" s="162"/>
      <c r="F73" s="79">
        <v>9504</v>
      </c>
      <c r="G73" s="80">
        <v>0</v>
      </c>
      <c r="H73" s="93"/>
    </row>
    <row r="74" spans="1:8" x14ac:dyDescent="0.25">
      <c r="A74" s="73"/>
      <c r="B74" s="96" t="s">
        <v>104</v>
      </c>
      <c r="C74" s="96"/>
      <c r="D74" s="78"/>
      <c r="E74" s="96"/>
      <c r="F74" s="79">
        <v>950401</v>
      </c>
      <c r="G74" s="86"/>
      <c r="H74" s="87" t="s">
        <v>47</v>
      </c>
    </row>
    <row r="75" spans="1:8" x14ac:dyDescent="0.25">
      <c r="A75" s="73"/>
      <c r="B75" s="98" t="s">
        <v>105</v>
      </c>
      <c r="C75" s="78"/>
      <c r="D75" s="78"/>
      <c r="E75" s="78"/>
      <c r="F75" s="79">
        <v>9505</v>
      </c>
      <c r="G75" s="80">
        <f>+G17</f>
        <v>-5.8700000000008004</v>
      </c>
      <c r="H75" s="87"/>
    </row>
    <row r="76" spans="1:8" ht="15.75" thickBot="1" x14ac:dyDescent="0.3">
      <c r="A76" s="73"/>
      <c r="B76" s="99" t="s">
        <v>106</v>
      </c>
      <c r="C76" s="78"/>
      <c r="D76" s="78"/>
      <c r="E76" s="78"/>
      <c r="F76" s="79">
        <v>9506</v>
      </c>
      <c r="G76" s="100">
        <v>0</v>
      </c>
      <c r="H76" s="87" t="s">
        <v>43</v>
      </c>
    </row>
    <row r="77" spans="1:8" ht="15.75" thickBot="1" x14ac:dyDescent="0.3">
      <c r="A77" s="73"/>
      <c r="B77" s="99" t="s">
        <v>107</v>
      </c>
      <c r="C77" s="78"/>
      <c r="D77" s="78"/>
      <c r="E77" s="78"/>
      <c r="F77" s="101">
        <v>9507</v>
      </c>
      <c r="G77" s="102">
        <f>+G75+G76</f>
        <v>-5.8700000000008004</v>
      </c>
      <c r="H77" s="93"/>
    </row>
    <row r="78" spans="1:8" ht="15.75" thickTop="1" x14ac:dyDescent="0.25">
      <c r="A78" s="103"/>
      <c r="B78" s="104"/>
      <c r="C78" s="46"/>
      <c r="D78" s="51"/>
      <c r="E78" s="51"/>
      <c r="F78" s="51"/>
      <c r="G78" s="51"/>
      <c r="H78" s="105"/>
    </row>
    <row r="79" spans="1:8" ht="15.75" thickBot="1" x14ac:dyDescent="0.3">
      <c r="A79" s="106"/>
      <c r="B79" s="51"/>
      <c r="C79" s="51"/>
      <c r="D79" s="51"/>
      <c r="E79" s="51"/>
      <c r="F79" s="51"/>
      <c r="G79" s="51"/>
      <c r="H79" s="105"/>
    </row>
    <row r="80" spans="1:8" s="109" customFormat="1" ht="16.5" thickBot="1" x14ac:dyDescent="0.3">
      <c r="A80" s="107"/>
      <c r="B80" s="163" t="s">
        <v>108</v>
      </c>
      <c r="C80" s="164"/>
      <c r="D80" s="164"/>
      <c r="E80" s="164"/>
      <c r="F80" s="164"/>
      <c r="G80" s="165"/>
      <c r="H80" s="108"/>
    </row>
    <row r="81" spans="1:8" x14ac:dyDescent="0.25">
      <c r="A81" s="40"/>
      <c r="B81" s="51"/>
      <c r="C81" s="51"/>
      <c r="D81" s="51"/>
      <c r="E81" s="51"/>
      <c r="F81" s="51"/>
      <c r="G81" s="51"/>
      <c r="H81" s="105"/>
    </row>
    <row r="82" spans="1:8" x14ac:dyDescent="0.25">
      <c r="A82" s="73"/>
      <c r="B82" s="110" t="s">
        <v>109</v>
      </c>
      <c r="C82" s="111"/>
      <c r="D82" s="78"/>
      <c r="E82" s="78"/>
      <c r="F82" s="79">
        <v>96</v>
      </c>
      <c r="G82" s="112">
        <f>+ESF!N17</f>
        <v>-57.8799999999992</v>
      </c>
      <c r="H82" s="87"/>
    </row>
    <row r="83" spans="1:8" x14ac:dyDescent="0.25">
      <c r="A83" s="73"/>
      <c r="B83" s="113"/>
      <c r="C83" s="78"/>
      <c r="D83" s="78"/>
      <c r="E83" s="78"/>
      <c r="F83" s="90"/>
      <c r="G83" s="90"/>
      <c r="H83" s="91"/>
    </row>
    <row r="84" spans="1:8" x14ac:dyDescent="0.25">
      <c r="A84" s="73"/>
      <c r="B84" s="114" t="s">
        <v>110</v>
      </c>
      <c r="C84" s="78"/>
      <c r="D84" s="78"/>
      <c r="E84" s="78"/>
      <c r="F84" s="79">
        <v>97</v>
      </c>
      <c r="G84" s="112">
        <f>+G95</f>
        <v>0</v>
      </c>
      <c r="H84" s="87"/>
    </row>
    <row r="85" spans="1:8" x14ac:dyDescent="0.25">
      <c r="A85" s="73"/>
      <c r="B85" s="84" t="s">
        <v>111</v>
      </c>
      <c r="C85" s="78"/>
      <c r="D85" s="78"/>
      <c r="E85" s="78"/>
      <c r="F85" s="115">
        <v>9701</v>
      </c>
      <c r="G85" s="86"/>
      <c r="H85" s="87" t="s">
        <v>47</v>
      </c>
    </row>
    <row r="86" spans="1:8" x14ac:dyDescent="0.25">
      <c r="A86" s="73"/>
      <c r="B86" s="84" t="s">
        <v>112</v>
      </c>
      <c r="C86" s="78"/>
      <c r="D86" s="78"/>
      <c r="E86" s="78"/>
      <c r="F86" s="115">
        <v>9702</v>
      </c>
      <c r="G86" s="86"/>
      <c r="H86" s="87" t="s">
        <v>47</v>
      </c>
    </row>
    <row r="87" spans="1:8" x14ac:dyDescent="0.25">
      <c r="A87" s="73"/>
      <c r="B87" s="84" t="s">
        <v>113</v>
      </c>
      <c r="C87" s="78"/>
      <c r="D87" s="78"/>
      <c r="E87" s="78"/>
      <c r="F87" s="115">
        <v>9703</v>
      </c>
      <c r="G87" s="86"/>
      <c r="H87" s="87" t="s">
        <v>47</v>
      </c>
    </row>
    <row r="88" spans="1:8" x14ac:dyDescent="0.25">
      <c r="A88" s="73"/>
      <c r="B88" s="84" t="s">
        <v>114</v>
      </c>
      <c r="C88" s="78"/>
      <c r="D88" s="78"/>
      <c r="E88" s="78"/>
      <c r="F88" s="115">
        <v>9704</v>
      </c>
      <c r="G88" s="86"/>
      <c r="H88" s="87" t="s">
        <v>45</v>
      </c>
    </row>
    <row r="89" spans="1:8" x14ac:dyDescent="0.25">
      <c r="A89" s="73"/>
      <c r="B89" s="84" t="s">
        <v>115</v>
      </c>
      <c r="C89" s="78"/>
      <c r="D89" s="78"/>
      <c r="E89" s="78"/>
      <c r="F89" s="115">
        <v>9705</v>
      </c>
      <c r="G89" s="86"/>
      <c r="H89" s="87" t="s">
        <v>47</v>
      </c>
    </row>
    <row r="90" spans="1:8" x14ac:dyDescent="0.25">
      <c r="A90" s="73"/>
      <c r="B90" s="84" t="s">
        <v>116</v>
      </c>
      <c r="C90" s="78"/>
      <c r="D90" s="78"/>
      <c r="E90" s="78"/>
      <c r="F90" s="115">
        <v>9706</v>
      </c>
      <c r="G90" s="86"/>
      <c r="H90" s="87" t="s">
        <v>47</v>
      </c>
    </row>
    <row r="91" spans="1:8" x14ac:dyDescent="0.25">
      <c r="A91" s="73"/>
      <c r="B91" s="84" t="s">
        <v>117</v>
      </c>
      <c r="C91" s="78"/>
      <c r="D91" s="78"/>
      <c r="E91" s="78"/>
      <c r="F91" s="115">
        <v>9707</v>
      </c>
      <c r="G91" s="86"/>
      <c r="H91" s="87" t="s">
        <v>47</v>
      </c>
    </row>
    <row r="92" spans="1:8" x14ac:dyDescent="0.25">
      <c r="A92" s="73"/>
      <c r="B92" s="84" t="s">
        <v>118</v>
      </c>
      <c r="C92" s="78"/>
      <c r="D92" s="78"/>
      <c r="E92" s="78"/>
      <c r="F92" s="115">
        <v>9708</v>
      </c>
      <c r="G92" s="86"/>
      <c r="H92" s="87" t="s">
        <v>47</v>
      </c>
    </row>
    <row r="93" spans="1:8" x14ac:dyDescent="0.25">
      <c r="A93" s="73"/>
      <c r="B93" s="84" t="s">
        <v>119</v>
      </c>
      <c r="C93" s="78"/>
      <c r="D93" s="78"/>
      <c r="E93" s="78"/>
      <c r="F93" s="115">
        <v>9709</v>
      </c>
      <c r="G93" s="86"/>
      <c r="H93" s="87" t="s">
        <v>47</v>
      </c>
    </row>
    <row r="94" spans="1:8" x14ac:dyDescent="0.25">
      <c r="A94" s="73"/>
      <c r="B94" s="84" t="s">
        <v>120</v>
      </c>
      <c r="C94" s="78"/>
      <c r="D94" s="78"/>
      <c r="E94" s="78"/>
      <c r="F94" s="115">
        <v>9710</v>
      </c>
      <c r="G94" s="86"/>
      <c r="H94" s="87" t="s">
        <v>47</v>
      </c>
    </row>
    <row r="95" spans="1:8" x14ac:dyDescent="0.25">
      <c r="A95" s="73"/>
      <c r="B95" s="84" t="s">
        <v>121</v>
      </c>
      <c r="C95" s="78"/>
      <c r="D95" s="78"/>
      <c r="E95" s="78"/>
      <c r="F95" s="115">
        <v>9711</v>
      </c>
      <c r="G95" s="86"/>
      <c r="H95" s="87" t="s">
        <v>47</v>
      </c>
    </row>
    <row r="96" spans="1:8" x14ac:dyDescent="0.25">
      <c r="A96" s="73"/>
      <c r="B96" s="116"/>
      <c r="C96" s="78"/>
      <c r="D96" s="78"/>
      <c r="E96" s="78"/>
      <c r="F96" s="117"/>
      <c r="G96" s="90"/>
      <c r="H96" s="91"/>
    </row>
    <row r="97" spans="1:16" x14ac:dyDescent="0.25">
      <c r="A97" s="73"/>
      <c r="B97" s="118" t="s">
        <v>122</v>
      </c>
      <c r="C97" s="78"/>
      <c r="D97" s="78"/>
      <c r="E97" s="78"/>
      <c r="F97" s="79">
        <v>98</v>
      </c>
      <c r="G97" s="112">
        <f>SUM(G98:G107)</f>
        <v>52.009999999999991</v>
      </c>
      <c r="H97" s="87"/>
    </row>
    <row r="98" spans="1:16" x14ac:dyDescent="0.25">
      <c r="A98" s="73"/>
      <c r="B98" s="84" t="s">
        <v>123</v>
      </c>
      <c r="C98" s="78"/>
      <c r="D98" s="78"/>
      <c r="E98" s="78"/>
      <c r="F98" s="119">
        <v>9801</v>
      </c>
      <c r="G98" s="86">
        <v>-435.29</v>
      </c>
      <c r="H98" s="87" t="s">
        <v>47</v>
      </c>
    </row>
    <row r="99" spans="1:16" x14ac:dyDescent="0.25">
      <c r="A99" s="73"/>
      <c r="B99" s="84" t="s">
        <v>124</v>
      </c>
      <c r="C99" s="78"/>
      <c r="D99" s="78"/>
      <c r="E99" s="78"/>
      <c r="F99" s="115">
        <v>9802</v>
      </c>
      <c r="G99" s="86">
        <f>-257.32-7.5</f>
        <v>-264.82</v>
      </c>
      <c r="H99" s="87" t="s">
        <v>47</v>
      </c>
    </row>
    <row r="100" spans="1:16" x14ac:dyDescent="0.25">
      <c r="A100" s="73"/>
      <c r="B100" s="84" t="s">
        <v>125</v>
      </c>
      <c r="C100" s="78"/>
      <c r="D100" s="78"/>
      <c r="E100" s="78"/>
      <c r="F100" s="115">
        <v>9803</v>
      </c>
      <c r="G100" s="86"/>
      <c r="H100" s="87" t="s">
        <v>47</v>
      </c>
    </row>
    <row r="101" spans="1:16" x14ac:dyDescent="0.25">
      <c r="A101" s="73"/>
      <c r="B101" s="84" t="s">
        <v>126</v>
      </c>
      <c r="C101" s="78"/>
      <c r="D101" s="78"/>
      <c r="E101" s="78"/>
      <c r="F101" s="115">
        <v>9804</v>
      </c>
      <c r="G101" s="86"/>
      <c r="H101" s="87" t="s">
        <v>47</v>
      </c>
    </row>
    <row r="102" spans="1:16" x14ac:dyDescent="0.25">
      <c r="A102" s="73"/>
      <c r="B102" s="84" t="s">
        <v>127</v>
      </c>
      <c r="C102" s="78"/>
      <c r="D102" s="78"/>
      <c r="E102" s="78"/>
      <c r="F102" s="115">
        <v>9805</v>
      </c>
      <c r="G102" s="86"/>
      <c r="H102" s="87" t="s">
        <v>47</v>
      </c>
    </row>
    <row r="103" spans="1:16" x14ac:dyDescent="0.25">
      <c r="A103" s="73"/>
      <c r="B103" s="84" t="s">
        <v>128</v>
      </c>
      <c r="C103" s="78"/>
      <c r="D103" s="78"/>
      <c r="E103" s="78"/>
      <c r="F103" s="115">
        <v>9806</v>
      </c>
      <c r="G103" s="86"/>
      <c r="H103" s="87" t="s">
        <v>47</v>
      </c>
    </row>
    <row r="104" spans="1:16" x14ac:dyDescent="0.25">
      <c r="A104" s="73"/>
      <c r="B104" s="84" t="s">
        <v>129</v>
      </c>
      <c r="C104" s="78"/>
      <c r="D104" s="78"/>
      <c r="E104" s="78"/>
      <c r="F104" s="115">
        <v>9807</v>
      </c>
      <c r="G104" s="86">
        <f>-352.68-5.87</f>
        <v>-358.55</v>
      </c>
      <c r="H104" s="87" t="s">
        <v>47</v>
      </c>
    </row>
    <row r="105" spans="1:16" x14ac:dyDescent="0.25">
      <c r="A105" s="73"/>
      <c r="B105" s="84" t="s">
        <v>130</v>
      </c>
      <c r="C105" s="78"/>
      <c r="D105" s="78"/>
      <c r="E105" s="78"/>
      <c r="F105" s="115">
        <v>9808</v>
      </c>
      <c r="G105" s="86">
        <v>1110.67</v>
      </c>
      <c r="H105" s="87" t="s">
        <v>47</v>
      </c>
    </row>
    <row r="106" spans="1:16" x14ac:dyDescent="0.25">
      <c r="A106" s="73"/>
      <c r="B106" s="84" t="s">
        <v>131</v>
      </c>
      <c r="C106" s="78"/>
      <c r="D106" s="78"/>
      <c r="E106" s="78"/>
      <c r="F106" s="115">
        <v>9809</v>
      </c>
      <c r="G106" s="86"/>
      <c r="H106" s="87" t="s">
        <v>47</v>
      </c>
    </row>
    <row r="107" spans="1:16" x14ac:dyDescent="0.25">
      <c r="A107" s="73"/>
      <c r="B107" s="84" t="s">
        <v>132</v>
      </c>
      <c r="C107" s="78"/>
      <c r="D107" s="78"/>
      <c r="E107" s="78"/>
      <c r="F107" s="115">
        <v>9810</v>
      </c>
      <c r="G107" s="86"/>
      <c r="H107" s="87" t="s">
        <v>47</v>
      </c>
    </row>
    <row r="108" spans="1:16" x14ac:dyDescent="0.25">
      <c r="A108" s="73"/>
      <c r="B108" s="84"/>
      <c r="C108" s="78"/>
      <c r="D108" s="78"/>
      <c r="E108" s="78"/>
      <c r="F108" s="120"/>
      <c r="G108" s="78"/>
      <c r="H108" s="121"/>
    </row>
    <row r="109" spans="1:16" x14ac:dyDescent="0.25">
      <c r="A109" s="73"/>
      <c r="B109" s="122" t="s">
        <v>133</v>
      </c>
      <c r="C109" s="78"/>
      <c r="D109" s="78"/>
      <c r="E109" s="78"/>
      <c r="F109" s="79">
        <v>9820</v>
      </c>
      <c r="G109" s="80">
        <f>+G82+G84+G97</f>
        <v>-5.8699999999992087</v>
      </c>
      <c r="H109" s="123"/>
    </row>
    <row r="110" spans="1:16" ht="15.75" thickBot="1" x14ac:dyDescent="0.3">
      <c r="A110" s="124"/>
      <c r="B110" s="125"/>
      <c r="C110" s="126"/>
      <c r="D110" s="126"/>
      <c r="E110" s="126"/>
      <c r="F110" s="126"/>
      <c r="G110" s="126"/>
      <c r="H110" s="127"/>
    </row>
    <row r="111" spans="1:16" ht="15.75" thickTop="1" x14ac:dyDescent="0.25">
      <c r="A111" s="40"/>
      <c r="B111" s="128"/>
      <c r="C111" s="128"/>
      <c r="D111" s="128"/>
      <c r="E111" s="128"/>
      <c r="F111" s="128"/>
      <c r="G111" s="128"/>
      <c r="H111" s="129"/>
    </row>
    <row r="112" spans="1:16" x14ac:dyDescent="0.25">
      <c r="A112" s="147" t="s">
        <v>134</v>
      </c>
      <c r="B112" s="148"/>
      <c r="C112" s="148"/>
      <c r="D112" s="148"/>
      <c r="E112" s="148"/>
      <c r="F112" s="148"/>
      <c r="G112" s="148"/>
      <c r="H112" s="149"/>
      <c r="I112" s="130"/>
      <c r="J112" s="130"/>
      <c r="K112" s="130"/>
      <c r="L112" s="130"/>
      <c r="M112" s="130"/>
      <c r="N112" s="130"/>
      <c r="O112" s="130"/>
      <c r="P112" s="131"/>
    </row>
    <row r="113" spans="1:8" x14ac:dyDescent="0.25">
      <c r="A113" s="40"/>
      <c r="B113" s="150" t="s">
        <v>135</v>
      </c>
      <c r="C113" s="150"/>
      <c r="D113" s="150"/>
      <c r="E113" s="150"/>
      <c r="F113" s="150"/>
      <c r="G113" s="150"/>
      <c r="H113" s="129"/>
    </row>
    <row r="114" spans="1:8" x14ac:dyDescent="0.25">
      <c r="A114" s="40"/>
      <c r="B114" s="150"/>
      <c r="C114" s="150"/>
      <c r="D114" s="150"/>
      <c r="E114" s="150"/>
      <c r="F114" s="150"/>
      <c r="G114" s="150"/>
      <c r="H114" s="129"/>
    </row>
    <row r="115" spans="1:8" x14ac:dyDescent="0.25">
      <c r="A115" s="40"/>
      <c r="B115" s="128"/>
      <c r="C115" s="128"/>
      <c r="D115" s="128"/>
      <c r="E115" s="128"/>
      <c r="F115" s="128"/>
      <c r="G115" s="128"/>
      <c r="H115" s="129"/>
    </row>
    <row r="116" spans="1:8" x14ac:dyDescent="0.25">
      <c r="A116" s="40"/>
      <c r="B116" s="128"/>
      <c r="C116" s="128"/>
      <c r="D116" s="128"/>
      <c r="E116" s="128"/>
      <c r="F116" s="128"/>
      <c r="G116" s="128"/>
      <c r="H116" s="129"/>
    </row>
    <row r="117" spans="1:8" x14ac:dyDescent="0.25">
      <c r="A117" s="40"/>
      <c r="B117" s="128"/>
      <c r="C117" s="128"/>
      <c r="D117" s="128"/>
      <c r="E117" s="128"/>
      <c r="F117" s="128"/>
      <c r="G117" s="128"/>
      <c r="H117" s="129"/>
    </row>
    <row r="118" spans="1:8" x14ac:dyDescent="0.25">
      <c r="A118" s="40"/>
      <c r="B118" s="128"/>
      <c r="C118" s="128"/>
      <c r="D118" s="128"/>
      <c r="E118" s="128"/>
      <c r="F118" s="128"/>
      <c r="G118" s="128"/>
      <c r="H118" s="129"/>
    </row>
    <row r="119" spans="1:8" x14ac:dyDescent="0.25">
      <c r="A119" s="40"/>
      <c r="B119" s="128"/>
      <c r="C119" s="128"/>
      <c r="D119" s="128"/>
      <c r="E119" s="128"/>
      <c r="F119" s="128"/>
      <c r="G119" s="128"/>
      <c r="H119" s="129"/>
    </row>
    <row r="120" spans="1:8" x14ac:dyDescent="0.25">
      <c r="A120" s="40"/>
      <c r="B120" s="132" t="s">
        <v>136</v>
      </c>
      <c r="C120" s="132"/>
      <c r="D120" s="132" t="s">
        <v>136</v>
      </c>
      <c r="E120" s="133"/>
      <c r="F120" s="133"/>
      <c r="G120" s="134"/>
      <c r="H120" s="129"/>
    </row>
    <row r="121" spans="1:8" x14ac:dyDescent="0.25">
      <c r="A121" s="40"/>
      <c r="B121" s="133" t="s">
        <v>137</v>
      </c>
      <c r="C121" s="133"/>
      <c r="D121" s="135" t="s">
        <v>138</v>
      </c>
      <c r="E121" s="133"/>
      <c r="F121" s="133"/>
      <c r="G121" s="134"/>
      <c r="H121" s="129"/>
    </row>
    <row r="122" spans="1:8" x14ac:dyDescent="0.25">
      <c r="A122" s="40"/>
      <c r="B122" s="133" t="s">
        <v>139</v>
      </c>
      <c r="C122" s="133"/>
      <c r="D122" s="135" t="s">
        <v>139</v>
      </c>
      <c r="E122" s="133"/>
      <c r="F122" s="133"/>
      <c r="G122" s="134"/>
      <c r="H122" s="129"/>
    </row>
    <row r="123" spans="1:8" x14ac:dyDescent="0.25">
      <c r="A123" s="40"/>
      <c r="B123" s="135" t="s">
        <v>140</v>
      </c>
      <c r="C123" s="132"/>
      <c r="D123" s="135" t="s">
        <v>141</v>
      </c>
      <c r="E123" s="132"/>
      <c r="F123" s="132"/>
      <c r="G123" s="128"/>
      <c r="H123" s="129"/>
    </row>
    <row r="124" spans="1:8" ht="15.75" thickBot="1" x14ac:dyDescent="0.3">
      <c r="A124" s="124"/>
      <c r="B124" s="136"/>
      <c r="C124" s="137"/>
      <c r="D124" s="137"/>
      <c r="E124" s="136"/>
      <c r="F124" s="137"/>
      <c r="G124" s="137"/>
      <c r="H124" s="138"/>
    </row>
    <row r="125" spans="1:8" ht="15.75" thickTop="1" x14ac:dyDescent="0.25"/>
    <row r="130" spans="2:6" x14ac:dyDescent="0.25">
      <c r="B130" s="139"/>
      <c r="C130" s="139"/>
      <c r="D130" s="139"/>
      <c r="E130" s="139"/>
      <c r="F130" s="139"/>
    </row>
    <row r="131" spans="2:6" x14ac:dyDescent="0.25">
      <c r="B131" s="139"/>
      <c r="C131" s="139"/>
      <c r="D131" s="139"/>
      <c r="E131" s="139"/>
      <c r="F131" s="139"/>
    </row>
    <row r="132" spans="2:6" x14ac:dyDescent="0.25">
      <c r="B132" s="139"/>
      <c r="C132" s="139"/>
      <c r="D132" s="139"/>
      <c r="E132" s="139"/>
      <c r="F132" s="139"/>
    </row>
    <row r="133" spans="2:6" x14ac:dyDescent="0.25">
      <c r="B133" s="139"/>
      <c r="C133" s="139"/>
      <c r="D133" s="139"/>
      <c r="E133" s="139"/>
      <c r="F133" s="139"/>
    </row>
    <row r="134" spans="2:6" x14ac:dyDescent="0.25">
      <c r="B134" s="139"/>
      <c r="C134" s="139"/>
      <c r="D134" s="139"/>
      <c r="E134" s="139"/>
      <c r="F134" s="139"/>
    </row>
    <row r="135" spans="2:6" x14ac:dyDescent="0.25">
      <c r="B135" s="139"/>
      <c r="C135" s="139"/>
      <c r="D135" s="139"/>
      <c r="E135" s="139"/>
      <c r="F135" s="139"/>
    </row>
    <row r="136" spans="2:6" x14ac:dyDescent="0.25">
      <c r="B136" s="139"/>
      <c r="C136" s="139"/>
      <c r="D136" s="139"/>
      <c r="E136" s="139"/>
      <c r="F136" s="139"/>
    </row>
    <row r="137" spans="2:6" x14ac:dyDescent="0.25">
      <c r="B137" s="139"/>
      <c r="C137" s="139"/>
      <c r="D137" s="139"/>
      <c r="E137" s="139"/>
      <c r="F137" s="139"/>
    </row>
    <row r="138" spans="2:6" x14ac:dyDescent="0.25">
      <c r="B138" s="139"/>
      <c r="C138" s="139"/>
      <c r="D138" s="139"/>
      <c r="E138" s="139"/>
      <c r="F138" s="139"/>
    </row>
    <row r="139" spans="2:6" x14ac:dyDescent="0.25">
      <c r="B139" s="139"/>
      <c r="C139" s="139"/>
      <c r="D139" s="139"/>
      <c r="E139" s="139"/>
      <c r="F139" s="139"/>
    </row>
    <row r="140" spans="2:6" x14ac:dyDescent="0.25">
      <c r="B140" s="139"/>
      <c r="C140" s="139"/>
      <c r="D140" s="139"/>
      <c r="E140" s="139"/>
      <c r="F140" s="139"/>
    </row>
    <row r="141" spans="2:6" x14ac:dyDescent="0.25">
      <c r="B141" s="139"/>
      <c r="C141" s="139"/>
      <c r="D141" s="139"/>
      <c r="E141" s="139"/>
      <c r="F141" s="139"/>
    </row>
    <row r="142" spans="2:6" x14ac:dyDescent="0.25">
      <c r="B142" s="139"/>
      <c r="C142" s="139"/>
      <c r="D142" s="139"/>
      <c r="E142" s="139"/>
      <c r="F142" s="139"/>
    </row>
    <row r="143" spans="2:6" x14ac:dyDescent="0.25">
      <c r="B143" s="139"/>
      <c r="C143" s="139"/>
      <c r="D143" s="139"/>
      <c r="E143" s="139"/>
      <c r="F143" s="139"/>
    </row>
    <row r="144" spans="2:6" x14ac:dyDescent="0.25">
      <c r="B144" s="139"/>
      <c r="C144" s="139"/>
      <c r="D144" s="139"/>
      <c r="E144" s="139"/>
      <c r="F144" s="139"/>
    </row>
    <row r="145" spans="2:6" x14ac:dyDescent="0.25">
      <c r="B145" s="139"/>
      <c r="C145" s="139"/>
      <c r="D145" s="139"/>
      <c r="E145" s="139"/>
      <c r="F145" s="139"/>
    </row>
    <row r="146" spans="2:6" x14ac:dyDescent="0.25">
      <c r="B146" s="139"/>
      <c r="C146" s="139"/>
      <c r="D146" s="139"/>
      <c r="E146" s="139"/>
      <c r="F146" s="139"/>
    </row>
    <row r="147" spans="2:6" x14ac:dyDescent="0.25">
      <c r="B147" s="139"/>
      <c r="C147" s="139"/>
      <c r="D147" s="139"/>
      <c r="E147" s="139"/>
      <c r="F147" s="139"/>
    </row>
    <row r="148" spans="2:6" x14ac:dyDescent="0.25">
      <c r="B148" s="139"/>
      <c r="C148" s="139"/>
      <c r="D148" s="139"/>
      <c r="E148" s="139"/>
      <c r="F148" s="139"/>
    </row>
    <row r="149" spans="2:6" x14ac:dyDescent="0.25">
      <c r="B149" s="139"/>
      <c r="C149" s="139"/>
      <c r="D149" s="139"/>
      <c r="E149" s="139"/>
      <c r="F149" s="139"/>
    </row>
    <row r="150" spans="2:6" x14ac:dyDescent="0.25">
      <c r="B150" s="139"/>
      <c r="C150" s="139"/>
      <c r="D150" s="139"/>
      <c r="E150" s="139"/>
      <c r="F150" s="139"/>
    </row>
    <row r="151" spans="2:6" x14ac:dyDescent="0.25">
      <c r="B151" s="139"/>
      <c r="C151" s="139"/>
      <c r="D151" s="139"/>
      <c r="E151" s="139"/>
      <c r="F151" s="139"/>
    </row>
    <row r="152" spans="2:6" x14ac:dyDescent="0.25">
      <c r="B152" s="139"/>
      <c r="C152" s="139"/>
      <c r="D152" s="139"/>
      <c r="E152" s="139"/>
      <c r="F152" s="139"/>
    </row>
    <row r="153" spans="2:6" x14ac:dyDescent="0.25">
      <c r="B153" s="139"/>
      <c r="C153" s="139"/>
      <c r="D153" s="139"/>
      <c r="E153" s="139"/>
      <c r="F153" s="139"/>
    </row>
    <row r="154" spans="2:6" x14ac:dyDescent="0.25">
      <c r="B154" s="139"/>
      <c r="C154" s="139"/>
      <c r="D154" s="139"/>
      <c r="E154" s="139"/>
      <c r="F154" s="139"/>
    </row>
    <row r="155" spans="2:6" x14ac:dyDescent="0.25">
      <c r="B155" s="139"/>
      <c r="C155" s="139"/>
      <c r="D155" s="139"/>
      <c r="E155" s="139"/>
      <c r="F155" s="139"/>
    </row>
    <row r="156" spans="2:6" x14ac:dyDescent="0.25">
      <c r="B156" s="139"/>
      <c r="C156" s="139"/>
      <c r="D156" s="139"/>
      <c r="E156" s="139"/>
      <c r="F156" s="139"/>
    </row>
    <row r="157" spans="2:6" x14ac:dyDescent="0.25">
      <c r="B157" s="139"/>
      <c r="C157" s="139"/>
      <c r="D157" s="139"/>
      <c r="E157" s="139"/>
      <c r="F157" s="139"/>
    </row>
    <row r="158" spans="2:6" x14ac:dyDescent="0.25">
      <c r="B158" s="139"/>
      <c r="C158" s="139"/>
      <c r="D158" s="139"/>
      <c r="E158" s="139"/>
      <c r="F158" s="139"/>
    </row>
    <row r="159" spans="2:6" x14ac:dyDescent="0.25">
      <c r="B159" s="139"/>
      <c r="C159" s="139"/>
      <c r="D159" s="139"/>
      <c r="E159" s="139"/>
      <c r="F159" s="139"/>
    </row>
    <row r="160" spans="2:6" x14ac:dyDescent="0.25">
      <c r="B160" s="139"/>
      <c r="C160" s="139"/>
      <c r="D160" s="139"/>
      <c r="E160" s="139"/>
      <c r="F160" s="139"/>
    </row>
    <row r="161" spans="2:6" x14ac:dyDescent="0.25">
      <c r="B161" s="139"/>
      <c r="C161" s="139"/>
      <c r="D161" s="139"/>
      <c r="E161" s="139"/>
      <c r="F161" s="139"/>
    </row>
    <row r="162" spans="2:6" x14ac:dyDescent="0.25">
      <c r="B162" s="139"/>
      <c r="C162" s="139"/>
      <c r="D162" s="139"/>
      <c r="E162" s="139"/>
      <c r="F162" s="139"/>
    </row>
    <row r="163" spans="2:6" x14ac:dyDescent="0.25">
      <c r="B163" s="139"/>
      <c r="C163" s="139"/>
      <c r="D163" s="139"/>
      <c r="E163" s="139"/>
      <c r="F163" s="139"/>
    </row>
    <row r="164" spans="2:6" x14ac:dyDescent="0.25">
      <c r="B164" s="139"/>
      <c r="C164" s="139"/>
      <c r="D164" s="139"/>
      <c r="E164" s="139"/>
      <c r="F164" s="139"/>
    </row>
    <row r="165" spans="2:6" x14ac:dyDescent="0.25">
      <c r="B165" s="139"/>
      <c r="C165" s="139"/>
      <c r="D165" s="139"/>
      <c r="E165" s="139"/>
      <c r="F165" s="139"/>
    </row>
    <row r="166" spans="2:6" x14ac:dyDescent="0.25">
      <c r="B166" s="139"/>
      <c r="C166" s="139"/>
      <c r="D166" s="139"/>
      <c r="E166" s="139"/>
      <c r="F166" s="139"/>
    </row>
    <row r="167" spans="2:6" x14ac:dyDescent="0.25">
      <c r="B167" s="139"/>
      <c r="C167" s="139"/>
      <c r="D167" s="139"/>
      <c r="E167" s="139"/>
      <c r="F167" s="139"/>
    </row>
    <row r="168" spans="2:6" x14ac:dyDescent="0.25">
      <c r="B168" s="139"/>
      <c r="C168" s="139"/>
      <c r="D168" s="139"/>
      <c r="E168" s="139"/>
      <c r="F168" s="139"/>
    </row>
    <row r="169" spans="2:6" x14ac:dyDescent="0.25">
      <c r="B169" s="139"/>
      <c r="C169" s="139"/>
      <c r="D169" s="139"/>
      <c r="E169" s="139"/>
      <c r="F169" s="139"/>
    </row>
    <row r="170" spans="2:6" x14ac:dyDescent="0.25">
      <c r="B170" s="139"/>
      <c r="C170" s="139"/>
      <c r="D170" s="139"/>
      <c r="E170" s="139"/>
      <c r="F170" s="139"/>
    </row>
    <row r="171" spans="2:6" x14ac:dyDescent="0.25">
      <c r="B171" s="139"/>
      <c r="C171" s="139"/>
      <c r="D171" s="139"/>
      <c r="E171" s="139"/>
      <c r="F171" s="139"/>
    </row>
    <row r="172" spans="2:6" x14ac:dyDescent="0.25">
      <c r="B172" s="139"/>
      <c r="C172" s="139"/>
      <c r="D172" s="139"/>
      <c r="E172" s="139"/>
      <c r="F172" s="139"/>
    </row>
    <row r="173" spans="2:6" x14ac:dyDescent="0.25">
      <c r="B173" s="139"/>
      <c r="C173" s="139"/>
      <c r="D173" s="139"/>
      <c r="E173" s="139"/>
      <c r="F173" s="139"/>
    </row>
    <row r="174" spans="2:6" x14ac:dyDescent="0.25">
      <c r="B174" s="139"/>
      <c r="C174" s="139"/>
      <c r="D174" s="139"/>
      <c r="E174" s="139"/>
      <c r="F174" s="139"/>
    </row>
    <row r="175" spans="2:6" x14ac:dyDescent="0.25">
      <c r="B175" s="139"/>
      <c r="C175" s="139"/>
      <c r="D175" s="139"/>
      <c r="E175" s="139"/>
      <c r="F175" s="139"/>
    </row>
    <row r="176" spans="2:6" x14ac:dyDescent="0.25">
      <c r="B176" s="139"/>
      <c r="C176" s="139"/>
      <c r="D176" s="139"/>
      <c r="E176" s="139"/>
      <c r="F176" s="139"/>
    </row>
    <row r="177" spans="2:6" x14ac:dyDescent="0.25">
      <c r="B177" s="139"/>
      <c r="C177" s="139"/>
      <c r="D177" s="139"/>
      <c r="E177" s="139"/>
      <c r="F177" s="139"/>
    </row>
    <row r="178" spans="2:6" x14ac:dyDescent="0.25">
      <c r="B178" s="139"/>
      <c r="C178" s="139"/>
      <c r="D178" s="139"/>
      <c r="E178" s="139"/>
      <c r="F178" s="139"/>
    </row>
    <row r="179" spans="2:6" x14ac:dyDescent="0.25">
      <c r="B179" s="139"/>
      <c r="C179" s="139"/>
      <c r="D179" s="139"/>
      <c r="E179" s="139"/>
      <c r="F179" s="139"/>
    </row>
  </sheetData>
  <mergeCells count="8">
    <mergeCell ref="A112:H112"/>
    <mergeCell ref="B113:G114"/>
    <mergeCell ref="B7:B9"/>
    <mergeCell ref="G7:H7"/>
    <mergeCell ref="B13:H13"/>
    <mergeCell ref="B17:E17"/>
    <mergeCell ref="B73:E73"/>
    <mergeCell ref="B80:G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1DB4-034B-46B3-8E62-413CBDBD0023}">
  <dimension ref="A1:Q34"/>
  <sheetViews>
    <sheetView topLeftCell="D1" zoomScaleNormal="100" workbookViewId="0">
      <selection activeCell="V13" sqref="V13"/>
    </sheetView>
  </sheetViews>
  <sheetFormatPr baseColWidth="10" defaultColWidth="9.140625" defaultRowHeight="15" x14ac:dyDescent="0.25"/>
  <cols>
    <col min="1" max="1" width="4.140625" customWidth="1"/>
    <col min="6" max="6" width="12.7109375" bestFit="1" customWidth="1"/>
    <col min="7" max="7" width="12.140625" customWidth="1"/>
    <col min="8" max="8" width="11.7109375" bestFit="1" customWidth="1"/>
    <col min="9" max="9" width="4.7109375" customWidth="1"/>
    <col min="13" max="13" width="11.7109375" customWidth="1"/>
    <col min="14" max="14" width="12.7109375" bestFit="1" customWidth="1"/>
    <col min="17" max="17" width="10.7109375" bestFit="1" customWidth="1"/>
    <col min="264" max="264" width="2" customWidth="1"/>
    <col min="265" max="265" width="4.7109375" customWidth="1"/>
    <col min="520" max="520" width="2" customWidth="1"/>
    <col min="521" max="521" width="4.7109375" customWidth="1"/>
    <col min="776" max="776" width="2" customWidth="1"/>
    <col min="777" max="777" width="4.7109375" customWidth="1"/>
  </cols>
  <sheetData>
    <row r="1" spans="1:17" x14ac:dyDescent="0.25">
      <c r="A1" s="1"/>
      <c r="B1" s="2" t="s">
        <v>0</v>
      </c>
      <c r="C1" s="3"/>
      <c r="D1" s="3"/>
      <c r="E1" s="3"/>
      <c r="F1" s="4"/>
      <c r="G1" s="4"/>
      <c r="H1" s="5"/>
      <c r="I1" s="1"/>
      <c r="J1" s="2" t="s">
        <v>0</v>
      </c>
      <c r="K1" s="3"/>
      <c r="L1" s="3"/>
      <c r="M1" s="3"/>
      <c r="N1" s="4"/>
      <c r="O1" s="5"/>
    </row>
    <row r="2" spans="1:17" x14ac:dyDescent="0.25">
      <c r="A2" s="1"/>
      <c r="B2" s="6" t="s">
        <v>1</v>
      </c>
      <c r="C2" s="7"/>
      <c r="D2" s="7"/>
      <c r="E2" s="7"/>
      <c r="F2" s="1"/>
      <c r="G2" s="140"/>
      <c r="H2" s="8"/>
      <c r="I2" s="1"/>
      <c r="J2" s="6" t="s">
        <v>2</v>
      </c>
      <c r="K2" s="7"/>
      <c r="L2" s="7"/>
      <c r="M2" s="7"/>
      <c r="N2" s="1"/>
      <c r="O2" s="8"/>
    </row>
    <row r="3" spans="1:17" x14ac:dyDescent="0.25">
      <c r="A3" s="1"/>
      <c r="B3" s="6" t="s">
        <v>144</v>
      </c>
      <c r="C3" s="7"/>
      <c r="D3" s="7"/>
      <c r="E3" s="7"/>
      <c r="F3" s="1"/>
      <c r="G3" s="140"/>
      <c r="H3" s="8"/>
      <c r="I3" s="1"/>
      <c r="J3" s="6" t="s">
        <v>145</v>
      </c>
      <c r="K3" s="7"/>
      <c r="L3" s="7"/>
      <c r="M3" s="7"/>
      <c r="N3" s="1"/>
      <c r="O3" s="8"/>
    </row>
    <row r="4" spans="1:17" x14ac:dyDescent="0.25">
      <c r="A4" s="1"/>
      <c r="B4" s="9"/>
      <c r="C4" s="1"/>
      <c r="D4" s="1"/>
      <c r="E4" s="1"/>
      <c r="F4" s="1"/>
      <c r="G4" s="140"/>
      <c r="H4" s="8"/>
      <c r="I4" s="1"/>
      <c r="J4" s="9"/>
      <c r="K4" s="1"/>
      <c r="L4" s="1"/>
      <c r="M4" s="1"/>
      <c r="N4" s="1"/>
      <c r="O4" s="8"/>
      <c r="P4" s="10"/>
    </row>
    <row r="5" spans="1:17" x14ac:dyDescent="0.25">
      <c r="A5" s="1"/>
      <c r="B5" s="6" t="s">
        <v>3</v>
      </c>
      <c r="C5" s="1"/>
      <c r="D5" s="1"/>
      <c r="E5" s="1"/>
      <c r="F5" s="141">
        <v>2021</v>
      </c>
      <c r="G5" s="141">
        <v>2020</v>
      </c>
      <c r="H5" s="142" t="s">
        <v>142</v>
      </c>
      <c r="I5" s="1"/>
      <c r="J5" s="6" t="s">
        <v>4</v>
      </c>
      <c r="K5" s="1"/>
      <c r="L5" s="1"/>
      <c r="M5" s="1"/>
      <c r="N5" s="1"/>
      <c r="O5" s="8"/>
      <c r="P5" s="10"/>
    </row>
    <row r="6" spans="1:17" x14ac:dyDescent="0.25">
      <c r="A6" s="1"/>
      <c r="B6" s="9"/>
      <c r="C6" s="1"/>
      <c r="D6" s="1"/>
      <c r="E6" s="1"/>
      <c r="F6" s="1"/>
      <c r="G6" s="1"/>
      <c r="H6" s="8"/>
      <c r="I6" s="1"/>
      <c r="J6" s="9" t="s">
        <v>5</v>
      </c>
      <c r="K6" s="1"/>
      <c r="L6" s="1"/>
      <c r="M6" s="1"/>
      <c r="N6" s="11">
        <v>8912.5</v>
      </c>
      <c r="O6" s="8"/>
      <c r="P6" s="10"/>
    </row>
    <row r="7" spans="1:17" x14ac:dyDescent="0.25">
      <c r="A7" s="1"/>
      <c r="B7" s="9" t="s">
        <v>6</v>
      </c>
      <c r="C7" s="1"/>
      <c r="D7" s="1"/>
      <c r="E7" s="1"/>
      <c r="F7" s="11"/>
      <c r="G7" s="11">
        <v>5.8700000000000045</v>
      </c>
      <c r="H7" s="143">
        <f>+G7-F7</f>
        <v>5.8700000000000045</v>
      </c>
      <c r="I7" s="1"/>
      <c r="J7" s="12" t="s">
        <v>7</v>
      </c>
      <c r="K7" s="10"/>
      <c r="L7" s="10"/>
      <c r="M7" s="10"/>
      <c r="N7" s="13"/>
      <c r="O7" s="14"/>
      <c r="P7" s="10"/>
    </row>
    <row r="8" spans="1:17" x14ac:dyDescent="0.25">
      <c r="A8" s="1"/>
      <c r="B8" s="9" t="s">
        <v>8</v>
      </c>
      <c r="C8" s="1"/>
      <c r="D8" s="1"/>
      <c r="E8" s="1"/>
      <c r="F8" s="11">
        <v>435.29</v>
      </c>
      <c r="G8" s="11">
        <v>0</v>
      </c>
      <c r="H8" s="143">
        <f t="shared" ref="H8:H10" si="0">+G8-F8</f>
        <v>-435.29</v>
      </c>
      <c r="I8" s="1"/>
      <c r="J8" s="9" t="s">
        <v>9</v>
      </c>
      <c r="K8" s="1"/>
      <c r="L8" s="1"/>
      <c r="M8" s="1"/>
      <c r="N8" s="15">
        <f>+N6+N7</f>
        <v>8912.5</v>
      </c>
      <c r="O8" s="8"/>
      <c r="P8" s="10"/>
    </row>
    <row r="9" spans="1:17" x14ac:dyDescent="0.25">
      <c r="A9" s="1"/>
      <c r="B9" s="9" t="s">
        <v>10</v>
      </c>
      <c r="C9" s="1"/>
      <c r="D9" s="1"/>
      <c r="E9" s="1"/>
      <c r="F9" s="11">
        <v>373.32</v>
      </c>
      <c r="G9" s="11">
        <v>116</v>
      </c>
      <c r="H9" s="143">
        <f t="shared" si="0"/>
        <v>-257.32</v>
      </c>
      <c r="I9" s="1"/>
      <c r="J9" s="9"/>
      <c r="K9" s="1"/>
      <c r="L9" s="1"/>
      <c r="M9" s="1"/>
      <c r="N9" s="1"/>
      <c r="O9" s="8"/>
      <c r="P9" s="10"/>
    </row>
    <row r="10" spans="1:17" x14ac:dyDescent="0.25">
      <c r="A10" s="1"/>
      <c r="B10" s="9" t="s">
        <v>11</v>
      </c>
      <c r="C10" s="1"/>
      <c r="D10" s="1"/>
      <c r="E10" s="1"/>
      <c r="F10" s="16">
        <v>7.5</v>
      </c>
      <c r="G10" s="16">
        <v>0</v>
      </c>
      <c r="H10" s="143">
        <f t="shared" si="0"/>
        <v>-7.5</v>
      </c>
      <c r="I10" s="1"/>
      <c r="J10" s="6" t="s">
        <v>12</v>
      </c>
      <c r="K10" s="1"/>
      <c r="L10" s="1"/>
      <c r="M10" s="1"/>
      <c r="N10" s="1"/>
      <c r="O10" s="8"/>
      <c r="P10" s="10"/>
      <c r="Q10" s="146">
        <f>+H9+H10</f>
        <v>-264.82</v>
      </c>
    </row>
    <row r="11" spans="1:17" x14ac:dyDescent="0.25">
      <c r="A11" s="1"/>
      <c r="B11" s="9" t="s">
        <v>13</v>
      </c>
      <c r="C11" s="1"/>
      <c r="D11" s="1"/>
      <c r="E11" s="1"/>
      <c r="F11" s="15">
        <f>SUM(F7:F10)</f>
        <v>816.11</v>
      </c>
      <c r="G11" s="15">
        <f>SUM(G7:G10)</f>
        <v>121.87</v>
      </c>
      <c r="H11" s="15">
        <f>SUM(H7:H10)</f>
        <v>-694.24</v>
      </c>
      <c r="I11" s="1"/>
      <c r="J11" s="9" t="s">
        <v>14</v>
      </c>
      <c r="K11" s="1"/>
      <c r="L11" s="1"/>
      <c r="M11" s="1"/>
      <c r="N11" s="11">
        <v>0</v>
      </c>
      <c r="O11" s="8"/>
      <c r="P11" s="10"/>
      <c r="Q11" s="146">
        <f>+H19</f>
        <v>482.11632000000196</v>
      </c>
    </row>
    <row r="12" spans="1:17" x14ac:dyDescent="0.25">
      <c r="A12" s="1"/>
      <c r="B12" s="9"/>
      <c r="C12" s="1"/>
      <c r="D12" s="1"/>
      <c r="E12" s="1"/>
      <c r="F12" s="11"/>
      <c r="G12" s="11"/>
      <c r="H12" s="8"/>
      <c r="I12" s="1"/>
      <c r="J12" s="17" t="s">
        <v>15</v>
      </c>
      <c r="K12" s="18"/>
      <c r="L12" s="18"/>
      <c r="M12" s="18"/>
      <c r="N12" s="19">
        <v>7333.33</v>
      </c>
      <c r="O12" s="14"/>
      <c r="P12" s="10"/>
      <c r="Q12" s="146">
        <f>+N20</f>
        <v>-57.8799999999992</v>
      </c>
    </row>
    <row r="13" spans="1:17" x14ac:dyDescent="0.25">
      <c r="A13" s="1"/>
      <c r="B13" s="6" t="s">
        <v>16</v>
      </c>
      <c r="C13" s="1"/>
      <c r="D13" s="1"/>
      <c r="E13" s="1"/>
      <c r="F13" s="11"/>
      <c r="G13" s="11"/>
      <c r="H13" s="8"/>
      <c r="I13" s="1"/>
      <c r="J13" s="12" t="s">
        <v>17</v>
      </c>
      <c r="K13" s="10"/>
      <c r="L13" s="10"/>
      <c r="M13" s="10"/>
      <c r="N13" s="20">
        <v>1487.05</v>
      </c>
      <c r="O13" s="21"/>
      <c r="P13" s="10"/>
      <c r="Q13" s="146">
        <f>SUM(Q10:Q12)</f>
        <v>159.41632000000277</v>
      </c>
    </row>
    <row r="14" spans="1:17" x14ac:dyDescent="0.25">
      <c r="A14" s="1"/>
      <c r="B14" s="9" t="s">
        <v>18</v>
      </c>
      <c r="C14" s="1"/>
      <c r="D14" s="1"/>
      <c r="E14" s="1"/>
      <c r="F14" s="11">
        <v>332.33</v>
      </c>
      <c r="G14" s="11">
        <v>1443</v>
      </c>
      <c r="H14" s="143">
        <f>+F14-G14</f>
        <v>-1110.67</v>
      </c>
      <c r="I14" s="1"/>
      <c r="J14" s="9" t="s">
        <v>19</v>
      </c>
      <c r="K14" s="1"/>
      <c r="L14" s="1"/>
      <c r="M14" s="1"/>
      <c r="N14" s="11">
        <v>150</v>
      </c>
      <c r="O14" s="8"/>
      <c r="P14" s="10"/>
    </row>
    <row r="15" spans="1:17" x14ac:dyDescent="0.25">
      <c r="A15" s="1"/>
      <c r="B15" s="9" t="s">
        <v>20</v>
      </c>
      <c r="C15" s="1"/>
      <c r="D15" s="1"/>
      <c r="E15" s="1"/>
      <c r="F15" s="11"/>
      <c r="G15" s="11">
        <v>122.23</v>
      </c>
      <c r="H15" s="143">
        <f t="shared" ref="H15:H17" si="1">+F15-G15</f>
        <v>-122.23</v>
      </c>
      <c r="I15" s="1"/>
      <c r="J15" s="9" t="s">
        <v>21</v>
      </c>
      <c r="K15" s="1"/>
      <c r="L15" s="1"/>
      <c r="M15" s="1"/>
      <c r="N15" s="15">
        <f>SUM(N11:N14)</f>
        <v>8970.3799999999992</v>
      </c>
      <c r="O15" s="8"/>
      <c r="P15" s="10"/>
      <c r="Q15" s="146">
        <f>+Q13-H7</f>
        <v>153.54632000000277</v>
      </c>
    </row>
    <row r="16" spans="1:17" x14ac:dyDescent="0.25">
      <c r="A16" s="1"/>
      <c r="B16" s="9" t="s">
        <v>143</v>
      </c>
      <c r="C16" s="1"/>
      <c r="D16" s="1"/>
      <c r="E16" s="1"/>
      <c r="F16" s="11">
        <v>2000</v>
      </c>
      <c r="G16" s="11">
        <v>3.6799999979848508E-3</v>
      </c>
      <c r="H16" s="143">
        <f t="shared" si="1"/>
        <v>1999.996320000002</v>
      </c>
      <c r="I16" s="1"/>
      <c r="J16" s="9"/>
      <c r="K16" s="1"/>
      <c r="L16" s="1"/>
      <c r="M16" s="1"/>
      <c r="N16" s="22"/>
      <c r="O16" s="8"/>
      <c r="P16" s="10"/>
    </row>
    <row r="17" spans="1:17" x14ac:dyDescent="0.25">
      <c r="A17" s="1"/>
      <c r="B17" s="9" t="s">
        <v>22</v>
      </c>
      <c r="C17" s="1"/>
      <c r="D17" s="1"/>
      <c r="E17" s="1"/>
      <c r="F17" s="11">
        <v>401.18</v>
      </c>
      <c r="G17" s="11">
        <v>686.16</v>
      </c>
      <c r="H17" s="143">
        <f t="shared" si="1"/>
        <v>-284.97999999999996</v>
      </c>
      <c r="I17" s="1"/>
      <c r="J17" s="9" t="s">
        <v>23</v>
      </c>
      <c r="K17" s="1"/>
      <c r="L17" s="1"/>
      <c r="M17" s="1"/>
      <c r="N17" s="23">
        <f>+N8-N15</f>
        <v>-57.8799999999992</v>
      </c>
      <c r="O17" s="8"/>
      <c r="P17" s="10"/>
    </row>
    <row r="18" spans="1:17" x14ac:dyDescent="0.25">
      <c r="A18" s="1"/>
      <c r="B18" s="9" t="s">
        <v>24</v>
      </c>
      <c r="C18" s="1"/>
      <c r="D18" s="1"/>
      <c r="E18" s="1"/>
      <c r="F18" s="11">
        <v>0</v>
      </c>
      <c r="G18" s="11">
        <v>0</v>
      </c>
      <c r="H18" s="143"/>
      <c r="I18" s="1"/>
      <c r="J18" s="9"/>
      <c r="K18" s="1"/>
      <c r="L18" s="1"/>
      <c r="M18" s="1"/>
      <c r="N18" s="23"/>
      <c r="O18" s="8"/>
      <c r="P18" s="10"/>
    </row>
    <row r="19" spans="1:17" x14ac:dyDescent="0.25">
      <c r="A19" s="1"/>
      <c r="B19" s="9" t="s">
        <v>25</v>
      </c>
      <c r="C19" s="1"/>
      <c r="D19" s="1"/>
      <c r="E19" s="1"/>
      <c r="F19" s="15">
        <f>SUM(F14:F18)</f>
        <v>2733.5099999999998</v>
      </c>
      <c r="G19" s="15">
        <f>SUM(G14:G18)</f>
        <v>2251.3936799999979</v>
      </c>
      <c r="H19" s="15">
        <f>SUM(H14:H18)</f>
        <v>482.11632000000196</v>
      </c>
      <c r="I19" s="1"/>
      <c r="J19" s="9" t="s">
        <v>26</v>
      </c>
      <c r="K19" s="24"/>
      <c r="L19" s="24"/>
      <c r="M19" s="24"/>
      <c r="N19" s="25">
        <v>0</v>
      </c>
      <c r="O19" s="8"/>
      <c r="P19" s="10"/>
    </row>
    <row r="20" spans="1:17" x14ac:dyDescent="0.25">
      <c r="A20" s="1"/>
      <c r="B20" s="9"/>
      <c r="C20" s="1"/>
      <c r="D20" s="1"/>
      <c r="E20" s="1"/>
      <c r="F20" s="1"/>
      <c r="G20" s="1"/>
      <c r="H20" s="8"/>
      <c r="I20" s="1"/>
      <c r="J20" s="9" t="s">
        <v>27</v>
      </c>
      <c r="K20" s="1"/>
      <c r="L20" s="1"/>
      <c r="M20" s="1"/>
      <c r="N20" s="15">
        <f>+N17</f>
        <v>-57.8799999999992</v>
      </c>
      <c r="O20" s="8"/>
      <c r="P20" s="10"/>
    </row>
    <row r="21" spans="1:17" x14ac:dyDescent="0.25">
      <c r="A21" s="1"/>
      <c r="B21" s="26" t="s">
        <v>28</v>
      </c>
      <c r="C21" s="24"/>
      <c r="D21" s="24"/>
      <c r="E21" s="24"/>
      <c r="F21" s="11"/>
      <c r="G21" s="11"/>
      <c r="H21" s="8"/>
      <c r="I21" s="1"/>
      <c r="J21" s="27"/>
      <c r="K21" s="28"/>
      <c r="L21" s="28"/>
      <c r="M21" s="28"/>
      <c r="N21" s="28"/>
      <c r="O21" s="29"/>
      <c r="P21" s="10"/>
    </row>
    <row r="22" spans="1:17" x14ac:dyDescent="0.25">
      <c r="A22" s="1"/>
      <c r="B22" s="9" t="s">
        <v>29</v>
      </c>
      <c r="C22" s="1"/>
      <c r="D22" s="1"/>
      <c r="E22" s="1"/>
      <c r="F22" s="11">
        <v>400</v>
      </c>
      <c r="G22" s="11">
        <v>400</v>
      </c>
      <c r="H22" s="8">
        <f t="shared" ref="H22:H26" si="2">+F22-G22</f>
        <v>0</v>
      </c>
      <c r="I22" s="1"/>
      <c r="J22" s="30"/>
      <c r="K22" s="1"/>
      <c r="L22" s="1"/>
      <c r="M22" s="1"/>
      <c r="N22" s="1"/>
      <c r="O22" s="1"/>
      <c r="P22" s="10"/>
      <c r="Q22" s="31"/>
    </row>
    <row r="23" spans="1:17" x14ac:dyDescent="0.25">
      <c r="A23" s="1"/>
      <c r="B23" s="9" t="s">
        <v>30</v>
      </c>
      <c r="C23" s="1"/>
      <c r="D23" s="1"/>
      <c r="E23" s="1"/>
      <c r="F23" s="32">
        <v>0</v>
      </c>
      <c r="G23" s="32">
        <v>0</v>
      </c>
      <c r="H23" s="8">
        <f t="shared" si="2"/>
        <v>0</v>
      </c>
      <c r="I23" s="1"/>
      <c r="J23" s="1"/>
      <c r="K23" s="1"/>
      <c r="L23" s="1"/>
      <c r="M23" s="1"/>
      <c r="N23" s="1"/>
      <c r="O23" s="1"/>
      <c r="P23" s="10"/>
      <c r="Q23" s="31"/>
    </row>
    <row r="24" spans="1:17" x14ac:dyDescent="0.25">
      <c r="A24" s="1"/>
      <c r="B24" s="9" t="s">
        <v>31</v>
      </c>
      <c r="C24" s="1"/>
      <c r="D24" s="1"/>
      <c r="E24" s="1"/>
      <c r="F24" s="32">
        <v>0</v>
      </c>
      <c r="G24" s="32">
        <v>0</v>
      </c>
      <c r="H24" s="145">
        <f t="shared" si="2"/>
        <v>0</v>
      </c>
      <c r="I24" s="1"/>
      <c r="J24" s="1"/>
      <c r="K24" s="1"/>
      <c r="L24" s="1"/>
      <c r="M24" s="1"/>
      <c r="N24" s="1"/>
      <c r="O24" s="1"/>
      <c r="P24" s="10"/>
      <c r="Q24" s="31"/>
    </row>
    <row r="25" spans="1:17" x14ac:dyDescent="0.25">
      <c r="A25" s="1"/>
      <c r="B25" s="9" t="s">
        <v>32</v>
      </c>
      <c r="C25" s="1"/>
      <c r="D25" s="1"/>
      <c r="E25" s="1"/>
      <c r="F25" s="11">
        <v>-2259.52</v>
      </c>
      <c r="G25" s="11">
        <v>-260.71000000000004</v>
      </c>
      <c r="H25" s="145">
        <f t="shared" si="2"/>
        <v>-1998.81</v>
      </c>
      <c r="I25" s="1"/>
      <c r="J25" s="4" t="s">
        <v>33</v>
      </c>
      <c r="K25" s="4"/>
      <c r="L25" s="1"/>
      <c r="M25" s="4" t="s">
        <v>34</v>
      </c>
      <c r="N25" s="4"/>
      <c r="O25" s="1"/>
      <c r="P25" s="10"/>
    </row>
    <row r="26" spans="1:17" x14ac:dyDescent="0.25">
      <c r="A26" s="1"/>
      <c r="B26" s="9" t="s">
        <v>35</v>
      </c>
      <c r="C26" s="1"/>
      <c r="D26" s="1"/>
      <c r="E26" s="1"/>
      <c r="F26" s="11">
        <v>-57.88</v>
      </c>
      <c r="G26" s="11">
        <v>-2268.8136799999993</v>
      </c>
      <c r="H26" s="145">
        <f t="shared" si="2"/>
        <v>2210.9336799999992</v>
      </c>
      <c r="I26" s="1"/>
      <c r="J26" s="1" t="s">
        <v>36</v>
      </c>
      <c r="K26" s="1"/>
      <c r="L26" s="1"/>
      <c r="M26" s="1" t="s">
        <v>37</v>
      </c>
      <c r="N26" s="1"/>
      <c r="O26" s="1"/>
      <c r="P26" s="10"/>
    </row>
    <row r="27" spans="1:17" x14ac:dyDescent="0.25">
      <c r="A27" s="1"/>
      <c r="B27" s="9" t="s">
        <v>38</v>
      </c>
      <c r="C27" s="1"/>
      <c r="D27" s="1"/>
      <c r="E27" s="1"/>
      <c r="F27" s="15">
        <f>SUM(F22:F26)</f>
        <v>-1917.4</v>
      </c>
      <c r="G27" s="15">
        <f>SUM(G22:G26)</f>
        <v>-2129.5236799999993</v>
      </c>
      <c r="H27" s="15">
        <f>SUM(H22:H26)</f>
        <v>212.12367999999924</v>
      </c>
      <c r="I27" s="1"/>
      <c r="J27" s="1"/>
      <c r="K27" s="1"/>
      <c r="L27" s="1"/>
      <c r="M27" s="1"/>
      <c r="N27" s="1"/>
      <c r="O27" s="1"/>
      <c r="P27" s="10"/>
    </row>
    <row r="28" spans="1:17" x14ac:dyDescent="0.25">
      <c r="A28" s="1"/>
      <c r="B28" s="9"/>
      <c r="C28" s="1"/>
      <c r="D28" s="1"/>
      <c r="E28" s="1"/>
      <c r="F28" s="1"/>
      <c r="G28" s="1"/>
      <c r="H28" s="140"/>
      <c r="I28" s="1"/>
      <c r="J28" s="1"/>
      <c r="K28" s="1"/>
      <c r="L28" s="1"/>
      <c r="M28" s="1"/>
      <c r="N28" s="1"/>
      <c r="O28" s="1"/>
      <c r="P28" s="10"/>
    </row>
    <row r="29" spans="1:17" x14ac:dyDescent="0.25">
      <c r="A29" s="1"/>
      <c r="B29" s="9" t="s">
        <v>39</v>
      </c>
      <c r="C29" s="1"/>
      <c r="D29" s="1"/>
      <c r="E29" s="1"/>
      <c r="F29" s="33">
        <f>+F19+F27</f>
        <v>816.10999999999967</v>
      </c>
      <c r="G29" s="33">
        <f>+G19+G27</f>
        <v>121.86999999999853</v>
      </c>
      <c r="H29" s="33">
        <f t="shared" ref="H29" si="3">+F29-G29</f>
        <v>694.24000000000115</v>
      </c>
      <c r="I29" s="1"/>
      <c r="J29" s="1"/>
      <c r="K29" s="30"/>
      <c r="L29" s="1"/>
      <c r="M29" s="23"/>
      <c r="N29" s="1"/>
      <c r="O29" s="1"/>
      <c r="P29" s="10"/>
    </row>
    <row r="30" spans="1:17" x14ac:dyDescent="0.25">
      <c r="A30" s="1"/>
      <c r="B30" s="27"/>
      <c r="C30" s="28"/>
      <c r="D30" s="28"/>
      <c r="E30" s="28"/>
      <c r="F30" s="28"/>
      <c r="G30" s="28"/>
      <c r="H30" s="144">
        <f>+F29-G29-H29</f>
        <v>0</v>
      </c>
      <c r="I30" s="1"/>
      <c r="J30" s="1"/>
      <c r="K30" s="32"/>
      <c r="L30" s="1"/>
      <c r="M30" s="1"/>
      <c r="N30" s="1"/>
      <c r="O30" s="1"/>
      <c r="P30" s="10"/>
    </row>
    <row r="31" spans="1:17" x14ac:dyDescent="0.25">
      <c r="A31" s="1"/>
      <c r="B31" s="1"/>
      <c r="C31" s="1"/>
      <c r="D31" s="1"/>
      <c r="E31" s="1"/>
      <c r="F31" s="34"/>
      <c r="G31" s="1"/>
      <c r="H31" s="1"/>
      <c r="I31" s="1"/>
      <c r="J31" s="1"/>
      <c r="K31" s="32"/>
      <c r="L31" s="1"/>
      <c r="M31" s="1"/>
      <c r="N31" s="1"/>
      <c r="O31" s="1"/>
      <c r="P31" s="10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0"/>
    </row>
    <row r="33" spans="1:16" x14ac:dyDescent="0.25">
      <c r="A33" s="1"/>
      <c r="B33" s="4" t="s">
        <v>33</v>
      </c>
      <c r="C33" s="4"/>
      <c r="D33" s="1"/>
      <c r="E33" s="4" t="s">
        <v>34</v>
      </c>
      <c r="F33" s="4"/>
      <c r="G33" s="1"/>
      <c r="H33" s="1"/>
      <c r="I33" s="1"/>
      <c r="J33" s="1"/>
      <c r="K33" s="1"/>
      <c r="L33" s="1"/>
      <c r="M33" s="1"/>
      <c r="N33" s="1"/>
      <c r="O33" s="1"/>
      <c r="P33" s="10"/>
    </row>
    <row r="34" spans="1:16" x14ac:dyDescent="0.25">
      <c r="A34" s="1"/>
      <c r="B34" s="1" t="s">
        <v>40</v>
      </c>
      <c r="C34" s="1"/>
      <c r="D34" s="1"/>
      <c r="E34" s="1" t="s">
        <v>37</v>
      </c>
      <c r="F34" s="1"/>
      <c r="G34" s="1"/>
      <c r="H34" s="1"/>
      <c r="P34" s="10"/>
    </row>
  </sheetData>
  <pageMargins left="0.7" right="0.7" top="0.75" bottom="0.75" header="0.3" footer="0.3"/>
  <pageSetup scale="85" orientation="landscape" r:id="rId1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EFE21</vt:lpstr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cp:lastPrinted>2022-05-05T17:43:29Z</cp:lastPrinted>
  <dcterms:created xsi:type="dcterms:W3CDTF">2021-05-03T21:53:57Z</dcterms:created>
  <dcterms:modified xsi:type="dcterms:W3CDTF">2022-05-05T17:58:34Z</dcterms:modified>
</cp:coreProperties>
</file>