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2019\Telcodata\Fase II Ejecucion\6000 Pruebas de Pasivos\"/>
    </mc:Choice>
  </mc:AlternateContent>
  <xr:revisionPtr revIDLastSave="0" documentId="13_ncr:1_{6F91DEF0-BF43-4BC6-B78B-11C251AE653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  <sheet name="PRUEBA DE IMPUES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2" l="1"/>
  <c r="G14" i="2" s="1"/>
  <c r="F12" i="2"/>
  <c r="G12" i="2" s="1"/>
  <c r="F11" i="2"/>
  <c r="G11" i="2" s="1"/>
  <c r="F9" i="2"/>
  <c r="G9" i="2" s="1"/>
  <c r="F8" i="2"/>
  <c r="G8" i="2" s="1"/>
  <c r="D20" i="1"/>
  <c r="C20" i="1"/>
  <c r="E18" i="1"/>
  <c r="E16" i="1"/>
  <c r="F16" i="1" s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7" i="1"/>
  <c r="E20" i="1" l="1"/>
  <c r="F20" i="1" s="1"/>
  <c r="F7" i="1"/>
</calcChain>
</file>

<file path=xl/sharedStrings.xml><?xml version="1.0" encoding="utf-8"?>
<sst xmlns="http://schemas.openxmlformats.org/spreadsheetml/2006/main" count="52" uniqueCount="44">
  <si>
    <t>SERVICIOS TELCODATA S.A.</t>
  </si>
  <si>
    <t>CEDULA RESUMEN PASIVOS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</si>
  <si>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</si>
  <si>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</si>
  <si>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</si>
  <si>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</si>
  <si>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</si>
  <si>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</si>
  <si>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2-1-1-01-01-001</t>
  </si>
  <si>
    <t xml:space="preserve">      12% IVA VENTAS</t>
  </si>
  <si>
    <t>2-1-1-01-01-002</t>
  </si>
  <si>
    <t xml:space="preserve">      30% IVA RETENIDO PROVEEDORES</t>
  </si>
  <si>
    <t>2-1-1-01-01-003</t>
  </si>
  <si>
    <t xml:space="preserve">      70% IVA RETENIDO PROVEEDORES</t>
  </si>
  <si>
    <t>2-1-1-01-01-004</t>
  </si>
  <si>
    <t xml:space="preserve">      100% IVA RETENIDO PERSONA NATURAL</t>
  </si>
  <si>
    <t>2-1-1-01-01-005</t>
  </si>
  <si>
    <t xml:space="preserve">      IVA POR PAGAR</t>
  </si>
  <si>
    <t>2-1-1-01-02-002</t>
  </si>
  <si>
    <t xml:space="preserve">      2% RETENCION FUENTE</t>
  </si>
  <si>
    <t>2-1-1-01-02-003</t>
  </si>
  <si>
    <t xml:space="preserve">      8% RETENCION FUENTE</t>
  </si>
  <si>
    <t>2-1-1-01-02-004</t>
  </si>
  <si>
    <t xml:space="preserve">      10% RETENCION FUENTE</t>
  </si>
  <si>
    <t>2-1-1-01-02-007</t>
  </si>
  <si>
    <t xml:space="preserve">      RET. FUENTE POR PAGAR</t>
  </si>
  <si>
    <t>2-1-1-01-03-001</t>
  </si>
  <si>
    <t xml:space="preserve">      IMPUESTO A LA RENTA POR  PAGAR</t>
  </si>
  <si>
    <t>TOTAL</t>
  </si>
  <si>
    <t xml:space="preserve">Prueba de Impuestos corrientes </t>
  </si>
  <si>
    <t>Detalle</t>
  </si>
  <si>
    <t>SEGÚN</t>
  </si>
  <si>
    <t>DIFERENCIA</t>
  </si>
  <si>
    <t>COMENTARIOS</t>
  </si>
  <si>
    <t>BALANCE GENERAL</t>
  </si>
  <si>
    <t>DECLARACION</t>
  </si>
  <si>
    <t xml:space="preserve">      I.V.A. POR PAGAR</t>
  </si>
  <si>
    <t>Informacion obtenida del formulario 104 Sustitutiva de Diciembre del 2019</t>
  </si>
  <si>
    <t xml:space="preserve">      RETENCIONES EN LA FUENTE POR PAGAR</t>
  </si>
  <si>
    <t xml:space="preserve">Saldo de Credito Tributario para el Proximo Mes por Adquisiciones </t>
  </si>
  <si>
    <t>Informacion obtenida de la declaracion de Diciembre Sustitutiva, Versus, Enero 2020</t>
  </si>
  <si>
    <t>Saldo de Credito Tributario para el Proximo Mes por retenciones a la fuente</t>
  </si>
  <si>
    <t xml:space="preserve">      IMPTO. RENTA POR PAGAR</t>
  </si>
  <si>
    <r>
      <rPr>
        <sz val="11"/>
        <color rgb="FF000000"/>
        <rFont val="Calibri"/>
        <family val="2"/>
        <charset val="1"/>
      </rPr>
      <t xml:space="preserve">informacion del formulario 101 del 2019 - revisar en la pestaña </t>
    </r>
    <r>
      <rPr>
        <b/>
        <sz val="11"/>
        <color rgb="FF000000"/>
        <rFont val="Calibri"/>
        <family val="2"/>
        <charset val="1"/>
      </rPr>
      <t>ERI vs 101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</si>
</sst>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_ * #,##0.00_ ;_ * \-#,##0.00_ ;_ * \-??_ ;_ @_ "/>
    <numFmt numFmtId="166" formatCode="0\ %"/>
    <numFmt numFmtId="167" formatCode="_ * #,##0_ ;_ * \-#,##0_ ;_ * \-??_ ;_ @_ "/>
    <numFmt numFmtId="168" formatCode="0.0\ %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165" fontId="5" fillId="0" borderId="0" applyBorder="0" applyProtection="0"/>
    <xf numFmtId="166" fontId="5" fillId="0" borderId="0" applyBorder="0" applyProtection="0"/>
    <xf numFmtId="0" fontId="5" fillId="2" borderId="0" applyBorder="0" applyProtection="0"/>
  </cellStyleXfs>
  <cellXfs count="34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166" fontId="0" fillId="3" borderId="2" xfId="2" applyFont="1" applyFill="1" applyBorder="1" applyAlignment="1" applyProtection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3" xfId="0" applyFont="1" applyFill="1" applyBorder="1" applyAlignment="1">
      <alignment horizontal="left"/>
    </xf>
    <xf numFmtId="166" fontId="0" fillId="3" borderId="1" xfId="2" applyFont="1" applyFill="1" applyBorder="1" applyAlignment="1" applyProtection="1"/>
    <xf numFmtId="165" fontId="0" fillId="0" borderId="0" xfId="1" applyFont="1" applyBorder="1" applyAlignment="1" applyProtection="1"/>
    <xf numFmtId="165" fontId="0" fillId="0" borderId="1" xfId="1" applyFont="1" applyBorder="1" applyAlignment="1" applyProtection="1">
      <alignment horizontal="center" vertical="center" wrapText="1"/>
    </xf>
    <xf numFmtId="165" fontId="0" fillId="0" borderId="1" xfId="1" applyFont="1" applyBorder="1" applyAlignment="1" applyProtection="1">
      <alignment vertical="center" wrapText="1"/>
    </xf>
    <xf numFmtId="0" fontId="0" fillId="0" borderId="4" xfId="0" applyBorder="1"/>
    <xf numFmtId="165" fontId="0" fillId="0" borderId="4" xfId="1" applyFont="1" applyBorder="1" applyAlignment="1" applyProtection="1"/>
    <xf numFmtId="166" fontId="3" fillId="3" borderId="2" xfId="2" applyFont="1" applyFill="1" applyBorder="1" applyAlignment="1" applyProtection="1"/>
    <xf numFmtId="166" fontId="0" fillId="0" borderId="2" xfId="2" applyFont="1" applyBorder="1" applyAlignment="1" applyProtection="1"/>
    <xf numFmtId="166" fontId="4" fillId="0" borderId="2" xfId="2" applyFont="1" applyBorder="1" applyAlignment="1" applyProtection="1"/>
    <xf numFmtId="0" fontId="0" fillId="0" borderId="3" xfId="0" applyBorder="1"/>
    <xf numFmtId="165" fontId="0" fillId="0" borderId="3" xfId="1" applyFont="1" applyBorder="1" applyAlignment="1" applyProtection="1"/>
    <xf numFmtId="167" fontId="0" fillId="3" borderId="2" xfId="1" applyNumberFormat="1" applyFont="1" applyFill="1" applyBorder="1" applyAlignment="1" applyProtection="1"/>
    <xf numFmtId="167" fontId="0" fillId="0" borderId="2" xfId="1" applyNumberFormat="1" applyFont="1" applyBorder="1" applyAlignment="1" applyProtection="1"/>
    <xf numFmtId="167" fontId="3" fillId="3" borderId="2" xfId="1" applyNumberFormat="1" applyFont="1" applyFill="1" applyBorder="1" applyAlignment="1" applyProtection="1"/>
    <xf numFmtId="167" fontId="4" fillId="0" borderId="2" xfId="1" applyNumberFormat="1" applyFont="1" applyBorder="1" applyAlignment="1" applyProtection="1"/>
    <xf numFmtId="167" fontId="0" fillId="3" borderId="5" xfId="1" applyNumberFormat="1" applyFont="1" applyFill="1" applyBorder="1" applyAlignment="1" applyProtection="1"/>
    <xf numFmtId="167" fontId="0" fillId="0" borderId="5" xfId="1" applyNumberFormat="1" applyFont="1" applyBorder="1" applyAlignment="1" applyProtection="1"/>
    <xf numFmtId="167" fontId="0" fillId="3" borderId="1" xfId="1" applyNumberFormat="1" applyFont="1" applyFill="1" applyBorder="1" applyAlignment="1" applyProtection="1"/>
    <xf numFmtId="168" fontId="0" fillId="3" borderId="2" xfId="2" applyNumberFormat="1" applyFont="1" applyFill="1" applyBorder="1" applyAlignment="1" applyProtection="1"/>
    <xf numFmtId="0" fontId="0" fillId="0" borderId="1" xfId="0" applyFont="1" applyBorder="1" applyAlignment="1">
      <alignment horizontal="center" vertical="center" wrapText="1"/>
    </xf>
    <xf numFmtId="165" fontId="0" fillId="0" borderId="1" xfId="1" applyFont="1" applyBorder="1" applyAlignment="1" applyProtection="1">
      <alignment horizontal="center" vertical="center" wrapText="1"/>
    </xf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"/>
  <sheetViews>
    <sheetView showGridLines="0" tabSelected="1" zoomScaleNormal="100" workbookViewId="0">
      <selection activeCell="B15" sqref="B15"/>
    </sheetView>
  </sheetViews>
  <sheetFormatPr defaultRowHeight="15" x14ac:dyDescent="0.25"/>
  <cols>
    <col min="1" max="1" width="15.7109375" style="1" customWidth="1"/>
    <col min="2" max="2" width="40.85546875" style="1" customWidth="1"/>
    <col min="3" max="4" width="10.7109375" style="1" bestFit="1" customWidth="1"/>
    <col min="5" max="5" width="9.28515625" style="1" bestFit="1" customWidth="1"/>
    <col min="6" max="6" width="10" style="1" bestFit="1" customWidth="1"/>
    <col min="7" max="7" width="43.28515625" style="1" customWidth="1"/>
    <col min="8" max="1025" width="9.140625" style="1" customWidth="1"/>
  </cols>
  <sheetData>
    <row r="1" spans="1:8" x14ac:dyDescent="0.25">
      <c r="A1" s="2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/>
      <c r="B6" s="7"/>
      <c r="C6" s="24"/>
      <c r="D6" s="24"/>
      <c r="E6" s="24"/>
      <c r="F6" s="8"/>
      <c r="G6" s="9"/>
      <c r="H6" s="1"/>
    </row>
    <row r="7" spans="1:8" s="3" customFormat="1" x14ac:dyDescent="0.25">
      <c r="A7" s="6" t="s">
        <v>8</v>
      </c>
      <c r="B7" s="7" t="s">
        <v>9</v>
      </c>
      <c r="C7" s="24">
        <v>0</v>
      </c>
      <c r="D7" s="24">
        <v>0</v>
      </c>
      <c r="E7" s="24">
        <f>C7-D7</f>
        <v>0</v>
      </c>
      <c r="F7" s="31">
        <f>E7/1</f>
        <v>0</v>
      </c>
      <c r="G7" s="9"/>
      <c r="H7" s="1"/>
    </row>
    <row r="8" spans="1:8" s="3" customFormat="1" x14ac:dyDescent="0.25">
      <c r="A8" s="6" t="s">
        <v>10</v>
      </c>
      <c r="B8" s="7" t="s">
        <v>11</v>
      </c>
      <c r="C8" s="24">
        <v>0</v>
      </c>
      <c r="D8" s="24">
        <v>0</v>
      </c>
      <c r="E8" s="24">
        <f>C8-D8</f>
        <v>0</v>
      </c>
      <c r="F8" s="31">
        <f>E8/1</f>
        <v>0</v>
      </c>
      <c r="G8" s="9"/>
      <c r="H8" s="1"/>
    </row>
    <row r="9" spans="1:8" s="3" customFormat="1" x14ac:dyDescent="0.25">
      <c r="A9" s="6" t="s">
        <v>12</v>
      </c>
      <c r="B9" s="7" t="s">
        <v>13</v>
      </c>
      <c r="C9" s="24">
        <v>0</v>
      </c>
      <c r="D9" s="24">
        <v>0</v>
      </c>
      <c r="E9" s="24">
        <f>C9-D9</f>
        <v>0</v>
      </c>
      <c r="F9" s="31">
        <f>E9/1</f>
        <v>0</v>
      </c>
      <c r="G9" s="9"/>
      <c r="H9" s="1"/>
    </row>
    <row r="10" spans="1:8" s="3" customFormat="1" x14ac:dyDescent="0.25">
      <c r="A10" s="6" t="s">
        <v>14</v>
      </c>
      <c r="B10" s="7" t="s">
        <v>15</v>
      </c>
      <c r="C10" s="24">
        <v>0</v>
      </c>
      <c r="D10" s="24">
        <v>0</v>
      </c>
      <c r="E10" s="24">
        <f>C10-D10</f>
        <v>0</v>
      </c>
      <c r="F10" s="31">
        <f>E10/1</f>
        <v>0</v>
      </c>
      <c r="G10" s="9"/>
      <c r="H10" s="1"/>
    </row>
    <row r="11" spans="1:8" s="3" customFormat="1" x14ac:dyDescent="0.25">
      <c r="A11" s="6" t="s">
        <v>16</v>
      </c>
      <c r="B11" s="7" t="s">
        <v>17</v>
      </c>
      <c r="C11" s="24">
        <v>799.19</v>
      </c>
      <c r="D11" s="24">
        <v>624.79</v>
      </c>
      <c r="E11" s="24">
        <f>C11-D11</f>
        <v>174.40000000000009</v>
      </c>
      <c r="F11" s="31">
        <f>E11/D11</f>
        <v>0.27913378895308838</v>
      </c>
      <c r="G11" s="9"/>
      <c r="H11" s="1"/>
    </row>
    <row r="12" spans="1:8" s="3" customFormat="1" x14ac:dyDescent="0.25">
      <c r="A12" s="6"/>
      <c r="B12" s="7"/>
      <c r="C12" s="24"/>
      <c r="D12" s="24"/>
      <c r="E12" s="24"/>
      <c r="F12" s="31"/>
      <c r="G12" s="9"/>
      <c r="H12" s="1"/>
    </row>
    <row r="13" spans="1:8" s="3" customFormat="1" x14ac:dyDescent="0.25">
      <c r="A13" s="6" t="s">
        <v>18</v>
      </c>
      <c r="B13" s="7" t="s">
        <v>19</v>
      </c>
      <c r="C13" s="24">
        <v>0</v>
      </c>
      <c r="D13" s="24">
        <v>0</v>
      </c>
      <c r="E13" s="24">
        <f>C13-D13</f>
        <v>0</v>
      </c>
      <c r="F13" s="31">
        <f>E13/1</f>
        <v>0</v>
      </c>
      <c r="G13" s="9"/>
      <c r="H13" s="1"/>
    </row>
    <row r="14" spans="1:8" s="3" customFormat="1" x14ac:dyDescent="0.25">
      <c r="A14" s="6" t="s">
        <v>20</v>
      </c>
      <c r="B14" s="7" t="s">
        <v>21</v>
      </c>
      <c r="C14" s="24">
        <v>0</v>
      </c>
      <c r="D14" s="24">
        <v>0</v>
      </c>
      <c r="E14" s="24">
        <f>C14-D14</f>
        <v>0</v>
      </c>
      <c r="F14" s="31">
        <f>E14/1</f>
        <v>0</v>
      </c>
      <c r="G14" s="9"/>
      <c r="H14" s="1"/>
    </row>
    <row r="15" spans="1:8" s="3" customFormat="1" x14ac:dyDescent="0.25">
      <c r="A15" s="6" t="s">
        <v>22</v>
      </c>
      <c r="B15" s="7" t="s">
        <v>23</v>
      </c>
      <c r="C15" s="24">
        <v>0</v>
      </c>
      <c r="D15" s="24">
        <v>0</v>
      </c>
      <c r="E15" s="24">
        <f>C15-D15</f>
        <v>0</v>
      </c>
      <c r="F15" s="31">
        <f>E15/1</f>
        <v>0</v>
      </c>
      <c r="G15" s="9"/>
      <c r="H15" s="1"/>
    </row>
    <row r="16" spans="1:8" s="3" customFormat="1" x14ac:dyDescent="0.25">
      <c r="A16" s="6" t="s">
        <v>24</v>
      </c>
      <c r="B16" s="7" t="s">
        <v>25</v>
      </c>
      <c r="C16" s="24">
        <v>606.80999999999995</v>
      </c>
      <c r="D16" s="24">
        <v>537.38</v>
      </c>
      <c r="E16" s="24">
        <f>C16-D16</f>
        <v>69.42999999999995</v>
      </c>
      <c r="F16" s="31">
        <f>E16/D16</f>
        <v>0.12920093788380652</v>
      </c>
      <c r="G16" s="9"/>
      <c r="H16" s="1"/>
    </row>
    <row r="17" spans="1:8" s="3" customFormat="1" x14ac:dyDescent="0.25">
      <c r="A17" s="6"/>
      <c r="B17" s="7"/>
      <c r="C17" s="24"/>
      <c r="D17" s="24"/>
      <c r="E17" s="24"/>
      <c r="F17" s="31"/>
      <c r="G17" s="9"/>
      <c r="H17" s="1"/>
    </row>
    <row r="18" spans="1:8" s="3" customFormat="1" x14ac:dyDescent="0.25">
      <c r="A18" s="6" t="s">
        <v>26</v>
      </c>
      <c r="B18" s="7" t="s">
        <v>27</v>
      </c>
      <c r="C18" s="24">
        <v>40604.11</v>
      </c>
      <c r="D18" s="24">
        <v>0</v>
      </c>
      <c r="E18" s="24">
        <f>C18-D18</f>
        <v>40604.11</v>
      </c>
      <c r="F18" s="31">
        <v>1</v>
      </c>
      <c r="G18" s="9"/>
      <c r="H18" s="1"/>
    </row>
    <row r="19" spans="1:8" x14ac:dyDescent="0.25">
      <c r="A19" s="9"/>
      <c r="B19" s="10"/>
      <c r="C19" s="24"/>
      <c r="D19" s="24"/>
      <c r="E19" s="24"/>
      <c r="F19" s="9"/>
      <c r="G19" s="9"/>
    </row>
    <row r="20" spans="1:8" x14ac:dyDescent="0.25">
      <c r="A20" s="11"/>
      <c r="B20" s="12" t="s">
        <v>28</v>
      </c>
      <c r="C20" s="30">
        <f>SUM(C6:C19)</f>
        <v>42010.11</v>
      </c>
      <c r="D20" s="30">
        <f>SUM(D6:D19)</f>
        <v>1162.17</v>
      </c>
      <c r="E20" s="30">
        <f>SUM(E6:E19)</f>
        <v>40847.94</v>
      </c>
      <c r="F20" s="13">
        <f>+E20/D20</f>
        <v>35.147990397274064</v>
      </c>
      <c r="G20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showGridLines="0" zoomScaleNormal="100" workbookViewId="0">
      <selection activeCell="D14" sqref="D14"/>
    </sheetView>
  </sheetViews>
  <sheetFormatPr defaultRowHeight="15" x14ac:dyDescent="0.25"/>
  <cols>
    <col min="1" max="1" width="3.85546875" customWidth="1"/>
    <col min="2" max="2" width="14.5703125" customWidth="1"/>
    <col min="3" max="3" width="69" customWidth="1"/>
    <col min="4" max="4" width="9.5703125" style="14" bestFit="1" customWidth="1"/>
    <col min="5" max="5" width="14.140625" style="14" bestFit="1" customWidth="1"/>
    <col min="6" max="6" width="11.85546875" style="14" bestFit="1" customWidth="1"/>
    <col min="7" max="7" width="9" bestFit="1" customWidth="1"/>
    <col min="8" max="8" width="66.28515625" customWidth="1"/>
    <col min="9" max="1025" width="10.5703125" customWidth="1"/>
  </cols>
  <sheetData>
    <row r="1" spans="1:8" s="1" customFormat="1" x14ac:dyDescent="0.25">
      <c r="A1" s="2" t="s">
        <v>0</v>
      </c>
    </row>
    <row r="2" spans="1:8" s="1" customFormat="1" x14ac:dyDescent="0.25">
      <c r="A2" s="3" t="s">
        <v>29</v>
      </c>
    </row>
    <row r="3" spans="1:8" s="1" customFormat="1" x14ac:dyDescent="0.25">
      <c r="A3" s="3" t="s">
        <v>2</v>
      </c>
    </row>
    <row r="5" spans="1:8" ht="15" customHeight="1" x14ac:dyDescent="0.25">
      <c r="B5" s="32" t="s">
        <v>3</v>
      </c>
      <c r="C5" s="32" t="s">
        <v>30</v>
      </c>
      <c r="D5" s="33" t="s">
        <v>31</v>
      </c>
      <c r="E5" s="33"/>
      <c r="F5" s="33" t="s">
        <v>32</v>
      </c>
      <c r="G5" s="32" t="s">
        <v>6</v>
      </c>
      <c r="H5" s="32" t="s">
        <v>33</v>
      </c>
    </row>
    <row r="6" spans="1:8" ht="30" x14ac:dyDescent="0.25">
      <c r="B6" s="32"/>
      <c r="C6" s="32"/>
      <c r="D6" s="15" t="s">
        <v>34</v>
      </c>
      <c r="E6" s="16" t="s">
        <v>35</v>
      </c>
      <c r="F6" s="33"/>
      <c r="G6" s="32"/>
      <c r="H6" s="32"/>
    </row>
    <row r="7" spans="1:8" x14ac:dyDescent="0.25">
      <c r="B7" s="17"/>
      <c r="C7" s="17"/>
      <c r="D7" s="18"/>
      <c r="E7" s="18"/>
      <c r="F7" s="18"/>
      <c r="G7" s="17"/>
      <c r="H7" s="17"/>
    </row>
    <row r="8" spans="1:8" x14ac:dyDescent="0.25">
      <c r="B8" s="6" t="s">
        <v>16</v>
      </c>
      <c r="C8" s="10" t="s">
        <v>36</v>
      </c>
      <c r="D8" s="24">
        <v>799.19</v>
      </c>
      <c r="E8" s="25">
        <v>799.2</v>
      </c>
      <c r="F8" s="26">
        <f>D8-E8</f>
        <v>-9.9999999999909051E-3</v>
      </c>
      <c r="G8" s="19">
        <f>F8/E8</f>
        <v>-1.2512512512501132E-5</v>
      </c>
      <c r="H8" s="7" t="s">
        <v>37</v>
      </c>
    </row>
    <row r="9" spans="1:8" x14ac:dyDescent="0.25">
      <c r="B9" s="6" t="s">
        <v>24</v>
      </c>
      <c r="C9" s="7" t="s">
        <v>38</v>
      </c>
      <c r="D9" s="24">
        <v>606.80999999999995</v>
      </c>
      <c r="E9" s="27"/>
      <c r="F9" s="26">
        <f>D9-E9</f>
        <v>606.80999999999995</v>
      </c>
      <c r="G9" s="19" t="e">
        <f>F9/E9</f>
        <v>#DIV/0!</v>
      </c>
      <c r="H9" s="7"/>
    </row>
    <row r="10" spans="1:8" x14ac:dyDescent="0.25">
      <c r="B10" s="9"/>
      <c r="C10" s="10"/>
      <c r="D10" s="24"/>
      <c r="E10" s="25"/>
      <c r="F10" s="25"/>
      <c r="G10" s="20"/>
      <c r="H10" s="7"/>
    </row>
    <row r="11" spans="1:8" x14ac:dyDescent="0.25">
      <c r="B11" s="7"/>
      <c r="C11" s="9" t="s">
        <v>39</v>
      </c>
      <c r="D11" s="25">
        <v>1040.4100000000001</v>
      </c>
      <c r="E11" s="25">
        <v>0</v>
      </c>
      <c r="F11" s="25">
        <f>D11-E11</f>
        <v>1040.4100000000001</v>
      </c>
      <c r="G11" s="20">
        <f>F11/1</f>
        <v>1040.4100000000001</v>
      </c>
      <c r="H11" s="7" t="s">
        <v>40</v>
      </c>
    </row>
    <row r="12" spans="1:8" x14ac:dyDescent="0.25">
      <c r="B12" s="7"/>
      <c r="C12" s="9" t="s">
        <v>41</v>
      </c>
      <c r="D12" s="25">
        <v>73475</v>
      </c>
      <c r="E12" s="25">
        <v>6808.57</v>
      </c>
      <c r="F12" s="25">
        <f>D12-E12</f>
        <v>66666.429999999993</v>
      </c>
      <c r="G12" s="20">
        <f>F12/E12</f>
        <v>9.7915465362036365</v>
      </c>
      <c r="H12" s="7" t="s">
        <v>40</v>
      </c>
    </row>
    <row r="13" spans="1:8" x14ac:dyDescent="0.25">
      <c r="B13" s="7"/>
      <c r="C13" s="9"/>
      <c r="D13" s="25"/>
      <c r="E13" s="25"/>
      <c r="F13" s="25"/>
      <c r="G13" s="20"/>
      <c r="H13" s="7"/>
    </row>
    <row r="14" spans="1:8" x14ac:dyDescent="0.25">
      <c r="B14" s="6" t="s">
        <v>26</v>
      </c>
      <c r="C14" s="10" t="s">
        <v>42</v>
      </c>
      <c r="D14" s="28">
        <v>40604.11</v>
      </c>
      <c r="E14" s="29">
        <v>35748.9</v>
      </c>
      <c r="F14" s="27">
        <f>D14-E14</f>
        <v>4855.2099999999991</v>
      </c>
      <c r="G14" s="21">
        <f>F14/E14</f>
        <v>0.1358142488300339</v>
      </c>
      <c r="H14" s="7" t="s">
        <v>43</v>
      </c>
    </row>
    <row r="15" spans="1:8" x14ac:dyDescent="0.25">
      <c r="B15" s="22"/>
      <c r="C15" s="22"/>
      <c r="D15" s="23"/>
      <c r="E15" s="23"/>
      <c r="F15" s="23"/>
      <c r="G15" s="22"/>
      <c r="H15" s="22"/>
    </row>
  </sheetData>
  <mergeCells count="6">
    <mergeCell ref="H5:H6"/>
    <mergeCell ref="B5:B6"/>
    <mergeCell ref="C5:C6"/>
    <mergeCell ref="D5:E5"/>
    <mergeCell ref="F5:F6"/>
    <mergeCell ref="G5:G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PRUEBA DE IMPUESTOS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Leonidas</dc:creator>
  <dc:description/>
  <cp:lastModifiedBy>Carlos Almeida</cp:lastModifiedBy>
  <cp:revision>2</cp:revision>
  <dcterms:created xsi:type="dcterms:W3CDTF">2020-03-21T16:10:02Z</dcterms:created>
  <dcterms:modified xsi:type="dcterms:W3CDTF">2020-09-22T16:27:48Z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