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Fase II Ejecucion\8000 Pruebas de Estado de Resultado\"/>
    </mc:Choice>
  </mc:AlternateContent>
  <xr:revisionPtr revIDLastSave="0" documentId="13_ncr:1_{122ADE3A-CF66-4DA3-9DCA-02CD6162609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edula resumen" sheetId="1" r:id="rId1"/>
    <sheet name="Prueb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2" l="1"/>
  <c r="G8" i="2" s="1"/>
  <c r="G11" i="2" s="1"/>
  <c r="D10" i="1" l="1"/>
  <c r="C10" i="1"/>
  <c r="E7" i="1"/>
  <c r="F7" i="1" s="1"/>
  <c r="E10" i="1" l="1"/>
  <c r="F10" i="1" s="1"/>
</calcChain>
</file>

<file path=xl/sharedStrings.xml><?xml version="1.0" encoding="utf-8"?>
<sst xmlns="http://schemas.openxmlformats.org/spreadsheetml/2006/main" count="51" uniqueCount="42">
  <si>
    <t>CEDULA RESUMEN DE COSTOS</t>
  </si>
  <si>
    <t>Al 31 de diciembre del 2019</t>
  </si>
  <si>
    <t>Codigo</t>
  </si>
  <si>
    <t>Cuenta contable</t>
  </si>
  <si>
    <t>Variacion</t>
  </si>
  <si>
    <t>%</t>
  </si>
  <si>
    <t>Comentarios</t>
  </si>
  <si>
    <t>TOTAL</t>
  </si>
  <si>
    <t>SERVICIOS TELCODATA S.A.</t>
  </si>
  <si>
    <t>5-4-1-01-01-001</t>
  </si>
  <si>
    <t xml:space="preserve">      COSTO DE EQUIPO PARA LA VENTA</t>
  </si>
  <si>
    <t xml:space="preserve">      COSTO DE INSTALACIONES M.O.</t>
  </si>
  <si>
    <t>5-3-1-01-02-001</t>
  </si>
  <si>
    <t>Proveedor</t>
  </si>
  <si>
    <t>Fecha</t>
  </si>
  <si>
    <t>Tipo</t>
  </si>
  <si>
    <t>Físico</t>
  </si>
  <si>
    <t>Serie</t>
  </si>
  <si>
    <t>Monto</t>
  </si>
  <si>
    <t>Referencia</t>
  </si>
  <si>
    <t>Descripción compra</t>
  </si>
  <si>
    <t>TELCONET S.A.</t>
  </si>
  <si>
    <t>FB</t>
  </si>
  <si>
    <t xml:space="preserve"> EGRESO TELCONET #104458805</t>
  </si>
  <si>
    <t>1 CARTUCHO HP 974X NEGRO PAGE WIDE 452 (CÓDIGO TELCONET: 10-01-05-165)</t>
  </si>
  <si>
    <t xml:space="preserve"> EGRESO TELCONET #106969205</t>
  </si>
  <si>
    <t>1 CARTUCHO HP 974A BLACK PW 452/477 (CÓDIGO TELCONET: 10-01-05-153)</t>
  </si>
  <si>
    <t xml:space="preserve"> EGRESO TELCONET #107308005</t>
  </si>
  <si>
    <t>2 CARTUCHO HP 974A YELLOW (CÓDIGO TELCONET: 10-01-05-156)</t>
  </si>
  <si>
    <t xml:space="preserve"> EGRESO TELCONET #108371005</t>
  </si>
  <si>
    <t>2 CARTUCHO HP 974A MAGENTA (CÓDIGO TELCONET: 10-01-05-155)</t>
  </si>
  <si>
    <t xml:space="preserve"> EGRESO TELCONET #109091905</t>
  </si>
  <si>
    <t>2 CARTUCHO HP 974A YELLOW (CÓDIGO TELCONET: 10-01-05-155)</t>
  </si>
  <si>
    <t>TELCODATA S.A.</t>
  </si>
  <si>
    <t>PRUEBA DE COSTO DE VENTAS</t>
  </si>
  <si>
    <t>Inventario inicial</t>
  </si>
  <si>
    <t>Menos: Inventario final</t>
  </si>
  <si>
    <t>Más:</t>
  </si>
  <si>
    <t>…Compras locales</t>
  </si>
  <si>
    <t>…Importaciones</t>
  </si>
  <si>
    <t>COSTO DE VENTAS</t>
  </si>
  <si>
    <t>USS$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</si>
</sst>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 [$$-300A]* #,##0.00_ ;_ [$$-300A]* \-#,##0.00_ ;_ [$$-300A]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 Light"/>
      <family val="2"/>
      <scheme val="maj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164" fontId="0" fillId="2" borderId="2" xfId="1" applyNumberFormat="1" applyFont="1" applyFill="1" applyBorder="1"/>
    <xf numFmtId="164" fontId="0" fillId="2" borderId="1" xfId="1" applyNumberFormat="1" applyFont="1" applyFill="1" applyBorder="1"/>
    <xf numFmtId="165" fontId="0" fillId="2" borderId="2" xfId="2" applyNumberFormat="1" applyFont="1" applyFill="1" applyBorder="1"/>
    <xf numFmtId="165" fontId="0" fillId="2" borderId="1" xfId="2" applyNumberFormat="1" applyFont="1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6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6" fillId="0" borderId="1" xfId="0" applyNumberFormat="1" applyFont="1" applyBorder="1"/>
    <xf numFmtId="0" fontId="7" fillId="0" borderId="0" xfId="0" applyFont="1"/>
    <xf numFmtId="0" fontId="8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Border="1"/>
    <xf numFmtId="0" fontId="6" fillId="0" borderId="9" xfId="0" applyFont="1" applyBorder="1"/>
    <xf numFmtId="0" fontId="6" fillId="0" borderId="10" xfId="0" applyFont="1" applyBorder="1"/>
    <xf numFmtId="164" fontId="6" fillId="0" borderId="11" xfId="1" applyNumberFormat="1" applyFont="1" applyBorder="1"/>
    <xf numFmtId="164" fontId="6" fillId="0" borderId="2" xfId="1" applyNumberFormat="1" applyFont="1" applyBorder="1"/>
    <xf numFmtId="164" fontId="6" fillId="0" borderId="4" xfId="1" applyNumberFormat="1" applyFont="1" applyBorder="1"/>
    <xf numFmtId="0" fontId="6" fillId="0" borderId="12" xfId="0" applyFont="1" applyBorder="1"/>
    <xf numFmtId="0" fontId="6" fillId="0" borderId="13" xfId="0" applyFont="1" applyBorder="1"/>
    <xf numFmtId="164" fontId="6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F9" sqref="F9"/>
    </sheetView>
  </sheetViews>
  <sheetFormatPr defaultColWidth="9.140625" defaultRowHeight="15" x14ac:dyDescent="0.25"/>
  <cols>
    <col min="1" max="1" width="15.7109375" style="2" customWidth="1"/>
    <col min="2" max="2" width="42.140625" style="2" bestFit="1" customWidth="1"/>
    <col min="3" max="4" width="10.7109375" style="2" bestFit="1" customWidth="1"/>
    <col min="5" max="5" width="9.28515625" style="2" bestFit="1" customWidth="1"/>
    <col min="6" max="6" width="7.8554687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8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8"/>
      <c r="B6" s="9"/>
      <c r="C6" s="6"/>
      <c r="D6" s="6"/>
      <c r="E6" s="6"/>
      <c r="F6" s="7"/>
      <c r="G6" s="8"/>
      <c r="H6" s="2"/>
    </row>
    <row r="7" spans="1:8" s="3" customFormat="1" x14ac:dyDescent="0.25">
      <c r="A7" s="8" t="s">
        <v>9</v>
      </c>
      <c r="B7" s="9" t="s">
        <v>10</v>
      </c>
      <c r="C7" s="12">
        <v>254206.53</v>
      </c>
      <c r="D7" s="12">
        <v>581744.65</v>
      </c>
      <c r="E7" s="12">
        <f>+C7-D7</f>
        <v>-327538.12</v>
      </c>
      <c r="F7" s="14">
        <f>+E7/D7</f>
        <v>-0.56302730072377971</v>
      </c>
      <c r="G7" s="8"/>
      <c r="H7" s="2"/>
    </row>
    <row r="8" spans="1:8" s="3" customFormat="1" x14ac:dyDescent="0.25">
      <c r="A8" s="8" t="s">
        <v>12</v>
      </c>
      <c r="B8" s="9" t="s">
        <v>11</v>
      </c>
      <c r="C8" s="12"/>
      <c r="D8" s="12">
        <v>14500</v>
      </c>
      <c r="E8" s="12"/>
      <c r="F8" s="14">
        <v>-1</v>
      </c>
      <c r="G8" s="8"/>
      <c r="H8" s="2"/>
    </row>
    <row r="9" spans="1:8" s="3" customFormat="1" x14ac:dyDescent="0.25">
      <c r="A9" s="8"/>
      <c r="B9" s="9"/>
      <c r="C9" s="12"/>
      <c r="D9" s="12"/>
      <c r="E9" s="12"/>
      <c r="F9" s="14"/>
      <c r="G9" s="8"/>
      <c r="H9" s="2"/>
    </row>
    <row r="10" spans="1:8" x14ac:dyDescent="0.25">
      <c r="A10" s="10"/>
      <c r="B10" s="11" t="s">
        <v>7</v>
      </c>
      <c r="C10" s="13">
        <f>SUM(C6:C9)</f>
        <v>254206.53</v>
      </c>
      <c r="D10" s="13">
        <f>SUM(D6:D9)</f>
        <v>596244.65</v>
      </c>
      <c r="E10" s="13">
        <f>SUM(E6:E9)</f>
        <v>-327538.12</v>
      </c>
      <c r="F10" s="15">
        <f t="shared" ref="F10" si="0">+E10/D10</f>
        <v>-0.54933510933808793</v>
      </c>
      <c r="G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9BB0-367A-4F35-9859-7725C14001DB}">
  <dimension ref="A1:R21"/>
  <sheetViews>
    <sheetView tabSelected="1" workbookViewId="0">
      <selection activeCell="H12" sqref="H12"/>
    </sheetView>
  </sheetViews>
  <sheetFormatPr defaultColWidth="11.42578125" defaultRowHeight="11.25" x14ac:dyDescent="0.2"/>
  <cols>
    <col min="1" max="1" width="4.42578125" style="17" customWidth="1"/>
    <col min="2" max="2" width="13.7109375" style="17" bestFit="1" customWidth="1"/>
    <col min="3" max="3" width="9.140625" style="17" bestFit="1" customWidth="1"/>
    <col min="4" max="4" width="4.42578125" style="17" bestFit="1" customWidth="1"/>
    <col min="5" max="5" width="7" style="17" bestFit="1" customWidth="1"/>
    <col min="6" max="6" width="5.28515625" style="17" bestFit="1" customWidth="1"/>
    <col min="7" max="7" width="10.5703125" style="17" bestFit="1" customWidth="1"/>
    <col min="8" max="8" width="29.28515625" style="17" bestFit="1" customWidth="1"/>
    <col min="9" max="9" width="71.140625" style="17" bestFit="1" customWidth="1"/>
    <col min="10" max="16384" width="11.42578125" style="17"/>
  </cols>
  <sheetData>
    <row r="1" spans="1:18" ht="12" x14ac:dyDescent="0.2">
      <c r="A1" s="28" t="s">
        <v>33</v>
      </c>
      <c r="C1" s="21"/>
      <c r="D1" s="21"/>
      <c r="E1" s="21"/>
      <c r="F1" s="21"/>
      <c r="G1" s="21"/>
      <c r="H1" s="21"/>
      <c r="I1" s="21"/>
      <c r="J1" s="21"/>
      <c r="K1" s="21"/>
    </row>
    <row r="2" spans="1:18" ht="12" x14ac:dyDescent="0.2">
      <c r="A2" s="27" t="s">
        <v>34</v>
      </c>
      <c r="C2" s="21"/>
      <c r="D2" s="21"/>
      <c r="E2" s="21"/>
      <c r="F2" s="21"/>
      <c r="G2" s="21"/>
      <c r="H2" s="21"/>
      <c r="I2" s="21"/>
      <c r="J2" s="21"/>
      <c r="K2" s="21"/>
    </row>
    <row r="3" spans="1:18" ht="12" x14ac:dyDescent="0.2">
      <c r="A3" s="27" t="s">
        <v>1</v>
      </c>
      <c r="C3" s="21"/>
      <c r="D3" s="21"/>
      <c r="E3" s="21"/>
      <c r="F3" s="21"/>
      <c r="G3" s="21"/>
      <c r="H3" s="21"/>
      <c r="I3" s="21"/>
      <c r="J3" s="21"/>
      <c r="K3" s="21"/>
    </row>
    <row r="4" spans="1:18" ht="12" x14ac:dyDescent="0.2">
      <c r="B4" s="21"/>
      <c r="C4" s="21"/>
      <c r="D4" s="21"/>
      <c r="E4" s="21"/>
      <c r="F4" s="21"/>
      <c r="G4" s="23" t="s">
        <v>41</v>
      </c>
      <c r="H4" s="21"/>
      <c r="I4" s="21"/>
      <c r="J4" s="21"/>
      <c r="K4" s="21"/>
    </row>
    <row r="5" spans="1:18" ht="12" x14ac:dyDescent="0.2"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8" ht="12" x14ac:dyDescent="0.2">
      <c r="B6" s="21"/>
      <c r="C6" s="29" t="s">
        <v>35</v>
      </c>
      <c r="D6" s="30"/>
      <c r="E6" s="30"/>
      <c r="F6" s="30"/>
      <c r="G6" s="35">
        <v>199832</v>
      </c>
      <c r="H6" s="21"/>
      <c r="I6" s="21"/>
      <c r="J6" s="21"/>
      <c r="K6" s="21"/>
    </row>
    <row r="7" spans="1:18" ht="12" x14ac:dyDescent="0.2">
      <c r="B7" s="21"/>
      <c r="C7" s="31" t="s">
        <v>37</v>
      </c>
      <c r="D7" s="32"/>
      <c r="E7" s="32"/>
      <c r="F7" s="32"/>
      <c r="G7" s="36"/>
      <c r="H7" s="21"/>
      <c r="I7" s="21"/>
      <c r="J7" s="21"/>
      <c r="K7" s="21"/>
    </row>
    <row r="8" spans="1:18" ht="12" x14ac:dyDescent="0.2">
      <c r="B8" s="21"/>
      <c r="C8" s="31" t="s">
        <v>38</v>
      </c>
      <c r="D8" s="32"/>
      <c r="E8" s="32"/>
      <c r="F8" s="32"/>
      <c r="G8" s="36">
        <f>+G20</f>
        <v>695.81999999999994</v>
      </c>
      <c r="H8" s="21"/>
      <c r="I8" s="21"/>
      <c r="J8" s="21"/>
      <c r="K8" s="21"/>
    </row>
    <row r="9" spans="1:18" ht="12" x14ac:dyDescent="0.2">
      <c r="B9" s="21"/>
      <c r="C9" s="31" t="s">
        <v>39</v>
      </c>
      <c r="D9" s="32"/>
      <c r="E9" s="32"/>
      <c r="F9" s="32"/>
      <c r="G9" s="36">
        <v>135393</v>
      </c>
      <c r="H9" s="21"/>
      <c r="I9" s="21"/>
      <c r="J9" s="21"/>
      <c r="K9" s="21"/>
    </row>
    <row r="10" spans="1:18" ht="12" x14ac:dyDescent="0.2">
      <c r="B10" s="21"/>
      <c r="C10" s="33" t="s">
        <v>36</v>
      </c>
      <c r="D10" s="34"/>
      <c r="E10" s="34"/>
      <c r="F10" s="34"/>
      <c r="G10" s="37">
        <v>-81714</v>
      </c>
      <c r="H10" s="21"/>
      <c r="I10" s="21"/>
      <c r="J10" s="21"/>
      <c r="K10" s="21"/>
    </row>
    <row r="11" spans="1:18" ht="12" x14ac:dyDescent="0.2">
      <c r="B11" s="21"/>
      <c r="C11" s="38" t="s">
        <v>40</v>
      </c>
      <c r="D11" s="39"/>
      <c r="E11" s="39"/>
      <c r="F11" s="39"/>
      <c r="G11" s="40">
        <f>SUM(G6:G10)</f>
        <v>254206.82</v>
      </c>
      <c r="H11" s="21"/>
      <c r="I11" s="21"/>
      <c r="J11" s="21"/>
      <c r="K11" s="21"/>
    </row>
    <row r="12" spans="1:18" ht="12" x14ac:dyDescent="0.2"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1:18" ht="12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8" ht="12" x14ac:dyDescent="0.2">
      <c r="B14" s="22" t="s">
        <v>13</v>
      </c>
      <c r="C14" s="22" t="s">
        <v>14</v>
      </c>
      <c r="D14" s="22" t="s">
        <v>15</v>
      </c>
      <c r="E14" s="22" t="s">
        <v>16</v>
      </c>
      <c r="F14" s="22" t="s">
        <v>17</v>
      </c>
      <c r="G14" s="22" t="s">
        <v>18</v>
      </c>
      <c r="H14" s="22" t="s">
        <v>19</v>
      </c>
      <c r="I14" s="22" t="s">
        <v>20</v>
      </c>
      <c r="J14" s="21"/>
      <c r="K14" s="21"/>
      <c r="L14" s="16"/>
      <c r="M14" s="16"/>
      <c r="N14" s="16"/>
      <c r="O14" s="16"/>
      <c r="P14" s="16"/>
      <c r="Q14" s="16"/>
      <c r="R14" s="16"/>
    </row>
    <row r="15" spans="1:18" ht="12" x14ac:dyDescent="0.2">
      <c r="B15" s="23" t="s">
        <v>21</v>
      </c>
      <c r="C15" s="24">
        <v>43698</v>
      </c>
      <c r="D15" s="23" t="s">
        <v>22</v>
      </c>
      <c r="E15" s="23">
        <v>385654</v>
      </c>
      <c r="F15" s="23">
        <v>1011</v>
      </c>
      <c r="G15" s="25">
        <v>125.88</v>
      </c>
      <c r="H15" s="23" t="s">
        <v>23</v>
      </c>
      <c r="I15" s="21" t="s">
        <v>24</v>
      </c>
      <c r="J15" s="21"/>
      <c r="K15" s="21"/>
      <c r="L15" s="16"/>
      <c r="M15" s="16"/>
      <c r="N15" s="16"/>
      <c r="O15" s="16"/>
      <c r="P15" s="16"/>
      <c r="Q15" s="16"/>
      <c r="R15" s="16"/>
    </row>
    <row r="16" spans="1:18" ht="12" x14ac:dyDescent="0.2">
      <c r="B16" s="23" t="s">
        <v>21</v>
      </c>
      <c r="C16" s="24">
        <v>43698</v>
      </c>
      <c r="D16" s="23" t="s">
        <v>22</v>
      </c>
      <c r="E16" s="23">
        <v>385655</v>
      </c>
      <c r="F16" s="23">
        <v>1011</v>
      </c>
      <c r="G16" s="25">
        <v>72.260000000000005</v>
      </c>
      <c r="H16" s="23" t="s">
        <v>25</v>
      </c>
      <c r="I16" s="21" t="s">
        <v>26</v>
      </c>
      <c r="J16" s="21"/>
      <c r="K16" s="21"/>
      <c r="L16" s="16"/>
      <c r="M16" s="16"/>
      <c r="N16" s="16"/>
      <c r="O16" s="16"/>
      <c r="P16" s="16"/>
      <c r="Q16" s="16"/>
      <c r="R16" s="16"/>
    </row>
    <row r="17" spans="2:18" ht="12" x14ac:dyDescent="0.2">
      <c r="B17" s="23" t="s">
        <v>21</v>
      </c>
      <c r="C17" s="24">
        <v>43698</v>
      </c>
      <c r="D17" s="23" t="s">
        <v>22</v>
      </c>
      <c r="E17" s="23">
        <v>385656</v>
      </c>
      <c r="F17" s="23">
        <v>1011</v>
      </c>
      <c r="G17" s="25">
        <v>161.16999999999999</v>
      </c>
      <c r="H17" s="23" t="s">
        <v>27</v>
      </c>
      <c r="I17" s="21" t="s">
        <v>28</v>
      </c>
      <c r="J17" s="21"/>
      <c r="K17" s="21"/>
      <c r="L17" s="16"/>
      <c r="M17" s="16"/>
      <c r="N17" s="16"/>
      <c r="O17" s="16"/>
      <c r="P17" s="16"/>
      <c r="Q17" s="16"/>
      <c r="R17" s="16"/>
    </row>
    <row r="18" spans="2:18" ht="12" x14ac:dyDescent="0.2">
      <c r="B18" s="23" t="s">
        <v>21</v>
      </c>
      <c r="C18" s="24">
        <v>43698</v>
      </c>
      <c r="D18" s="23" t="s">
        <v>22</v>
      </c>
      <c r="E18" s="23">
        <v>385657</v>
      </c>
      <c r="F18" s="23">
        <v>1011</v>
      </c>
      <c r="G18" s="25">
        <v>158.80000000000001</v>
      </c>
      <c r="H18" s="23" t="s">
        <v>29</v>
      </c>
      <c r="I18" s="21" t="s">
        <v>30</v>
      </c>
      <c r="J18" s="21"/>
      <c r="K18" s="21"/>
      <c r="L18" s="16"/>
      <c r="M18" s="16"/>
      <c r="N18" s="16"/>
      <c r="O18" s="16"/>
      <c r="P18" s="16"/>
      <c r="Q18" s="16"/>
      <c r="R18" s="16"/>
    </row>
    <row r="19" spans="2:18" ht="12" x14ac:dyDescent="0.2">
      <c r="B19" s="23" t="s">
        <v>21</v>
      </c>
      <c r="C19" s="24">
        <v>43698</v>
      </c>
      <c r="D19" s="23" t="s">
        <v>22</v>
      </c>
      <c r="E19" s="23">
        <v>385658</v>
      </c>
      <c r="F19" s="23">
        <v>1011</v>
      </c>
      <c r="G19" s="25">
        <v>177.71</v>
      </c>
      <c r="H19" s="23" t="s">
        <v>31</v>
      </c>
      <c r="I19" s="21" t="s">
        <v>32</v>
      </c>
      <c r="J19" s="21"/>
      <c r="K19" s="21"/>
      <c r="L19" s="16"/>
      <c r="M19" s="16"/>
      <c r="N19" s="16"/>
      <c r="O19" s="16"/>
      <c r="P19" s="16"/>
      <c r="Q19" s="16"/>
      <c r="R19" s="16"/>
    </row>
    <row r="20" spans="2:18" ht="12" x14ac:dyDescent="0.2">
      <c r="B20" s="23"/>
      <c r="C20" s="24"/>
      <c r="D20" s="23"/>
      <c r="E20" s="23"/>
      <c r="F20" s="23"/>
      <c r="G20" s="26">
        <f>SUM(G15:G19)</f>
        <v>695.81999999999994</v>
      </c>
      <c r="H20" s="21"/>
      <c r="I20" s="21"/>
      <c r="J20" s="21"/>
      <c r="K20" s="21"/>
    </row>
    <row r="21" spans="2:18" x14ac:dyDescent="0.2">
      <c r="B21" s="18"/>
      <c r="C21" s="19"/>
      <c r="D21" s="18"/>
      <c r="E21" s="18"/>
      <c r="F21" s="18"/>
      <c r="G21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2020-03-21T16:14:32Z</dcterms:created>
  <dcterms:modified xsi:type="dcterms:W3CDTF">2020-05-28T15:58:59Z</dcterms:modified>
</cp:coreProperties>
</file>