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codata\Fase II Ejecucion\6000 Pruebas de Pasivos\6200 cuentas por pagar\"/>
    </mc:Choice>
  </mc:AlternateContent>
  <bookViews>
    <workbookView xWindow="0" yWindow="0" windowWidth="21600" windowHeight="9630" activeTab="1"/>
  </bookViews>
  <sheets>
    <sheet name="CEDULA RESUMEN" sheetId="1" r:id="rId1"/>
    <sheet name="PAGOS POSTERIORES" sheetId="2" r:id="rId2"/>
    <sheet name="PAGOS 2020" sheetId="3" r:id="rId3"/>
  </sheets>
  <definedNames>
    <definedName name="_xlnm._FilterDatabase" localSheetId="1" hidden="1">'PAGOS POSTERIORES'!$A$5:$G$5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C31" i="1"/>
  <c r="D29" i="1"/>
  <c r="C29" i="1"/>
  <c r="D28" i="1"/>
  <c r="C28" i="1"/>
  <c r="E14" i="1"/>
  <c r="F14" i="1"/>
  <c r="D25" i="1" l="1"/>
  <c r="C25" i="1"/>
  <c r="D23" i="1"/>
  <c r="C23" i="1"/>
  <c r="C26" i="1" s="1"/>
  <c r="D24" i="1"/>
  <c r="C24" i="1"/>
  <c r="D26" i="1" l="1"/>
  <c r="E11" i="1" l="1"/>
  <c r="F11" i="1" s="1"/>
  <c r="D18" i="1" l="1"/>
  <c r="E8" i="1" l="1"/>
  <c r="F8" i="1" s="1"/>
  <c r="C18" i="1"/>
  <c r="E7" i="1"/>
  <c r="F7" i="1" s="1"/>
  <c r="E18" i="1" l="1"/>
  <c r="F18" i="1" s="1"/>
</calcChain>
</file>

<file path=xl/sharedStrings.xml><?xml version="1.0" encoding="utf-8"?>
<sst xmlns="http://schemas.openxmlformats.org/spreadsheetml/2006/main" count="148" uniqueCount="77">
  <si>
    <t>CEDULA RESUMEN CUENTAS POR PAGAR</t>
  </si>
  <si>
    <t>Al 31 de diciembre del 2019</t>
  </si>
  <si>
    <t>Codigo</t>
  </si>
  <si>
    <t>Cuenta contable</t>
  </si>
  <si>
    <t>Variacion</t>
  </si>
  <si>
    <t>%</t>
  </si>
  <si>
    <t>Comentarios</t>
  </si>
  <si>
    <t>2-1-1-03-01-001</t>
  </si>
  <si>
    <t xml:space="preserve">      PROVEEDORES LOCALES</t>
  </si>
  <si>
    <t>TOTAL</t>
  </si>
  <si>
    <t>SERVICIOS TELCODATA S.A.</t>
  </si>
  <si>
    <t>2-1-1-03-02-001</t>
  </si>
  <si>
    <t xml:space="preserve">      PROVEEDORES DEL EXTERIOR</t>
  </si>
  <si>
    <t>Otras Cuentas por Pagar</t>
  </si>
  <si>
    <t>2-1-1-07-01-001</t>
  </si>
  <si>
    <t xml:space="preserve">     KATHERINE LAPENTTY</t>
  </si>
  <si>
    <t>NOTAS A LOS ESTADOS FINANCIEROS:</t>
  </si>
  <si>
    <t>Proveedor Local</t>
  </si>
  <si>
    <t>Proveedor del exterior</t>
  </si>
  <si>
    <t>Otras cuentas por Pagar</t>
  </si>
  <si>
    <t xml:space="preserve">      TELCONET S.A.</t>
  </si>
  <si>
    <t>2-1-1-07-02-001</t>
  </si>
  <si>
    <t>Cuentas por pagar partes relacionadas</t>
  </si>
  <si>
    <t>Cuentas por Pagar comerciales</t>
  </si>
  <si>
    <t>Cuentas por Pagar partes relacionadas</t>
  </si>
  <si>
    <t>Telconet S.A.</t>
  </si>
  <si>
    <t>Total</t>
  </si>
  <si>
    <t>DEPOSITOS</t>
  </si>
  <si>
    <t>DEBITOS</t>
  </si>
  <si>
    <t>CREDITOS</t>
  </si>
  <si>
    <t>CHEQUES</t>
  </si>
  <si>
    <t>OFICINA</t>
  </si>
  <si>
    <t>REFERENCIA</t>
  </si>
  <si>
    <t>DESCRIPCION</t>
  </si>
  <si>
    <t>VALOR</t>
  </si>
  <si>
    <t>FECHA</t>
  </si>
  <si>
    <t>SUC. GUAYAQUIL</t>
  </si>
  <si>
    <t xml:space="preserve"> </t>
  </si>
  <si>
    <t>DEPOSITO CTA.CTE. H.NORMAL</t>
  </si>
  <si>
    <t>CHEQUE DE CAMARA</t>
  </si>
  <si>
    <t>CARGO MAS IVA EMISION REFERENCIAS BANCARIAS</t>
  </si>
  <si>
    <t xml:space="preserve">COBRO SECTOR PUBLICO - SRI </t>
  </si>
  <si>
    <t>CARGO MAS IVA COBRO SECTOR PUBLICO</t>
  </si>
  <si>
    <t xml:space="preserve">OPERACIONES DE GIRO   </t>
  </si>
  <si>
    <t>CARGO MAS IVA POR SERV.TRANSF.ENV. EXTERIOR</t>
  </si>
  <si>
    <t xml:space="preserve">IMPUESTO SALIDA DIVISAS   </t>
  </si>
  <si>
    <t xml:space="preserve">GASTO DEL EXTERIOR TRANSF. ENVIADAS </t>
  </si>
  <si>
    <t>RESUMEN DE PAGOS REALIZADOS EN ENERO 2020</t>
  </si>
  <si>
    <t xml:space="preserve">EXAMEN DE PAGOS POSTERIORES </t>
  </si>
  <si>
    <t>DESCRIPCION DEL EXAMEN REALIZADO:</t>
  </si>
  <si>
    <r>
      <rPr>
        <b/>
        <sz val="11"/>
        <color rgb="FF000000"/>
        <rFont val="Calibri"/>
        <family val="2"/>
        <charset val="1"/>
      </rPr>
      <t>1)</t>
    </r>
    <r>
      <rPr>
        <sz val="11"/>
        <color theme="1"/>
        <rFont val="Calibri"/>
        <family val="2"/>
        <scheme val="minor"/>
      </rPr>
      <t xml:space="preserve"> Examinamos los siguientes documentos y realizados las tareas que a continuacion se describen:</t>
    </r>
  </si>
  <si>
    <t>- Asiento de diario o comprobante de egreso con firmas de preparacion, revision y autorizacion. Verificamos su contabilizacion apropiada.</t>
  </si>
  <si>
    <t>- Factura del proveedor por los montos registrados como gastos, confirmamos con el sistema en linea del SRI que sea una factura autorizado y que el RUC del proveedor se encuentra vigente</t>
  </si>
  <si>
    <t>- Retenciones de impuesto a la renta y de IVA, según el caso, así como el registro de tales retenciones en las correspondientes cuentas de mayor general</t>
  </si>
  <si>
    <t>- Que el concepto de la transaccion corresponda efectivamente a la cuenta contable asociada y que tiene relacion con el giro del negocio</t>
  </si>
  <si>
    <t>- Cheque pagado al proveedor y que el mismo haya sido depositado en cuenta del referido proveedor</t>
  </si>
  <si>
    <t>CONCEPTO</t>
  </si>
  <si>
    <t>MONTO</t>
  </si>
  <si>
    <t>OBSERVACIONES</t>
  </si>
  <si>
    <t>Obs 1</t>
  </si>
  <si>
    <t>Obs 2</t>
  </si>
  <si>
    <t>Observaciones:</t>
  </si>
  <si>
    <t xml:space="preserve">     Obs 1:</t>
  </si>
  <si>
    <t>Obs 3</t>
  </si>
  <si>
    <t>Obs 4</t>
  </si>
  <si>
    <t xml:space="preserve">     Obs 2:</t>
  </si>
  <si>
    <t>Monto referido al pago de un proveedor del Exterior del 2019 mediante transferencia bancaria</t>
  </si>
  <si>
    <t>Estos valores corresponden a los impuestos y cargos generados por la transferencia a una cuenta bancaria del Exterior</t>
  </si>
  <si>
    <t xml:space="preserve">     Obs 3:</t>
  </si>
  <si>
    <t>Monto corresponde al pago de un Proveedor Local que quedo pendiente en el 2019</t>
  </si>
  <si>
    <t>Obs 5</t>
  </si>
  <si>
    <t xml:space="preserve">    Obs 4:</t>
  </si>
  <si>
    <t xml:space="preserve">    Obs 5:</t>
  </si>
  <si>
    <t>Pago correspondiente a Retenciones de Iva por pagar al SRI del 2019 mediante transferencia Bancaria</t>
  </si>
  <si>
    <t>Pago correspondiente a Retenciones a la fuente Iva por pagar al SRI del 2019 mediante transferencia Bancaria</t>
  </si>
  <si>
    <t xml:space="preserve">Nota: </t>
  </si>
  <si>
    <t>El resto de cuentas sin Observar corresponden a pagos correspondientes 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</si>
</sst>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2" fillId="2" borderId="2" xfId="0" applyFont="1" applyFill="1" applyBorder="1" applyAlignment="1">
      <alignment horizontal="left"/>
    </xf>
    <xf numFmtId="0" fontId="0" fillId="2" borderId="4" xfId="0" applyFill="1" applyBorder="1"/>
    <xf numFmtId="43" fontId="0" fillId="2" borderId="2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43" fontId="0" fillId="2" borderId="3" xfId="0" applyNumberFormat="1" applyFill="1" applyBorder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6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4" fontId="0" fillId="0" borderId="2" xfId="0" applyNumberFormat="1" applyBorder="1" applyAlignment="1">
      <alignment horizontal="right"/>
    </xf>
    <xf numFmtId="16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5" sqref="E25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10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7</v>
      </c>
      <c r="B7" s="9" t="s">
        <v>8</v>
      </c>
      <c r="C7" s="6">
        <v>76.989999999999995</v>
      </c>
      <c r="D7" s="6">
        <v>3851.11</v>
      </c>
      <c r="E7" s="6">
        <f>+C7-D7</f>
        <v>-3774.1200000000003</v>
      </c>
      <c r="F7" s="7">
        <f>+E7/D7</f>
        <v>-0.98000836122572454</v>
      </c>
      <c r="G7" s="8"/>
      <c r="H7" s="2"/>
    </row>
    <row r="8" spans="1:8" s="3" customFormat="1" x14ac:dyDescent="0.25">
      <c r="A8" s="8" t="s">
        <v>11</v>
      </c>
      <c r="B8" s="9" t="s">
        <v>12</v>
      </c>
      <c r="C8" s="6">
        <v>22824.93</v>
      </c>
      <c r="D8" s="6">
        <v>145920</v>
      </c>
      <c r="E8" s="6">
        <f t="shared" ref="E8" si="0">+C8-D8</f>
        <v>-123095.07</v>
      </c>
      <c r="F8" s="7">
        <f t="shared" ref="F8" si="1">+E8/D8</f>
        <v>-0.84357915296052632</v>
      </c>
      <c r="G8" s="8"/>
      <c r="H8" s="2"/>
    </row>
    <row r="9" spans="1:8" s="3" customFormat="1" x14ac:dyDescent="0.25">
      <c r="A9" s="8"/>
      <c r="B9" s="9"/>
      <c r="C9" s="6"/>
      <c r="D9" s="6"/>
      <c r="E9" s="6"/>
      <c r="F9" s="7"/>
      <c r="G9" s="8"/>
      <c r="H9" s="2"/>
    </row>
    <row r="10" spans="1:8" s="3" customFormat="1" x14ac:dyDescent="0.25">
      <c r="A10" s="8"/>
      <c r="B10" s="14" t="s">
        <v>13</v>
      </c>
      <c r="C10" s="6"/>
      <c r="D10" s="6"/>
      <c r="E10" s="6"/>
      <c r="F10" s="7"/>
      <c r="G10" s="8"/>
      <c r="H10" s="2"/>
    </row>
    <row r="11" spans="1:8" s="3" customFormat="1" x14ac:dyDescent="0.25">
      <c r="A11" s="8" t="s">
        <v>14</v>
      </c>
      <c r="B11" s="9" t="s">
        <v>15</v>
      </c>
      <c r="C11" s="6">
        <v>0</v>
      </c>
      <c r="D11" s="6">
        <v>18610.169999999998</v>
      </c>
      <c r="E11" s="6">
        <f t="shared" ref="E11" si="2">+C11-D11</f>
        <v>-18610.169999999998</v>
      </c>
      <c r="F11" s="7">
        <f t="shared" ref="F11" si="3">+E11/D11</f>
        <v>-1</v>
      </c>
      <c r="G11" s="8"/>
      <c r="H11" s="2"/>
    </row>
    <row r="12" spans="1:8" s="3" customFormat="1" x14ac:dyDescent="0.25">
      <c r="A12" s="8"/>
      <c r="B12" s="9"/>
      <c r="C12" s="6"/>
      <c r="D12" s="6"/>
      <c r="E12" s="6"/>
      <c r="F12" s="7"/>
      <c r="G12" s="8"/>
      <c r="H12" s="2"/>
    </row>
    <row r="13" spans="1:8" s="3" customFormat="1" x14ac:dyDescent="0.25">
      <c r="A13" s="8"/>
      <c r="B13" s="14" t="s">
        <v>22</v>
      </c>
      <c r="C13" s="6"/>
      <c r="D13" s="6"/>
      <c r="E13" s="6"/>
      <c r="F13" s="7"/>
      <c r="G13" s="8"/>
      <c r="H13" s="2"/>
    </row>
    <row r="14" spans="1:8" s="3" customFormat="1" x14ac:dyDescent="0.25">
      <c r="A14" s="8" t="s">
        <v>21</v>
      </c>
      <c r="B14" s="9" t="s">
        <v>20</v>
      </c>
      <c r="C14" s="6">
        <v>48376.14</v>
      </c>
      <c r="D14" s="6">
        <v>5597987.8399999999</v>
      </c>
      <c r="E14" s="6">
        <f>+C14-D14</f>
        <v>-5549611.7000000002</v>
      </c>
      <c r="F14" s="7">
        <f>+E14/D14</f>
        <v>-0.99135829848462131</v>
      </c>
      <c r="G14" s="8"/>
      <c r="H14" s="2"/>
    </row>
    <row r="15" spans="1:8" s="3" customFormat="1" x14ac:dyDescent="0.25">
      <c r="A15" s="8"/>
      <c r="B15" s="9"/>
      <c r="C15" s="6"/>
      <c r="D15" s="6"/>
      <c r="E15" s="6"/>
      <c r="F15" s="7"/>
      <c r="G15" s="8"/>
      <c r="H15" s="2"/>
    </row>
    <row r="16" spans="1:8" s="3" customFormat="1" x14ac:dyDescent="0.25">
      <c r="A16" s="8"/>
      <c r="B16" s="9"/>
      <c r="C16" s="6"/>
      <c r="D16" s="6"/>
      <c r="E16" s="6"/>
      <c r="F16" s="7"/>
      <c r="G16" s="8"/>
      <c r="H16" s="2"/>
    </row>
    <row r="17" spans="1:7" x14ac:dyDescent="0.25">
      <c r="A17" s="8"/>
      <c r="B17" s="9"/>
      <c r="C17" s="6"/>
      <c r="D17" s="6"/>
      <c r="E17" s="6"/>
      <c r="F17" s="8"/>
      <c r="G17" s="8"/>
    </row>
    <row r="18" spans="1:7" x14ac:dyDescent="0.25">
      <c r="A18" s="10"/>
      <c r="B18" s="11" t="s">
        <v>9</v>
      </c>
      <c r="C18" s="12">
        <f>SUM(C6:C17)</f>
        <v>71278.06</v>
      </c>
      <c r="D18" s="12">
        <f>SUM(D6:D17)</f>
        <v>5766369.1200000001</v>
      </c>
      <c r="E18" s="12">
        <f>SUM(E6:E17)</f>
        <v>-5695091.0600000005</v>
      </c>
      <c r="F18" s="13">
        <f>+E18/D18</f>
        <v>-0.98763900497580359</v>
      </c>
      <c r="G18" s="10"/>
    </row>
    <row r="21" spans="1:7" x14ac:dyDescent="0.25">
      <c r="B21" s="15" t="s">
        <v>16</v>
      </c>
      <c r="C21" s="15"/>
      <c r="D21" s="15"/>
    </row>
    <row r="22" spans="1:7" x14ac:dyDescent="0.25">
      <c r="B22" s="8"/>
      <c r="C22" s="16"/>
      <c r="D22" s="16"/>
    </row>
    <row r="23" spans="1:7" x14ac:dyDescent="0.25">
      <c r="B23" s="8" t="s">
        <v>18</v>
      </c>
      <c r="C23" s="16">
        <f>C8</f>
        <v>22824.93</v>
      </c>
      <c r="D23" s="16">
        <f>D8</f>
        <v>145920</v>
      </c>
    </row>
    <row r="24" spans="1:7" x14ac:dyDescent="0.25">
      <c r="B24" s="8" t="s">
        <v>17</v>
      </c>
      <c r="C24" s="16">
        <f>C7</f>
        <v>76.989999999999995</v>
      </c>
      <c r="D24" s="16">
        <f>D7</f>
        <v>3851.11</v>
      </c>
    </row>
    <row r="25" spans="1:7" x14ac:dyDescent="0.25">
      <c r="B25" s="8" t="s">
        <v>19</v>
      </c>
      <c r="C25" s="16">
        <f>C11</f>
        <v>0</v>
      </c>
      <c r="D25" s="16">
        <f>D11</f>
        <v>18610.169999999998</v>
      </c>
    </row>
    <row r="26" spans="1:7" x14ac:dyDescent="0.25">
      <c r="B26" s="17" t="s">
        <v>23</v>
      </c>
      <c r="C26" s="18">
        <f>SUM(C23:C25)</f>
        <v>22901.920000000002</v>
      </c>
      <c r="D26" s="18">
        <f>SUM(D23:D25)</f>
        <v>168381.27999999997</v>
      </c>
    </row>
    <row r="27" spans="1:7" x14ac:dyDescent="0.25">
      <c r="B27" s="15"/>
      <c r="C27" s="15"/>
      <c r="D27" s="15"/>
    </row>
    <row r="28" spans="1:7" x14ac:dyDescent="0.25">
      <c r="B28" s="10" t="s">
        <v>25</v>
      </c>
      <c r="C28" s="19">
        <f>C14</f>
        <v>48376.14</v>
      </c>
      <c r="D28" s="19">
        <f>D14</f>
        <v>5597987.8399999999</v>
      </c>
    </row>
    <row r="29" spans="1:7" x14ac:dyDescent="0.25">
      <c r="B29" s="17" t="s">
        <v>24</v>
      </c>
      <c r="C29" s="18">
        <f>SUM(C27:C28)</f>
        <v>48376.14</v>
      </c>
      <c r="D29" s="18">
        <f>SUM(D27:D28)</f>
        <v>5597987.8399999999</v>
      </c>
    </row>
    <row r="30" spans="1:7" x14ac:dyDescent="0.25">
      <c r="B30" s="17"/>
      <c r="C30" s="17"/>
      <c r="D30" s="17"/>
    </row>
    <row r="31" spans="1:7" x14ac:dyDescent="0.25">
      <c r="B31" s="17" t="s">
        <v>26</v>
      </c>
      <c r="C31" s="18">
        <f>C26+C29</f>
        <v>71278.06</v>
      </c>
      <c r="D31" s="18">
        <f>D26+D29</f>
        <v>5766369.1200000001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23" sqref="E23"/>
    </sheetView>
  </sheetViews>
  <sheetFormatPr baseColWidth="10" defaultRowHeight="15" x14ac:dyDescent="0.25"/>
  <cols>
    <col min="2" max="2" width="10.28515625" customWidth="1"/>
    <col min="3" max="3" width="15.7109375" bestFit="1" customWidth="1"/>
    <col min="4" max="4" width="13.28515625" customWidth="1"/>
    <col min="5" max="5" width="47.28515625" bestFit="1" customWidth="1"/>
    <col min="6" max="6" width="13.28515625" customWidth="1"/>
    <col min="7" max="7" width="15.85546875" bestFit="1" customWidth="1"/>
  </cols>
  <sheetData>
    <row r="1" spans="1:7" s="2" customFormat="1" x14ac:dyDescent="0.25">
      <c r="A1" s="1" t="s">
        <v>10</v>
      </c>
    </row>
    <row r="2" spans="1:7" s="2" customFormat="1" x14ac:dyDescent="0.25">
      <c r="A2" s="3" t="s">
        <v>48</v>
      </c>
    </row>
    <row r="3" spans="1:7" s="2" customFormat="1" x14ac:dyDescent="0.25">
      <c r="A3" s="3" t="s">
        <v>1</v>
      </c>
    </row>
    <row r="5" spans="1:7" s="26" customFormat="1" ht="15.75" thickBot="1" x14ac:dyDescent="0.3">
      <c r="B5" s="27" t="s">
        <v>35</v>
      </c>
      <c r="C5" s="27" t="s">
        <v>31</v>
      </c>
      <c r="D5" s="27" t="s">
        <v>32</v>
      </c>
      <c r="E5" s="27" t="s">
        <v>56</v>
      </c>
      <c r="F5" s="27" t="s">
        <v>57</v>
      </c>
      <c r="G5" s="27" t="s">
        <v>58</v>
      </c>
    </row>
    <row r="6" spans="1:7" ht="15.75" thickTop="1" x14ac:dyDescent="0.25">
      <c r="B6" s="28">
        <v>43837</v>
      </c>
      <c r="C6" s="29" t="s">
        <v>36</v>
      </c>
      <c r="D6" s="29">
        <v>870</v>
      </c>
      <c r="E6" s="29" t="s">
        <v>39</v>
      </c>
      <c r="F6" s="30">
        <v>196</v>
      </c>
      <c r="G6" s="29"/>
    </row>
    <row r="7" spans="1:7" x14ac:dyDescent="0.25">
      <c r="B7" s="31">
        <v>43837</v>
      </c>
      <c r="C7" s="32" t="s">
        <v>36</v>
      </c>
      <c r="D7" s="32">
        <v>880</v>
      </c>
      <c r="E7" s="32" t="s">
        <v>39</v>
      </c>
      <c r="F7" s="33">
        <v>612.76</v>
      </c>
      <c r="G7" s="32"/>
    </row>
    <row r="8" spans="1:7" x14ac:dyDescent="0.25">
      <c r="B8" s="31">
        <v>43837</v>
      </c>
      <c r="C8" s="32" t="s">
        <v>36</v>
      </c>
      <c r="D8" s="32">
        <v>900</v>
      </c>
      <c r="E8" s="32" t="s">
        <v>39</v>
      </c>
      <c r="F8" s="33">
        <v>275</v>
      </c>
      <c r="G8" s="32"/>
    </row>
    <row r="9" spans="1:7" x14ac:dyDescent="0.25">
      <c r="B9" s="31">
        <v>43839</v>
      </c>
      <c r="C9" s="32" t="s">
        <v>36</v>
      </c>
      <c r="D9" s="32">
        <v>107202001</v>
      </c>
      <c r="E9" s="32" t="s">
        <v>40</v>
      </c>
      <c r="F9" s="33">
        <v>2.52</v>
      </c>
      <c r="G9" s="32"/>
    </row>
    <row r="10" spans="1:7" x14ac:dyDescent="0.25">
      <c r="B10" s="31">
        <v>43845</v>
      </c>
      <c r="C10" s="32" t="s">
        <v>36</v>
      </c>
      <c r="D10" s="32">
        <v>3608</v>
      </c>
      <c r="E10" s="32" t="s">
        <v>41</v>
      </c>
      <c r="F10" s="33">
        <v>799.2</v>
      </c>
      <c r="G10" s="32" t="s">
        <v>64</v>
      </c>
    </row>
    <row r="11" spans="1:7" x14ac:dyDescent="0.25">
      <c r="B11" s="31">
        <v>43845</v>
      </c>
      <c r="C11" s="32" t="s">
        <v>36</v>
      </c>
      <c r="D11" s="32">
        <v>3608</v>
      </c>
      <c r="E11" s="32" t="s">
        <v>42</v>
      </c>
      <c r="F11" s="33">
        <v>0.22</v>
      </c>
      <c r="G11" s="32" t="s">
        <v>64</v>
      </c>
    </row>
    <row r="12" spans="1:7" x14ac:dyDescent="0.25">
      <c r="B12" s="31">
        <v>43845</v>
      </c>
      <c r="C12" s="32" t="s">
        <v>36</v>
      </c>
      <c r="D12" s="32">
        <v>3610</v>
      </c>
      <c r="E12" s="32" t="s">
        <v>41</v>
      </c>
      <c r="F12" s="33">
        <v>615.35</v>
      </c>
      <c r="G12" s="32" t="s">
        <v>70</v>
      </c>
    </row>
    <row r="13" spans="1:7" x14ac:dyDescent="0.25">
      <c r="B13" s="31">
        <v>43845</v>
      </c>
      <c r="C13" s="32" t="s">
        <v>36</v>
      </c>
      <c r="D13" s="32">
        <v>3610</v>
      </c>
      <c r="E13" s="32" t="s">
        <v>42</v>
      </c>
      <c r="F13" s="33">
        <v>0.22</v>
      </c>
      <c r="G13" s="32" t="s">
        <v>70</v>
      </c>
    </row>
    <row r="14" spans="1:7" x14ac:dyDescent="0.25">
      <c r="B14" s="31">
        <v>43845</v>
      </c>
      <c r="C14" s="32" t="s">
        <v>36</v>
      </c>
      <c r="D14" s="32">
        <v>930</v>
      </c>
      <c r="E14" s="32" t="s">
        <v>39</v>
      </c>
      <c r="F14" s="34">
        <v>2213.38</v>
      </c>
      <c r="G14" s="32"/>
    </row>
    <row r="15" spans="1:7" x14ac:dyDescent="0.25">
      <c r="B15" s="31">
        <v>43845</v>
      </c>
      <c r="C15" s="32" t="s">
        <v>36</v>
      </c>
      <c r="D15" s="32">
        <v>940</v>
      </c>
      <c r="E15" s="32" t="s">
        <v>39</v>
      </c>
      <c r="F15" s="34">
        <v>2250</v>
      </c>
      <c r="G15" s="32"/>
    </row>
    <row r="16" spans="1:7" x14ac:dyDescent="0.25">
      <c r="B16" s="31">
        <v>43847</v>
      </c>
      <c r="C16" s="32" t="s">
        <v>36</v>
      </c>
      <c r="D16" s="32">
        <v>175792</v>
      </c>
      <c r="E16" s="32" t="s">
        <v>43</v>
      </c>
      <c r="F16" s="34">
        <v>22825.73</v>
      </c>
      <c r="G16" s="32" t="s">
        <v>59</v>
      </c>
    </row>
    <row r="17" spans="2:7" x14ac:dyDescent="0.25">
      <c r="B17" s="31">
        <v>43847</v>
      </c>
      <c r="C17" s="32" t="s">
        <v>36</v>
      </c>
      <c r="D17" s="32">
        <v>175792</v>
      </c>
      <c r="E17" s="32" t="s">
        <v>44</v>
      </c>
      <c r="F17" s="33">
        <v>112</v>
      </c>
      <c r="G17" s="32" t="s">
        <v>60</v>
      </c>
    </row>
    <row r="18" spans="2:7" x14ac:dyDescent="0.25">
      <c r="B18" s="31">
        <v>43847</v>
      </c>
      <c r="C18" s="32" t="s">
        <v>36</v>
      </c>
      <c r="D18" s="32">
        <v>175792</v>
      </c>
      <c r="E18" s="32" t="s">
        <v>45</v>
      </c>
      <c r="F18" s="34">
        <v>1081.29</v>
      </c>
      <c r="G18" s="32" t="s">
        <v>60</v>
      </c>
    </row>
    <row r="19" spans="2:7" x14ac:dyDescent="0.25">
      <c r="B19" s="31">
        <v>43847</v>
      </c>
      <c r="C19" s="32" t="s">
        <v>36</v>
      </c>
      <c r="D19" s="32">
        <v>175792</v>
      </c>
      <c r="E19" s="32" t="s">
        <v>46</v>
      </c>
      <c r="F19" s="33">
        <v>20</v>
      </c>
      <c r="G19" s="32" t="s">
        <v>60</v>
      </c>
    </row>
    <row r="20" spans="2:7" x14ac:dyDescent="0.25">
      <c r="B20" s="31">
        <v>43854</v>
      </c>
      <c r="C20" s="32" t="s">
        <v>36</v>
      </c>
      <c r="D20" s="32">
        <v>960</v>
      </c>
      <c r="E20" s="32" t="s">
        <v>39</v>
      </c>
      <c r="F20" s="34">
        <v>1125</v>
      </c>
      <c r="G20" s="32"/>
    </row>
    <row r="21" spans="2:7" x14ac:dyDescent="0.25">
      <c r="B21" s="35">
        <v>43859</v>
      </c>
      <c r="C21" s="36" t="s">
        <v>36</v>
      </c>
      <c r="D21" s="36">
        <v>950</v>
      </c>
      <c r="E21" s="36" t="s">
        <v>39</v>
      </c>
      <c r="F21" s="37">
        <v>77</v>
      </c>
      <c r="G21" s="36" t="s">
        <v>63</v>
      </c>
    </row>
    <row r="24" spans="2:7" x14ac:dyDescent="0.25">
      <c r="B24" t="s">
        <v>49</v>
      </c>
    </row>
    <row r="25" spans="2:7" x14ac:dyDescent="0.25">
      <c r="B25" s="25" t="s">
        <v>50</v>
      </c>
    </row>
    <row r="26" spans="2:7" x14ac:dyDescent="0.25">
      <c r="B26" t="s">
        <v>51</v>
      </c>
    </row>
    <row r="27" spans="2:7" x14ac:dyDescent="0.25">
      <c r="B27" t="s">
        <v>52</v>
      </c>
    </row>
    <row r="28" spans="2:7" x14ac:dyDescent="0.25">
      <c r="B28" t="s">
        <v>53</v>
      </c>
    </row>
    <row r="29" spans="2:7" x14ac:dyDescent="0.25">
      <c r="B29" t="s">
        <v>54</v>
      </c>
    </row>
    <row r="30" spans="2:7" x14ac:dyDescent="0.25">
      <c r="B30" t="s">
        <v>55</v>
      </c>
    </row>
    <row r="33" spans="2:3" x14ac:dyDescent="0.25">
      <c r="B33" t="s">
        <v>61</v>
      </c>
    </row>
    <row r="34" spans="2:3" x14ac:dyDescent="0.25">
      <c r="B34" t="s">
        <v>62</v>
      </c>
      <c r="C34" t="s">
        <v>66</v>
      </c>
    </row>
    <row r="35" spans="2:3" x14ac:dyDescent="0.25">
      <c r="B35" t="s">
        <v>65</v>
      </c>
      <c r="C35" t="s">
        <v>67</v>
      </c>
    </row>
    <row r="37" spans="2:3" x14ac:dyDescent="0.25">
      <c r="B37" t="s">
        <v>68</v>
      </c>
      <c r="C37" t="s">
        <v>69</v>
      </c>
    </row>
    <row r="39" spans="2:3" x14ac:dyDescent="0.25">
      <c r="B39" t="s">
        <v>71</v>
      </c>
      <c r="C39" t="s">
        <v>73</v>
      </c>
    </row>
    <row r="40" spans="2:3" x14ac:dyDescent="0.25">
      <c r="B40" t="s">
        <v>72</v>
      </c>
      <c r="C40" t="s">
        <v>74</v>
      </c>
    </row>
    <row r="43" spans="2:3" x14ac:dyDescent="0.25">
      <c r="B43" t="s">
        <v>75</v>
      </c>
      <c r="C43" t="s">
        <v>76</v>
      </c>
    </row>
  </sheetData>
  <autoFilter ref="A5:G5">
    <sortState ref="A6:G21">
      <sortCondition ref="B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selection activeCell="H18" sqref="H18"/>
    </sheetView>
  </sheetViews>
  <sheetFormatPr baseColWidth="10" defaultRowHeight="15" x14ac:dyDescent="0.25"/>
  <cols>
    <col min="2" max="2" width="10.85546875" bestFit="1" customWidth="1"/>
    <col min="3" max="3" width="15.7109375" bestFit="1" customWidth="1"/>
    <col min="4" max="4" width="11.7109375" bestFit="1" customWidth="1"/>
    <col min="5" max="5" width="47.28515625" bestFit="1" customWidth="1"/>
    <col min="6" max="6" width="13" style="22" customWidth="1"/>
    <col min="7" max="7" width="17.85546875" bestFit="1" customWidth="1"/>
    <col min="8" max="8" width="11.28515625" bestFit="1" customWidth="1"/>
    <col min="9" max="9" width="5" bestFit="1" customWidth="1"/>
    <col min="11" max="11" width="47.28515625" bestFit="1" customWidth="1"/>
  </cols>
  <sheetData>
    <row r="1" spans="1:6" s="2" customFormat="1" x14ac:dyDescent="0.25">
      <c r="A1" s="1" t="s">
        <v>10</v>
      </c>
    </row>
    <row r="2" spans="1:6" s="2" customFormat="1" x14ac:dyDescent="0.25">
      <c r="A2" s="3" t="s">
        <v>47</v>
      </c>
    </row>
    <row r="3" spans="1:6" s="2" customFormat="1" x14ac:dyDescent="0.25">
      <c r="A3" s="3" t="s">
        <v>1</v>
      </c>
    </row>
    <row r="4" spans="1:6" s="2" customFormat="1" x14ac:dyDescent="0.25">
      <c r="A4" s="3"/>
    </row>
    <row r="5" spans="1:6" s="21" customFormat="1" ht="15.75" thickBot="1" x14ac:dyDescent="0.3">
      <c r="B5" s="24" t="s">
        <v>35</v>
      </c>
      <c r="C5" s="24" t="s">
        <v>31</v>
      </c>
      <c r="D5" s="24" t="s">
        <v>32</v>
      </c>
      <c r="E5" s="24" t="s">
        <v>33</v>
      </c>
      <c r="F5" s="24" t="s">
        <v>34</v>
      </c>
    </row>
    <row r="6" spans="1:6" x14ac:dyDescent="0.25">
      <c r="B6" t="s">
        <v>27</v>
      </c>
    </row>
    <row r="7" spans="1:6" x14ac:dyDescent="0.25">
      <c r="B7" s="20">
        <v>43843</v>
      </c>
      <c r="C7" t="s">
        <v>36</v>
      </c>
      <c r="D7">
        <v>43536089</v>
      </c>
      <c r="E7" t="s">
        <v>38</v>
      </c>
      <c r="F7" s="23">
        <v>9552</v>
      </c>
    </row>
    <row r="8" spans="1:6" x14ac:dyDescent="0.25">
      <c r="B8" s="20">
        <v>43846</v>
      </c>
      <c r="C8" t="s">
        <v>36</v>
      </c>
      <c r="D8">
        <v>54438396</v>
      </c>
      <c r="E8" t="s">
        <v>38</v>
      </c>
      <c r="F8" s="23">
        <v>25776</v>
      </c>
    </row>
    <row r="9" spans="1:6" x14ac:dyDescent="0.25">
      <c r="B9" t="s">
        <v>28</v>
      </c>
      <c r="C9" t="s">
        <v>37</v>
      </c>
    </row>
    <row r="10" spans="1:6" x14ac:dyDescent="0.25">
      <c r="B10" s="20">
        <v>43839</v>
      </c>
      <c r="C10" t="s">
        <v>36</v>
      </c>
      <c r="D10">
        <v>107202001</v>
      </c>
      <c r="E10" t="s">
        <v>40</v>
      </c>
      <c r="F10" s="22">
        <v>2.52</v>
      </c>
    </row>
    <row r="11" spans="1:6" x14ac:dyDescent="0.25">
      <c r="B11" s="20">
        <v>43845</v>
      </c>
      <c r="C11" t="s">
        <v>36</v>
      </c>
      <c r="D11">
        <v>3608</v>
      </c>
      <c r="E11" t="s">
        <v>41</v>
      </c>
      <c r="F11" s="22">
        <v>799.2</v>
      </c>
    </row>
    <row r="12" spans="1:6" x14ac:dyDescent="0.25">
      <c r="B12" s="20">
        <v>43845</v>
      </c>
      <c r="C12" t="s">
        <v>36</v>
      </c>
      <c r="D12">
        <v>3608</v>
      </c>
      <c r="E12" t="s">
        <v>42</v>
      </c>
      <c r="F12" s="22">
        <v>0.22</v>
      </c>
    </row>
    <row r="13" spans="1:6" x14ac:dyDescent="0.25">
      <c r="B13" s="20">
        <v>43845</v>
      </c>
      <c r="C13" t="s">
        <v>36</v>
      </c>
      <c r="D13">
        <v>3610</v>
      </c>
      <c r="E13" t="s">
        <v>41</v>
      </c>
      <c r="F13" s="22">
        <v>615.35</v>
      </c>
    </row>
    <row r="14" spans="1:6" x14ac:dyDescent="0.25">
      <c r="B14" s="20">
        <v>43845</v>
      </c>
      <c r="C14" t="s">
        <v>36</v>
      </c>
      <c r="D14">
        <v>3610</v>
      </c>
      <c r="E14" t="s">
        <v>42</v>
      </c>
      <c r="F14" s="22">
        <v>0.22</v>
      </c>
    </row>
    <row r="15" spans="1:6" x14ac:dyDescent="0.25">
      <c r="B15" s="20">
        <v>43847</v>
      </c>
      <c r="C15" t="s">
        <v>36</v>
      </c>
      <c r="D15">
        <v>175792</v>
      </c>
      <c r="E15" t="s">
        <v>43</v>
      </c>
      <c r="F15" s="23">
        <v>22825.73</v>
      </c>
    </row>
    <row r="16" spans="1:6" x14ac:dyDescent="0.25">
      <c r="B16" s="20">
        <v>43847</v>
      </c>
      <c r="C16" t="s">
        <v>36</v>
      </c>
      <c r="D16">
        <v>175792</v>
      </c>
      <c r="E16" t="s">
        <v>44</v>
      </c>
      <c r="F16" s="22">
        <v>112</v>
      </c>
    </row>
    <row r="17" spans="2:6" x14ac:dyDescent="0.25">
      <c r="B17" s="20">
        <v>43847</v>
      </c>
      <c r="C17" t="s">
        <v>36</v>
      </c>
      <c r="D17">
        <v>175792</v>
      </c>
      <c r="E17" t="s">
        <v>45</v>
      </c>
      <c r="F17" s="23">
        <v>1081.29</v>
      </c>
    </row>
    <row r="18" spans="2:6" x14ac:dyDescent="0.25">
      <c r="B18" s="20">
        <v>43847</v>
      </c>
      <c r="C18" t="s">
        <v>36</v>
      </c>
      <c r="D18">
        <v>175792</v>
      </c>
      <c r="E18" t="s">
        <v>46</v>
      </c>
      <c r="F18" s="22">
        <v>20</v>
      </c>
    </row>
    <row r="19" spans="2:6" x14ac:dyDescent="0.25">
      <c r="B19" t="s">
        <v>29</v>
      </c>
      <c r="C19" t="s">
        <v>37</v>
      </c>
    </row>
    <row r="20" spans="2:6" x14ac:dyDescent="0.25">
      <c r="B20" t="s">
        <v>30</v>
      </c>
      <c r="C20" t="s">
        <v>37</v>
      </c>
    </row>
    <row r="21" spans="2:6" x14ac:dyDescent="0.25">
      <c r="B21" s="20">
        <v>43837</v>
      </c>
      <c r="C21" t="s">
        <v>36</v>
      </c>
      <c r="D21">
        <v>870</v>
      </c>
      <c r="E21" t="s">
        <v>39</v>
      </c>
      <c r="F21" s="22">
        <v>196</v>
      </c>
    </row>
    <row r="22" spans="2:6" x14ac:dyDescent="0.25">
      <c r="B22" s="20">
        <v>43837</v>
      </c>
      <c r="C22" t="s">
        <v>36</v>
      </c>
      <c r="D22">
        <v>880</v>
      </c>
      <c r="E22" t="s">
        <v>39</v>
      </c>
      <c r="F22" s="22">
        <v>612.76</v>
      </c>
    </row>
    <row r="23" spans="2:6" x14ac:dyDescent="0.25">
      <c r="B23" s="20">
        <v>43837</v>
      </c>
      <c r="C23" t="s">
        <v>36</v>
      </c>
      <c r="D23">
        <v>900</v>
      </c>
      <c r="E23" t="s">
        <v>39</v>
      </c>
      <c r="F23" s="22">
        <v>275</v>
      </c>
    </row>
    <row r="24" spans="2:6" x14ac:dyDescent="0.25">
      <c r="B24" s="20">
        <v>43845</v>
      </c>
      <c r="C24" t="s">
        <v>36</v>
      </c>
      <c r="D24">
        <v>930</v>
      </c>
      <c r="E24" t="s">
        <v>39</v>
      </c>
      <c r="F24" s="23">
        <v>2213.38</v>
      </c>
    </row>
    <row r="25" spans="2:6" x14ac:dyDescent="0.25">
      <c r="B25" s="20">
        <v>43845</v>
      </c>
      <c r="C25" t="s">
        <v>36</v>
      </c>
      <c r="D25">
        <v>940</v>
      </c>
      <c r="E25" t="s">
        <v>39</v>
      </c>
      <c r="F25" s="23">
        <v>2250</v>
      </c>
    </row>
    <row r="26" spans="2:6" x14ac:dyDescent="0.25">
      <c r="B26" s="20">
        <v>43859</v>
      </c>
      <c r="C26" t="s">
        <v>36</v>
      </c>
      <c r="D26">
        <v>950</v>
      </c>
      <c r="E26" t="s">
        <v>39</v>
      </c>
      <c r="F26" s="22">
        <v>77</v>
      </c>
    </row>
    <row r="27" spans="2:6" x14ac:dyDescent="0.25">
      <c r="B27" s="20">
        <v>43854</v>
      </c>
      <c r="C27" t="s">
        <v>36</v>
      </c>
      <c r="D27">
        <v>960</v>
      </c>
      <c r="E27" t="s">
        <v>39</v>
      </c>
      <c r="F27" s="23">
        <v>1125</v>
      </c>
    </row>
    <row r="28" spans="2:6" x14ac:dyDescent="0.25">
      <c r="B28" s="20"/>
    </row>
    <row r="29" spans="2:6" x14ac:dyDescent="0.25">
      <c r="B29" s="20"/>
      <c r="F2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CEDULA RESUMEN</vt:lpstr>
      <vt:lpstr>PAGOS POSTERIORES</vt:lpstr>
      <vt:lpstr>PAGOS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2020-03-21T16:08:34Z</dcterms:created>
  <dcterms:modified xsi:type="dcterms:W3CDTF">2020-05-23T02:43:22Z</dcterms:modified>
</cp:coreProperties>
</file>