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VA 2019" sheetId="1" state="visible" r:id="rId2"/>
    <sheet name="RETENCIONES 2019" sheetId="2" state="visible" r:id="rId3"/>
    <sheet name="IVA 2020" sheetId="3" state="visible" r:id="rId4"/>
    <sheet name="RETENCIONES 202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<sst xmlns="http://schemas.openxmlformats.org/spreadsheetml/2006/main" count="218" uniqueCount="82">
  <si>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</si>
  <si>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</si>
  <si>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</si>
  <si>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</si>
  <si>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</si>
  <si>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</si>
  <si>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</si>
  <si>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</si>
  <si>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</si>
  <si>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</si>
  <si>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</si>
  <si>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</si>
  <si>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Ventas</t>
  </si>
  <si>
    <t xml:space="preserve">Valor Bruto de Operaciones</t>
  </si>
  <si>
    <t xml:space="preserve">Valor diferencia entre V. Bruto y V. Neto</t>
  </si>
  <si>
    <t xml:space="preserve">Total Ventas y operaciones (tarifa diferente 0)</t>
  </si>
  <si>
    <t xml:space="preserve">Impuesto Generado</t>
  </si>
  <si>
    <t xml:space="preserve">Total Ventas y operaciones (tarifa 0)</t>
  </si>
  <si>
    <t xml:space="preserve">Gastos</t>
  </si>
  <si>
    <t xml:space="preserve">Total de Adquisiciones y Pagos</t>
  </si>
  <si>
    <t xml:space="preserve">Total de Adquisiciones y Pagos (tarifa 0)</t>
  </si>
  <si>
    <t xml:space="preserve">Factor de Proporcionalidad</t>
  </si>
  <si>
    <t xml:space="preserve">Credito Tributario aplicable para este periodo</t>
  </si>
  <si>
    <t xml:space="preserve">Impuesto Causado</t>
  </si>
  <si>
    <t xml:space="preserve">Impuestos</t>
  </si>
  <si>
    <t xml:space="preserve">Saldo de Credito Tributario para el mes anterior</t>
  </si>
  <si>
    <t xml:space="preserve">Saldo de Credito Tributario para el Proximo Mes</t>
  </si>
  <si>
    <t xml:space="preserve">Total de Impuesto a Pagar por Recepcion</t>
  </si>
  <si>
    <t xml:space="preserve">Retenciones
Recibidas</t>
  </si>
  <si>
    <t xml:space="preserve">Retenciones efectuadas en este periodo</t>
  </si>
  <si>
    <t xml:space="preserve">Total de Impuesto a Pagar por Retencion</t>
  </si>
  <si>
    <t xml:space="preserve">Retenciones
Emitidas</t>
  </si>
  <si>
    <t xml:space="preserve">Agente de Retencion al Impuesto al IVA</t>
  </si>
  <si>
    <t xml:space="preserve">Retencion del 10%</t>
  </si>
  <si>
    <t xml:space="preserve">Retencion del 20%</t>
  </si>
  <si>
    <t xml:space="preserve">Retencion del 30%</t>
  </si>
  <si>
    <t xml:space="preserve">Retencion del 50%</t>
  </si>
  <si>
    <t xml:space="preserve">Retencion del 70%</t>
  </si>
  <si>
    <t xml:space="preserve">Retencion del 100%</t>
  </si>
  <si>
    <t xml:space="preserve">Total a
Pagar</t>
  </si>
  <si>
    <t xml:space="preserve">Total de Impuesto a Pagar</t>
  </si>
  <si>
    <t xml:space="preserve">Multa</t>
  </si>
  <si>
    <t xml:space="preserve">Total Pagado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</si>
  <si>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</si>
  <si>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</si>
  <si>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</si>
  <si>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</si>
  <si>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</si>
  <si>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</si>
  <si>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</si>
  <si>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</si>
  <si>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</si>
  <si>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</si>
  <si>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</si>
  <si>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</si>
  <si>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CASILLA</t>
  </si>
  <si>
    <t xml:space="preserve">DETALLE DE PAGO Y RETENCION POR IMPUSTO A LA RENTA</t>
  </si>
  <si>
    <t xml:space="preserve">Base Imponible</t>
  </si>
  <si>
    <t xml:space="preserve">Retenido</t>
  </si>
  <si>
    <t xml:space="preserve">Operaciones efectuadas dentro del pais</t>
  </si>
  <si>
    <t xml:space="preserve">En relacion de dependencia que supera o no la base desgravada</t>
  </si>
  <si>
    <t xml:space="preserve">Honorarios Profesionales</t>
  </si>
  <si>
    <t xml:space="preserve">Predomina Intelecto</t>
  </si>
  <si>
    <t xml:space="preserve">Predomina la mano de obra</t>
  </si>
  <si>
    <t xml:space="preserve">Utilizacion o aprovechamiento de la imagen </t>
  </si>
  <si>
    <t xml:space="preserve">Puublicidad y comunicación</t>
  </si>
  <si>
    <t xml:space="preserve">Transporte privado de pasajeros o servicio publico o de carga</t>
  </si>
  <si>
    <t xml:space="preserve">A traves de liquidacion de compra</t>
  </si>
  <si>
    <t xml:space="preserve">Transferencia de bienes muebles de naturaleza corporal</t>
  </si>
  <si>
    <t xml:space="preserve">Por regalias, derechos de autor, marcas, patentes</t>
  </si>
  <si>
    <t xml:space="preserve">Pagos de bienes y servicios no sujetos a retencion</t>
  </si>
  <si>
    <t xml:space="preserve">Otra Retencion aplicable 1%</t>
  </si>
  <si>
    <t xml:space="preserve">Otra Retencion aplicable 2%</t>
  </si>
  <si>
    <t xml:space="preserve">Otra Retencion aplicable 8%</t>
  </si>
  <si>
    <t xml:space="preserve">Otra Retencion aplicable a diferente valor</t>
  </si>
  <si>
    <t xml:space="preserve">TOTAL DE OPERACIONES DENTRO DEL PAIS</t>
  </si>
  <si>
    <t xml:space="preserve">Operaciones efectuadas fuera del pais</t>
  </si>
  <si>
    <t xml:space="preserve">TOTAL DE OPERACIONES FUERA DEL PAIS</t>
  </si>
  <si>
    <t xml:space="preserve">TOTAL GENERAL</t>
  </si>
  <si>
    <t xml:space="preserve">INTERES POR MORA</t>
  </si>
  <si>
    <t xml:space="preserve">MULTA </t>
  </si>
  <si>
    <t xml:space="preserve">TOTAL A PAGAR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</si>
</sst>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_ * #,##0.00_ ;_ * \-#,##0.00_ ;_ * \-??_ ;_ @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2E0AE"/>
        <bgColor rgb="FFCCFFCC"/>
      </patternFill>
    </fill>
    <fill>
      <patternFill patternType="solid">
        <fgColor rgb="FFFFFF00"/>
        <bgColor rgb="FFFFF2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38"/>
  <sheetViews>
    <sheetView showFormulas="false" showGridLines="true" showRowColHeaders="true" showZeros="true" rightToLeft="false" tabSelected="true" showOutlineSymbols="true" defaultGridColor="true" view="normal" topLeftCell="N22" colorId="64" zoomScale="100" zoomScaleNormal="100" zoomScalePageLayoutView="100" workbookViewId="0">
      <selection pane="topLeft" activeCell="Q23" activeCellId="0" sqref="Q23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3.28"/>
    <col collapsed="false" customWidth="true" hidden="false" outlineLevel="0" max="3" min="3" style="0" width="12.14"/>
    <col collapsed="false" customWidth="true" hidden="false" outlineLevel="0" max="4" min="4" style="0" width="44.14"/>
    <col collapsed="false" customWidth="true" hidden="false" outlineLevel="0" max="16" min="5" style="1" width="17.28"/>
    <col collapsed="false" customWidth="true" hidden="false" outlineLevel="0" max="1023" min="17" style="0" width="12.14"/>
    <col collapsed="false" customWidth="true" hidden="false" outlineLevel="0" max="1025" min="1024" style="0" width="10.53"/>
  </cols>
  <sheetData>
    <row r="2" customFormat="false" ht="15" hidden="false" customHeight="false" outlineLevel="0" collapsed="false">
      <c r="B2" s="2"/>
      <c r="C2" s="2"/>
      <c r="D2" s="3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</row>
    <row r="3" customFormat="false" ht="15" hidden="false" customHeight="true" outlineLevel="0" collapsed="false">
      <c r="B3" s="5" t="s">
        <v>12</v>
      </c>
      <c r="C3" s="2" t="n">
        <v>401</v>
      </c>
      <c r="D3" s="3" t="s">
        <v>13</v>
      </c>
      <c r="E3" s="6" t="n">
        <v>88610</v>
      </c>
      <c r="F3" s="7" t="n">
        <v>79750</v>
      </c>
      <c r="G3" s="7" t="n">
        <v>0</v>
      </c>
      <c r="H3" s="7" t="n">
        <v>120000</v>
      </c>
      <c r="I3" s="7" t="n">
        <v>24000</v>
      </c>
      <c r="J3" s="7" t="n">
        <v>0</v>
      </c>
      <c r="K3" s="7" t="n">
        <v>0</v>
      </c>
      <c r="L3" s="7" t="n">
        <v>0</v>
      </c>
      <c r="M3" s="7" t="n">
        <v>48000</v>
      </c>
      <c r="N3" s="7" t="n">
        <v>48000</v>
      </c>
      <c r="O3" s="7" t="n">
        <v>0</v>
      </c>
      <c r="P3" s="7" t="n">
        <v>48000</v>
      </c>
    </row>
    <row r="4" customFormat="false" ht="15" hidden="false" customHeight="false" outlineLevel="0" collapsed="false">
      <c r="B4" s="5"/>
      <c r="C4" s="2"/>
      <c r="D4" s="3" t="s">
        <v>14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</row>
    <row r="5" customFormat="false" ht="15" hidden="false" customHeight="false" outlineLevel="0" collapsed="false">
      <c r="B5" s="5"/>
      <c r="C5" s="2" t="n">
        <v>411</v>
      </c>
      <c r="D5" s="3" t="s">
        <v>15</v>
      </c>
      <c r="E5" s="8" t="n">
        <f aca="false">E3-E4</f>
        <v>88610</v>
      </c>
      <c r="F5" s="8" t="n">
        <f aca="false">F3-F4</f>
        <v>79750</v>
      </c>
      <c r="G5" s="8" t="n">
        <f aca="false">G3-G4</f>
        <v>0</v>
      </c>
      <c r="H5" s="8" t="n">
        <f aca="false">H3-H4</f>
        <v>120000</v>
      </c>
      <c r="I5" s="8" t="n">
        <f aca="false">I3-I4</f>
        <v>24000</v>
      </c>
      <c r="J5" s="8" t="n">
        <f aca="false">J3-J4</f>
        <v>0</v>
      </c>
      <c r="K5" s="8" t="n">
        <f aca="false">K3-K4</f>
        <v>0</v>
      </c>
      <c r="L5" s="8" t="n">
        <f aca="false">L3-L4</f>
        <v>0</v>
      </c>
      <c r="M5" s="8" t="n">
        <f aca="false">M3-M4</f>
        <v>48000</v>
      </c>
      <c r="N5" s="8" t="n">
        <f aca="false">N3-N4</f>
        <v>48000</v>
      </c>
      <c r="O5" s="8" t="n">
        <f aca="false">O3-O4</f>
        <v>0</v>
      </c>
      <c r="P5" s="8" t="n">
        <f aca="false">P3-P4</f>
        <v>48000</v>
      </c>
    </row>
    <row r="6" customFormat="false" ht="15" hidden="false" customHeight="false" outlineLevel="0" collapsed="false">
      <c r="B6" s="5"/>
      <c r="C6" s="2" t="n">
        <v>499</v>
      </c>
      <c r="D6" s="3" t="s">
        <v>16</v>
      </c>
      <c r="E6" s="8" t="n">
        <f aca="false">E5*0.12</f>
        <v>10633.2</v>
      </c>
      <c r="F6" s="8" t="n">
        <f aca="false">F5*0.12</f>
        <v>9570</v>
      </c>
      <c r="G6" s="8" t="n">
        <f aca="false">G5*0.12</f>
        <v>0</v>
      </c>
      <c r="H6" s="8" t="n">
        <f aca="false">H5*0.12</f>
        <v>14400</v>
      </c>
      <c r="I6" s="8" t="n">
        <f aca="false">I5*0.12</f>
        <v>2880</v>
      </c>
      <c r="J6" s="8" t="n">
        <f aca="false">J5*0.12</f>
        <v>0</v>
      </c>
      <c r="K6" s="8" t="n">
        <f aca="false">K5*0.12</f>
        <v>0</v>
      </c>
      <c r="L6" s="8" t="n">
        <f aca="false">L5*0.12</f>
        <v>0</v>
      </c>
      <c r="M6" s="8" t="n">
        <f aca="false">M5*0.12</f>
        <v>5760</v>
      </c>
      <c r="N6" s="8" t="n">
        <f aca="false">N5*0.12</f>
        <v>5760</v>
      </c>
      <c r="O6" s="8" t="n">
        <f aca="false">O5*0.12</f>
        <v>0</v>
      </c>
      <c r="P6" s="8" t="n">
        <f aca="false">P5*0.12</f>
        <v>5760</v>
      </c>
    </row>
    <row r="7" customFormat="false" ht="15" hidden="false" customHeight="false" outlineLevel="0" collapsed="false">
      <c r="B7" s="5"/>
      <c r="C7" s="2"/>
      <c r="D7" s="3" t="s">
        <v>17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 customFormat="false" ht="15" hidden="false" customHeight="false" outlineLevel="0" collapsed="false">
      <c r="B8" s="9"/>
      <c r="C8" s="2"/>
      <c r="D8" s="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15" hidden="false" customHeight="true" outlineLevel="0" collapsed="false">
      <c r="B9" s="5" t="s">
        <v>18</v>
      </c>
      <c r="C9" s="2" t="n">
        <v>509</v>
      </c>
      <c r="D9" s="3" t="s">
        <v>19</v>
      </c>
      <c r="E9" s="8" t="n">
        <v>26414.36</v>
      </c>
      <c r="F9" s="8" t="n">
        <v>19086.29</v>
      </c>
      <c r="G9" s="8" t="n">
        <v>6855.29</v>
      </c>
      <c r="H9" s="8" t="n">
        <v>8299</v>
      </c>
      <c r="I9" s="8" t="n">
        <v>11432.29</v>
      </c>
      <c r="J9" s="8" t="n">
        <v>6635.79</v>
      </c>
      <c r="K9" s="8" t="n">
        <v>6637.29</v>
      </c>
      <c r="L9" s="8" t="n">
        <v>8677.15</v>
      </c>
      <c r="M9" s="8" t="n">
        <v>9090.65</v>
      </c>
      <c r="N9" s="8" t="n">
        <v>7261.03</v>
      </c>
      <c r="O9" s="8" t="n">
        <v>6983.53</v>
      </c>
      <c r="P9" s="8" t="n">
        <v>7037.59</v>
      </c>
      <c r="Q9" s="10"/>
    </row>
    <row r="10" customFormat="false" ht="13.8" hidden="false" customHeight="false" outlineLevel="0" collapsed="false">
      <c r="B10" s="5"/>
      <c r="C10" s="2" t="n">
        <v>529</v>
      </c>
      <c r="D10" s="3" t="s">
        <v>16</v>
      </c>
      <c r="E10" s="8" t="n">
        <f aca="false">E9*0.12</f>
        <v>3169.7232</v>
      </c>
      <c r="F10" s="8" t="n">
        <f aca="false">F9*0.12</f>
        <v>2290.3548</v>
      </c>
      <c r="G10" s="8" t="n">
        <f aca="false">G9*0.12</f>
        <v>822.6348</v>
      </c>
      <c r="H10" s="8" t="n">
        <f aca="false">H9*0.12</f>
        <v>995.88</v>
      </c>
      <c r="I10" s="8" t="n">
        <f aca="false">I9*0.12</f>
        <v>1371.8748</v>
      </c>
      <c r="J10" s="8" t="n">
        <f aca="false">J9*0.12</f>
        <v>796.2948</v>
      </c>
      <c r="K10" s="8" t="n">
        <f aca="false">K9*0.12</f>
        <v>796.4748</v>
      </c>
      <c r="L10" s="8" t="n">
        <f aca="false">L9*0.12</f>
        <v>1041.258</v>
      </c>
      <c r="M10" s="8" t="n">
        <f aca="false">M9*0.12</f>
        <v>1090.878</v>
      </c>
      <c r="N10" s="8" t="n">
        <f aca="false">N9*0.12</f>
        <v>871.3236</v>
      </c>
      <c r="O10" s="8" t="n">
        <f aca="false">O9*0.12</f>
        <v>838.0236</v>
      </c>
      <c r="P10" s="8" t="n">
        <f aca="false">P9*0.12</f>
        <v>844.5108</v>
      </c>
    </row>
    <row r="11" customFormat="false" ht="15" hidden="false" customHeight="false" outlineLevel="0" collapsed="false">
      <c r="B11" s="5"/>
      <c r="C11" s="2" t="n">
        <v>507</v>
      </c>
      <c r="D11" s="3" t="s">
        <v>20</v>
      </c>
      <c r="E11" s="8" t="n">
        <v>0</v>
      </c>
      <c r="F11" s="8" t="n">
        <v>0</v>
      </c>
      <c r="G11" s="8" t="n">
        <v>2050</v>
      </c>
      <c r="H11" s="8" t="n">
        <v>200.02</v>
      </c>
      <c r="I11" s="8" t="n">
        <v>0</v>
      </c>
      <c r="J11" s="8" t="n">
        <v>0</v>
      </c>
      <c r="K11" s="8" t="n">
        <v>0</v>
      </c>
      <c r="L11" s="8" t="n">
        <v>1775</v>
      </c>
      <c r="M11" s="8" t="n">
        <v>0</v>
      </c>
      <c r="N11" s="8" t="n">
        <v>0</v>
      </c>
      <c r="O11" s="8" t="n">
        <v>0</v>
      </c>
      <c r="P11" s="8" t="n">
        <v>0</v>
      </c>
    </row>
    <row r="12" customFormat="false" ht="15" hidden="false" customHeight="false" outlineLevel="0" collapsed="false">
      <c r="B12" s="9"/>
      <c r="C12" s="2"/>
      <c r="D12" s="3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customFormat="false" ht="15" hidden="false" customHeight="false" outlineLevel="0" collapsed="false">
      <c r="B13" s="9"/>
      <c r="C13" s="2" t="n">
        <v>563</v>
      </c>
      <c r="D13" s="3" t="s">
        <v>21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</row>
    <row r="14" customFormat="false" ht="15" hidden="false" customHeight="false" outlineLevel="0" collapsed="false">
      <c r="B14" s="9"/>
      <c r="C14" s="2" t="n">
        <v>564</v>
      </c>
      <c r="D14" s="3" t="s">
        <v>22</v>
      </c>
      <c r="E14" s="8" t="n">
        <f aca="false">E10*E13</f>
        <v>3169.7232</v>
      </c>
      <c r="F14" s="8" t="n">
        <f aca="false">F10*F13</f>
        <v>2290.3548</v>
      </c>
      <c r="G14" s="8" t="n">
        <f aca="false">G10*G13</f>
        <v>822.6348</v>
      </c>
      <c r="H14" s="8" t="n">
        <f aca="false">H10*H13</f>
        <v>995.88</v>
      </c>
      <c r="I14" s="8" t="n">
        <f aca="false">I10*I13</f>
        <v>1371.8748</v>
      </c>
      <c r="J14" s="8" t="n">
        <f aca="false">J10*J13</f>
        <v>796.2948</v>
      </c>
      <c r="K14" s="8" t="n">
        <f aca="false">K10*K13</f>
        <v>796.4748</v>
      </c>
      <c r="L14" s="8" t="n">
        <f aca="false">L10*L13</f>
        <v>1041.258</v>
      </c>
      <c r="M14" s="8" t="n">
        <f aca="false">M10*M13</f>
        <v>1090.878</v>
      </c>
      <c r="N14" s="8" t="n">
        <f aca="false">N10*N13</f>
        <v>871.3236</v>
      </c>
      <c r="O14" s="8" t="n">
        <f aca="false">O10*O13</f>
        <v>838.0236</v>
      </c>
      <c r="P14" s="8" t="n">
        <f aca="false">P10*P13</f>
        <v>844.5108</v>
      </c>
    </row>
    <row r="15" customFormat="false" ht="15" hidden="false" customHeight="false" outlineLevel="0" collapsed="false">
      <c r="B15" s="9"/>
      <c r="C15" s="2" t="n">
        <v>601</v>
      </c>
      <c r="D15" s="3" t="s">
        <v>23</v>
      </c>
      <c r="E15" s="8" t="n">
        <f aca="false">IF((E6-E10)&gt;0,E6-E10,0)</f>
        <v>7463.4768</v>
      </c>
      <c r="F15" s="8" t="n">
        <f aca="false">IF((F6-F10)&gt;0,F6-F10,0)</f>
        <v>7279.6452</v>
      </c>
      <c r="G15" s="8" t="n">
        <f aca="false">IF((G6-G10)&gt;0,G6-G10,0)</f>
        <v>0</v>
      </c>
      <c r="H15" s="8" t="n">
        <f aca="false">IF((H6-H10)&gt;0,H6-H10,0)</f>
        <v>13404.12</v>
      </c>
      <c r="I15" s="8" t="n">
        <f aca="false">IF((I6-I10)&gt;0,I6-I10,0)</f>
        <v>1508.1252</v>
      </c>
      <c r="J15" s="8" t="n">
        <f aca="false">IF((J6-J10)&gt;0,J6-J10,0)</f>
        <v>0</v>
      </c>
      <c r="K15" s="8" t="n">
        <f aca="false">IF((K6-K10)&gt;0,K6-K10,0)</f>
        <v>0</v>
      </c>
      <c r="L15" s="8" t="n">
        <f aca="false">IF((L6-L10)&gt;0,L6-L10,0)</f>
        <v>0</v>
      </c>
      <c r="M15" s="8" t="n">
        <f aca="false">IF((M6-M10)&gt;0,M6-M10,0)</f>
        <v>4669.122</v>
      </c>
      <c r="N15" s="8" t="n">
        <f aca="false">IF((N6-N10)&gt;0,N6-N10,0)</f>
        <v>4888.6764</v>
      </c>
      <c r="O15" s="8" t="n">
        <f aca="false">IF((O6-O10)&gt;0,O6-O10,0)</f>
        <v>0</v>
      </c>
      <c r="P15" s="8" t="n">
        <f aca="false">IF((P6-P10)&gt;0,P6-P10,0)</f>
        <v>4915.4892</v>
      </c>
    </row>
    <row r="16" customFormat="false" ht="15" hidden="false" customHeight="false" outlineLevel="0" collapsed="false">
      <c r="B16" s="9"/>
      <c r="C16" s="2" t="n">
        <v>602</v>
      </c>
      <c r="D16" s="3" t="s">
        <v>22</v>
      </c>
      <c r="E16" s="8" t="n">
        <f aca="false">IF((E6-E10)&lt;0,E10-E6,0)</f>
        <v>0</v>
      </c>
      <c r="F16" s="8" t="n">
        <f aca="false">IF((F6-F10)&lt;0,F10-F6,0)</f>
        <v>0</v>
      </c>
      <c r="G16" s="8" t="n">
        <f aca="false">IF((G6-G10)&lt;0,G10-G6,0)</f>
        <v>822.6348</v>
      </c>
      <c r="H16" s="8" t="n">
        <f aca="false">IF((H6-H10)&lt;0,H10-H6,0)</f>
        <v>0</v>
      </c>
      <c r="I16" s="8" t="n">
        <f aca="false">IF((I6-I10)&lt;0,I10-I6,0)</f>
        <v>0</v>
      </c>
      <c r="J16" s="8" t="n">
        <f aca="false">IF((J6-J10)&lt;0,J10-J6,0)</f>
        <v>796.2948</v>
      </c>
      <c r="K16" s="8" t="n">
        <f aca="false">IF((K6-K10)&lt;0,K10-K6,0)</f>
        <v>796.4748</v>
      </c>
      <c r="L16" s="8" t="n">
        <f aca="false">IF((L6-L10)&lt;0,L10-L6,0)</f>
        <v>1041.258</v>
      </c>
      <c r="M16" s="8" t="n">
        <f aca="false">IF((M6-M10)&lt;0,M10-M6,0)</f>
        <v>0</v>
      </c>
      <c r="N16" s="8" t="n">
        <f aca="false">IF((N6-N10)&lt;0,N10-N6,0)</f>
        <v>0</v>
      </c>
      <c r="O16" s="8" t="n">
        <f aca="false">IF((O6-O10)&lt;0,O10-O6,0)</f>
        <v>838.0236</v>
      </c>
      <c r="P16" s="8" t="n">
        <f aca="false">IF((P6-P10)&lt;0,P10-P6,0)</f>
        <v>0</v>
      </c>
    </row>
    <row r="17" customFormat="false" ht="15" hidden="false" customHeight="false" outlineLevel="0" collapsed="false">
      <c r="B17" s="9"/>
      <c r="C17" s="2"/>
      <c r="D17" s="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5" hidden="false" customHeight="true" outlineLevel="0" collapsed="false">
      <c r="B18" s="5" t="s">
        <v>24</v>
      </c>
      <c r="C18" s="2"/>
      <c r="D18" s="3" t="s">
        <v>25</v>
      </c>
      <c r="E18" s="8" t="n">
        <v>0</v>
      </c>
      <c r="F18" s="8" t="n">
        <f aca="false">IF(E19&lt;0,0,E19)</f>
        <v>0</v>
      </c>
      <c r="G18" s="8" t="n">
        <f aca="false">IF(F19&lt;0,0,F19)</f>
        <v>0</v>
      </c>
      <c r="H18" s="8" t="n">
        <f aca="false">IF(G19&lt;0,0,G19)</f>
        <v>822.6348</v>
      </c>
      <c r="I18" s="8" t="n">
        <f aca="false">IF(H19&lt;0,0,H19)</f>
        <v>0</v>
      </c>
      <c r="J18" s="8" t="n">
        <f aca="false">IF(I19&lt;0,0,I19)</f>
        <v>0</v>
      </c>
      <c r="K18" s="8" t="n">
        <f aca="false">IF(J19&lt;0,0,J19)</f>
        <v>796.2948</v>
      </c>
      <c r="L18" s="8" t="n">
        <f aca="false">IF(K19&lt;0,0,K19)</f>
        <v>1592.7696</v>
      </c>
      <c r="M18" s="8" t="n">
        <f aca="false">IF(L19&lt;0,0,L19)</f>
        <v>2634.0276</v>
      </c>
      <c r="N18" s="8" t="n">
        <f aca="false">IF(M19&lt;0,0,M19)</f>
        <v>0</v>
      </c>
      <c r="O18" s="8" t="n">
        <f aca="false">IF(N19&lt;0,0,N19)</f>
        <v>0</v>
      </c>
      <c r="P18" s="8" t="n">
        <f aca="false">IF(O19&lt;0,0,O19)</f>
        <v>838.0236</v>
      </c>
    </row>
    <row r="19" customFormat="false" ht="15" hidden="false" customHeight="false" outlineLevel="0" collapsed="false">
      <c r="B19" s="5"/>
      <c r="C19" s="2"/>
      <c r="D19" s="3" t="s">
        <v>26</v>
      </c>
      <c r="E19" s="11" t="n">
        <f aca="false">E18+E16-E15</f>
        <v>-7463.4768</v>
      </c>
      <c r="F19" s="11" t="n">
        <f aca="false">F18+F16-F15</f>
        <v>-7279.6452</v>
      </c>
      <c r="G19" s="11" t="n">
        <f aca="false">G18+G16-G15</f>
        <v>822.6348</v>
      </c>
      <c r="H19" s="11" t="n">
        <f aca="false">H18+H16-H15</f>
        <v>-12581.4852</v>
      </c>
      <c r="I19" s="11" t="n">
        <f aca="false">I18+I16-I15</f>
        <v>-1508.1252</v>
      </c>
      <c r="J19" s="11" t="n">
        <f aca="false">J18+J16-J15</f>
        <v>796.2948</v>
      </c>
      <c r="K19" s="11" t="n">
        <f aca="false">K18+K16-K15</f>
        <v>1592.7696</v>
      </c>
      <c r="L19" s="11" t="n">
        <f aca="false">L18+L16-L15</f>
        <v>2634.0276</v>
      </c>
      <c r="M19" s="11" t="n">
        <f aca="false">M18+M16-M15</f>
        <v>-2035.0944</v>
      </c>
      <c r="N19" s="11" t="n">
        <f aca="false">N18+N16-N15</f>
        <v>-4888.6764</v>
      </c>
      <c r="O19" s="11" t="n">
        <f aca="false">O18+O16-O15</f>
        <v>838.0236</v>
      </c>
      <c r="P19" s="11" t="n">
        <f aca="false">P18+P16-P15</f>
        <v>-4077.4656</v>
      </c>
    </row>
    <row r="20" customFormat="false" ht="15" hidden="false" customHeight="false" outlineLevel="0" collapsed="false">
      <c r="B20" s="5"/>
      <c r="C20" s="2"/>
      <c r="D20" s="3" t="s">
        <v>27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</row>
    <row r="21" customFormat="false" ht="15" hidden="false" customHeight="false" outlineLevel="0" collapsed="false">
      <c r="B21" s="9"/>
      <c r="C21" s="2"/>
      <c r="D21" s="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customFormat="false" ht="15" hidden="false" customHeight="true" outlineLevel="0" collapsed="false">
      <c r="B22" s="5" t="s">
        <v>28</v>
      </c>
      <c r="C22" s="2"/>
      <c r="D22" s="3" t="s">
        <v>29</v>
      </c>
      <c r="E22" s="8" t="n">
        <v>4605.96</v>
      </c>
      <c r="F22" s="8" t="n">
        <v>3579</v>
      </c>
      <c r="G22" s="8" t="n">
        <v>0</v>
      </c>
      <c r="H22" s="8" t="n">
        <v>4319.99</v>
      </c>
      <c r="I22" s="8" t="n">
        <v>863.99</v>
      </c>
      <c r="J22" s="8" t="n">
        <v>0</v>
      </c>
      <c r="K22" s="8" t="n">
        <v>0</v>
      </c>
      <c r="L22" s="8" t="n">
        <v>0</v>
      </c>
      <c r="M22" s="8" t="n">
        <v>1728</v>
      </c>
      <c r="N22" s="8" t="n">
        <v>1728</v>
      </c>
      <c r="O22" s="8" t="n">
        <v>0</v>
      </c>
      <c r="P22" s="8" t="n">
        <v>1728</v>
      </c>
    </row>
    <row r="23" customFormat="false" ht="15" hidden="false" customHeight="false" outlineLevel="0" collapsed="false">
      <c r="B23" s="5"/>
      <c r="C23" s="2"/>
      <c r="D23" s="3" t="s">
        <v>25</v>
      </c>
      <c r="E23" s="8" t="n">
        <v>28089.61</v>
      </c>
      <c r="F23" s="8" t="n">
        <f aca="false">E24</f>
        <v>25232.0932</v>
      </c>
      <c r="G23" s="8" t="n">
        <f aca="false">F24</f>
        <v>21531.448</v>
      </c>
      <c r="H23" s="8" t="n">
        <f aca="false">G24</f>
        <v>21531.448</v>
      </c>
      <c r="I23" s="8" t="n">
        <f aca="false">H24</f>
        <v>13269.9528</v>
      </c>
      <c r="J23" s="8" t="n">
        <f aca="false">I24</f>
        <v>12625.8176</v>
      </c>
      <c r="K23" s="8" t="n">
        <f aca="false">J24</f>
        <v>12625.8176</v>
      </c>
      <c r="L23" s="8" t="n">
        <f aca="false">K24</f>
        <v>12625.8176</v>
      </c>
      <c r="M23" s="8" t="n">
        <f aca="false">L24</f>
        <v>12625.8176</v>
      </c>
      <c r="N23" s="8" t="n">
        <f aca="false">M24</f>
        <v>12318.7232</v>
      </c>
      <c r="O23" s="8" t="n">
        <f aca="false">N24</f>
        <v>9158.0468</v>
      </c>
      <c r="P23" s="8" t="n">
        <f aca="false">O24</f>
        <v>9158.0468</v>
      </c>
    </row>
    <row r="24" customFormat="false" ht="15" hidden="false" customHeight="false" outlineLevel="0" collapsed="false">
      <c r="B24" s="5"/>
      <c r="C24" s="2"/>
      <c r="D24" s="3" t="s">
        <v>26</v>
      </c>
      <c r="E24" s="11" t="n">
        <f aca="false">IF(E19&lt;0,E23+E22+E19,E23+E22)</f>
        <v>25232.0932</v>
      </c>
      <c r="F24" s="11" t="n">
        <f aca="false">IF(F19&lt;0,F23+F22+F19,F23+F22)</f>
        <v>21531.448</v>
      </c>
      <c r="G24" s="11" t="n">
        <f aca="false">IF(G19&lt;0,G23+G22+G19,G23+G22)</f>
        <v>21531.448</v>
      </c>
      <c r="H24" s="11" t="n">
        <f aca="false">IF(H19&lt;0,H23+H22+H19,H23+H22)</f>
        <v>13269.9528</v>
      </c>
      <c r="I24" s="11" t="n">
        <f aca="false">IF(I19&lt;0,I23+I22+I19,I23+I22)</f>
        <v>12625.8176</v>
      </c>
      <c r="J24" s="11" t="n">
        <f aca="false">IF(J19&lt;0,J23+J22+J19,J23+J22)</f>
        <v>12625.8176</v>
      </c>
      <c r="K24" s="11" t="n">
        <f aca="false">IF(K19&lt;0,K23+K22+K19,K23+K22)</f>
        <v>12625.8176</v>
      </c>
      <c r="L24" s="11" t="n">
        <f aca="false">IF(L19&lt;0,L23+L22+L19,L23+L22)</f>
        <v>12625.8176</v>
      </c>
      <c r="M24" s="11" t="n">
        <f aca="false">IF(M19&lt;0,M23+M22+M19,M23+M22)</f>
        <v>12318.7232</v>
      </c>
      <c r="N24" s="11" t="n">
        <f aca="false">IF(N19&lt;0,N23+N22+N19,N23+N22)</f>
        <v>9158.0468</v>
      </c>
      <c r="O24" s="11" t="n">
        <f aca="false">IF(O19&lt;0,O23+O22+O19,O23+O22)</f>
        <v>9158.0468</v>
      </c>
      <c r="P24" s="11" t="n">
        <f aca="false">IF(P19&lt;0,P23+P22+P19,P23+P22)</f>
        <v>6808.5812</v>
      </c>
    </row>
    <row r="25" customFormat="false" ht="15" hidden="false" customHeight="false" outlineLevel="0" collapsed="false">
      <c r="B25" s="5"/>
      <c r="C25" s="2"/>
      <c r="D25" s="3" t="s">
        <v>30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</row>
    <row r="26" customFormat="false" ht="15" hidden="false" customHeight="false" outlineLevel="0" collapsed="false">
      <c r="B26" s="9"/>
      <c r="C26" s="2"/>
      <c r="D26" s="3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customFormat="false" ht="15" hidden="false" customHeight="true" outlineLevel="0" collapsed="false">
      <c r="B27" s="5" t="s">
        <v>31</v>
      </c>
      <c r="C27" s="2"/>
      <c r="D27" s="3" t="s">
        <v>32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customFormat="false" ht="15" hidden="false" customHeight="false" outlineLevel="0" collapsed="false">
      <c r="B28" s="5"/>
      <c r="C28" s="2"/>
      <c r="D28" s="3" t="s">
        <v>33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</row>
    <row r="29" customFormat="false" ht="15" hidden="false" customHeight="false" outlineLevel="0" collapsed="false">
      <c r="B29" s="5"/>
      <c r="C29" s="2"/>
      <c r="D29" s="3" t="s">
        <v>34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</row>
    <row r="30" customFormat="false" ht="15" hidden="false" customHeight="false" outlineLevel="0" collapsed="false">
      <c r="B30" s="5"/>
      <c r="C30" s="2"/>
      <c r="D30" s="3" t="s">
        <v>35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</row>
    <row r="31" customFormat="false" ht="15" hidden="false" customHeight="false" outlineLevel="0" collapsed="false">
      <c r="B31" s="5"/>
      <c r="C31" s="2"/>
      <c r="D31" s="3" t="s">
        <v>36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</row>
    <row r="32" customFormat="false" ht="15" hidden="false" customHeight="false" outlineLevel="0" collapsed="false">
      <c r="B32" s="5"/>
      <c r="C32" s="2"/>
      <c r="D32" s="3" t="s">
        <v>37</v>
      </c>
      <c r="E32" s="8" t="n">
        <v>455.35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</row>
    <row r="33" customFormat="false" ht="15" hidden="false" customHeight="false" outlineLevel="0" collapsed="false">
      <c r="B33" s="5"/>
      <c r="C33" s="2"/>
      <c r="D33" s="3" t="s">
        <v>38</v>
      </c>
      <c r="E33" s="8" t="n">
        <v>2280</v>
      </c>
      <c r="F33" s="8" t="n">
        <v>2286.15</v>
      </c>
      <c r="G33" s="8" t="n">
        <v>726.15</v>
      </c>
      <c r="H33" s="8" t="n">
        <v>726.15</v>
      </c>
      <c r="I33" s="8" t="n">
        <v>1360.17</v>
      </c>
      <c r="J33" s="8" t="n">
        <v>796.29</v>
      </c>
      <c r="K33" s="8" t="n">
        <v>796.29</v>
      </c>
      <c r="L33" s="8" t="n">
        <v>796.29</v>
      </c>
      <c r="M33" s="8" t="n">
        <v>796.29</v>
      </c>
      <c r="N33" s="8" t="n">
        <v>799.2</v>
      </c>
      <c r="O33" s="8" t="n">
        <v>799.2</v>
      </c>
      <c r="P33" s="8" t="n">
        <v>799.2</v>
      </c>
    </row>
    <row r="34" customFormat="false" ht="15" hidden="false" customHeight="false" outlineLevel="0" collapsed="false">
      <c r="B34" s="5"/>
      <c r="C34" s="2"/>
      <c r="D34" s="3" t="s">
        <v>30</v>
      </c>
      <c r="E34" s="8" t="n">
        <f aca="false">SUM(E28:E33)</f>
        <v>2735.35</v>
      </c>
      <c r="F34" s="8" t="n">
        <f aca="false">SUM(F28:F33)</f>
        <v>2286.15</v>
      </c>
      <c r="G34" s="8" t="n">
        <f aca="false">SUM(G28:G33)</f>
        <v>726.15</v>
      </c>
      <c r="H34" s="8" t="n">
        <f aca="false">SUM(H28:H33)</f>
        <v>726.15</v>
      </c>
      <c r="I34" s="8" t="n">
        <f aca="false">SUM(I28:I33)</f>
        <v>1360.17</v>
      </c>
      <c r="J34" s="8" t="n">
        <f aca="false">SUM(J28:J33)</f>
        <v>796.29</v>
      </c>
      <c r="K34" s="8" t="n">
        <f aca="false">SUM(K28:K33)</f>
        <v>796.29</v>
      </c>
      <c r="L34" s="8" t="n">
        <f aca="false">SUM(L28:L33)</f>
        <v>796.29</v>
      </c>
      <c r="M34" s="8" t="n">
        <f aca="false">SUM(M28:M33)</f>
        <v>796.29</v>
      </c>
      <c r="N34" s="8" t="n">
        <f aca="false">SUM(N28:N33)</f>
        <v>799.2</v>
      </c>
      <c r="O34" s="8" t="n">
        <f aca="false">SUM(O28:O33)</f>
        <v>799.2</v>
      </c>
      <c r="P34" s="8" t="n">
        <f aca="false">SUM(P28:P33)</f>
        <v>799.2</v>
      </c>
    </row>
    <row r="35" customFormat="false" ht="15" hidden="false" customHeight="false" outlineLevel="0" collapsed="false">
      <c r="B35" s="9"/>
      <c r="C35" s="2"/>
      <c r="D35" s="3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customFormat="false" ht="15" hidden="false" customHeight="true" outlineLevel="0" collapsed="false">
      <c r="B36" s="5" t="s">
        <v>39</v>
      </c>
      <c r="C36" s="2"/>
      <c r="D36" s="3" t="s">
        <v>40</v>
      </c>
      <c r="E36" s="8" t="n">
        <f aca="false">E20+E25+E34</f>
        <v>2735.35</v>
      </c>
      <c r="F36" s="8" t="n">
        <f aca="false">F20+F25+F34</f>
        <v>2286.15</v>
      </c>
      <c r="G36" s="8" t="n">
        <f aca="false">G20+G25+G34</f>
        <v>726.15</v>
      </c>
      <c r="H36" s="8" t="n">
        <f aca="false">H20+H25+H34</f>
        <v>726.15</v>
      </c>
      <c r="I36" s="8" t="n">
        <f aca="false">I20+I25+I34</f>
        <v>1360.17</v>
      </c>
      <c r="J36" s="8" t="n">
        <f aca="false">J20+J25+J34</f>
        <v>796.29</v>
      </c>
      <c r="K36" s="8" t="n">
        <f aca="false">K20+K25+K34</f>
        <v>796.29</v>
      </c>
      <c r="L36" s="8" t="n">
        <f aca="false">L20+L25+L34</f>
        <v>796.29</v>
      </c>
      <c r="M36" s="8" t="n">
        <f aca="false">M20+M25+M34</f>
        <v>796.29</v>
      </c>
      <c r="N36" s="8" t="n">
        <f aca="false">N20+N25+N34</f>
        <v>799.2</v>
      </c>
      <c r="O36" s="8" t="n">
        <f aca="false">O20+O25+O34</f>
        <v>799.2</v>
      </c>
      <c r="P36" s="8" t="n">
        <f aca="false">P20+P25+P34</f>
        <v>799.2</v>
      </c>
    </row>
    <row r="37" customFormat="false" ht="15" hidden="false" customHeight="false" outlineLevel="0" collapsed="false">
      <c r="B37" s="5"/>
      <c r="C37" s="2"/>
      <c r="D37" s="3" t="s">
        <v>41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</row>
    <row r="38" customFormat="false" ht="15" hidden="false" customHeight="false" outlineLevel="0" collapsed="false">
      <c r="B38" s="5"/>
      <c r="C38" s="2"/>
      <c r="D38" s="3" t="s">
        <v>42</v>
      </c>
      <c r="E38" s="8" t="n">
        <f aca="false">E36+E37</f>
        <v>2735.35</v>
      </c>
      <c r="F38" s="8" t="n">
        <f aca="false">F36+F37</f>
        <v>2286.15</v>
      </c>
      <c r="G38" s="8" t="n">
        <f aca="false">G36+G37</f>
        <v>726.15</v>
      </c>
      <c r="H38" s="8" t="n">
        <f aca="false">H36+H37</f>
        <v>726.15</v>
      </c>
      <c r="I38" s="8" t="n">
        <f aca="false">I36+I37</f>
        <v>1360.17</v>
      </c>
      <c r="J38" s="8" t="n">
        <f aca="false">J36+J37</f>
        <v>796.29</v>
      </c>
      <c r="K38" s="8" t="n">
        <f aca="false">K36+K37</f>
        <v>796.29</v>
      </c>
      <c r="L38" s="8" t="n">
        <f aca="false">L36+L37</f>
        <v>796.29</v>
      </c>
      <c r="M38" s="8" t="n">
        <f aca="false">M36+M37</f>
        <v>796.29</v>
      </c>
      <c r="N38" s="8" t="n">
        <f aca="false">N36+N37</f>
        <v>799.2</v>
      </c>
      <c r="O38" s="8" t="n">
        <f aca="false">O36+O37</f>
        <v>799.2</v>
      </c>
      <c r="P38" s="8" t="n">
        <f aca="false">P36+P37</f>
        <v>799.2</v>
      </c>
    </row>
  </sheetData>
  <mergeCells count="6">
    <mergeCell ref="B3:B7"/>
    <mergeCell ref="B9:B11"/>
    <mergeCell ref="B18:B20"/>
    <mergeCell ref="B22:B25"/>
    <mergeCell ref="B27:B34"/>
    <mergeCell ref="B36:B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3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D10" activeCellId="0" sqref="AD10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false" hidden="false" outlineLevel="0" max="3" min="3" style="12" width="11.43"/>
    <col collapsed="false" customWidth="true" hidden="false" outlineLevel="0" max="4" min="4" style="0" width="59.3"/>
    <col collapsed="false" customWidth="true" hidden="false" outlineLevel="0" max="6" min="5" style="13" width="15.85"/>
    <col collapsed="false" customWidth="true" hidden="false" outlineLevel="0" max="16" min="7" style="0" width="15.85"/>
    <col collapsed="false" customWidth="true" hidden="false" outlineLevel="0" max="18" min="17" style="13" width="15.85"/>
    <col collapsed="false" customWidth="true" hidden="false" outlineLevel="0" max="28" min="19" style="0" width="15.85"/>
    <col collapsed="false" customWidth="true" hidden="false" outlineLevel="0" max="1025" min="29" style="0" width="10.53"/>
  </cols>
  <sheetData>
    <row r="2" customFormat="false" ht="15" hidden="false" customHeight="false" outlineLevel="0" collapsed="false">
      <c r="E2" s="14" t="s">
        <v>43</v>
      </c>
      <c r="F2" s="14"/>
      <c r="G2" s="14" t="s">
        <v>44</v>
      </c>
      <c r="H2" s="14"/>
      <c r="I2" s="14" t="s">
        <v>45</v>
      </c>
      <c r="J2" s="14"/>
      <c r="K2" s="14" t="s">
        <v>46</v>
      </c>
      <c r="L2" s="14"/>
      <c r="M2" s="14" t="s">
        <v>47</v>
      </c>
      <c r="N2" s="14"/>
      <c r="O2" s="14" t="s">
        <v>48</v>
      </c>
      <c r="P2" s="14"/>
      <c r="Q2" s="14" t="s">
        <v>49</v>
      </c>
      <c r="R2" s="14"/>
      <c r="S2" s="14" t="s">
        <v>50</v>
      </c>
      <c r="T2" s="14"/>
      <c r="U2" s="14" t="s">
        <v>51</v>
      </c>
      <c r="V2" s="14"/>
      <c r="W2" s="14" t="s">
        <v>52</v>
      </c>
      <c r="X2" s="14"/>
      <c r="Y2" s="14" t="s">
        <v>53</v>
      </c>
      <c r="Z2" s="14"/>
      <c r="AA2" s="14" t="s">
        <v>54</v>
      </c>
      <c r="AB2" s="14"/>
    </row>
    <row r="3" customFormat="false" ht="15" hidden="false" customHeight="true" outlineLevel="0" collapsed="false">
      <c r="B3" s="15"/>
      <c r="C3" s="16" t="s">
        <v>55</v>
      </c>
      <c r="D3" s="16" t="s">
        <v>56</v>
      </c>
      <c r="E3" s="17" t="s">
        <v>57</v>
      </c>
      <c r="F3" s="17" t="s">
        <v>58</v>
      </c>
      <c r="G3" s="17" t="s">
        <v>57</v>
      </c>
      <c r="H3" s="17" t="s">
        <v>58</v>
      </c>
      <c r="I3" s="17" t="s">
        <v>57</v>
      </c>
      <c r="J3" s="17" t="s">
        <v>58</v>
      </c>
      <c r="K3" s="17" t="s">
        <v>57</v>
      </c>
      <c r="L3" s="17" t="s">
        <v>58</v>
      </c>
      <c r="M3" s="17" t="s">
        <v>57</v>
      </c>
      <c r="N3" s="17" t="s">
        <v>58</v>
      </c>
      <c r="O3" s="17" t="s">
        <v>57</v>
      </c>
      <c r="P3" s="17" t="s">
        <v>58</v>
      </c>
      <c r="Q3" s="17" t="s">
        <v>57</v>
      </c>
      <c r="R3" s="17" t="s">
        <v>58</v>
      </c>
      <c r="S3" s="17" t="s">
        <v>57</v>
      </c>
      <c r="T3" s="17" t="s">
        <v>58</v>
      </c>
      <c r="U3" s="17" t="s">
        <v>57</v>
      </c>
      <c r="V3" s="17" t="s">
        <v>58</v>
      </c>
      <c r="W3" s="17" t="s">
        <v>57</v>
      </c>
      <c r="X3" s="17" t="s">
        <v>58</v>
      </c>
      <c r="Y3" s="17" t="s">
        <v>57</v>
      </c>
      <c r="Z3" s="17" t="s">
        <v>58</v>
      </c>
      <c r="AA3" s="17" t="s">
        <v>57</v>
      </c>
      <c r="AB3" s="17" t="s">
        <v>58</v>
      </c>
    </row>
    <row r="4" customFormat="false" ht="15" hidden="false" customHeight="true" outlineLevel="0" collapsed="false">
      <c r="B4" s="18" t="s">
        <v>59</v>
      </c>
      <c r="C4" s="16" t="n">
        <v>302</v>
      </c>
      <c r="D4" s="2" t="s">
        <v>60</v>
      </c>
      <c r="E4" s="17" t="n">
        <v>0</v>
      </c>
      <c r="F4" s="17" t="n">
        <f aca="false">E4*0</f>
        <v>0</v>
      </c>
      <c r="G4" s="17" t="n">
        <v>0</v>
      </c>
      <c r="H4" s="17" t="n">
        <f aca="false">G4*0</f>
        <v>0</v>
      </c>
      <c r="I4" s="17" t="n">
        <v>0</v>
      </c>
      <c r="J4" s="17" t="n">
        <f aca="false">I4*0</f>
        <v>0</v>
      </c>
      <c r="K4" s="17" t="n">
        <v>0</v>
      </c>
      <c r="L4" s="17" t="n">
        <f aca="false">K4*0</f>
        <v>0</v>
      </c>
      <c r="M4" s="17" t="n">
        <v>0</v>
      </c>
      <c r="N4" s="17" t="n">
        <f aca="false">M4*0</f>
        <v>0</v>
      </c>
      <c r="O4" s="17" t="n">
        <v>0</v>
      </c>
      <c r="P4" s="17" t="n">
        <f aca="false">O4*0</f>
        <v>0</v>
      </c>
      <c r="Q4" s="17" t="n">
        <v>0</v>
      </c>
      <c r="R4" s="17" t="n">
        <f aca="false">Q4*0</f>
        <v>0</v>
      </c>
      <c r="S4" s="17" t="n">
        <v>0</v>
      </c>
      <c r="T4" s="17" t="n">
        <f aca="false">S4*0</f>
        <v>0</v>
      </c>
      <c r="U4" s="17" t="n">
        <v>0</v>
      </c>
      <c r="V4" s="17" t="n">
        <f aca="false">U4*0</f>
        <v>0</v>
      </c>
      <c r="W4" s="17" t="n">
        <v>0</v>
      </c>
      <c r="X4" s="17" t="n">
        <f aca="false">W4*0</f>
        <v>0</v>
      </c>
      <c r="Y4" s="17" t="n">
        <v>0</v>
      </c>
      <c r="Z4" s="17" t="n">
        <f aca="false">Y4*0</f>
        <v>0</v>
      </c>
      <c r="AA4" s="17" t="n">
        <v>0</v>
      </c>
      <c r="AB4" s="17" t="n">
        <f aca="false">AA4*0</f>
        <v>0</v>
      </c>
    </row>
    <row r="5" customFormat="false" ht="15" hidden="false" customHeight="false" outlineLevel="0" collapsed="false">
      <c r="B5" s="18"/>
      <c r="C5" s="16" t="n">
        <v>303</v>
      </c>
      <c r="D5" s="2" t="s">
        <v>61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f aca="false">M5*0.1</f>
        <v>0</v>
      </c>
      <c r="O5" s="17" t="n">
        <v>0</v>
      </c>
      <c r="P5" s="17" t="n">
        <f aca="false">O5*0.1</f>
        <v>0</v>
      </c>
      <c r="Q5" s="17" t="n">
        <v>0</v>
      </c>
      <c r="R5" s="17" t="n">
        <f aca="false">Q5*0.1</f>
        <v>0</v>
      </c>
      <c r="S5" s="17" t="n">
        <v>0</v>
      </c>
      <c r="T5" s="17" t="n">
        <f aca="false">S5*0.1</f>
        <v>0</v>
      </c>
      <c r="U5" s="17" t="n">
        <v>0</v>
      </c>
      <c r="V5" s="17" t="n">
        <f aca="false">U5*0.1</f>
        <v>0</v>
      </c>
      <c r="W5" s="17" t="n">
        <v>0</v>
      </c>
      <c r="X5" s="17" t="n">
        <f aca="false">W5*0.1</f>
        <v>0</v>
      </c>
      <c r="Y5" s="17" t="n">
        <v>0</v>
      </c>
      <c r="Z5" s="17" t="n">
        <f aca="false">Y5*0.1</f>
        <v>0</v>
      </c>
      <c r="AA5" s="17" t="n">
        <v>0</v>
      </c>
      <c r="AB5" s="17" t="n">
        <f aca="false">AA5*0.1</f>
        <v>0</v>
      </c>
    </row>
    <row r="6" customFormat="false" ht="15" hidden="false" customHeight="false" outlineLevel="0" collapsed="false">
      <c r="B6" s="18"/>
      <c r="C6" s="16" t="n">
        <v>304</v>
      </c>
      <c r="D6" s="2" t="s">
        <v>62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</row>
    <row r="7" customFormat="false" ht="15" hidden="false" customHeight="false" outlineLevel="0" collapsed="false">
      <c r="B7" s="18"/>
      <c r="C7" s="16" t="n">
        <v>307</v>
      </c>
      <c r="D7" s="2" t="s">
        <v>63</v>
      </c>
      <c r="E7" s="17" t="n">
        <v>0</v>
      </c>
      <c r="F7" s="17" t="n">
        <f aca="false">E7*0.02</f>
        <v>0</v>
      </c>
      <c r="G7" s="17" t="n">
        <v>0</v>
      </c>
      <c r="H7" s="17" t="n">
        <f aca="false">G7*0.02</f>
        <v>0</v>
      </c>
      <c r="I7" s="17" t="n">
        <v>0</v>
      </c>
      <c r="J7" s="17" t="n">
        <f aca="false">I7*0.02</f>
        <v>0</v>
      </c>
      <c r="K7" s="17" t="n">
        <v>0</v>
      </c>
      <c r="L7" s="17" t="n">
        <f aca="false">K7*0.02</f>
        <v>0</v>
      </c>
      <c r="M7" s="17" t="n">
        <v>0</v>
      </c>
      <c r="N7" s="17" t="n">
        <f aca="false">M7*0.02</f>
        <v>0</v>
      </c>
      <c r="O7" s="17" t="n">
        <v>0</v>
      </c>
      <c r="P7" s="17" t="n">
        <f aca="false">O7*0.02</f>
        <v>0</v>
      </c>
      <c r="Q7" s="17" t="n">
        <v>0</v>
      </c>
      <c r="R7" s="17" t="n">
        <f aca="false">Q7*0.02</f>
        <v>0</v>
      </c>
      <c r="S7" s="17" t="n">
        <v>0</v>
      </c>
      <c r="T7" s="17" t="n">
        <f aca="false">S7*0.02</f>
        <v>0</v>
      </c>
      <c r="U7" s="17" t="n">
        <v>0</v>
      </c>
      <c r="V7" s="17" t="n">
        <f aca="false">U7*0.02</f>
        <v>0</v>
      </c>
      <c r="W7" s="17" t="n">
        <v>0</v>
      </c>
      <c r="X7" s="17" t="n">
        <f aca="false">W7*0.02</f>
        <v>0</v>
      </c>
      <c r="Y7" s="17" t="n">
        <v>0</v>
      </c>
      <c r="Z7" s="17" t="n">
        <f aca="false">Y7*0.02</f>
        <v>0</v>
      </c>
      <c r="AA7" s="17" t="n">
        <v>0</v>
      </c>
      <c r="AB7" s="17" t="n">
        <f aca="false">AA7*0.02</f>
        <v>0</v>
      </c>
    </row>
    <row r="8" customFormat="false" ht="15" hidden="false" customHeight="false" outlineLevel="0" collapsed="false">
      <c r="B8" s="18"/>
      <c r="C8" s="16" t="n">
        <v>308</v>
      </c>
      <c r="D8" s="2" t="s">
        <v>64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</row>
    <row r="9" customFormat="false" ht="15" hidden="false" customHeight="false" outlineLevel="0" collapsed="false">
      <c r="B9" s="18"/>
      <c r="C9" s="16" t="n">
        <v>309</v>
      </c>
      <c r="D9" s="2" t="s">
        <v>65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</row>
    <row r="10" customFormat="false" ht="15" hidden="false" customHeight="false" outlineLevel="0" collapsed="false">
      <c r="B10" s="18"/>
      <c r="C10" s="16" t="n">
        <v>310</v>
      </c>
      <c r="D10" s="2" t="s">
        <v>66</v>
      </c>
      <c r="E10" s="17" t="n">
        <v>0</v>
      </c>
      <c r="F10" s="17" t="n">
        <f aca="false">E10*0.01</f>
        <v>0</v>
      </c>
      <c r="G10" s="17" t="n">
        <v>0</v>
      </c>
      <c r="H10" s="17" t="n">
        <f aca="false">G10*0.01</f>
        <v>0</v>
      </c>
      <c r="I10" s="17" t="n">
        <v>0</v>
      </c>
      <c r="J10" s="17" t="n">
        <f aca="false">I10*0.01</f>
        <v>0</v>
      </c>
      <c r="K10" s="17" t="n">
        <v>0</v>
      </c>
      <c r="L10" s="17" t="n">
        <f aca="false">K10*0.01</f>
        <v>0</v>
      </c>
      <c r="M10" s="17" t="n">
        <v>0</v>
      </c>
      <c r="N10" s="17" t="n">
        <f aca="false">M10*0.01</f>
        <v>0</v>
      </c>
      <c r="O10" s="17" t="n">
        <v>0</v>
      </c>
      <c r="P10" s="17" t="n">
        <f aca="false">O10*0.01</f>
        <v>0</v>
      </c>
      <c r="Q10" s="17" t="n">
        <v>0</v>
      </c>
      <c r="R10" s="17" t="n">
        <f aca="false">Q10*0.01</f>
        <v>0</v>
      </c>
      <c r="S10" s="17" t="n">
        <v>0</v>
      </c>
      <c r="T10" s="17" t="n">
        <f aca="false">S10*0.01</f>
        <v>0</v>
      </c>
      <c r="U10" s="17" t="n">
        <v>0</v>
      </c>
      <c r="V10" s="17" t="n">
        <f aca="false">U10*0.01</f>
        <v>0</v>
      </c>
      <c r="W10" s="17" t="n">
        <v>0</v>
      </c>
      <c r="X10" s="17" t="n">
        <f aca="false">W10*0.01</f>
        <v>0</v>
      </c>
      <c r="Y10" s="17" t="n">
        <v>0</v>
      </c>
      <c r="Z10" s="17" t="n">
        <f aca="false">Y10*0.01</f>
        <v>0</v>
      </c>
      <c r="AA10" s="17" t="n">
        <v>0</v>
      </c>
      <c r="AB10" s="17" t="n">
        <f aca="false">AA10*0.01</f>
        <v>0</v>
      </c>
    </row>
    <row r="11" customFormat="false" ht="15" hidden="false" customHeight="false" outlineLevel="0" collapsed="false">
      <c r="B11" s="18"/>
      <c r="C11" s="16" t="n">
        <v>311</v>
      </c>
      <c r="D11" s="2" t="s">
        <v>67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</row>
    <row r="12" customFormat="false" ht="15" hidden="false" customHeight="false" outlineLevel="0" collapsed="false">
      <c r="B12" s="18"/>
      <c r="C12" s="16" t="n">
        <v>312</v>
      </c>
      <c r="D12" s="2" t="s">
        <v>68</v>
      </c>
      <c r="E12" s="17" t="n">
        <v>0</v>
      </c>
      <c r="F12" s="17" t="n">
        <f aca="false">E12*0.01</f>
        <v>0</v>
      </c>
      <c r="G12" s="17" t="n">
        <v>0</v>
      </c>
      <c r="H12" s="17" t="n">
        <f aca="false">G12*0.01</f>
        <v>0</v>
      </c>
      <c r="I12" s="17" t="n">
        <v>0</v>
      </c>
      <c r="J12" s="17" t="n">
        <f aca="false">I12*0.01</f>
        <v>0</v>
      </c>
      <c r="K12" s="17" t="n">
        <v>0</v>
      </c>
      <c r="L12" s="17" t="n">
        <f aca="false">K12*0.01</f>
        <v>0</v>
      </c>
      <c r="M12" s="17" t="n">
        <v>0</v>
      </c>
      <c r="N12" s="17" t="n">
        <f aca="false">M12*0.01</f>
        <v>0</v>
      </c>
      <c r="O12" s="17" t="n">
        <v>0</v>
      </c>
      <c r="P12" s="17" t="n">
        <f aca="false">O12*0.01</f>
        <v>0</v>
      </c>
      <c r="Q12" s="17" t="n">
        <v>0</v>
      </c>
      <c r="R12" s="17" t="n">
        <f aca="false">Q12*0.01</f>
        <v>0</v>
      </c>
      <c r="S12" s="17" t="n">
        <v>0</v>
      </c>
      <c r="T12" s="17" t="n">
        <f aca="false">S12*0.01</f>
        <v>0</v>
      </c>
      <c r="U12" s="17" t="n">
        <v>0</v>
      </c>
      <c r="V12" s="17" t="n">
        <f aca="false">U12*0.01</f>
        <v>0</v>
      </c>
      <c r="W12" s="17" t="n">
        <v>0</v>
      </c>
      <c r="X12" s="17" t="n">
        <f aca="false">W12*0.01</f>
        <v>0</v>
      </c>
      <c r="Y12" s="17" t="n">
        <v>0</v>
      </c>
      <c r="Z12" s="17" t="n">
        <f aca="false">Y12*0.01</f>
        <v>0</v>
      </c>
      <c r="AA12" s="17" t="n">
        <v>0</v>
      </c>
      <c r="AB12" s="17" t="n">
        <f aca="false">AA12*0.01</f>
        <v>0</v>
      </c>
    </row>
    <row r="13" customFormat="false" ht="15" hidden="false" customHeight="false" outlineLevel="0" collapsed="false">
      <c r="B13" s="18"/>
      <c r="C13" s="16" t="n">
        <v>314</v>
      </c>
      <c r="D13" s="2" t="s">
        <v>69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</row>
    <row r="14" customFormat="false" ht="15" hidden="false" customHeight="false" outlineLevel="0" collapsed="false">
      <c r="B14" s="18"/>
      <c r="C14" s="16" t="n">
        <v>332</v>
      </c>
      <c r="D14" s="2" t="s">
        <v>70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15" hidden="false" customHeight="false" outlineLevel="0" collapsed="false">
      <c r="B15" s="18"/>
      <c r="C15" s="16" t="n">
        <v>343</v>
      </c>
      <c r="D15" s="2" t="s">
        <v>71</v>
      </c>
      <c r="E15" s="17" t="n">
        <v>0</v>
      </c>
      <c r="F15" s="17" t="n">
        <f aca="false">E15*0.01</f>
        <v>0</v>
      </c>
      <c r="G15" s="17" t="n">
        <v>0</v>
      </c>
      <c r="H15" s="17" t="n">
        <f aca="false">G15*0.01</f>
        <v>0</v>
      </c>
      <c r="I15" s="17" t="n">
        <v>0</v>
      </c>
      <c r="J15" s="17" t="n">
        <f aca="false">I15*0.01</f>
        <v>0</v>
      </c>
      <c r="K15" s="17" t="n">
        <v>0</v>
      </c>
      <c r="L15" s="17" t="n">
        <f aca="false">K15*0.01</f>
        <v>0</v>
      </c>
      <c r="M15" s="17" t="n">
        <v>0</v>
      </c>
      <c r="N15" s="17" t="n">
        <f aca="false">M15*0.01</f>
        <v>0</v>
      </c>
      <c r="O15" s="17" t="n">
        <v>0</v>
      </c>
      <c r="P15" s="17" t="n">
        <f aca="false">O15*0.01</f>
        <v>0</v>
      </c>
      <c r="Q15" s="17" t="n">
        <v>0</v>
      </c>
      <c r="R15" s="17" t="n">
        <f aca="false">Q15*0.01</f>
        <v>0</v>
      </c>
      <c r="S15" s="17" t="n">
        <v>0</v>
      </c>
      <c r="T15" s="17" t="n">
        <f aca="false">S15*0.01</f>
        <v>0</v>
      </c>
      <c r="U15" s="17" t="n">
        <v>0</v>
      </c>
      <c r="V15" s="17" t="n">
        <f aca="false">U15*0.01</f>
        <v>0</v>
      </c>
      <c r="W15" s="17" t="n">
        <v>0</v>
      </c>
      <c r="X15" s="17" t="n">
        <f aca="false">W15*0.01</f>
        <v>0</v>
      </c>
      <c r="Y15" s="17" t="n">
        <v>0</v>
      </c>
      <c r="Z15" s="17" t="n">
        <f aca="false">Y15*0.01</f>
        <v>0</v>
      </c>
      <c r="AA15" s="17" t="n">
        <v>0</v>
      </c>
      <c r="AB15" s="17" t="n">
        <f aca="false">AA15*0.01</f>
        <v>0</v>
      </c>
    </row>
    <row r="16" customFormat="false" ht="15" hidden="false" customHeight="false" outlineLevel="0" collapsed="false">
      <c r="B16" s="18"/>
      <c r="C16" s="16" t="n">
        <v>344</v>
      </c>
      <c r="D16" s="2" t="s">
        <v>72</v>
      </c>
      <c r="E16" s="17" t="n">
        <v>0</v>
      </c>
      <c r="F16" s="17" t="n">
        <f aca="false">E16*0.02</f>
        <v>0</v>
      </c>
      <c r="G16" s="17" t="n">
        <v>0</v>
      </c>
      <c r="H16" s="17" t="n">
        <f aca="false">G16*0.02</f>
        <v>0</v>
      </c>
      <c r="I16" s="17" t="n">
        <v>0</v>
      </c>
      <c r="J16" s="17" t="n">
        <f aca="false">I16*0.02</f>
        <v>0</v>
      </c>
      <c r="K16" s="17" t="n">
        <v>0</v>
      </c>
      <c r="L16" s="17" t="n">
        <f aca="false">K16*0.02</f>
        <v>0</v>
      </c>
      <c r="M16" s="17" t="n">
        <v>0</v>
      </c>
      <c r="N16" s="17" t="n">
        <f aca="false">M16*0.02</f>
        <v>0</v>
      </c>
      <c r="O16" s="17" t="n">
        <v>0</v>
      </c>
      <c r="P16" s="17" t="n">
        <f aca="false">O16*0.02</f>
        <v>0</v>
      </c>
      <c r="Q16" s="17" t="n">
        <v>0</v>
      </c>
      <c r="R16" s="17" t="n">
        <f aca="false">Q16*0.02</f>
        <v>0</v>
      </c>
      <c r="S16" s="17" t="n">
        <v>0</v>
      </c>
      <c r="T16" s="17" t="n">
        <f aca="false">S16*0.02</f>
        <v>0</v>
      </c>
      <c r="U16" s="17" t="n">
        <v>0</v>
      </c>
      <c r="V16" s="17" t="n">
        <f aca="false">U16*0.02</f>
        <v>0</v>
      </c>
      <c r="W16" s="17" t="n">
        <v>0</v>
      </c>
      <c r="X16" s="17" t="n">
        <f aca="false">W16*0.02</f>
        <v>0</v>
      </c>
      <c r="Y16" s="17" t="n">
        <v>0</v>
      </c>
      <c r="Z16" s="17" t="n">
        <f aca="false">Y16*0.02</f>
        <v>0</v>
      </c>
      <c r="AA16" s="17" t="n">
        <v>0</v>
      </c>
      <c r="AB16" s="17" t="n">
        <f aca="false">AA16*0.02</f>
        <v>0</v>
      </c>
    </row>
    <row r="17" customFormat="false" ht="15" hidden="false" customHeight="false" outlineLevel="0" collapsed="false">
      <c r="B17" s="18"/>
      <c r="C17" s="16" t="n">
        <v>345</v>
      </c>
      <c r="D17" s="2" t="s">
        <v>73</v>
      </c>
      <c r="E17" s="17" t="n">
        <v>0</v>
      </c>
      <c r="F17" s="17" t="n">
        <f aca="false">E17*0.08</f>
        <v>0</v>
      </c>
      <c r="G17" s="17" t="n">
        <v>0</v>
      </c>
      <c r="H17" s="17" t="n">
        <f aca="false">G17*0.08</f>
        <v>0</v>
      </c>
      <c r="I17" s="17" t="n">
        <v>0</v>
      </c>
      <c r="J17" s="17" t="n">
        <f aca="false">I17*0.08</f>
        <v>0</v>
      </c>
      <c r="K17" s="17" t="n">
        <v>0</v>
      </c>
      <c r="L17" s="17" t="n">
        <f aca="false">K17*0.08</f>
        <v>0</v>
      </c>
      <c r="M17" s="17" t="n">
        <v>0</v>
      </c>
      <c r="N17" s="17" t="n">
        <f aca="false">M17*0.08</f>
        <v>0</v>
      </c>
      <c r="O17" s="17" t="n">
        <v>0</v>
      </c>
      <c r="P17" s="17" t="n">
        <f aca="false">O17*0.08</f>
        <v>0</v>
      </c>
      <c r="Q17" s="17" t="n">
        <v>0</v>
      </c>
      <c r="R17" s="17" t="n">
        <f aca="false">Q17*0.08</f>
        <v>0</v>
      </c>
      <c r="S17" s="17" t="n">
        <v>0</v>
      </c>
      <c r="T17" s="17" t="n">
        <f aca="false">S17*0.08</f>
        <v>0</v>
      </c>
      <c r="U17" s="17" t="n">
        <v>0</v>
      </c>
      <c r="V17" s="17" t="n">
        <f aca="false">U17*0.08</f>
        <v>0</v>
      </c>
      <c r="W17" s="17" t="n">
        <v>0</v>
      </c>
      <c r="X17" s="17" t="n">
        <f aca="false">W17*0.08</f>
        <v>0</v>
      </c>
      <c r="Y17" s="17" t="n">
        <v>0</v>
      </c>
      <c r="Z17" s="17" t="n">
        <f aca="false">Y17*0.08</f>
        <v>0</v>
      </c>
      <c r="AA17" s="17" t="n">
        <v>0</v>
      </c>
      <c r="AB17" s="17" t="n">
        <f aca="false">AA17*0.08</f>
        <v>0</v>
      </c>
    </row>
    <row r="18" customFormat="false" ht="15" hidden="false" customHeight="false" outlineLevel="0" collapsed="false">
      <c r="B18" s="18"/>
      <c r="C18" s="16" t="n">
        <v>346</v>
      </c>
      <c r="D18" s="2" t="s">
        <v>74</v>
      </c>
      <c r="E18" s="17" t="n">
        <v>0</v>
      </c>
      <c r="F18" s="17" t="n">
        <f aca="false">E18*0.1</f>
        <v>0</v>
      </c>
      <c r="G18" s="17" t="n">
        <v>0</v>
      </c>
      <c r="H18" s="17" t="n">
        <f aca="false">G18*0.1</f>
        <v>0</v>
      </c>
      <c r="I18" s="17" t="n">
        <v>0</v>
      </c>
      <c r="J18" s="17" t="n">
        <f aca="false">I18*0.1</f>
        <v>0</v>
      </c>
      <c r="K18" s="17" t="n">
        <v>0</v>
      </c>
      <c r="L18" s="17" t="n">
        <f aca="false">K18*0</f>
        <v>0</v>
      </c>
      <c r="M18" s="17" t="n">
        <v>0</v>
      </c>
      <c r="N18" s="17" t="n">
        <f aca="false">M18*0</f>
        <v>0</v>
      </c>
      <c r="O18" s="17" t="n">
        <v>0</v>
      </c>
      <c r="P18" s="17" t="n">
        <f aca="false">O18*0.1</f>
        <v>0</v>
      </c>
      <c r="Q18" s="17" t="n">
        <v>0</v>
      </c>
      <c r="R18" s="17" t="n">
        <f aca="false">Q18*0</f>
        <v>0</v>
      </c>
      <c r="S18" s="17" t="n">
        <v>0</v>
      </c>
      <c r="T18" s="17" t="n">
        <f aca="false">S18*0.1</f>
        <v>0</v>
      </c>
      <c r="U18" s="17" t="n">
        <v>0</v>
      </c>
      <c r="V18" s="17" t="n">
        <f aca="false">U18*0</f>
        <v>0</v>
      </c>
      <c r="W18" s="17" t="n">
        <v>0</v>
      </c>
      <c r="X18" s="17" t="n">
        <f aca="false">W18*0.1</f>
        <v>0</v>
      </c>
      <c r="Y18" s="17" t="n">
        <v>0</v>
      </c>
      <c r="Z18" s="17" t="n">
        <f aca="false">Y18*0</f>
        <v>0</v>
      </c>
      <c r="AA18" s="17" t="n">
        <v>0</v>
      </c>
      <c r="AB18" s="17" t="n">
        <f aca="false">AA18*0</f>
        <v>0</v>
      </c>
    </row>
    <row r="19" customFormat="false" ht="15" hidden="false" customHeight="false" outlineLevel="0" collapsed="false">
      <c r="B19" s="18"/>
      <c r="C19" s="19" t="s">
        <v>75</v>
      </c>
      <c r="D19" s="19"/>
      <c r="E19" s="20" t="n">
        <f aca="false">SUM(E4:E18)</f>
        <v>0</v>
      </c>
      <c r="F19" s="20" t="n">
        <f aca="false">SUM(F4:F18)</f>
        <v>0</v>
      </c>
      <c r="G19" s="20" t="n">
        <f aca="false">SUM(G4:G18)</f>
        <v>0</v>
      </c>
      <c r="H19" s="20" t="n">
        <f aca="false">SUM(H4:H18)</f>
        <v>0</v>
      </c>
      <c r="I19" s="20" t="n">
        <f aca="false">SUM(I4:I18)</f>
        <v>0</v>
      </c>
      <c r="J19" s="20" t="n">
        <f aca="false">SUM(J4:J18)</f>
        <v>0</v>
      </c>
      <c r="K19" s="20" t="n">
        <f aca="false">SUM(K4:K18)</f>
        <v>0</v>
      </c>
      <c r="L19" s="20" t="n">
        <f aca="false">SUM(L4:L18)</f>
        <v>0</v>
      </c>
      <c r="M19" s="20" t="n">
        <f aca="false">SUM(M4:M18)</f>
        <v>0</v>
      </c>
      <c r="N19" s="20" t="n">
        <f aca="false">SUM(N4:N18)</f>
        <v>0</v>
      </c>
      <c r="O19" s="20" t="n">
        <f aca="false">SUM(O4:O18)</f>
        <v>0</v>
      </c>
      <c r="P19" s="20" t="n">
        <f aca="false">SUM(P4:P18)</f>
        <v>0</v>
      </c>
      <c r="Q19" s="20" t="n">
        <f aca="false">SUM(Q4:Q18)</f>
        <v>0</v>
      </c>
      <c r="R19" s="20" t="n">
        <f aca="false">SUM(R4:R18)</f>
        <v>0</v>
      </c>
      <c r="S19" s="20" t="n">
        <f aca="false">SUM(S4:S18)</f>
        <v>0</v>
      </c>
      <c r="T19" s="20" t="n">
        <f aca="false">SUM(T4:T18)</f>
        <v>0</v>
      </c>
      <c r="U19" s="20" t="n">
        <f aca="false">SUM(U4:U18)</f>
        <v>0</v>
      </c>
      <c r="V19" s="20" t="n">
        <f aca="false">SUM(V4:V18)</f>
        <v>0</v>
      </c>
      <c r="W19" s="20" t="n">
        <f aca="false">SUM(W4:W18)</f>
        <v>0</v>
      </c>
      <c r="X19" s="20" t="n">
        <f aca="false">SUM(X4:X18)</f>
        <v>0</v>
      </c>
      <c r="Y19" s="20" t="n">
        <f aca="false">SUM(Y4:Y18)</f>
        <v>0</v>
      </c>
      <c r="Z19" s="20" t="n">
        <f aca="false">SUM(Z4:Z18)</f>
        <v>0</v>
      </c>
      <c r="AA19" s="20" t="n">
        <f aca="false">SUM(AA4:AA18)</f>
        <v>0</v>
      </c>
      <c r="AB19" s="20" t="n">
        <f aca="false">SUM(AB4:AB18)</f>
        <v>0</v>
      </c>
    </row>
    <row r="20" customFormat="false" ht="15" hidden="false" customHeight="true" outlineLevel="0" collapsed="false">
      <c r="B20" s="18" t="s">
        <v>76</v>
      </c>
      <c r="C20" s="16"/>
      <c r="D20" s="2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15" hidden="false" customHeight="false" outlineLevel="0" collapsed="false">
      <c r="B21" s="18"/>
      <c r="C21" s="16"/>
      <c r="D21" s="2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15" hidden="false" customHeight="false" outlineLevel="0" collapsed="false">
      <c r="B22" s="18"/>
      <c r="C22" s="16"/>
      <c r="D22" s="2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15" hidden="false" customHeight="false" outlineLevel="0" collapsed="false">
      <c r="B23" s="18"/>
      <c r="C23" s="16"/>
      <c r="D23" s="2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5" hidden="false" customHeight="false" outlineLevel="0" collapsed="false">
      <c r="B24" s="18"/>
      <c r="C24" s="16"/>
      <c r="D24" s="2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5" hidden="false" customHeight="false" outlineLevel="0" collapsed="false">
      <c r="B25" s="18"/>
      <c r="C25" s="16"/>
      <c r="D25" s="2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5" hidden="false" customHeight="false" outlineLevel="0" collapsed="false">
      <c r="B26" s="18"/>
      <c r="C26" s="16"/>
      <c r="D26" s="2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5" hidden="false" customHeight="false" outlineLevel="0" collapsed="false">
      <c r="B27" s="18"/>
      <c r="C27" s="16"/>
      <c r="D27" s="2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5" hidden="false" customHeight="false" outlineLevel="0" collapsed="false">
      <c r="B28" s="18"/>
      <c r="C28" s="16"/>
      <c r="D28" s="2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5" hidden="false" customHeight="false" outlineLevel="0" collapsed="false">
      <c r="B29" s="18"/>
      <c r="C29" s="16"/>
      <c r="D29" s="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5" hidden="false" customHeight="false" outlineLevel="0" collapsed="false">
      <c r="B30" s="18"/>
      <c r="C30" s="16"/>
      <c r="D30" s="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5" hidden="false" customHeight="false" outlineLevel="0" collapsed="false">
      <c r="B31" s="18"/>
      <c r="C31" s="19" t="s">
        <v>77</v>
      </c>
      <c r="D31" s="19"/>
      <c r="E31" s="20" t="n">
        <f aca="false">SUM(E20:E30)</f>
        <v>0</v>
      </c>
      <c r="F31" s="20" t="n">
        <f aca="false">SUM(F20:F30)</f>
        <v>0</v>
      </c>
      <c r="G31" s="20" t="n">
        <f aca="false">SUM(G20:G30)</f>
        <v>0</v>
      </c>
      <c r="H31" s="20" t="n">
        <f aca="false">SUM(H20:H30)</f>
        <v>0</v>
      </c>
      <c r="I31" s="20" t="n">
        <f aca="false">SUM(I20:I30)</f>
        <v>0</v>
      </c>
      <c r="J31" s="20" t="n">
        <f aca="false">SUM(J20:J30)</f>
        <v>0</v>
      </c>
      <c r="K31" s="20" t="n">
        <f aca="false">SUM(K20:K30)</f>
        <v>0</v>
      </c>
      <c r="L31" s="20" t="n">
        <f aca="false">SUM(L20:L30)</f>
        <v>0</v>
      </c>
      <c r="M31" s="20" t="n">
        <f aca="false">SUM(M20:M30)</f>
        <v>0</v>
      </c>
      <c r="N31" s="20" t="n">
        <f aca="false">SUM(N20:N30)</f>
        <v>0</v>
      </c>
      <c r="O31" s="20" t="n">
        <f aca="false">SUM(O20:O30)</f>
        <v>0</v>
      </c>
      <c r="P31" s="20" t="n">
        <f aca="false">SUM(P20:P30)</f>
        <v>0</v>
      </c>
      <c r="Q31" s="20" t="n">
        <f aca="false">SUM(Q20:Q30)</f>
        <v>0</v>
      </c>
      <c r="R31" s="20" t="n">
        <f aca="false">SUM(R20:R30)</f>
        <v>0</v>
      </c>
      <c r="S31" s="20" t="n">
        <f aca="false">SUM(S20:S30)</f>
        <v>0</v>
      </c>
      <c r="T31" s="20" t="n">
        <f aca="false">SUM(T20:T30)</f>
        <v>0</v>
      </c>
      <c r="U31" s="20" t="n">
        <f aca="false">SUM(U20:U30)</f>
        <v>0</v>
      </c>
      <c r="V31" s="20" t="n">
        <f aca="false">SUM(V20:V30)</f>
        <v>0</v>
      </c>
      <c r="W31" s="20" t="n">
        <f aca="false">SUM(W20:W30)</f>
        <v>0</v>
      </c>
      <c r="X31" s="20" t="n">
        <f aca="false">SUM(X20:X30)</f>
        <v>0</v>
      </c>
      <c r="Y31" s="20" t="n">
        <f aca="false">SUM(Y20:Y30)</f>
        <v>0</v>
      </c>
      <c r="Z31" s="20" t="n">
        <f aca="false">SUM(Z20:Z30)</f>
        <v>0</v>
      </c>
      <c r="AA31" s="20" t="n">
        <f aca="false">SUM(AA20:AA30)</f>
        <v>0</v>
      </c>
      <c r="AB31" s="20" t="n">
        <f aca="false">SUM(AB20:AB30)</f>
        <v>0</v>
      </c>
    </row>
    <row r="32" customFormat="false" ht="15" hidden="false" customHeight="false" outlineLevel="0" collapsed="false"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customFormat="false" ht="15" hidden="false" customHeight="false" outlineLevel="0" collapsed="false">
      <c r="B33" s="16" t="s">
        <v>78</v>
      </c>
      <c r="C33" s="16"/>
      <c r="D33" s="16"/>
      <c r="E33" s="17" t="n">
        <f aca="false">E19+E31</f>
        <v>0</v>
      </c>
      <c r="F33" s="17" t="n">
        <f aca="false">F19+F31</f>
        <v>0</v>
      </c>
      <c r="G33" s="17" t="n">
        <f aca="false">G19+G31</f>
        <v>0</v>
      </c>
      <c r="H33" s="17" t="n">
        <f aca="false">H19+H31</f>
        <v>0</v>
      </c>
      <c r="I33" s="17" t="n">
        <f aca="false">I19+I31</f>
        <v>0</v>
      </c>
      <c r="J33" s="17" t="n">
        <f aca="false">J19+J31</f>
        <v>0</v>
      </c>
      <c r="K33" s="17" t="n">
        <f aca="false">K19+K31</f>
        <v>0</v>
      </c>
      <c r="L33" s="17" t="n">
        <f aca="false">L19+L31</f>
        <v>0</v>
      </c>
      <c r="M33" s="17" t="n">
        <f aca="false">M19+M31</f>
        <v>0</v>
      </c>
      <c r="N33" s="17" t="n">
        <f aca="false">N19+N31</f>
        <v>0</v>
      </c>
      <c r="O33" s="17" t="n">
        <f aca="false">O19+O31</f>
        <v>0</v>
      </c>
      <c r="P33" s="17" t="n">
        <f aca="false">P19+P31</f>
        <v>0</v>
      </c>
      <c r="Q33" s="17" t="n">
        <f aca="false">Q19+Q31</f>
        <v>0</v>
      </c>
      <c r="R33" s="17" t="n">
        <f aca="false">R19+R31</f>
        <v>0</v>
      </c>
      <c r="S33" s="17" t="n">
        <f aca="false">S19+S31</f>
        <v>0</v>
      </c>
      <c r="T33" s="17" t="n">
        <f aca="false">T19+T31</f>
        <v>0</v>
      </c>
      <c r="U33" s="17" t="n">
        <f aca="false">U19+U31</f>
        <v>0</v>
      </c>
      <c r="V33" s="17" t="n">
        <f aca="false">V19+V31</f>
        <v>0</v>
      </c>
      <c r="W33" s="17" t="n">
        <f aca="false">W19+W31</f>
        <v>0</v>
      </c>
      <c r="X33" s="17" t="n">
        <f aca="false">X19+X31</f>
        <v>0</v>
      </c>
      <c r="Y33" s="17" t="n">
        <f aca="false">Y19+Y31</f>
        <v>0</v>
      </c>
      <c r="Z33" s="17" t="n">
        <f aca="false">Z19+Z31</f>
        <v>0</v>
      </c>
      <c r="AA33" s="17" t="n">
        <f aca="false">AA19+AA31</f>
        <v>0</v>
      </c>
      <c r="AB33" s="17" t="n">
        <f aca="false">AB19+AB31</f>
        <v>0</v>
      </c>
    </row>
    <row r="34" customFormat="false" ht="15" hidden="false" customHeight="false" outlineLevel="0" collapsed="false">
      <c r="D34" s="2" t="s">
        <v>79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 t="n">
        <v>0</v>
      </c>
      <c r="L34" s="17" t="n">
        <v>0</v>
      </c>
      <c r="M34" s="17" t="n">
        <v>0</v>
      </c>
      <c r="N34" s="17" t="n">
        <v>0</v>
      </c>
      <c r="O34" s="17" t="n">
        <v>0</v>
      </c>
      <c r="P34" s="17" t="n">
        <v>0</v>
      </c>
      <c r="Q34" s="17" t="n">
        <v>0</v>
      </c>
      <c r="R34" s="17" t="n">
        <v>0</v>
      </c>
      <c r="S34" s="17" t="n">
        <v>0</v>
      </c>
      <c r="T34" s="17" t="n">
        <v>0</v>
      </c>
      <c r="U34" s="17" t="n">
        <v>0</v>
      </c>
      <c r="V34" s="17" t="n">
        <v>0</v>
      </c>
      <c r="W34" s="17" t="n">
        <v>0</v>
      </c>
      <c r="X34" s="17" t="n">
        <v>0</v>
      </c>
      <c r="Y34" s="17" t="n">
        <v>0</v>
      </c>
      <c r="Z34" s="17" t="n">
        <v>0</v>
      </c>
      <c r="AA34" s="17" t="n">
        <v>0</v>
      </c>
      <c r="AB34" s="17" t="n">
        <v>0</v>
      </c>
    </row>
    <row r="35" customFormat="false" ht="15" hidden="false" customHeight="false" outlineLevel="0" collapsed="false">
      <c r="D35" s="2" t="s">
        <v>80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 t="n">
        <v>0</v>
      </c>
      <c r="L35" s="17" t="n">
        <v>0</v>
      </c>
      <c r="M35" s="17" t="n">
        <v>0</v>
      </c>
      <c r="N35" s="17" t="n">
        <v>0</v>
      </c>
      <c r="O35" s="17" t="n">
        <v>0</v>
      </c>
      <c r="P35" s="17" t="n">
        <v>0</v>
      </c>
      <c r="Q35" s="17" t="n">
        <v>0</v>
      </c>
      <c r="R35" s="17" t="n">
        <v>0</v>
      </c>
      <c r="S35" s="17" t="n">
        <v>0</v>
      </c>
      <c r="T35" s="17" t="n">
        <v>0</v>
      </c>
      <c r="U35" s="17" t="n">
        <v>0</v>
      </c>
      <c r="V35" s="17" t="n">
        <v>0</v>
      </c>
      <c r="W35" s="17" t="n">
        <v>0</v>
      </c>
      <c r="X35" s="17" t="n">
        <v>0</v>
      </c>
      <c r="Y35" s="17" t="n">
        <v>0</v>
      </c>
      <c r="Z35" s="17" t="n">
        <v>0</v>
      </c>
      <c r="AA35" s="17" t="n">
        <v>0</v>
      </c>
      <c r="AB35" s="17" t="n">
        <v>0</v>
      </c>
    </row>
    <row r="36" customFormat="false" ht="15" hidden="false" customHeight="false" outlineLevel="0" collapsed="false">
      <c r="D36" s="21" t="s">
        <v>81</v>
      </c>
      <c r="E36" s="20" t="n">
        <f aca="false">SUM(E33:E35)</f>
        <v>0</v>
      </c>
      <c r="F36" s="20" t="n">
        <f aca="false">SUM(F33:F35)</f>
        <v>0</v>
      </c>
      <c r="G36" s="20" t="n">
        <f aca="false">SUM(G33:G35)</f>
        <v>0</v>
      </c>
      <c r="H36" s="20" t="n">
        <f aca="false">SUM(H33:H35)</f>
        <v>0</v>
      </c>
      <c r="I36" s="20" t="n">
        <f aca="false">SUM(I33:I35)</f>
        <v>0</v>
      </c>
      <c r="J36" s="20" t="n">
        <f aca="false">SUM(J33:J35)</f>
        <v>0</v>
      </c>
      <c r="K36" s="20" t="n">
        <f aca="false">SUM(K33:K35)</f>
        <v>0</v>
      </c>
      <c r="L36" s="20" t="n">
        <f aca="false">SUM(L33:L35)</f>
        <v>0</v>
      </c>
      <c r="M36" s="20" t="n">
        <f aca="false">SUM(M33:M35)</f>
        <v>0</v>
      </c>
      <c r="N36" s="20" t="n">
        <f aca="false">SUM(N33:N35)</f>
        <v>0</v>
      </c>
      <c r="O36" s="20" t="n">
        <f aca="false">SUM(O33:O35)</f>
        <v>0</v>
      </c>
      <c r="P36" s="20" t="n">
        <f aca="false">SUM(P33:P35)</f>
        <v>0</v>
      </c>
      <c r="Q36" s="20" t="n">
        <f aca="false">SUM(Q33:Q35)</f>
        <v>0</v>
      </c>
      <c r="R36" s="20" t="n">
        <f aca="false">SUM(R33:R35)</f>
        <v>0</v>
      </c>
      <c r="S36" s="20" t="n">
        <f aca="false">SUM(S33:S35)</f>
        <v>0</v>
      </c>
      <c r="T36" s="20" t="n">
        <f aca="false">SUM(T33:T35)</f>
        <v>0</v>
      </c>
      <c r="U36" s="20" t="n">
        <f aca="false">SUM(U33:U35)</f>
        <v>0</v>
      </c>
      <c r="V36" s="20" t="n">
        <f aca="false">SUM(V33:V35)</f>
        <v>0</v>
      </c>
      <c r="W36" s="20" t="n">
        <f aca="false">SUM(W33:W35)</f>
        <v>0</v>
      </c>
      <c r="X36" s="20" t="n">
        <f aca="false">SUM(X33:X35)</f>
        <v>0</v>
      </c>
      <c r="Y36" s="20" t="n">
        <f aca="false">SUM(Y33:Y35)</f>
        <v>0</v>
      </c>
      <c r="Z36" s="20" t="n">
        <f aca="false">SUM(Z33:Z35)</f>
        <v>0</v>
      </c>
      <c r="AA36" s="20" t="n">
        <f aca="false">SUM(AA33:AA35)</f>
        <v>0</v>
      </c>
      <c r="AB36" s="20" t="n">
        <f aca="false">SUM(AB33:AB35)</f>
        <v>0</v>
      </c>
    </row>
  </sheetData>
  <mergeCells count="17"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4:B19"/>
    <mergeCell ref="C19:D19"/>
    <mergeCell ref="B20:B31"/>
    <mergeCell ref="C31:D31"/>
    <mergeCell ref="B33:D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38"/>
  <sheetViews>
    <sheetView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E28" activeCellId="0" sqref="E28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3.28"/>
    <col collapsed="false" customWidth="true" hidden="false" outlineLevel="0" max="3" min="3" style="0" width="12.14"/>
    <col collapsed="false" customWidth="true" hidden="false" outlineLevel="0" max="4" min="4" style="0" width="44.14"/>
    <col collapsed="false" customWidth="true" hidden="false" outlineLevel="0" max="16" min="5" style="1" width="17.28"/>
    <col collapsed="false" customWidth="true" hidden="false" outlineLevel="0" max="1023" min="17" style="0" width="12.14"/>
    <col collapsed="false" customWidth="true" hidden="false" outlineLevel="0" max="1025" min="1024" style="0" width="10.53"/>
  </cols>
  <sheetData>
    <row r="2" customFormat="false" ht="15" hidden="false" customHeight="false" outlineLevel="0" collapsed="false">
      <c r="B2" s="2"/>
      <c r="C2" s="2"/>
      <c r="D2" s="3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</row>
    <row r="3" customFormat="false" ht="15" hidden="false" customHeight="true" outlineLevel="0" collapsed="false">
      <c r="B3" s="5" t="s">
        <v>12</v>
      </c>
      <c r="C3" s="2" t="n">
        <v>401</v>
      </c>
      <c r="D3" s="3" t="s">
        <v>13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</row>
    <row r="4" customFormat="false" ht="15" hidden="false" customHeight="false" outlineLevel="0" collapsed="false">
      <c r="B4" s="5"/>
      <c r="C4" s="2"/>
      <c r="D4" s="3" t="s">
        <v>14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</row>
    <row r="5" customFormat="false" ht="15" hidden="false" customHeight="false" outlineLevel="0" collapsed="false">
      <c r="B5" s="5"/>
      <c r="C5" s="2" t="n">
        <v>411</v>
      </c>
      <c r="D5" s="3" t="s">
        <v>15</v>
      </c>
      <c r="E5" s="8" t="n">
        <f aca="false">E3-E4</f>
        <v>0</v>
      </c>
      <c r="F5" s="8" t="n">
        <f aca="false">F3-F4</f>
        <v>0</v>
      </c>
      <c r="G5" s="8" t="n">
        <f aca="false">G3-G4</f>
        <v>0</v>
      </c>
      <c r="H5" s="8" t="n">
        <f aca="false">H3-H4</f>
        <v>0</v>
      </c>
      <c r="I5" s="8" t="n">
        <f aca="false">I3-I4</f>
        <v>0</v>
      </c>
      <c r="J5" s="8" t="n">
        <f aca="false">J3-J4</f>
        <v>0</v>
      </c>
      <c r="K5" s="8" t="n">
        <f aca="false">K3-K4</f>
        <v>0</v>
      </c>
      <c r="L5" s="8" t="n">
        <f aca="false">L3-L4</f>
        <v>0</v>
      </c>
      <c r="M5" s="8" t="n">
        <f aca="false">M3-M4</f>
        <v>0</v>
      </c>
      <c r="N5" s="8" t="n">
        <f aca="false">N3-N4</f>
        <v>0</v>
      </c>
      <c r="O5" s="8" t="n">
        <f aca="false">O3-O4</f>
        <v>0</v>
      </c>
      <c r="P5" s="8" t="n">
        <f aca="false">P3-P4</f>
        <v>0</v>
      </c>
    </row>
    <row r="6" customFormat="false" ht="15" hidden="false" customHeight="false" outlineLevel="0" collapsed="false">
      <c r="B6" s="5"/>
      <c r="C6" s="2" t="n">
        <v>499</v>
      </c>
      <c r="D6" s="3" t="s">
        <v>16</v>
      </c>
      <c r="E6" s="8" t="n">
        <f aca="false">E5*0.12</f>
        <v>0</v>
      </c>
      <c r="F6" s="8" t="n">
        <f aca="false">F5*0.12</f>
        <v>0</v>
      </c>
      <c r="G6" s="8" t="n">
        <f aca="false">G5*0.12</f>
        <v>0</v>
      </c>
      <c r="H6" s="8" t="n">
        <f aca="false">H5*0.12</f>
        <v>0</v>
      </c>
      <c r="I6" s="8" t="n">
        <f aca="false">I5*0.12</f>
        <v>0</v>
      </c>
      <c r="J6" s="8" t="n">
        <f aca="false">J5*0.12</f>
        <v>0</v>
      </c>
      <c r="K6" s="8" t="n">
        <f aca="false">K5*0.12</f>
        <v>0</v>
      </c>
      <c r="L6" s="8" t="n">
        <f aca="false">L5*0.12</f>
        <v>0</v>
      </c>
      <c r="M6" s="8" t="n">
        <f aca="false">M5*0.12</f>
        <v>0</v>
      </c>
      <c r="N6" s="8" t="n">
        <f aca="false">N5*0.12</f>
        <v>0</v>
      </c>
      <c r="O6" s="8" t="n">
        <f aca="false">O5*0.12</f>
        <v>0</v>
      </c>
      <c r="P6" s="8" t="n">
        <f aca="false">P5*0.12</f>
        <v>0</v>
      </c>
    </row>
    <row r="7" customFormat="false" ht="15" hidden="false" customHeight="false" outlineLevel="0" collapsed="false">
      <c r="B7" s="5"/>
      <c r="C7" s="2"/>
      <c r="D7" s="3" t="s">
        <v>17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 customFormat="false" ht="15" hidden="false" customHeight="false" outlineLevel="0" collapsed="false">
      <c r="B8" s="9"/>
      <c r="C8" s="2"/>
      <c r="D8" s="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15" hidden="false" customHeight="true" outlineLevel="0" collapsed="false">
      <c r="B9" s="5" t="s">
        <v>18</v>
      </c>
      <c r="C9" s="2" t="n">
        <v>509</v>
      </c>
      <c r="D9" s="3" t="s">
        <v>19</v>
      </c>
      <c r="E9" s="8" t="n">
        <v>6955.05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 customFormat="false" ht="15" hidden="false" customHeight="false" outlineLevel="0" collapsed="false">
      <c r="B10" s="5"/>
      <c r="C10" s="2" t="n">
        <v>529</v>
      </c>
      <c r="D10" s="3" t="s">
        <v>16</v>
      </c>
      <c r="E10" s="8" t="n">
        <f aca="false">E9*0.12</f>
        <v>834.606</v>
      </c>
      <c r="F10" s="8" t="n">
        <f aca="false">F9*0.12</f>
        <v>0</v>
      </c>
      <c r="G10" s="8" t="n">
        <f aca="false">G9*0.12</f>
        <v>0</v>
      </c>
      <c r="H10" s="8" t="n">
        <f aca="false">H9*0.12</f>
        <v>0</v>
      </c>
      <c r="I10" s="8" t="n">
        <f aca="false">I9*0.12</f>
        <v>0</v>
      </c>
      <c r="J10" s="8" t="n">
        <f aca="false">J9*0.12</f>
        <v>0</v>
      </c>
      <c r="K10" s="8" t="n">
        <f aca="false">K9*0.12</f>
        <v>0</v>
      </c>
      <c r="L10" s="8" t="n">
        <f aca="false">L9*0.12</f>
        <v>0</v>
      </c>
      <c r="M10" s="8" t="n">
        <f aca="false">M9*0.12</f>
        <v>0</v>
      </c>
      <c r="N10" s="8" t="n">
        <f aca="false">N9*0.12</f>
        <v>0</v>
      </c>
      <c r="O10" s="8" t="n">
        <f aca="false">O9*0.12</f>
        <v>0</v>
      </c>
      <c r="P10" s="8" t="n">
        <f aca="false">P9*0.12</f>
        <v>0</v>
      </c>
    </row>
    <row r="11" customFormat="false" ht="15" hidden="false" customHeight="false" outlineLevel="0" collapsed="false">
      <c r="B11" s="5"/>
      <c r="C11" s="2" t="n">
        <v>507</v>
      </c>
      <c r="D11" s="3" t="s">
        <v>20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 customFormat="false" ht="15" hidden="false" customHeight="false" outlineLevel="0" collapsed="false">
      <c r="B12" s="9"/>
      <c r="C12" s="2"/>
      <c r="D12" s="3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customFormat="false" ht="15" hidden="false" customHeight="false" outlineLevel="0" collapsed="false">
      <c r="B13" s="9"/>
      <c r="C13" s="2" t="n">
        <v>563</v>
      </c>
      <c r="D13" s="3" t="s">
        <v>21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</row>
    <row r="14" customFormat="false" ht="15" hidden="false" customHeight="false" outlineLevel="0" collapsed="false">
      <c r="B14" s="9"/>
      <c r="C14" s="2" t="n">
        <v>564</v>
      </c>
      <c r="D14" s="3" t="s">
        <v>22</v>
      </c>
      <c r="E14" s="8" t="n">
        <f aca="false">E10*E13</f>
        <v>834.606</v>
      </c>
      <c r="F14" s="8" t="n">
        <f aca="false">F10*F13</f>
        <v>0</v>
      </c>
      <c r="G14" s="8" t="n">
        <f aca="false">G10*G13</f>
        <v>0</v>
      </c>
      <c r="H14" s="8" t="n">
        <f aca="false">H10*H13</f>
        <v>0</v>
      </c>
      <c r="I14" s="8" t="n">
        <f aca="false">I10*I13</f>
        <v>0</v>
      </c>
      <c r="J14" s="8" t="n">
        <f aca="false">J10*J13</f>
        <v>0</v>
      </c>
      <c r="K14" s="8" t="n">
        <f aca="false">K10*K13</f>
        <v>0</v>
      </c>
      <c r="L14" s="8" t="n">
        <f aca="false">L10*L13</f>
        <v>0</v>
      </c>
      <c r="M14" s="8" t="n">
        <f aca="false">M10*M13</f>
        <v>0</v>
      </c>
      <c r="N14" s="8" t="n">
        <f aca="false">N10*N13</f>
        <v>0</v>
      </c>
      <c r="O14" s="8" t="n">
        <f aca="false">O10*O13</f>
        <v>0</v>
      </c>
      <c r="P14" s="8" t="n">
        <f aca="false">P10*P13</f>
        <v>0</v>
      </c>
    </row>
    <row r="15" customFormat="false" ht="15" hidden="false" customHeight="false" outlineLevel="0" collapsed="false">
      <c r="B15" s="9"/>
      <c r="C15" s="2" t="n">
        <v>601</v>
      </c>
      <c r="D15" s="3" t="s">
        <v>23</v>
      </c>
      <c r="E15" s="8" t="n">
        <f aca="false">IF((E6-E10)&gt;0,E6-E10,0)</f>
        <v>0</v>
      </c>
      <c r="F15" s="8" t="n">
        <f aca="false">IF((F6-F10)&gt;0,F6-F10,0)</f>
        <v>0</v>
      </c>
      <c r="G15" s="8" t="n">
        <f aca="false">IF((G6-G10)&gt;0,G6-G10,0)</f>
        <v>0</v>
      </c>
      <c r="H15" s="8" t="n">
        <f aca="false">IF((H6-H10)&gt;0,H6-H10,0)</f>
        <v>0</v>
      </c>
      <c r="I15" s="8" t="n">
        <f aca="false">IF((I6-I10)&gt;0,I6-I10,0)</f>
        <v>0</v>
      </c>
      <c r="J15" s="8" t="n">
        <f aca="false">IF((J6-J10)&gt;0,J6-J10,0)</f>
        <v>0</v>
      </c>
      <c r="K15" s="8" t="n">
        <f aca="false">IF((K6-K10)&gt;0,K6-K10,0)</f>
        <v>0</v>
      </c>
      <c r="L15" s="8" t="n">
        <f aca="false">IF((L6-L10)&gt;0,L6-L10,0)</f>
        <v>0</v>
      </c>
      <c r="M15" s="8" t="n">
        <f aca="false">IF((M6-M10)&gt;0,M6-M10,0)</f>
        <v>0</v>
      </c>
      <c r="N15" s="8" t="n">
        <f aca="false">IF((N6-N10)&gt;0,N6-N10,0)</f>
        <v>0</v>
      </c>
      <c r="O15" s="8" t="n">
        <f aca="false">IF((O6-O10)&gt;0,O6-O10,0)</f>
        <v>0</v>
      </c>
      <c r="P15" s="8" t="n">
        <f aca="false">IF((P6-P10)&gt;0,P6-P10,0)</f>
        <v>0</v>
      </c>
    </row>
    <row r="16" customFormat="false" ht="15" hidden="false" customHeight="false" outlineLevel="0" collapsed="false">
      <c r="B16" s="9"/>
      <c r="C16" s="2" t="n">
        <v>602</v>
      </c>
      <c r="D16" s="3" t="s">
        <v>22</v>
      </c>
      <c r="E16" s="8" t="n">
        <f aca="false">IF((E6-E10)&lt;0,E10-E6,0)</f>
        <v>834.606</v>
      </c>
      <c r="F16" s="8" t="n">
        <f aca="false">IF((F6-F10)&lt;0,F10-F6,0)</f>
        <v>0</v>
      </c>
      <c r="G16" s="8" t="n">
        <f aca="false">IF((G6-G10)&lt;0,G10-G6,0)</f>
        <v>0</v>
      </c>
      <c r="H16" s="8" t="n">
        <f aca="false">IF((H6-H10)&lt;0,H10-H6,0)</f>
        <v>0</v>
      </c>
      <c r="I16" s="8" t="n">
        <f aca="false">IF((I6-I10)&lt;0,I10-I6,0)</f>
        <v>0</v>
      </c>
      <c r="J16" s="8" t="n">
        <f aca="false">IF((J6-J10)&lt;0,J10-J6,0)</f>
        <v>0</v>
      </c>
      <c r="K16" s="8" t="n">
        <f aca="false">IF((K6-K10)&lt;0,K10-K6,0)</f>
        <v>0</v>
      </c>
      <c r="L16" s="8" t="n">
        <f aca="false">IF((L6-L10)&lt;0,L10-L6,0)</f>
        <v>0</v>
      </c>
      <c r="M16" s="8" t="n">
        <f aca="false">IF((M6-M10)&lt;0,M10-M6,0)</f>
        <v>0</v>
      </c>
      <c r="N16" s="8" t="n">
        <f aca="false">IF((N6-N10)&lt;0,N10-N6,0)</f>
        <v>0</v>
      </c>
      <c r="O16" s="8" t="n">
        <f aca="false">IF((O6-O10)&lt;0,O10-O6,0)</f>
        <v>0</v>
      </c>
      <c r="P16" s="8" t="n">
        <f aca="false">IF((P6-P10)&lt;0,P10-P6,0)</f>
        <v>0</v>
      </c>
    </row>
    <row r="17" customFormat="false" ht="15" hidden="false" customHeight="false" outlineLevel="0" collapsed="false">
      <c r="B17" s="9"/>
      <c r="C17" s="2"/>
      <c r="D17" s="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customFormat="false" ht="15" hidden="false" customHeight="true" outlineLevel="0" collapsed="false">
      <c r="B18" s="5" t="s">
        <v>24</v>
      </c>
      <c r="C18" s="2"/>
      <c r="D18" s="3" t="s">
        <v>25</v>
      </c>
      <c r="E18" s="8" t="n">
        <v>0</v>
      </c>
      <c r="F18" s="8" t="n">
        <f aca="false">IF(E19&lt;0,0,E19)</f>
        <v>834.606</v>
      </c>
      <c r="G18" s="8" t="n">
        <f aca="false">IF(F19&lt;0,0,F19)</f>
        <v>834.606</v>
      </c>
      <c r="H18" s="8" t="n">
        <f aca="false">IF(G19&lt;0,0,G19)</f>
        <v>834.606</v>
      </c>
      <c r="I18" s="8" t="n">
        <f aca="false">IF(H19&lt;0,0,H19)</f>
        <v>834.606</v>
      </c>
      <c r="J18" s="8" t="n">
        <f aca="false">IF(I19&lt;0,0,I19)</f>
        <v>834.606</v>
      </c>
      <c r="K18" s="8" t="n">
        <f aca="false">IF(J19&lt;0,0,J19)</f>
        <v>834.606</v>
      </c>
      <c r="L18" s="8" t="n">
        <f aca="false">IF(K19&lt;0,0,K19)</f>
        <v>834.606</v>
      </c>
      <c r="M18" s="8" t="n">
        <f aca="false">IF(L19&lt;0,0,L19)</f>
        <v>834.606</v>
      </c>
      <c r="N18" s="8" t="n">
        <f aca="false">IF(M19&lt;0,0,M19)</f>
        <v>834.606</v>
      </c>
      <c r="O18" s="8" t="n">
        <f aca="false">IF(N19&lt;0,0,N19)</f>
        <v>834.606</v>
      </c>
      <c r="P18" s="8" t="n">
        <f aca="false">IF(O19&lt;0,0,O19)</f>
        <v>834.606</v>
      </c>
    </row>
    <row r="19" customFormat="false" ht="15" hidden="false" customHeight="false" outlineLevel="0" collapsed="false">
      <c r="B19" s="5"/>
      <c r="C19" s="2"/>
      <c r="D19" s="3" t="s">
        <v>26</v>
      </c>
      <c r="E19" s="11" t="n">
        <f aca="false">E18+E16-E15</f>
        <v>834.606</v>
      </c>
      <c r="F19" s="11" t="n">
        <f aca="false">F18+F16-F15</f>
        <v>834.606</v>
      </c>
      <c r="G19" s="11" t="n">
        <f aca="false">G18+G16-G15</f>
        <v>834.606</v>
      </c>
      <c r="H19" s="11" t="n">
        <f aca="false">H18+H16-H15</f>
        <v>834.606</v>
      </c>
      <c r="I19" s="11" t="n">
        <f aca="false">I18+I16-I15</f>
        <v>834.606</v>
      </c>
      <c r="J19" s="11" t="n">
        <f aca="false">J18+J16-J15</f>
        <v>834.606</v>
      </c>
      <c r="K19" s="11" t="n">
        <f aca="false">K18+K16-K15</f>
        <v>834.606</v>
      </c>
      <c r="L19" s="11" t="n">
        <f aca="false">L18+L16-L15</f>
        <v>834.606</v>
      </c>
      <c r="M19" s="11" t="n">
        <f aca="false">M18+M16-M15</f>
        <v>834.606</v>
      </c>
      <c r="N19" s="11" t="n">
        <f aca="false">N18+N16-N15</f>
        <v>834.606</v>
      </c>
      <c r="O19" s="11" t="n">
        <f aca="false">O18+O16-O15</f>
        <v>834.606</v>
      </c>
      <c r="P19" s="11" t="n">
        <f aca="false">P18+P16-P15</f>
        <v>834.606</v>
      </c>
    </row>
    <row r="20" customFormat="false" ht="15" hidden="false" customHeight="false" outlineLevel="0" collapsed="false">
      <c r="B20" s="5"/>
      <c r="C20" s="2"/>
      <c r="D20" s="3" t="s">
        <v>27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</row>
    <row r="21" customFormat="false" ht="15" hidden="false" customHeight="false" outlineLevel="0" collapsed="false">
      <c r="B21" s="9"/>
      <c r="C21" s="2"/>
      <c r="D21" s="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customFormat="false" ht="15" hidden="false" customHeight="true" outlineLevel="0" collapsed="false">
      <c r="B22" s="5" t="s">
        <v>28</v>
      </c>
      <c r="C22" s="2"/>
      <c r="D22" s="3" t="s">
        <v>29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</row>
    <row r="23" customFormat="false" ht="15" hidden="false" customHeight="false" outlineLevel="0" collapsed="false">
      <c r="B23" s="5"/>
      <c r="C23" s="2"/>
      <c r="D23" s="3" t="s">
        <v>25</v>
      </c>
      <c r="E23" s="8" t="n">
        <v>6808.57</v>
      </c>
      <c r="F23" s="8" t="n">
        <f aca="false">E24</f>
        <v>6808.57</v>
      </c>
      <c r="G23" s="8" t="n">
        <f aca="false">F24</f>
        <v>6808.57</v>
      </c>
      <c r="H23" s="8" t="n">
        <f aca="false">G24</f>
        <v>6808.57</v>
      </c>
      <c r="I23" s="8" t="n">
        <f aca="false">H24</f>
        <v>6808.57</v>
      </c>
      <c r="J23" s="8" t="n">
        <f aca="false">I24</f>
        <v>6808.57</v>
      </c>
      <c r="K23" s="8" t="n">
        <f aca="false">J24</f>
        <v>6808.57</v>
      </c>
      <c r="L23" s="8" t="n">
        <f aca="false">K24</f>
        <v>6808.57</v>
      </c>
      <c r="M23" s="8" t="n">
        <f aca="false">L24</f>
        <v>6808.57</v>
      </c>
      <c r="N23" s="8" t="n">
        <f aca="false">M24</f>
        <v>6808.57</v>
      </c>
      <c r="O23" s="8" t="n">
        <f aca="false">N24</f>
        <v>6808.57</v>
      </c>
      <c r="P23" s="8" t="n">
        <f aca="false">O24</f>
        <v>6808.57</v>
      </c>
    </row>
    <row r="24" customFormat="false" ht="15" hidden="false" customHeight="false" outlineLevel="0" collapsed="false">
      <c r="B24" s="5"/>
      <c r="C24" s="2"/>
      <c r="D24" s="3" t="s">
        <v>26</v>
      </c>
      <c r="E24" s="11" t="n">
        <f aca="false">IF(E19&lt;0,E23+E22+E19,E23+E22)</f>
        <v>6808.57</v>
      </c>
      <c r="F24" s="11" t="n">
        <f aca="false">IF(F19&lt;0,F23+F22+F19,F23+F22)</f>
        <v>6808.57</v>
      </c>
      <c r="G24" s="11" t="n">
        <f aca="false">IF(G19&lt;0,G23+G22+G19,G23+G22)</f>
        <v>6808.57</v>
      </c>
      <c r="H24" s="11" t="n">
        <f aca="false">IF(H19&lt;0,H23+H22+H19,H23+H22)</f>
        <v>6808.57</v>
      </c>
      <c r="I24" s="11" t="n">
        <f aca="false">IF(I19&lt;0,I23+I22+I19,I23+I22)</f>
        <v>6808.57</v>
      </c>
      <c r="J24" s="11" t="n">
        <f aca="false">IF(J19&lt;0,J23+J22+J19,J23+J22)</f>
        <v>6808.57</v>
      </c>
      <c r="K24" s="11" t="n">
        <f aca="false">IF(K19&lt;0,K23+K22+K19,K23+K22)</f>
        <v>6808.57</v>
      </c>
      <c r="L24" s="11" t="n">
        <f aca="false">IF(L19&lt;0,L23+L22+L19,L23+L22)</f>
        <v>6808.57</v>
      </c>
      <c r="M24" s="11" t="n">
        <f aca="false">IF(M19&lt;0,M23+M22+M19,M23+M22)</f>
        <v>6808.57</v>
      </c>
      <c r="N24" s="11" t="n">
        <f aca="false">IF(N19&lt;0,N23+N22+N19,N23+N22)</f>
        <v>6808.57</v>
      </c>
      <c r="O24" s="11" t="n">
        <f aca="false">IF(O19&lt;0,O23+O22+O19,O23+O22)</f>
        <v>6808.57</v>
      </c>
      <c r="P24" s="11" t="n">
        <f aca="false">IF(P19&lt;0,P23+P22+P19,P23+P22)</f>
        <v>6808.57</v>
      </c>
    </row>
    <row r="25" customFormat="false" ht="15" hidden="false" customHeight="false" outlineLevel="0" collapsed="false">
      <c r="B25" s="5"/>
      <c r="C25" s="2"/>
      <c r="D25" s="3" t="s">
        <v>30</v>
      </c>
      <c r="E25" s="8" t="n">
        <v>0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</row>
    <row r="26" customFormat="false" ht="15" hidden="false" customHeight="false" outlineLevel="0" collapsed="false">
      <c r="B26" s="9"/>
      <c r="C26" s="2"/>
      <c r="D26" s="3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customFormat="false" ht="15" hidden="false" customHeight="true" outlineLevel="0" collapsed="false">
      <c r="B27" s="5" t="s">
        <v>31</v>
      </c>
      <c r="C27" s="2"/>
      <c r="D27" s="3" t="s">
        <v>32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customFormat="false" ht="15" hidden="false" customHeight="false" outlineLevel="0" collapsed="false">
      <c r="B28" s="5"/>
      <c r="C28" s="2"/>
      <c r="D28" s="3" t="s">
        <v>33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</row>
    <row r="29" customFormat="false" ht="15" hidden="false" customHeight="false" outlineLevel="0" collapsed="false">
      <c r="B29" s="5"/>
      <c r="C29" s="2"/>
      <c r="D29" s="3" t="s">
        <v>34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</row>
    <row r="30" customFormat="false" ht="15" hidden="false" customHeight="false" outlineLevel="0" collapsed="false">
      <c r="B30" s="5"/>
      <c r="C30" s="2"/>
      <c r="D30" s="3" t="s">
        <v>35</v>
      </c>
      <c r="E30" s="8" t="n">
        <v>0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</row>
    <row r="31" customFormat="false" ht="15" hidden="false" customHeight="false" outlineLevel="0" collapsed="false">
      <c r="B31" s="5"/>
      <c r="C31" s="2"/>
      <c r="D31" s="3" t="s">
        <v>36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</row>
    <row r="32" customFormat="false" ht="15" hidden="false" customHeight="false" outlineLevel="0" collapsed="false">
      <c r="B32" s="5"/>
      <c r="C32" s="2"/>
      <c r="D32" s="3" t="s">
        <v>37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</row>
    <row r="33" customFormat="false" ht="15" hidden="false" customHeight="false" outlineLevel="0" collapsed="false">
      <c r="B33" s="5"/>
      <c r="C33" s="2"/>
      <c r="D33" s="3" t="s">
        <v>38</v>
      </c>
      <c r="E33" s="8" t="n">
        <v>738.7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150</v>
      </c>
    </row>
    <row r="34" customFormat="false" ht="15" hidden="false" customHeight="false" outlineLevel="0" collapsed="false">
      <c r="B34" s="5"/>
      <c r="C34" s="2"/>
      <c r="D34" s="3" t="s">
        <v>30</v>
      </c>
      <c r="E34" s="8" t="n">
        <f aca="false">SUM(E28:E33)</f>
        <v>738.7</v>
      </c>
      <c r="F34" s="8" t="n">
        <f aca="false">SUM(F28:F33)</f>
        <v>0</v>
      </c>
      <c r="G34" s="8" t="n">
        <f aca="false">SUM(G28:G33)</f>
        <v>0</v>
      </c>
      <c r="H34" s="8" t="n">
        <f aca="false">SUM(H28:H33)</f>
        <v>0</v>
      </c>
      <c r="I34" s="8" t="n">
        <f aca="false">SUM(I28:I33)</f>
        <v>0</v>
      </c>
      <c r="J34" s="8" t="n">
        <f aca="false">SUM(J28:J33)</f>
        <v>0</v>
      </c>
      <c r="K34" s="8" t="n">
        <f aca="false">SUM(K28:K33)</f>
        <v>0</v>
      </c>
      <c r="L34" s="8" t="n">
        <f aca="false">SUM(L28:L33)</f>
        <v>0</v>
      </c>
      <c r="M34" s="8" t="n">
        <f aca="false">SUM(M28:M33)</f>
        <v>0</v>
      </c>
      <c r="N34" s="8" t="n">
        <f aca="false">SUM(N28:N33)</f>
        <v>0</v>
      </c>
      <c r="O34" s="8" t="n">
        <f aca="false">SUM(O28:O33)</f>
        <v>0</v>
      </c>
      <c r="P34" s="8" t="n">
        <f aca="false">SUM(P28:P33)</f>
        <v>150</v>
      </c>
    </row>
    <row r="35" customFormat="false" ht="15" hidden="false" customHeight="false" outlineLevel="0" collapsed="false">
      <c r="B35" s="9"/>
      <c r="C35" s="2"/>
      <c r="D35" s="3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customFormat="false" ht="15" hidden="false" customHeight="true" outlineLevel="0" collapsed="false">
      <c r="B36" s="5" t="s">
        <v>39</v>
      </c>
      <c r="C36" s="2"/>
      <c r="D36" s="3" t="s">
        <v>40</v>
      </c>
      <c r="E36" s="8" t="n">
        <f aca="false">E20+E25+E34</f>
        <v>738.7</v>
      </c>
      <c r="F36" s="8" t="n">
        <f aca="false">F20+F25+F34</f>
        <v>0</v>
      </c>
      <c r="G36" s="8" t="n">
        <f aca="false">G20+G25+G34</f>
        <v>0</v>
      </c>
      <c r="H36" s="8" t="n">
        <f aca="false">H20+H25+H34</f>
        <v>0</v>
      </c>
      <c r="I36" s="8" t="n">
        <f aca="false">I20+I25+I34</f>
        <v>0</v>
      </c>
      <c r="J36" s="8" t="n">
        <f aca="false">J20+J25+J34</f>
        <v>0</v>
      </c>
      <c r="K36" s="8" t="n">
        <f aca="false">K20+K25+K34</f>
        <v>0</v>
      </c>
      <c r="L36" s="8" t="n">
        <f aca="false">L20+L25+L34</f>
        <v>0</v>
      </c>
      <c r="M36" s="8" t="n">
        <f aca="false">M20+M25+M34</f>
        <v>0</v>
      </c>
      <c r="N36" s="8" t="n">
        <f aca="false">N20+N25+N34</f>
        <v>0</v>
      </c>
      <c r="O36" s="8" t="n">
        <f aca="false">O20+O25+O34</f>
        <v>0</v>
      </c>
      <c r="P36" s="8" t="n">
        <f aca="false">P20+P25+P34</f>
        <v>150</v>
      </c>
    </row>
    <row r="37" customFormat="false" ht="15" hidden="false" customHeight="false" outlineLevel="0" collapsed="false">
      <c r="B37" s="5"/>
      <c r="C37" s="2"/>
      <c r="D37" s="3" t="s">
        <v>41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</row>
    <row r="38" customFormat="false" ht="15" hidden="false" customHeight="false" outlineLevel="0" collapsed="false">
      <c r="B38" s="5"/>
      <c r="C38" s="2"/>
      <c r="D38" s="3" t="s">
        <v>42</v>
      </c>
      <c r="E38" s="8" t="n">
        <f aca="false">E36+E37</f>
        <v>738.7</v>
      </c>
      <c r="F38" s="8" t="n">
        <f aca="false">F36+F37</f>
        <v>0</v>
      </c>
      <c r="G38" s="8" t="n">
        <f aca="false">G36+G37</f>
        <v>0</v>
      </c>
      <c r="H38" s="8" t="n">
        <f aca="false">H36+H37</f>
        <v>0</v>
      </c>
      <c r="I38" s="8" t="n">
        <f aca="false">I36+I37</f>
        <v>0</v>
      </c>
      <c r="J38" s="8" t="n">
        <f aca="false">J36+J37</f>
        <v>0</v>
      </c>
      <c r="K38" s="8" t="n">
        <f aca="false">K36+K37</f>
        <v>0</v>
      </c>
      <c r="L38" s="8" t="n">
        <f aca="false">L36+L37</f>
        <v>0</v>
      </c>
      <c r="M38" s="8" t="n">
        <f aca="false">M36+M37</f>
        <v>0</v>
      </c>
      <c r="N38" s="8" t="n">
        <f aca="false">N36+N37</f>
        <v>0</v>
      </c>
      <c r="O38" s="8" t="n">
        <f aca="false">O36+O37</f>
        <v>0</v>
      </c>
      <c r="P38" s="8" t="n">
        <f aca="false">P36+P37</f>
        <v>150</v>
      </c>
    </row>
  </sheetData>
  <mergeCells count="6">
    <mergeCell ref="B3:B7"/>
    <mergeCell ref="B9:B11"/>
    <mergeCell ref="B18:B20"/>
    <mergeCell ref="B22:B25"/>
    <mergeCell ref="B27:B34"/>
    <mergeCell ref="B36:B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36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false" hidden="false" outlineLevel="0" max="3" min="3" style="12" width="11.43"/>
    <col collapsed="false" customWidth="true" hidden="false" outlineLevel="0" max="4" min="4" style="0" width="59.3"/>
    <col collapsed="false" customWidth="true" hidden="false" outlineLevel="0" max="6" min="5" style="13" width="15.85"/>
    <col collapsed="false" customWidth="true" hidden="false" outlineLevel="0" max="16" min="7" style="0" width="15.85"/>
    <col collapsed="false" customWidth="true" hidden="false" outlineLevel="0" max="18" min="17" style="13" width="15.85"/>
    <col collapsed="false" customWidth="true" hidden="false" outlineLevel="0" max="28" min="19" style="0" width="15.85"/>
    <col collapsed="false" customWidth="true" hidden="false" outlineLevel="0" max="1025" min="29" style="0" width="10.53"/>
  </cols>
  <sheetData>
    <row r="2" customFormat="false" ht="15" hidden="false" customHeight="false" outlineLevel="0" collapsed="false">
      <c r="E2" s="14" t="s">
        <v>43</v>
      </c>
      <c r="F2" s="14"/>
      <c r="G2" s="14" t="s">
        <v>44</v>
      </c>
      <c r="H2" s="14"/>
      <c r="I2" s="14" t="s">
        <v>45</v>
      </c>
      <c r="J2" s="14"/>
      <c r="K2" s="14" t="s">
        <v>46</v>
      </c>
      <c r="L2" s="14"/>
      <c r="M2" s="14" t="s">
        <v>47</v>
      </c>
      <c r="N2" s="14"/>
      <c r="O2" s="14" t="s">
        <v>48</v>
      </c>
      <c r="P2" s="14"/>
      <c r="Q2" s="14" t="s">
        <v>49</v>
      </c>
      <c r="R2" s="14"/>
      <c r="S2" s="14" t="s">
        <v>50</v>
      </c>
      <c r="T2" s="14"/>
      <c r="U2" s="14" t="s">
        <v>51</v>
      </c>
      <c r="V2" s="14"/>
      <c r="W2" s="14" t="s">
        <v>52</v>
      </c>
      <c r="X2" s="14"/>
      <c r="Y2" s="14" t="s">
        <v>53</v>
      </c>
      <c r="Z2" s="14"/>
      <c r="AA2" s="14" t="s">
        <v>54</v>
      </c>
      <c r="AB2" s="14"/>
    </row>
    <row r="3" customFormat="false" ht="15" hidden="false" customHeight="true" outlineLevel="0" collapsed="false">
      <c r="B3" s="15"/>
      <c r="C3" s="16" t="s">
        <v>55</v>
      </c>
      <c r="D3" s="16" t="s">
        <v>56</v>
      </c>
      <c r="E3" s="17" t="s">
        <v>57</v>
      </c>
      <c r="F3" s="17" t="s">
        <v>58</v>
      </c>
      <c r="G3" s="17" t="s">
        <v>57</v>
      </c>
      <c r="H3" s="17" t="s">
        <v>58</v>
      </c>
      <c r="I3" s="17" t="s">
        <v>57</v>
      </c>
      <c r="J3" s="17" t="s">
        <v>58</v>
      </c>
      <c r="K3" s="17" t="s">
        <v>57</v>
      </c>
      <c r="L3" s="17" t="s">
        <v>58</v>
      </c>
      <c r="M3" s="17" t="s">
        <v>57</v>
      </c>
      <c r="N3" s="17" t="s">
        <v>58</v>
      </c>
      <c r="O3" s="17" t="s">
        <v>57</v>
      </c>
      <c r="P3" s="17" t="s">
        <v>58</v>
      </c>
      <c r="Q3" s="17" t="s">
        <v>57</v>
      </c>
      <c r="R3" s="17" t="s">
        <v>58</v>
      </c>
      <c r="S3" s="17" t="s">
        <v>57</v>
      </c>
      <c r="T3" s="17" t="s">
        <v>58</v>
      </c>
      <c r="U3" s="17" t="s">
        <v>57</v>
      </c>
      <c r="V3" s="17" t="s">
        <v>58</v>
      </c>
      <c r="W3" s="17" t="s">
        <v>57</v>
      </c>
      <c r="X3" s="17" t="s">
        <v>58</v>
      </c>
      <c r="Y3" s="17" t="s">
        <v>57</v>
      </c>
      <c r="Z3" s="17" t="s">
        <v>58</v>
      </c>
      <c r="AA3" s="17" t="s">
        <v>57</v>
      </c>
      <c r="AB3" s="17" t="s">
        <v>58</v>
      </c>
    </row>
    <row r="4" customFormat="false" ht="15" hidden="false" customHeight="true" outlineLevel="0" collapsed="false">
      <c r="B4" s="18" t="s">
        <v>59</v>
      </c>
      <c r="C4" s="16" t="n">
        <v>302</v>
      </c>
      <c r="D4" s="2" t="s">
        <v>60</v>
      </c>
      <c r="E4" s="17" t="n">
        <v>0</v>
      </c>
      <c r="F4" s="17" t="n">
        <f aca="false">E4*0</f>
        <v>0</v>
      </c>
      <c r="G4" s="17" t="n">
        <v>0</v>
      </c>
      <c r="H4" s="17" t="n">
        <f aca="false">G4*0</f>
        <v>0</v>
      </c>
      <c r="I4" s="17" t="n">
        <v>0</v>
      </c>
      <c r="J4" s="17" t="n">
        <f aca="false">I4*0</f>
        <v>0</v>
      </c>
      <c r="K4" s="17" t="n">
        <v>0</v>
      </c>
      <c r="L4" s="17" t="n">
        <f aca="false">K4*0</f>
        <v>0</v>
      </c>
      <c r="M4" s="17" t="n">
        <v>0</v>
      </c>
      <c r="N4" s="17" t="n">
        <f aca="false">M4*0</f>
        <v>0</v>
      </c>
      <c r="O4" s="17" t="n">
        <v>0</v>
      </c>
      <c r="P4" s="17" t="n">
        <f aca="false">O4*0</f>
        <v>0</v>
      </c>
      <c r="Q4" s="17" t="n">
        <v>0</v>
      </c>
      <c r="R4" s="17" t="n">
        <f aca="false">Q4*0</f>
        <v>0</v>
      </c>
      <c r="S4" s="17" t="n">
        <v>0</v>
      </c>
      <c r="T4" s="17" t="n">
        <f aca="false">S4*0</f>
        <v>0</v>
      </c>
      <c r="U4" s="17" t="n">
        <v>0</v>
      </c>
      <c r="V4" s="17" t="n">
        <f aca="false">U4*0</f>
        <v>0</v>
      </c>
      <c r="W4" s="17" t="n">
        <v>0</v>
      </c>
      <c r="X4" s="17" t="n">
        <f aca="false">W4*0</f>
        <v>0</v>
      </c>
      <c r="Y4" s="17" t="n">
        <v>0</v>
      </c>
      <c r="Z4" s="17" t="n">
        <f aca="false">Y4*0</f>
        <v>0</v>
      </c>
      <c r="AA4" s="17" t="n">
        <v>0</v>
      </c>
      <c r="AB4" s="17" t="n">
        <f aca="false">AA4*0</f>
        <v>0</v>
      </c>
    </row>
    <row r="5" customFormat="false" ht="15" hidden="false" customHeight="false" outlineLevel="0" collapsed="false">
      <c r="B5" s="18"/>
      <c r="C5" s="16" t="n">
        <v>303</v>
      </c>
      <c r="D5" s="2" t="s">
        <v>61</v>
      </c>
      <c r="E5" s="17" t="n">
        <v>3750</v>
      </c>
      <c r="F5" s="17" t="n">
        <f aca="false">E5*0.1</f>
        <v>375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f aca="false">M5*0.1</f>
        <v>0</v>
      </c>
      <c r="O5" s="17" t="n">
        <v>0</v>
      </c>
      <c r="P5" s="17" t="n">
        <f aca="false">O5*0.1</f>
        <v>0</v>
      </c>
      <c r="Q5" s="17" t="n">
        <v>0</v>
      </c>
      <c r="R5" s="17" t="n">
        <f aca="false">Q5*0.1</f>
        <v>0</v>
      </c>
      <c r="S5" s="17" t="n">
        <v>0</v>
      </c>
      <c r="T5" s="17" t="n">
        <f aca="false">S5*0.1</f>
        <v>0</v>
      </c>
      <c r="U5" s="17" t="n">
        <v>0</v>
      </c>
      <c r="V5" s="17" t="n">
        <f aca="false">U5*0.1</f>
        <v>0</v>
      </c>
      <c r="W5" s="17" t="n">
        <v>0</v>
      </c>
      <c r="X5" s="17" t="n">
        <f aca="false">W5*0.1</f>
        <v>0</v>
      </c>
      <c r="Y5" s="17" t="n">
        <v>0</v>
      </c>
      <c r="Z5" s="17" t="n">
        <f aca="false">Y5*0.1</f>
        <v>0</v>
      </c>
      <c r="AA5" s="17" t="n">
        <v>0</v>
      </c>
      <c r="AB5" s="17" t="n">
        <f aca="false">AA5*0.1</f>
        <v>0</v>
      </c>
    </row>
    <row r="6" customFormat="false" ht="15" hidden="false" customHeight="false" outlineLevel="0" collapsed="false">
      <c r="B6" s="18"/>
      <c r="C6" s="16" t="n">
        <v>304</v>
      </c>
      <c r="D6" s="2" t="s">
        <v>62</v>
      </c>
      <c r="E6" s="17" t="n">
        <v>2405.85</v>
      </c>
      <c r="F6" s="17" t="n">
        <f aca="false">E6*0.08</f>
        <v>192.468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7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</row>
    <row r="7" customFormat="false" ht="15" hidden="false" customHeight="false" outlineLevel="0" collapsed="false">
      <c r="B7" s="18"/>
      <c r="C7" s="16" t="n">
        <v>307</v>
      </c>
      <c r="D7" s="2" t="s">
        <v>63</v>
      </c>
      <c r="E7" s="17" t="n">
        <v>0</v>
      </c>
      <c r="F7" s="17" t="n">
        <f aca="false">E7*0.02</f>
        <v>0</v>
      </c>
      <c r="G7" s="17" t="n">
        <v>0</v>
      </c>
      <c r="H7" s="17" t="n">
        <f aca="false">G7*0.02</f>
        <v>0</v>
      </c>
      <c r="I7" s="17" t="n">
        <v>0</v>
      </c>
      <c r="J7" s="17" t="n">
        <f aca="false">I7*0.02</f>
        <v>0</v>
      </c>
      <c r="K7" s="17" t="n">
        <v>0</v>
      </c>
      <c r="L7" s="17" t="n">
        <f aca="false">K7*0.02</f>
        <v>0</v>
      </c>
      <c r="M7" s="17" t="n">
        <v>0</v>
      </c>
      <c r="N7" s="17" t="n">
        <f aca="false">M7*0.02</f>
        <v>0</v>
      </c>
      <c r="O7" s="17" t="n">
        <v>0</v>
      </c>
      <c r="P7" s="17" t="n">
        <f aca="false">O7*0.02</f>
        <v>0</v>
      </c>
      <c r="Q7" s="17" t="n">
        <v>0</v>
      </c>
      <c r="R7" s="17" t="n">
        <f aca="false">Q7*0.02</f>
        <v>0</v>
      </c>
      <c r="S7" s="17" t="n">
        <v>0</v>
      </c>
      <c r="T7" s="17" t="n">
        <f aca="false">S7*0.02</f>
        <v>0</v>
      </c>
      <c r="U7" s="17" t="n">
        <v>0</v>
      </c>
      <c r="V7" s="17" t="n">
        <f aca="false">U7*0.02</f>
        <v>0</v>
      </c>
      <c r="W7" s="17" t="n">
        <v>0</v>
      </c>
      <c r="X7" s="17" t="n">
        <f aca="false">W7*0.02</f>
        <v>0</v>
      </c>
      <c r="Y7" s="17" t="n">
        <v>0</v>
      </c>
      <c r="Z7" s="17" t="n">
        <f aca="false">Y7*0.02</f>
        <v>0</v>
      </c>
      <c r="AA7" s="17" t="n">
        <v>0</v>
      </c>
      <c r="AB7" s="17" t="n">
        <f aca="false">AA7*0.02</f>
        <v>0</v>
      </c>
    </row>
    <row r="8" customFormat="false" ht="15" hidden="false" customHeight="false" outlineLevel="0" collapsed="false">
      <c r="B8" s="18"/>
      <c r="C8" s="16" t="n">
        <v>308</v>
      </c>
      <c r="D8" s="2" t="s">
        <v>64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</row>
    <row r="9" customFormat="false" ht="15" hidden="false" customHeight="false" outlineLevel="0" collapsed="false">
      <c r="B9" s="18"/>
      <c r="C9" s="16" t="n">
        <v>309</v>
      </c>
      <c r="D9" s="2" t="s">
        <v>65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</row>
    <row r="10" customFormat="false" ht="15" hidden="false" customHeight="false" outlineLevel="0" collapsed="false">
      <c r="B10" s="18"/>
      <c r="C10" s="16" t="n">
        <v>310</v>
      </c>
      <c r="D10" s="2" t="s">
        <v>66</v>
      </c>
      <c r="E10" s="17" t="n">
        <v>0</v>
      </c>
      <c r="F10" s="17" t="n">
        <f aca="false">E10*0.01</f>
        <v>0</v>
      </c>
      <c r="G10" s="17" t="n">
        <v>0</v>
      </c>
      <c r="H10" s="17" t="n">
        <f aca="false">G10*0.01</f>
        <v>0</v>
      </c>
      <c r="I10" s="17" t="n">
        <v>0</v>
      </c>
      <c r="J10" s="17" t="n">
        <f aca="false">I10*0.01</f>
        <v>0</v>
      </c>
      <c r="K10" s="17" t="n">
        <v>0</v>
      </c>
      <c r="L10" s="17" t="n">
        <f aca="false">K10*0.01</f>
        <v>0</v>
      </c>
      <c r="M10" s="17" t="n">
        <v>0</v>
      </c>
      <c r="N10" s="17" t="n">
        <f aca="false">M10*0.01</f>
        <v>0</v>
      </c>
      <c r="O10" s="17" t="n">
        <v>0</v>
      </c>
      <c r="P10" s="17" t="n">
        <f aca="false">O10*0.01</f>
        <v>0</v>
      </c>
      <c r="Q10" s="17" t="n">
        <v>0</v>
      </c>
      <c r="R10" s="17" t="n">
        <f aca="false">Q10*0.01</f>
        <v>0</v>
      </c>
      <c r="S10" s="17" t="n">
        <v>0</v>
      </c>
      <c r="T10" s="17" t="n">
        <f aca="false">S10*0.01</f>
        <v>0</v>
      </c>
      <c r="U10" s="17" t="n">
        <v>0</v>
      </c>
      <c r="V10" s="17" t="n">
        <f aca="false">U10*0.01</f>
        <v>0</v>
      </c>
      <c r="W10" s="17" t="n">
        <v>0</v>
      </c>
      <c r="X10" s="17" t="n">
        <f aca="false">W10*0.01</f>
        <v>0</v>
      </c>
      <c r="Y10" s="17" t="n">
        <v>0</v>
      </c>
      <c r="Z10" s="17" t="n">
        <f aca="false">Y10*0.01</f>
        <v>0</v>
      </c>
      <c r="AA10" s="17" t="n">
        <v>0</v>
      </c>
      <c r="AB10" s="17" t="n">
        <f aca="false">AA10*0.01</f>
        <v>0</v>
      </c>
    </row>
    <row r="11" customFormat="false" ht="15" hidden="false" customHeight="false" outlineLevel="0" collapsed="false">
      <c r="B11" s="18"/>
      <c r="C11" s="16" t="n">
        <v>311</v>
      </c>
      <c r="D11" s="2" t="s">
        <v>67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</row>
    <row r="12" customFormat="false" ht="15" hidden="false" customHeight="false" outlineLevel="0" collapsed="false">
      <c r="B12" s="18"/>
      <c r="C12" s="16" t="n">
        <v>312</v>
      </c>
      <c r="D12" s="2" t="s">
        <v>68</v>
      </c>
      <c r="E12" s="17" t="n">
        <v>0</v>
      </c>
      <c r="F12" s="17" t="n">
        <f aca="false">E12*0.01</f>
        <v>0</v>
      </c>
      <c r="G12" s="17" t="n">
        <v>0</v>
      </c>
      <c r="H12" s="17" t="n">
        <f aca="false">G12*0.01</f>
        <v>0</v>
      </c>
      <c r="I12" s="17" t="n">
        <v>0</v>
      </c>
      <c r="J12" s="17" t="n">
        <f aca="false">I12*0.01</f>
        <v>0</v>
      </c>
      <c r="K12" s="17" t="n">
        <v>0</v>
      </c>
      <c r="L12" s="17" t="n">
        <f aca="false">K12*0.01</f>
        <v>0</v>
      </c>
      <c r="M12" s="17" t="n">
        <v>0</v>
      </c>
      <c r="N12" s="17" t="n">
        <f aca="false">M12*0.01</f>
        <v>0</v>
      </c>
      <c r="O12" s="17" t="n">
        <v>0</v>
      </c>
      <c r="P12" s="17" t="n">
        <f aca="false">O12*0.01</f>
        <v>0</v>
      </c>
      <c r="Q12" s="17" t="n">
        <v>0</v>
      </c>
      <c r="R12" s="17" t="n">
        <f aca="false">Q12*0.01</f>
        <v>0</v>
      </c>
      <c r="S12" s="17" t="n">
        <v>0</v>
      </c>
      <c r="T12" s="17" t="n">
        <f aca="false">S12*0.01</f>
        <v>0</v>
      </c>
      <c r="U12" s="17" t="n">
        <v>0</v>
      </c>
      <c r="V12" s="17" t="n">
        <f aca="false">U12*0.01</f>
        <v>0</v>
      </c>
      <c r="W12" s="17" t="n">
        <v>0</v>
      </c>
      <c r="X12" s="17" t="n">
        <f aca="false">W12*0.01</f>
        <v>0</v>
      </c>
      <c r="Y12" s="17" t="n">
        <v>0</v>
      </c>
      <c r="Z12" s="17" t="n">
        <f aca="false">Y12*0.01</f>
        <v>0</v>
      </c>
      <c r="AA12" s="17" t="n">
        <v>0</v>
      </c>
      <c r="AB12" s="17" t="n">
        <f aca="false">AA12*0.01</f>
        <v>0</v>
      </c>
    </row>
    <row r="13" customFormat="false" ht="15" hidden="false" customHeight="false" outlineLevel="0" collapsed="false">
      <c r="B13" s="18"/>
      <c r="C13" s="16" t="n">
        <v>314</v>
      </c>
      <c r="D13" s="2" t="s">
        <v>69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</row>
    <row r="14" customFormat="false" ht="15" hidden="false" customHeight="false" outlineLevel="0" collapsed="false">
      <c r="B14" s="18"/>
      <c r="C14" s="16" t="n">
        <v>332</v>
      </c>
      <c r="D14" s="2" t="s">
        <v>70</v>
      </c>
      <c r="E14" s="17" t="n">
        <v>0</v>
      </c>
      <c r="F14" s="17"/>
      <c r="G14" s="17" t="n">
        <v>0</v>
      </c>
      <c r="H14" s="17"/>
      <c r="I14" s="17" t="n">
        <v>0</v>
      </c>
      <c r="J14" s="17"/>
      <c r="K14" s="17" t="n">
        <v>0</v>
      </c>
      <c r="L14" s="17"/>
      <c r="M14" s="17" t="n">
        <v>0</v>
      </c>
      <c r="N14" s="17"/>
      <c r="O14" s="17" t="n">
        <v>0</v>
      </c>
      <c r="P14" s="17"/>
      <c r="Q14" s="17" t="n">
        <v>0</v>
      </c>
      <c r="R14" s="17"/>
      <c r="S14" s="17" t="n">
        <v>0</v>
      </c>
      <c r="T14" s="17"/>
      <c r="U14" s="17" t="n">
        <v>0</v>
      </c>
      <c r="V14" s="17"/>
      <c r="W14" s="17" t="n">
        <v>0</v>
      </c>
      <c r="X14" s="17"/>
      <c r="Y14" s="17" t="n">
        <v>0</v>
      </c>
      <c r="Z14" s="17" t="n">
        <v>0</v>
      </c>
      <c r="AA14" s="17" t="n">
        <v>0</v>
      </c>
      <c r="AB14" s="17" t="n">
        <v>0</v>
      </c>
    </row>
    <row r="15" customFormat="false" ht="15" hidden="false" customHeight="false" outlineLevel="0" collapsed="false">
      <c r="B15" s="18"/>
      <c r="C15" s="16" t="n">
        <v>343</v>
      </c>
      <c r="D15" s="2" t="s">
        <v>71</v>
      </c>
      <c r="E15" s="17" t="n">
        <v>0</v>
      </c>
      <c r="F15" s="17" t="n">
        <f aca="false">E15*0.01</f>
        <v>0</v>
      </c>
      <c r="G15" s="17" t="n">
        <v>0</v>
      </c>
      <c r="H15" s="17" t="n">
        <f aca="false">G15*0.01</f>
        <v>0</v>
      </c>
      <c r="I15" s="17" t="n">
        <v>0</v>
      </c>
      <c r="J15" s="17" t="n">
        <f aca="false">I15*0.01</f>
        <v>0</v>
      </c>
      <c r="K15" s="17" t="n">
        <v>0</v>
      </c>
      <c r="L15" s="17" t="n">
        <f aca="false">K15*0.01</f>
        <v>0</v>
      </c>
      <c r="M15" s="17" t="n">
        <v>0</v>
      </c>
      <c r="N15" s="17" t="n">
        <f aca="false">M15*0.01</f>
        <v>0</v>
      </c>
      <c r="O15" s="17" t="n">
        <v>0</v>
      </c>
      <c r="P15" s="17" t="n">
        <f aca="false">O15*0.01</f>
        <v>0</v>
      </c>
      <c r="Q15" s="17" t="n">
        <v>0</v>
      </c>
      <c r="R15" s="17" t="n">
        <f aca="false">Q15*0.01</f>
        <v>0</v>
      </c>
      <c r="S15" s="17" t="n">
        <v>0</v>
      </c>
      <c r="T15" s="17" t="n">
        <f aca="false">S15*0.01</f>
        <v>0</v>
      </c>
      <c r="U15" s="17" t="n">
        <v>0</v>
      </c>
      <c r="V15" s="17" t="n">
        <f aca="false">U15*0.01</f>
        <v>0</v>
      </c>
      <c r="W15" s="17" t="n">
        <v>0</v>
      </c>
      <c r="X15" s="17" t="n">
        <f aca="false">W15*0.01</f>
        <v>0</v>
      </c>
      <c r="Y15" s="17" t="n">
        <v>0</v>
      </c>
      <c r="Z15" s="17" t="n">
        <f aca="false">Y15*0.01</f>
        <v>0</v>
      </c>
      <c r="AA15" s="17" t="n">
        <v>0</v>
      </c>
      <c r="AB15" s="17" t="n">
        <f aca="false">AA15*0.01</f>
        <v>0</v>
      </c>
    </row>
    <row r="16" customFormat="false" ht="15" hidden="false" customHeight="false" outlineLevel="0" collapsed="false">
      <c r="B16" s="18"/>
      <c r="C16" s="16" t="n">
        <v>344</v>
      </c>
      <c r="D16" s="2" t="s">
        <v>72</v>
      </c>
      <c r="E16" s="17" t="n">
        <v>799.2</v>
      </c>
      <c r="F16" s="17" t="n">
        <f aca="false">E16*0.02</f>
        <v>15.984</v>
      </c>
      <c r="G16" s="17" t="n">
        <v>0</v>
      </c>
      <c r="H16" s="17" t="n">
        <f aca="false">G16*0.02</f>
        <v>0</v>
      </c>
      <c r="I16" s="17" t="n">
        <v>0</v>
      </c>
      <c r="J16" s="17" t="n">
        <f aca="false">I16*0.02</f>
        <v>0</v>
      </c>
      <c r="K16" s="17" t="n">
        <v>0</v>
      </c>
      <c r="L16" s="17" t="n">
        <f aca="false">K16*0.02</f>
        <v>0</v>
      </c>
      <c r="M16" s="17" t="n">
        <v>0</v>
      </c>
      <c r="N16" s="17" t="n">
        <f aca="false">M16*0.02</f>
        <v>0</v>
      </c>
      <c r="O16" s="17" t="n">
        <v>0</v>
      </c>
      <c r="P16" s="17" t="n">
        <f aca="false">O16*0.02</f>
        <v>0</v>
      </c>
      <c r="Q16" s="17" t="n">
        <v>0</v>
      </c>
      <c r="R16" s="17" t="n">
        <f aca="false">Q16*0.02</f>
        <v>0</v>
      </c>
      <c r="S16" s="17" t="n">
        <v>0</v>
      </c>
      <c r="T16" s="17" t="n">
        <f aca="false">S16*0.02</f>
        <v>0</v>
      </c>
      <c r="U16" s="17" t="n">
        <v>0</v>
      </c>
      <c r="V16" s="17" t="n">
        <f aca="false">U16*0.02</f>
        <v>0</v>
      </c>
      <c r="W16" s="17" t="n">
        <v>0</v>
      </c>
      <c r="X16" s="17" t="n">
        <f aca="false">W16*0.02</f>
        <v>0</v>
      </c>
      <c r="Y16" s="17" t="n">
        <v>0</v>
      </c>
      <c r="Z16" s="17" t="n">
        <f aca="false">Y16*0.02</f>
        <v>0</v>
      </c>
      <c r="AA16" s="17" t="n">
        <v>0</v>
      </c>
      <c r="AB16" s="17" t="n">
        <f aca="false">AA16*0.02</f>
        <v>0</v>
      </c>
    </row>
    <row r="17" customFormat="false" ht="15" hidden="false" customHeight="false" outlineLevel="0" collapsed="false">
      <c r="B17" s="18"/>
      <c r="C17" s="16" t="n">
        <v>345</v>
      </c>
      <c r="D17" s="2" t="s">
        <v>73</v>
      </c>
      <c r="E17" s="17" t="n">
        <v>0</v>
      </c>
      <c r="F17" s="17" t="n">
        <f aca="false">E17*0.08</f>
        <v>0</v>
      </c>
      <c r="G17" s="17" t="n">
        <v>0</v>
      </c>
      <c r="H17" s="17" t="n">
        <f aca="false">G17*0.08</f>
        <v>0</v>
      </c>
      <c r="I17" s="17" t="n">
        <v>0</v>
      </c>
      <c r="J17" s="17" t="n">
        <f aca="false">I17*0.08</f>
        <v>0</v>
      </c>
      <c r="K17" s="17" t="n">
        <v>0</v>
      </c>
      <c r="L17" s="17" t="n">
        <f aca="false">K17*0.08</f>
        <v>0</v>
      </c>
      <c r="M17" s="17" t="n">
        <v>0</v>
      </c>
      <c r="N17" s="17" t="n">
        <f aca="false">M17*0.08</f>
        <v>0</v>
      </c>
      <c r="O17" s="17" t="n">
        <v>0</v>
      </c>
      <c r="P17" s="17" t="n">
        <f aca="false">O17*0.08</f>
        <v>0</v>
      </c>
      <c r="Q17" s="17" t="n">
        <v>0</v>
      </c>
      <c r="R17" s="17" t="n">
        <f aca="false">Q17*0.08</f>
        <v>0</v>
      </c>
      <c r="S17" s="17" t="n">
        <v>0</v>
      </c>
      <c r="T17" s="17" t="n">
        <f aca="false">S17*0.08</f>
        <v>0</v>
      </c>
      <c r="U17" s="17" t="n">
        <v>0</v>
      </c>
      <c r="V17" s="17" t="n">
        <f aca="false">U17*0.08</f>
        <v>0</v>
      </c>
      <c r="W17" s="17" t="n">
        <v>0</v>
      </c>
      <c r="X17" s="17" t="n">
        <f aca="false">W17*0.08</f>
        <v>0</v>
      </c>
      <c r="Y17" s="17" t="n">
        <v>0</v>
      </c>
      <c r="Z17" s="17" t="n">
        <f aca="false">Y17*0.08</f>
        <v>0</v>
      </c>
      <c r="AA17" s="17" t="n">
        <v>0</v>
      </c>
      <c r="AB17" s="17" t="n">
        <f aca="false">AA17*0.08</f>
        <v>0</v>
      </c>
    </row>
    <row r="18" customFormat="false" ht="15" hidden="false" customHeight="false" outlineLevel="0" collapsed="false">
      <c r="B18" s="18"/>
      <c r="C18" s="16" t="n">
        <v>346</v>
      </c>
      <c r="D18" s="2" t="s">
        <v>74</v>
      </c>
      <c r="E18" s="17" t="n">
        <v>0</v>
      </c>
      <c r="F18" s="17" t="n">
        <f aca="false">E18*0.02</f>
        <v>0</v>
      </c>
      <c r="G18" s="17" t="n">
        <v>0</v>
      </c>
      <c r="H18" s="17" t="n">
        <f aca="false">G18*0.1</f>
        <v>0</v>
      </c>
      <c r="I18" s="17" t="n">
        <v>0</v>
      </c>
      <c r="J18" s="17" t="n">
        <f aca="false">I18*0.1</f>
        <v>0</v>
      </c>
      <c r="K18" s="17" t="n">
        <v>0</v>
      </c>
      <c r="L18" s="17" t="n">
        <f aca="false">K18*0</f>
        <v>0</v>
      </c>
      <c r="M18" s="17" t="n">
        <v>0</v>
      </c>
      <c r="N18" s="17" t="n">
        <f aca="false">M18*0</f>
        <v>0</v>
      </c>
      <c r="O18" s="17" t="n">
        <v>0</v>
      </c>
      <c r="P18" s="17" t="n">
        <f aca="false">O18*0.1</f>
        <v>0</v>
      </c>
      <c r="Q18" s="17" t="n">
        <v>0</v>
      </c>
      <c r="R18" s="17" t="n">
        <f aca="false">Q18*0</f>
        <v>0</v>
      </c>
      <c r="S18" s="17" t="n">
        <v>0</v>
      </c>
      <c r="T18" s="17" t="n">
        <f aca="false">S18*0.1</f>
        <v>0</v>
      </c>
      <c r="U18" s="17" t="n">
        <v>0</v>
      </c>
      <c r="V18" s="17" t="n">
        <f aca="false">U18*0</f>
        <v>0</v>
      </c>
      <c r="W18" s="17" t="n">
        <v>0</v>
      </c>
      <c r="X18" s="17" t="n">
        <f aca="false">W18*0.1</f>
        <v>0</v>
      </c>
      <c r="Y18" s="17" t="n">
        <v>0</v>
      </c>
      <c r="Z18" s="17" t="n">
        <f aca="false">Y18*0</f>
        <v>0</v>
      </c>
      <c r="AA18" s="17" t="n">
        <v>0</v>
      </c>
      <c r="AB18" s="17" t="n">
        <f aca="false">AA18*0</f>
        <v>0</v>
      </c>
    </row>
    <row r="19" customFormat="false" ht="15" hidden="false" customHeight="false" outlineLevel="0" collapsed="false">
      <c r="B19" s="18"/>
      <c r="C19" s="19" t="s">
        <v>75</v>
      </c>
      <c r="D19" s="19"/>
      <c r="E19" s="20" t="n">
        <f aca="false">SUM(E4:E18)</f>
        <v>6955.05</v>
      </c>
      <c r="F19" s="20" t="n">
        <f aca="false">SUM(F4:F18)</f>
        <v>583.452</v>
      </c>
      <c r="G19" s="20" t="n">
        <f aca="false">SUM(G4:G18)</f>
        <v>0</v>
      </c>
      <c r="H19" s="20" t="n">
        <f aca="false">SUM(H4:H18)</f>
        <v>0</v>
      </c>
      <c r="I19" s="20" t="n">
        <f aca="false">SUM(I4:I18)</f>
        <v>0</v>
      </c>
      <c r="J19" s="20" t="n">
        <f aca="false">SUM(J4:J18)</f>
        <v>0</v>
      </c>
      <c r="K19" s="20" t="n">
        <f aca="false">SUM(K4:K18)</f>
        <v>0</v>
      </c>
      <c r="L19" s="20" t="n">
        <f aca="false">SUM(L4:L18)</f>
        <v>0</v>
      </c>
      <c r="M19" s="20" t="n">
        <f aca="false">SUM(M4:M18)</f>
        <v>0</v>
      </c>
      <c r="N19" s="20" t="n">
        <f aca="false">SUM(N4:N18)</f>
        <v>0</v>
      </c>
      <c r="O19" s="20" t="n">
        <f aca="false">SUM(O4:O18)</f>
        <v>0</v>
      </c>
      <c r="P19" s="20" t="n">
        <f aca="false">SUM(P4:P18)</f>
        <v>0</v>
      </c>
      <c r="Q19" s="20" t="n">
        <f aca="false">SUM(Q4:Q18)</f>
        <v>0</v>
      </c>
      <c r="R19" s="20" t="n">
        <f aca="false">SUM(R4:R18)</f>
        <v>0</v>
      </c>
      <c r="S19" s="20" t="n">
        <f aca="false">SUM(S4:S18)</f>
        <v>0</v>
      </c>
      <c r="T19" s="20" t="n">
        <f aca="false">SUM(T4:T18)</f>
        <v>0</v>
      </c>
      <c r="U19" s="20" t="n">
        <f aca="false">SUM(U4:U18)</f>
        <v>0</v>
      </c>
      <c r="V19" s="20" t="n">
        <f aca="false">SUM(V4:V18)</f>
        <v>0</v>
      </c>
      <c r="W19" s="20" t="n">
        <f aca="false">SUM(W4:W18)</f>
        <v>0</v>
      </c>
      <c r="X19" s="20" t="n">
        <f aca="false">SUM(X4:X18)</f>
        <v>0</v>
      </c>
      <c r="Y19" s="20" t="n">
        <f aca="false">SUM(Y4:Y18)</f>
        <v>0</v>
      </c>
      <c r="Z19" s="20" t="n">
        <f aca="false">SUM(Z4:Z18)</f>
        <v>0</v>
      </c>
      <c r="AA19" s="20" t="n">
        <f aca="false">SUM(AA4:AA18)</f>
        <v>0</v>
      </c>
      <c r="AB19" s="20" t="n">
        <f aca="false">SUM(AB4:AB18)</f>
        <v>0</v>
      </c>
    </row>
    <row r="20" customFormat="false" ht="15" hidden="false" customHeight="true" outlineLevel="0" collapsed="false">
      <c r="B20" s="18" t="s">
        <v>76</v>
      </c>
      <c r="C20" s="16"/>
      <c r="D20" s="2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15" hidden="false" customHeight="false" outlineLevel="0" collapsed="false">
      <c r="B21" s="18"/>
      <c r="C21" s="16"/>
      <c r="D21" s="2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15" hidden="false" customHeight="false" outlineLevel="0" collapsed="false">
      <c r="B22" s="18"/>
      <c r="C22" s="16"/>
      <c r="D22" s="2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15" hidden="false" customHeight="false" outlineLevel="0" collapsed="false">
      <c r="B23" s="18"/>
      <c r="C23" s="16"/>
      <c r="D23" s="2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5" hidden="false" customHeight="false" outlineLevel="0" collapsed="false">
      <c r="B24" s="18"/>
      <c r="C24" s="16"/>
      <c r="D24" s="2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5" hidden="false" customHeight="false" outlineLevel="0" collapsed="false">
      <c r="B25" s="18"/>
      <c r="C25" s="16"/>
      <c r="D25" s="2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5" hidden="false" customHeight="false" outlineLevel="0" collapsed="false">
      <c r="B26" s="18"/>
      <c r="C26" s="16"/>
      <c r="D26" s="2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5" hidden="false" customHeight="false" outlineLevel="0" collapsed="false">
      <c r="B27" s="18"/>
      <c r="C27" s="16"/>
      <c r="D27" s="2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5" hidden="false" customHeight="false" outlineLevel="0" collapsed="false">
      <c r="B28" s="18"/>
      <c r="C28" s="16"/>
      <c r="D28" s="2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5" hidden="false" customHeight="false" outlineLevel="0" collapsed="false">
      <c r="B29" s="18"/>
      <c r="C29" s="16"/>
      <c r="D29" s="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5" hidden="false" customHeight="false" outlineLevel="0" collapsed="false">
      <c r="B30" s="18"/>
      <c r="C30" s="16"/>
      <c r="D30" s="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5" hidden="false" customHeight="false" outlineLevel="0" collapsed="false">
      <c r="B31" s="18"/>
      <c r="C31" s="19" t="s">
        <v>77</v>
      </c>
      <c r="D31" s="19"/>
      <c r="E31" s="20" t="n">
        <f aca="false">SUM(E20:E30)</f>
        <v>0</v>
      </c>
      <c r="F31" s="20" t="n">
        <f aca="false">SUM(F20:F30)</f>
        <v>0</v>
      </c>
      <c r="G31" s="20" t="n">
        <f aca="false">SUM(G20:G30)</f>
        <v>0</v>
      </c>
      <c r="H31" s="20" t="n">
        <f aca="false">SUM(H20:H30)</f>
        <v>0</v>
      </c>
      <c r="I31" s="20" t="n">
        <f aca="false">SUM(I20:I30)</f>
        <v>0</v>
      </c>
      <c r="J31" s="20" t="n">
        <f aca="false">SUM(J20:J30)</f>
        <v>0</v>
      </c>
      <c r="K31" s="20" t="n">
        <f aca="false">SUM(K20:K30)</f>
        <v>0</v>
      </c>
      <c r="L31" s="20" t="n">
        <f aca="false">SUM(L20:L30)</f>
        <v>0</v>
      </c>
      <c r="M31" s="20" t="n">
        <f aca="false">SUM(M20:M30)</f>
        <v>0</v>
      </c>
      <c r="N31" s="20" t="n">
        <f aca="false">SUM(N20:N30)</f>
        <v>0</v>
      </c>
      <c r="O31" s="20" t="n">
        <f aca="false">SUM(O20:O30)</f>
        <v>0</v>
      </c>
      <c r="P31" s="20" t="n">
        <f aca="false">SUM(P20:P30)</f>
        <v>0</v>
      </c>
      <c r="Q31" s="20" t="n">
        <f aca="false">SUM(Q20:Q30)</f>
        <v>0</v>
      </c>
      <c r="R31" s="20" t="n">
        <f aca="false">SUM(R20:R30)</f>
        <v>0</v>
      </c>
      <c r="S31" s="20" t="n">
        <f aca="false">SUM(S20:S30)</f>
        <v>0</v>
      </c>
      <c r="T31" s="20" t="n">
        <f aca="false">SUM(T20:T30)</f>
        <v>0</v>
      </c>
      <c r="U31" s="20" t="n">
        <f aca="false">SUM(U20:U30)</f>
        <v>0</v>
      </c>
      <c r="V31" s="20" t="n">
        <f aca="false">SUM(V20:V30)</f>
        <v>0</v>
      </c>
      <c r="W31" s="20" t="n">
        <f aca="false">SUM(W20:W30)</f>
        <v>0</v>
      </c>
      <c r="X31" s="20" t="n">
        <f aca="false">SUM(X20:X30)</f>
        <v>0</v>
      </c>
      <c r="Y31" s="20" t="n">
        <f aca="false">SUM(Y20:Y30)</f>
        <v>0</v>
      </c>
      <c r="Z31" s="20" t="n">
        <f aca="false">SUM(Z20:Z30)</f>
        <v>0</v>
      </c>
      <c r="AA31" s="20" t="n">
        <f aca="false">SUM(AA20:AA30)</f>
        <v>0</v>
      </c>
      <c r="AB31" s="20" t="n">
        <f aca="false">SUM(AB20:AB30)</f>
        <v>0</v>
      </c>
    </row>
    <row r="32" customFormat="false" ht="15" hidden="false" customHeight="false" outlineLevel="0" collapsed="false"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customFormat="false" ht="15" hidden="false" customHeight="false" outlineLevel="0" collapsed="false">
      <c r="B33" s="16" t="s">
        <v>78</v>
      </c>
      <c r="C33" s="16"/>
      <c r="D33" s="16"/>
      <c r="E33" s="17" t="n">
        <f aca="false">E19+E31</f>
        <v>6955.05</v>
      </c>
      <c r="F33" s="17" t="n">
        <f aca="false">F19+F31</f>
        <v>583.452</v>
      </c>
      <c r="G33" s="17" t="n">
        <f aca="false">G19+G31</f>
        <v>0</v>
      </c>
      <c r="H33" s="17" t="n">
        <f aca="false">H19+H31</f>
        <v>0</v>
      </c>
      <c r="I33" s="17" t="n">
        <f aca="false">I19+I31</f>
        <v>0</v>
      </c>
      <c r="J33" s="17" t="n">
        <f aca="false">J19+J31</f>
        <v>0</v>
      </c>
      <c r="K33" s="17" t="n">
        <f aca="false">K19+K31</f>
        <v>0</v>
      </c>
      <c r="L33" s="17" t="n">
        <f aca="false">L19+L31</f>
        <v>0</v>
      </c>
      <c r="M33" s="17" t="n">
        <f aca="false">M19+M31</f>
        <v>0</v>
      </c>
      <c r="N33" s="17" t="n">
        <f aca="false">N19+N31</f>
        <v>0</v>
      </c>
      <c r="O33" s="17" t="n">
        <f aca="false">O19+O31</f>
        <v>0</v>
      </c>
      <c r="P33" s="17" t="n">
        <f aca="false">P19+P31</f>
        <v>0</v>
      </c>
      <c r="Q33" s="17" t="n">
        <f aca="false">Q19+Q31</f>
        <v>0</v>
      </c>
      <c r="R33" s="17" t="n">
        <f aca="false">R19+R31</f>
        <v>0</v>
      </c>
      <c r="S33" s="17" t="n">
        <f aca="false">S19+S31</f>
        <v>0</v>
      </c>
      <c r="T33" s="17" t="n">
        <f aca="false">T19+T31</f>
        <v>0</v>
      </c>
      <c r="U33" s="17" t="n">
        <f aca="false">U19+U31</f>
        <v>0</v>
      </c>
      <c r="V33" s="17" t="n">
        <f aca="false">V19+V31</f>
        <v>0</v>
      </c>
      <c r="W33" s="17" t="n">
        <f aca="false">W19+W31</f>
        <v>0</v>
      </c>
      <c r="X33" s="17" t="n">
        <f aca="false">X19+X31</f>
        <v>0</v>
      </c>
      <c r="Y33" s="17" t="n">
        <f aca="false">Y19+Y31</f>
        <v>0</v>
      </c>
      <c r="Z33" s="17" t="n">
        <f aca="false">Z19+Z31</f>
        <v>0</v>
      </c>
      <c r="AA33" s="17" t="n">
        <f aca="false">AA19+AA31</f>
        <v>0</v>
      </c>
      <c r="AB33" s="17" t="n">
        <f aca="false">AB19+AB31</f>
        <v>0</v>
      </c>
    </row>
    <row r="34" customFormat="false" ht="15" hidden="false" customHeight="false" outlineLevel="0" collapsed="false">
      <c r="D34" s="2" t="s">
        <v>79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 t="n">
        <v>0</v>
      </c>
      <c r="L34" s="17" t="n">
        <v>0</v>
      </c>
      <c r="M34" s="17" t="n">
        <v>0</v>
      </c>
      <c r="N34" s="17" t="n">
        <v>0</v>
      </c>
      <c r="O34" s="17" t="n">
        <v>0</v>
      </c>
      <c r="P34" s="17" t="n">
        <v>0</v>
      </c>
      <c r="Q34" s="17" t="n">
        <v>0</v>
      </c>
      <c r="R34" s="17" t="n">
        <v>0</v>
      </c>
      <c r="S34" s="17" t="n">
        <v>0</v>
      </c>
      <c r="T34" s="17" t="n">
        <v>0</v>
      </c>
      <c r="U34" s="17" t="n">
        <v>0</v>
      </c>
      <c r="V34" s="17" t="n">
        <v>0</v>
      </c>
      <c r="W34" s="17" t="n">
        <v>0</v>
      </c>
      <c r="X34" s="17" t="n">
        <v>0</v>
      </c>
      <c r="Y34" s="17" t="n">
        <v>0</v>
      </c>
      <c r="Z34" s="17" t="n">
        <v>0</v>
      </c>
      <c r="AA34" s="17" t="n">
        <v>0</v>
      </c>
      <c r="AB34" s="17" t="n">
        <v>0</v>
      </c>
    </row>
    <row r="35" customFormat="false" ht="15" hidden="false" customHeight="false" outlineLevel="0" collapsed="false">
      <c r="D35" s="2" t="s">
        <v>80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 t="n">
        <v>0</v>
      </c>
      <c r="L35" s="17" t="n">
        <v>0</v>
      </c>
      <c r="M35" s="17" t="n">
        <v>0</v>
      </c>
      <c r="N35" s="17" t="n">
        <v>0</v>
      </c>
      <c r="O35" s="17" t="n">
        <v>0</v>
      </c>
      <c r="P35" s="17" t="n">
        <v>0</v>
      </c>
      <c r="Q35" s="17" t="n">
        <v>0</v>
      </c>
      <c r="R35" s="17" t="n">
        <v>0</v>
      </c>
      <c r="S35" s="17" t="n">
        <v>0</v>
      </c>
      <c r="T35" s="17" t="n">
        <v>0</v>
      </c>
      <c r="U35" s="17" t="n">
        <v>0</v>
      </c>
      <c r="V35" s="17" t="n">
        <v>0</v>
      </c>
      <c r="W35" s="17" t="n">
        <v>0</v>
      </c>
      <c r="X35" s="17" t="n">
        <v>0</v>
      </c>
      <c r="Y35" s="17" t="n">
        <v>0</v>
      </c>
      <c r="Z35" s="17" t="n">
        <v>0</v>
      </c>
      <c r="AA35" s="17" t="n">
        <v>0</v>
      </c>
      <c r="AB35" s="17" t="n">
        <v>0</v>
      </c>
    </row>
    <row r="36" customFormat="false" ht="15" hidden="false" customHeight="false" outlineLevel="0" collapsed="false">
      <c r="D36" s="21" t="s">
        <v>81</v>
      </c>
      <c r="E36" s="20" t="n">
        <f aca="false">SUM(E33:E35)</f>
        <v>6955.05</v>
      </c>
      <c r="F36" s="20" t="n">
        <f aca="false">SUM(F33:F35)</f>
        <v>583.452</v>
      </c>
      <c r="G36" s="20" t="n">
        <f aca="false">SUM(G33:G35)</f>
        <v>0</v>
      </c>
      <c r="H36" s="20" t="n">
        <f aca="false">SUM(H33:H35)</f>
        <v>0</v>
      </c>
      <c r="I36" s="20" t="n">
        <f aca="false">SUM(I33:I35)</f>
        <v>0</v>
      </c>
      <c r="J36" s="20" t="n">
        <f aca="false">SUM(J33:J35)</f>
        <v>0</v>
      </c>
      <c r="K36" s="20" t="n">
        <f aca="false">SUM(K33:K35)</f>
        <v>0</v>
      </c>
      <c r="L36" s="20" t="n">
        <f aca="false">SUM(L33:L35)</f>
        <v>0</v>
      </c>
      <c r="M36" s="20" t="n">
        <f aca="false">SUM(M33:M35)</f>
        <v>0</v>
      </c>
      <c r="N36" s="20" t="n">
        <f aca="false">SUM(N33:N35)</f>
        <v>0</v>
      </c>
      <c r="O36" s="20" t="n">
        <f aca="false">SUM(O33:O35)</f>
        <v>0</v>
      </c>
      <c r="P36" s="20" t="n">
        <f aca="false">SUM(P33:P35)</f>
        <v>0</v>
      </c>
      <c r="Q36" s="20" t="n">
        <f aca="false">SUM(Q33:Q35)</f>
        <v>0</v>
      </c>
      <c r="R36" s="20" t="n">
        <f aca="false">SUM(R33:R35)</f>
        <v>0</v>
      </c>
      <c r="S36" s="20" t="n">
        <f aca="false">SUM(S33:S35)</f>
        <v>0</v>
      </c>
      <c r="T36" s="20" t="n">
        <f aca="false">SUM(T33:T35)</f>
        <v>0</v>
      </c>
      <c r="U36" s="20" t="n">
        <f aca="false">SUM(U33:U35)</f>
        <v>0</v>
      </c>
      <c r="V36" s="20" t="n">
        <f aca="false">SUM(V33:V35)</f>
        <v>0</v>
      </c>
      <c r="W36" s="20" t="n">
        <f aca="false">SUM(W33:W35)</f>
        <v>0</v>
      </c>
      <c r="X36" s="20" t="n">
        <f aca="false">SUM(X33:X35)</f>
        <v>0</v>
      </c>
      <c r="Y36" s="20" t="n">
        <f aca="false">SUM(Y33:Y35)</f>
        <v>0</v>
      </c>
      <c r="Z36" s="20" t="n">
        <f aca="false">SUM(Z33:Z35)</f>
        <v>0</v>
      </c>
      <c r="AA36" s="20" t="n">
        <f aca="false">SUM(AA33:AA35)</f>
        <v>0</v>
      </c>
      <c r="AB36" s="20" t="n">
        <f aca="false">SUM(AB33:AB35)</f>
        <v>0</v>
      </c>
    </row>
  </sheetData>
  <mergeCells count="17"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B4:B19"/>
    <mergeCell ref="C19:D19"/>
    <mergeCell ref="B20:B31"/>
    <mergeCell ref="C31:D31"/>
    <mergeCell ref="B33:D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2020-03-27T17:44:22Z</dcterms:created>
  <dc:creator>Leonidas</dc:creator>
  <dc:description/>
  <dc:language>es-EC</dc:language>
  <cp:lastModifiedBy/>
  <dcterms:modified xsi:type="dcterms:W3CDTF">2020-05-24T16:24:33Z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