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"/>
    </mc:Choice>
  </mc:AlternateContent>
  <xr:revisionPtr revIDLastSave="0" documentId="13_ncr:1_{EF04D0E8-A820-4BC7-9E9B-3A5E870D1296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ESF" sheetId="2" r:id="rId1"/>
    <sheet name="ERI" sheetId="3" r:id="rId2"/>
    <sheet name="ECP" sheetId="4" r:id="rId3"/>
    <sheet name="RCG40_40" sheetId="1" r:id="rId4"/>
    <sheet name="Resumen 1" sheetId="5" r:id="rId5"/>
    <sheet name="cruce de hoja" sheetId="6" r:id="rId6"/>
    <sheet name="cuentas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  <c r="C22" i="3"/>
  <c r="C14" i="3"/>
  <c r="D14" i="3" s="1"/>
  <c r="C13" i="3"/>
  <c r="C9" i="3"/>
  <c r="D9" i="3" s="1"/>
  <c r="C4" i="3"/>
  <c r="C6" i="3" s="1"/>
  <c r="D6" i="3" s="1"/>
  <c r="C3" i="3"/>
  <c r="D3" i="3" s="1"/>
  <c r="D32" i="3"/>
  <c r="D30" i="3"/>
  <c r="D28" i="3"/>
  <c r="D26" i="3"/>
  <c r="D22" i="3"/>
  <c r="D20" i="3"/>
  <c r="D18" i="3"/>
  <c r="D4" i="3"/>
  <c r="K31" i="2"/>
  <c r="K22" i="2"/>
  <c r="L22" i="2"/>
  <c r="K21" i="2"/>
  <c r="L25" i="2"/>
  <c r="K23" i="2"/>
  <c r="L23" i="2" s="1"/>
  <c r="K24" i="2"/>
  <c r="K20" i="2"/>
  <c r="L20" i="2" s="1"/>
  <c r="K29" i="2"/>
  <c r="L29" i="2" s="1"/>
  <c r="L19" i="2"/>
  <c r="K17" i="2"/>
  <c r="K9" i="2"/>
  <c r="L9" i="2" s="1"/>
  <c r="K13" i="2"/>
  <c r="L13" i="2" s="1"/>
  <c r="K7" i="2"/>
  <c r="K6" i="2"/>
  <c r="L6" i="2" s="1"/>
  <c r="K12" i="2"/>
  <c r="L12" i="2" s="1"/>
  <c r="K11" i="2"/>
  <c r="L11" i="2" s="1"/>
  <c r="K8" i="2"/>
  <c r="K10" i="2"/>
  <c r="L10" i="2"/>
  <c r="B18" i="2"/>
  <c r="B24" i="2"/>
  <c r="B21" i="2"/>
  <c r="B20" i="2"/>
  <c r="C20" i="2" s="1"/>
  <c r="B19" i="2"/>
  <c r="C19" i="2" s="1"/>
  <c r="C21" i="2"/>
  <c r="C18" i="2"/>
  <c r="B10" i="2"/>
  <c r="C10" i="2" s="1"/>
  <c r="B9" i="2"/>
  <c r="B8" i="2"/>
  <c r="C8" i="2" s="1"/>
  <c r="B7" i="2"/>
  <c r="C7" i="2" s="1"/>
  <c r="B11" i="2"/>
  <c r="C11" i="2" s="1"/>
  <c r="B12" i="2"/>
  <c r="B13" i="2"/>
  <c r="C13" i="2" s="1"/>
  <c r="B6" i="2"/>
  <c r="C6" i="2" s="1"/>
  <c r="B5" i="2"/>
  <c r="C5" i="2" s="1"/>
  <c r="L7" i="2"/>
  <c r="L8" i="2"/>
  <c r="L18" i="2"/>
  <c r="L21" i="2"/>
  <c r="L5" i="2"/>
  <c r="C9" i="2"/>
  <c r="C12" i="2"/>
  <c r="C17" i="2"/>
  <c r="C22" i="2"/>
  <c r="C23" i="2"/>
  <c r="C25" i="2"/>
  <c r="J211" i="5"/>
  <c r="C16" i="3" l="1"/>
  <c r="D16" i="3" s="1"/>
  <c r="D13" i="3"/>
  <c r="C11" i="3"/>
  <c r="D11" i="3" s="1"/>
  <c r="K26" i="2"/>
  <c r="L26" i="2" s="1"/>
  <c r="L17" i="2"/>
  <c r="K14" i="2"/>
  <c r="B26" i="2"/>
  <c r="C26" i="2" s="1"/>
  <c r="C24" i="2"/>
  <c r="B14" i="2"/>
  <c r="C14" i="2" s="1"/>
  <c r="M27" i="2"/>
  <c r="M31" i="2" s="1"/>
  <c r="M26" i="2"/>
  <c r="M14" i="2"/>
  <c r="D26" i="2"/>
  <c r="D14" i="2"/>
  <c r="K27" i="2" l="1"/>
  <c r="L14" i="2"/>
  <c r="B31" i="2"/>
  <c r="C31" i="2" s="1"/>
  <c r="G32" i="3"/>
  <c r="E32" i="3"/>
  <c r="G30" i="3"/>
  <c r="E30" i="3"/>
  <c r="G26" i="3"/>
  <c r="E26" i="3"/>
  <c r="G20" i="3"/>
  <c r="E20" i="3"/>
  <c r="G18" i="3"/>
  <c r="E18" i="3"/>
  <c r="G14" i="3"/>
  <c r="E14" i="3"/>
  <c r="G13" i="3"/>
  <c r="E13" i="3"/>
  <c r="I11" i="3"/>
  <c r="I16" i="3" s="1"/>
  <c r="I22" i="3" s="1"/>
  <c r="I28" i="3" s="1"/>
  <c r="I9" i="3"/>
  <c r="G9" i="3"/>
  <c r="E9" i="3"/>
  <c r="I6" i="3"/>
  <c r="G4" i="3"/>
  <c r="E4" i="3"/>
  <c r="G3" i="3"/>
  <c r="E3" i="3"/>
  <c r="Q29" i="2"/>
  <c r="O29" i="2"/>
  <c r="P25" i="2"/>
  <c r="N25" i="2"/>
  <c r="G25" i="2"/>
  <c r="E25" i="2"/>
  <c r="O24" i="2"/>
  <c r="N24" i="2" s="1"/>
  <c r="H24" i="2"/>
  <c r="H26" i="2" s="1"/>
  <c r="F24" i="2"/>
  <c r="O23" i="2"/>
  <c r="F23" i="2"/>
  <c r="O22" i="2"/>
  <c r="P22" i="2" s="1"/>
  <c r="F22" i="2"/>
  <c r="Q21" i="2"/>
  <c r="O21" i="2"/>
  <c r="F21" i="2"/>
  <c r="O20" i="2"/>
  <c r="P20" i="2" s="1"/>
  <c r="F20" i="2"/>
  <c r="G20" i="2" s="1"/>
  <c r="O19" i="2"/>
  <c r="P19" i="2" s="1"/>
  <c r="F19" i="2"/>
  <c r="O18" i="2"/>
  <c r="P18" i="2" s="1"/>
  <c r="F18" i="2"/>
  <c r="G18" i="2" s="1"/>
  <c r="Q17" i="2"/>
  <c r="O17" i="2"/>
  <c r="F17" i="2"/>
  <c r="G17" i="2" s="1"/>
  <c r="H14" i="2"/>
  <c r="O13" i="2"/>
  <c r="F13" i="2"/>
  <c r="Q12" i="2"/>
  <c r="O12" i="2"/>
  <c r="F12" i="2"/>
  <c r="Q11" i="2"/>
  <c r="O11" i="2"/>
  <c r="F11" i="2"/>
  <c r="G11" i="2" s="1"/>
  <c r="O10" i="2"/>
  <c r="P10" i="2" s="1"/>
  <c r="F10" i="2"/>
  <c r="G10" i="2" s="1"/>
  <c r="O9" i="2"/>
  <c r="P9" i="2" s="1"/>
  <c r="F9" i="2"/>
  <c r="G9" i="2" s="1"/>
  <c r="O8" i="2"/>
  <c r="P8" i="2" s="1"/>
  <c r="F8" i="2"/>
  <c r="G8" i="2" s="1"/>
  <c r="O7" i="2"/>
  <c r="P7" i="2" s="1"/>
  <c r="F7" i="2"/>
  <c r="G7" i="2" s="1"/>
  <c r="Q6" i="2"/>
  <c r="O6" i="2"/>
  <c r="F6" i="2"/>
  <c r="G6" i="2" s="1"/>
  <c r="O5" i="2"/>
  <c r="P5" i="2" s="1"/>
  <c r="F5" i="2"/>
  <c r="L27" i="2" l="1"/>
  <c r="L31" i="2"/>
  <c r="P29" i="2"/>
  <c r="E6" i="3"/>
  <c r="E11" i="3" s="1"/>
  <c r="E16" i="3" s="1"/>
  <c r="E22" i="3" s="1"/>
  <c r="E28" i="3" s="1"/>
  <c r="N6" i="2"/>
  <c r="N29" i="2"/>
  <c r="G6" i="3"/>
  <c r="G11" i="3" s="1"/>
  <c r="G16" i="3" s="1"/>
  <c r="G22" i="3" s="1"/>
  <c r="G28" i="3" s="1"/>
  <c r="N18" i="2"/>
  <c r="Q14" i="2"/>
  <c r="E13" i="2"/>
  <c r="E17" i="2"/>
  <c r="N20" i="2"/>
  <c r="R5" i="2"/>
  <c r="P12" i="2"/>
  <c r="P21" i="2"/>
  <c r="N22" i="2"/>
  <c r="N5" i="2"/>
  <c r="E22" i="2"/>
  <c r="E23" i="2"/>
  <c r="E24" i="2"/>
  <c r="E6" i="2"/>
  <c r="P6" i="2"/>
  <c r="N8" i="2"/>
  <c r="N9" i="2"/>
  <c r="N10" i="2"/>
  <c r="N11" i="2"/>
  <c r="F14" i="2"/>
  <c r="E12" i="2"/>
  <c r="P17" i="2"/>
  <c r="E19" i="2"/>
  <c r="E21" i="2"/>
  <c r="H31" i="2"/>
  <c r="P11" i="2"/>
  <c r="G12" i="2"/>
  <c r="N13" i="2"/>
  <c r="G19" i="2"/>
  <c r="G21" i="2"/>
  <c r="N23" i="2"/>
  <c r="E7" i="2"/>
  <c r="E8" i="2"/>
  <c r="E9" i="2"/>
  <c r="E10" i="2"/>
  <c r="E11" i="2"/>
  <c r="N12" i="2"/>
  <c r="E18" i="2"/>
  <c r="N19" i="2"/>
  <c r="E20" i="2"/>
  <c r="N21" i="2"/>
  <c r="O14" i="2"/>
  <c r="O26" i="2"/>
  <c r="G5" i="2"/>
  <c r="N7" i="2"/>
  <c r="G13" i="2"/>
  <c r="P13" i="2"/>
  <c r="N17" i="2"/>
  <c r="G22" i="2"/>
  <c r="G23" i="2"/>
  <c r="P23" i="2"/>
  <c r="G24" i="2"/>
  <c r="P24" i="2"/>
  <c r="F26" i="2"/>
  <c r="Q26" i="2"/>
  <c r="Q27" i="2" s="1"/>
  <c r="Q31" i="2" s="1"/>
  <c r="E5" i="2"/>
  <c r="J1592" i="1"/>
  <c r="J1302" i="1" s="1"/>
  <c r="F31" i="2" l="1"/>
  <c r="D31" i="2"/>
  <c r="O27" i="2"/>
  <c r="O31" i="2" s="1"/>
</calcChain>
</file>

<file path=xl/sharedStrings.xml><?xml version="1.0" encoding="utf-8"?>
<sst xmlns="http://schemas.openxmlformats.org/spreadsheetml/2006/main" count="9234" uniqueCount="3443">
  <si>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</si>
  <si>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</si>
  <si>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</si>
  <si>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</si>
  <si>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</si>
  <si>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</si>
  <si>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</si>
  <si>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</si>
  <si>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</t>
  </si>
  <si>
    <t>1-1-1-01-01</t>
  </si>
  <si>
    <t xml:space="preserve">      CAJA GENERAL</t>
  </si>
  <si>
    <t>1-1-1-01-01-001</t>
  </si>
  <si>
    <t xml:space="preserve">      DEPOSITOS  EN TRANSITO</t>
  </si>
  <si>
    <t>1-1-1-01-01-002</t>
  </si>
  <si>
    <t xml:space="preserve">     CAJA  CHICA </t>
  </si>
  <si>
    <t>1-1-1-01-02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</si>
  <si>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</si>
  <si>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</si>
  <si>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</si>
  <si>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</si>
  <si>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</si>
  <si>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</si>
  <si>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</si>
  <si>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</si>
  <si>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</si>
  <si>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</si>
  <si>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</si>
  <si>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</si>
  <si>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</si>
  <si>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</si>
  <si>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</si>
  <si>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</si>
  <si>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</si>
  <si>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</si>
  <si>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</si>
  <si>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</si>
  <si>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</si>
  <si>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</si>
  <si>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 CAJA CHICA MILAGRO</t>
  </si>
  <si>
    <t>1-1-1-01-02-013</t>
  </si>
  <si>
    <t xml:space="preserve">     INSTITUCIONES FINANCIERAS</t>
  </si>
  <si>
    <t>1-1-1-01-03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</si>
  <si>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</si>
  <si>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</si>
  <si>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</si>
  <si>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</si>
  <si>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</si>
  <si>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</si>
  <si>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</si>
  <si>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</si>
  <si>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</si>
  <si>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</si>
  <si>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</si>
  <si>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</si>
  <si>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</si>
  <si>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</si>
  <si>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</si>
  <si>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</si>
  <si>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</si>
  <si>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</si>
  <si>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</si>
  <si>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</si>
  <si>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</si>
  <si>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</si>
  <si>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DE GUAYAQUIL #904126-5</t>
  </si>
  <si>
    <t>1-1-1-01-03-012</t>
  </si>
  <si>
    <t xml:space="preserve">      BANCO NACIONAL DEL FOMENTO 80587768</t>
  </si>
  <si>
    <t>1-1-1-01-03-014</t>
  </si>
  <si>
    <t xml:space="preserve">      HELM  BANK # 1040112643</t>
  </si>
  <si>
    <t>1-1-1-01-03-016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</si>
  <si>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</si>
  <si>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</si>
  <si>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</si>
  <si>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</si>
  <si>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</si>
  <si>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</si>
  <si>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</si>
  <si>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</si>
  <si>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</si>
  <si>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</si>
  <si>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</si>
  <si>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</si>
  <si>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INTERNACIONAL AHORROS</t>
  </si>
  <si>
    <t>1-1-1-01-03-024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</si>
  <si>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</si>
  <si>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</si>
  <si>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</si>
  <si>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</si>
  <si>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</si>
  <si>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</si>
  <si>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</si>
  <si>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</si>
  <si>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  BANCO MACHALA CTA. AHO. #1071091410</t>
  </si>
  <si>
    <t>1-1-1-01-03-031</t>
  </si>
  <si>
    <t xml:space="preserve">      COOPERATIVA SANTA ROSA #102200199</t>
  </si>
  <si>
    <t>1-1-1-01-03-032</t>
  </si>
  <si>
    <t xml:space="preserve">    ACTIVOS FINANCIEROS</t>
  </si>
  <si>
    <t>1-1-1-02</t>
  </si>
  <si>
    <t xml:space="preserve">     INVERSIONES FINANCIERAS TEMPORALES</t>
  </si>
  <si>
    <t>1-1-1-02-01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</si>
  <si>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</si>
  <si>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</si>
  <si>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</si>
  <si>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</si>
  <si>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</si>
  <si>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</si>
  <si>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ADM. FONDOS Y FIDEICOMISO</t>
  </si>
  <si>
    <t>1-1-1-02-01-004</t>
  </si>
  <si>
    <t xml:space="preserve">      INVERSION PRODUBANCO</t>
  </si>
  <si>
    <t>1-1-1-02-01-005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</si>
  <si>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</si>
  <si>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</si>
  <si>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</si>
  <si>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</si>
  <si>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</si>
  <si>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</si>
  <si>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</si>
  <si>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</si>
  <si>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</si>
  <si>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</si>
  <si>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</si>
  <si>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</si>
  <si>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</si>
  <si>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</si>
  <si>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</si>
  <si>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</si>
  <si>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</si>
  <si>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</si>
  <si>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</si>
  <si>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</si>
  <si>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</si>
  <si>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</si>
  <si>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</si>
  <si>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</si>
  <si>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</si>
  <si>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</si>
  <si>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</si>
  <si>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</si>
  <si>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</si>
  <si>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</si>
  <si>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</si>
  <si>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</si>
  <si>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</si>
  <si>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</si>
  <si>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</si>
  <si>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</si>
  <si>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</si>
  <si>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</si>
  <si>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</si>
  <si>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</si>
  <si>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</si>
  <si>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</si>
  <si>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</si>
  <si>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</si>
  <si>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</si>
  <si>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</si>
  <si>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</si>
  <si>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</si>
  <si>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</si>
  <si>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</si>
  <si>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</si>
  <si>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</si>
  <si>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</si>
  <si>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</si>
  <si>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</si>
  <si>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</si>
  <si>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</si>
  <si>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</si>
  <si>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</si>
  <si>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</si>
  <si>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</si>
  <si>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</si>
  <si>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</si>
  <si>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</si>
  <si>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</si>
  <si>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</si>
  <si>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 DEP. SIN SOPORTE COOP. STA. ROSA</t>
  </si>
  <si>
    <t>1-1-1-03-01-038</t>
  </si>
  <si>
    <t xml:space="preserve">     CUENTAS POR COBRAR RELACIONADAS</t>
  </si>
  <si>
    <t>1-1-1-03-02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</si>
  <si>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</si>
  <si>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</si>
  <si>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</si>
  <si>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</si>
  <si>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</si>
  <si>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</si>
  <si>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CONSORCIO SYSTOR TELCONET JR ELECTR</t>
  </si>
  <si>
    <t>1-1-1-03-02-006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</si>
  <si>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</si>
  <si>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</si>
  <si>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</si>
  <si>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</si>
  <si>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</si>
  <si>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</si>
  <si>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</si>
  <si>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</si>
  <si>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SECURITATEMIT S.A.</t>
  </si>
  <si>
    <t>1-1-1-03-02-019</t>
  </si>
  <si>
    <t xml:space="preserve">      CABLE ANDINO USA.</t>
  </si>
  <si>
    <t>1-1-1-03-02-020</t>
  </si>
  <si>
    <t xml:space="preserve">      CAJAMARCA</t>
  </si>
  <si>
    <t>1-1-1-03-02-021</t>
  </si>
  <si>
    <t xml:space="preserve">      CABLE ANDINO INC.RELACIONADA</t>
  </si>
  <si>
    <t>1-1-1-03-02-022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</si>
  <si>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</si>
  <si>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</si>
  <si>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</si>
  <si>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</si>
  <si>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</si>
  <si>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</si>
  <si>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</si>
  <si>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</si>
  <si>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</si>
  <si>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</si>
  <si>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</si>
  <si>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</si>
  <si>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</si>
  <si>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</si>
  <si>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JAN TOPIC FERAUD</t>
  </si>
  <si>
    <t>1-1-1-03-02-031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</si>
  <si>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</si>
  <si>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</si>
  <si>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</si>
  <si>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</si>
  <si>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</si>
  <si>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</si>
  <si>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</si>
  <si>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</si>
  <si>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</si>
  <si>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</si>
  <si>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</si>
  <si>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</si>
  <si>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</si>
  <si>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</si>
  <si>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BCO. LITORAL  EMPLEADOS</t>
  </si>
  <si>
    <t>1-1-1-04-01-016</t>
  </si>
  <si>
    <t xml:space="preserve">      PRESTAMOS HIPOTECARIO EMPLEADOS</t>
  </si>
  <si>
    <t>1-1-1-04-01-018</t>
  </si>
  <si>
    <t xml:space="preserve">      PRESTAMO QUIROGRAFARIO EMPLEADOS</t>
  </si>
  <si>
    <t>1-1-1-04-01-019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</si>
  <si>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</si>
  <si>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</si>
  <si>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</si>
  <si>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</si>
  <si>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</si>
  <si>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</si>
  <si>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</si>
  <si>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</si>
  <si>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SUBSIDIO EMPLEADOS X DESCONTAR</t>
  </si>
  <si>
    <t>1-1-1-04-01-030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</si>
  <si>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</si>
  <si>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</si>
  <si>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</si>
  <si>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</si>
  <si>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CUENTAS POR COBRAR ACCIONISTAS</t>
  </si>
  <si>
    <t>1-1-1-04-02</t>
  </si>
  <si>
    <t xml:space="preserve">      TOMISLAV  TOPIC GRANADOS</t>
  </si>
  <si>
    <t>1-1-1-04-02-001</t>
  </si>
  <si>
    <t>1-1-1-04-02-002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</si>
  <si>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</si>
  <si>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</si>
  <si>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</si>
  <si>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</si>
  <si>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</si>
  <si>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</si>
  <si>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</si>
  <si>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</si>
  <si>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</si>
  <si>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</si>
  <si>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</si>
  <si>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</si>
  <si>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</si>
  <si>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</si>
  <si>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</si>
  <si>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</si>
  <si>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</si>
  <si>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</si>
  <si>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</si>
  <si>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</si>
  <si>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</si>
  <si>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</si>
  <si>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</si>
  <si>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</si>
  <si>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</si>
  <si>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</si>
  <si>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RETENCION CLIENTES DEL EXTERIOR</t>
  </si>
  <si>
    <t>1-1-1-05-01-022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</si>
  <si>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</si>
  <si>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</si>
  <si>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</si>
  <si>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</si>
  <si>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EMTELSUR S.A. (SAMUEL VALAREZO)</t>
  </si>
  <si>
    <t>1-1-1-06-01-005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</si>
  <si>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</si>
  <si>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</si>
  <si>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</si>
  <si>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</si>
  <si>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</si>
  <si>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</si>
  <si>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</si>
  <si>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</si>
  <si>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</si>
  <si>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</si>
  <si>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</si>
  <si>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</si>
  <si>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</si>
  <si>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</si>
  <si>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HIPASAT</t>
  </si>
  <si>
    <t>1-1-1-06-01-049</t>
  </si>
  <si>
    <t xml:space="preserve">      GALVAN INVESTMEN GROUP</t>
  </si>
  <si>
    <t>1-1-1-06-01-052</t>
  </si>
  <si>
    <t xml:space="preserve">      MARIA LUZMILA TOSCANO JARAMILLO</t>
  </si>
  <si>
    <t>1-1-1-06-01-053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</si>
  <si>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</si>
  <si>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</si>
  <si>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</si>
  <si>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</si>
  <si>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ECUADESCUENTO POR COBRAR</t>
  </si>
  <si>
    <t>1-1-1-06-01-073</t>
  </si>
  <si>
    <t xml:space="preserve">      ECUASISTEMAS S.A.</t>
  </si>
  <si>
    <t>1-1-1-06-01-074</t>
  </si>
  <si>
    <t xml:space="preserve">      ROSARIO DE FATIMA FIERRO MONTAÑO</t>
  </si>
  <si>
    <t>1-1-1-06-01-077</t>
  </si>
  <si>
    <t xml:space="preserve">      ODALYS MAXURAIDA PINCAY ANDRADE</t>
  </si>
  <si>
    <t>1-1-1-06-01-078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</si>
  <si>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</si>
  <si>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</si>
  <si>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</si>
  <si>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</si>
  <si>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</si>
  <si>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</si>
  <si>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</si>
  <si>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</si>
  <si>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</si>
  <si>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</si>
  <si>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LINKOTEL CXC</t>
  </si>
  <si>
    <t>1-1-1-06-01-155</t>
  </si>
  <si>
    <t xml:space="preserve">      BRUXEDKIN S.A. (PROYECTO TECA)</t>
  </si>
  <si>
    <t>1-1-1-06-01-157</t>
  </si>
  <si>
    <t xml:space="preserve">      BETTY RITA ECHEVERRIA LEROUX</t>
  </si>
  <si>
    <t>1-1-1-06-01-160</t>
  </si>
  <si>
    <t xml:space="preserve">      GABRIELA MACIAS ULLOA</t>
  </si>
  <si>
    <t>1-1-1-06-01-164</t>
  </si>
  <si>
    <t xml:space="preserve">      LUIS ALFONSO FAJARDO ABAMBARA</t>
  </si>
  <si>
    <t>1-1-1-06-01-168</t>
  </si>
  <si>
    <t xml:space="preserve">      MARCLUB S.A.</t>
  </si>
  <si>
    <t>1-1-1-06-01-169</t>
  </si>
  <si>
    <t xml:space="preserve">      SILVIA ISABEL PAREDES VALLEJO</t>
  </si>
  <si>
    <t>1-1-1-06-01-171</t>
  </si>
  <si>
    <t xml:space="preserve">      TRANSCORPECUADOR - TRANSIRE</t>
  </si>
  <si>
    <t>1-1-1-06-01-173</t>
  </si>
  <si>
    <t xml:space="preserve">      MONICA MERCEDES FLORES FRANCO</t>
  </si>
  <si>
    <t>1-1-1-06-01-175</t>
  </si>
  <si>
    <t xml:space="preserve">      MEGA SECURITY (PANAMÁ)</t>
  </si>
  <si>
    <t>1-1-1-06-01-176</t>
  </si>
  <si>
    <t xml:space="preserve">      TRADELAND S.A.</t>
  </si>
  <si>
    <t>1-1-1-06-01-177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</si>
  <si>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</si>
  <si>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</si>
  <si>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</si>
  <si>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</si>
  <si>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</si>
  <si>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</si>
  <si>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TRANSATLANTIC  SISTEMS SOLUTION</t>
  </si>
  <si>
    <t>1-1-1-06-01-186</t>
  </si>
  <si>
    <t xml:space="preserve">      GUILLERMO ANTONIO CASTRO DAGER</t>
  </si>
  <si>
    <t>1-1-1-06-01-188</t>
  </si>
  <si>
    <t xml:space="preserve">      EVISA  VELASCO Y LUQUE REPRESENTACI</t>
  </si>
  <si>
    <t>1-1-1-06-01-189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</si>
  <si>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</si>
  <si>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</si>
  <si>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</si>
  <si>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</si>
  <si>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 PAULINA GUADALUPE GOYES CALISPA</t>
  </si>
  <si>
    <t>1-1-1-06-01-192</t>
  </si>
  <si>
    <t xml:space="preserve">      HELDER EULOGIO QUEZADA RODRIGUEZ</t>
  </si>
  <si>
    <t>1-1-1-06-01-193</t>
  </si>
  <si>
    <t xml:space="preserve">      TANNIA JACINTA CRESPIN CRESPIN</t>
  </si>
  <si>
    <t>1-1-1-06-01-194</t>
  </si>
  <si>
    <t xml:space="preserve">      MARIA TERESA JARAMILLO GUZMAN</t>
  </si>
  <si>
    <t>1-1-1-06-01-195</t>
  </si>
  <si>
    <t xml:space="preserve">      MARTHA GUADALUPE MENA SILVA</t>
  </si>
  <si>
    <t>1-1-1-06-01-196</t>
  </si>
  <si>
    <t xml:space="preserve">      MIRONOVA CASA DEL SOL</t>
  </si>
  <si>
    <t>1-1-1-06-01-197</t>
  </si>
  <si>
    <t xml:space="preserve">      T.C. PACIFICARD # 865394</t>
  </si>
  <si>
    <t>1-1-1-06-01-198</t>
  </si>
  <si>
    <t xml:space="preserve">      REEMBOLSO POR  FACTURAR</t>
  </si>
  <si>
    <t>1-1-1-06-01-200</t>
  </si>
  <si>
    <t xml:space="preserve">      SATELITES MEXICANOS S.A DE C.V.</t>
  </si>
  <si>
    <t>1-1-1-06-01-201</t>
  </si>
  <si>
    <t xml:space="preserve">      SONARSOUCE</t>
  </si>
  <si>
    <t>1-1-1-06-01-202</t>
  </si>
  <si>
    <t xml:space="preserve">      LINKEDIN IRELAND UNILIMITED COMPANY</t>
  </si>
  <si>
    <t>1-1-1-06-01-203</t>
  </si>
  <si>
    <t xml:space="preserve">      DENWA TECHNOLOGY CORP.</t>
  </si>
  <si>
    <t>1-1-1-06-01-205</t>
  </si>
  <si>
    <t xml:space="preserve">      MINISTERIO DE TRABAJO</t>
  </si>
  <si>
    <t>1-1-1-06-01-206</t>
  </si>
  <si>
    <t xml:space="preserve">     DEPOSITOS EN GARANTIA</t>
  </si>
  <si>
    <t>1-1-1-06-02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</si>
  <si>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</si>
  <si>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</si>
  <si>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</si>
  <si>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</si>
  <si>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LUZ  DE AMERICA ARELLANO</t>
  </si>
  <si>
    <t>1-1-1-06-02-011</t>
  </si>
  <si>
    <t xml:space="preserve">      MARTHA  JACHO</t>
  </si>
  <si>
    <t>1-1-1-06-02-016</t>
  </si>
  <si>
    <t xml:space="preserve">      SATMEX</t>
  </si>
  <si>
    <t>1-1-1-06-02-023</t>
  </si>
  <si>
    <t xml:space="preserve">      NESTOR VIZUETE PUENTE</t>
  </si>
  <si>
    <t>1-1-1-06-02-061</t>
  </si>
  <si>
    <t xml:space="preserve">      HUGO VELIZ DIAZ</t>
  </si>
  <si>
    <t>1-1-1-06-02-070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</si>
  <si>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</si>
  <si>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</si>
  <si>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</si>
  <si>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</si>
  <si>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</si>
  <si>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</si>
  <si>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</si>
  <si>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</si>
  <si>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</si>
  <si>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</si>
  <si>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</si>
  <si>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</si>
  <si>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</si>
  <si>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</si>
  <si>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</si>
  <si>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</si>
  <si>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</si>
  <si>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</si>
  <si>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</si>
  <si>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</si>
  <si>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</si>
  <si>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</si>
  <si>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</si>
  <si>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</si>
  <si>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</si>
  <si>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</si>
  <si>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</si>
  <si>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</si>
  <si>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</si>
  <si>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</si>
  <si>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</si>
  <si>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</si>
  <si>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</si>
  <si>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</si>
  <si>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</si>
  <si>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</si>
  <si>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</si>
  <si>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</si>
  <si>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</si>
  <si>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</si>
  <si>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</si>
  <si>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</si>
  <si>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</si>
  <si>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</si>
  <si>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</si>
  <si>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</si>
  <si>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</si>
  <si>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</si>
  <si>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</si>
  <si>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</si>
  <si>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</si>
  <si>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</si>
  <si>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</si>
  <si>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</si>
  <si>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</si>
  <si>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</si>
  <si>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</si>
  <si>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</si>
  <si>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</si>
  <si>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</si>
  <si>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</si>
  <si>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</si>
  <si>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</si>
  <si>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</si>
  <si>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</si>
  <si>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</si>
  <si>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</si>
  <si>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</si>
  <si>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</si>
  <si>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</si>
  <si>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</si>
  <si>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</si>
  <si>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DIEGO RICARDO CAZAR CAZAR</t>
  </si>
  <si>
    <t>1-1-1-06-02-255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</si>
  <si>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</si>
  <si>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</si>
  <si>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</si>
  <si>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</si>
  <si>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</si>
  <si>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</si>
  <si>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</si>
  <si>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</si>
  <si>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</si>
  <si>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</si>
  <si>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</si>
  <si>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</si>
  <si>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</si>
  <si>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</si>
  <si>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</si>
  <si>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</si>
  <si>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</si>
  <si>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</si>
  <si>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</si>
  <si>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</si>
  <si>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</si>
  <si>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</si>
  <si>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</si>
  <si>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</si>
  <si>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</si>
  <si>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</si>
  <si>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</si>
  <si>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</si>
  <si>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</si>
  <si>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</si>
  <si>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</si>
  <si>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</si>
  <si>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</si>
  <si>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</si>
  <si>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</si>
  <si>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</si>
  <si>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</si>
  <si>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</si>
  <si>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</si>
  <si>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</si>
  <si>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</si>
  <si>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</si>
  <si>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</si>
  <si>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</si>
  <si>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</si>
  <si>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</si>
  <si>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</si>
  <si>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</si>
  <si>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</si>
  <si>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</si>
  <si>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</si>
  <si>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</si>
  <si>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</si>
  <si>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</si>
  <si>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</si>
  <si>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</si>
  <si>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</si>
  <si>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</si>
  <si>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</si>
  <si>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</si>
  <si>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</si>
  <si>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</si>
  <si>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</si>
  <si>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</si>
  <si>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</si>
  <si>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</si>
  <si>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</si>
  <si>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</si>
  <si>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</si>
  <si>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</si>
  <si>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</si>
  <si>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</si>
  <si>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</si>
  <si>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</si>
  <si>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</si>
  <si>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</si>
  <si>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</si>
  <si>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</si>
  <si>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</si>
  <si>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</si>
  <si>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</si>
  <si>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</si>
  <si>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</si>
  <si>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</si>
  <si>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</si>
  <si>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</si>
  <si>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</si>
  <si>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</si>
  <si>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</si>
  <si>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</si>
  <si>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</si>
  <si>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</si>
  <si>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</si>
  <si>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</si>
  <si>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</si>
  <si>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</si>
  <si>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</si>
  <si>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</si>
  <si>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</si>
  <si>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</si>
  <si>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</si>
  <si>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</si>
  <si>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</si>
  <si>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</si>
  <si>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</si>
  <si>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</si>
  <si>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</si>
  <si>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</si>
  <si>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</si>
  <si>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</si>
  <si>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</si>
  <si>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</si>
  <si>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</si>
  <si>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</si>
  <si>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</si>
  <si>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</si>
  <si>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</si>
  <si>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</si>
  <si>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</si>
  <si>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</si>
  <si>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</si>
  <si>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</si>
  <si>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</si>
  <si>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</si>
  <si>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</si>
  <si>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</si>
  <si>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</si>
  <si>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</si>
  <si>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</si>
  <si>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</si>
  <si>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</si>
  <si>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</si>
  <si>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</si>
  <si>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</si>
  <si>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</si>
  <si>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</si>
  <si>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</si>
  <si>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</si>
  <si>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</si>
  <si>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</si>
  <si>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</si>
  <si>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</si>
  <si>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</si>
  <si>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</si>
  <si>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</si>
  <si>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</si>
  <si>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</si>
  <si>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</si>
  <si>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</si>
  <si>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</si>
  <si>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</si>
  <si>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</si>
  <si>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MANOLO FEDERICO DIAZ VEGA</t>
  </si>
  <si>
    <t>1-1-1-06-02-348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</si>
  <si>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</si>
  <si>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</si>
  <si>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</si>
  <si>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</si>
  <si>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</si>
  <si>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</si>
  <si>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</si>
  <si>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</si>
  <si>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</si>
  <si>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</si>
  <si>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</si>
  <si>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</si>
  <si>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</si>
  <si>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</si>
  <si>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</si>
  <si>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</si>
  <si>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</si>
  <si>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</si>
  <si>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</si>
  <si>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</si>
  <si>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</si>
  <si>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</si>
  <si>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</si>
  <si>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</si>
  <si>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</si>
  <si>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</si>
  <si>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</si>
  <si>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</si>
  <si>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</si>
  <si>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</si>
  <si>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</si>
  <si>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</si>
  <si>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</si>
  <si>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</si>
  <si>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</si>
  <si>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</si>
  <si>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</si>
  <si>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</si>
  <si>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</si>
  <si>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</si>
  <si>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</si>
  <si>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</si>
  <si>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</si>
  <si>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</si>
  <si>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BLOOMISTICS S.A</t>
  </si>
  <si>
    <t>1-1-1-06-02-376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</si>
  <si>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</si>
  <si>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</si>
  <si>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</si>
  <si>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</si>
  <si>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</si>
  <si>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</si>
  <si>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</si>
  <si>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</si>
  <si>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</si>
  <si>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</si>
  <si>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</si>
  <si>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</si>
  <si>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</si>
  <si>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</si>
  <si>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</si>
  <si>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</si>
  <si>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</si>
  <si>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</si>
  <si>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</si>
  <si>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</si>
  <si>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</si>
  <si>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</si>
  <si>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</si>
  <si>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</si>
  <si>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</si>
  <si>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</si>
  <si>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</si>
  <si>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</si>
  <si>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</si>
  <si>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</si>
  <si>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</si>
  <si>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</si>
  <si>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</si>
  <si>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</si>
  <si>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</si>
  <si>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</si>
  <si>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</si>
  <si>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</si>
  <si>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</si>
  <si>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</si>
  <si>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</si>
  <si>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</si>
  <si>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</si>
  <si>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</si>
  <si>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</si>
  <si>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</si>
  <si>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</si>
  <si>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</si>
  <si>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</si>
  <si>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</si>
  <si>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</si>
  <si>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</si>
  <si>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</si>
  <si>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</si>
  <si>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</si>
  <si>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</si>
  <si>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</si>
  <si>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</si>
  <si>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</si>
  <si>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</si>
  <si>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</si>
  <si>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</si>
  <si>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</si>
  <si>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</si>
  <si>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</si>
  <si>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</si>
  <si>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</si>
  <si>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</si>
  <si>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</si>
  <si>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</si>
  <si>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GUZMAN PROAÑO EDDY XAVIER</t>
  </si>
  <si>
    <t>1-1-1-06-02-421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</si>
  <si>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</si>
  <si>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</si>
  <si>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</si>
  <si>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</si>
  <si>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</si>
  <si>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</si>
  <si>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</si>
  <si>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</si>
  <si>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</si>
  <si>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</si>
  <si>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</si>
  <si>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</si>
  <si>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</si>
  <si>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</si>
  <si>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</si>
  <si>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</si>
  <si>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</si>
  <si>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</si>
  <si>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</si>
  <si>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</si>
  <si>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</si>
  <si>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</si>
  <si>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</si>
  <si>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</si>
  <si>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</si>
  <si>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</si>
  <si>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</si>
  <si>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</si>
  <si>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</si>
  <si>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</si>
  <si>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</si>
  <si>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</si>
  <si>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</si>
  <si>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</si>
  <si>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</si>
  <si>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</si>
  <si>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</si>
  <si>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</si>
  <si>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</si>
  <si>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</si>
  <si>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</si>
  <si>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</si>
  <si>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</si>
  <si>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</si>
  <si>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</si>
  <si>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</si>
  <si>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</si>
  <si>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</si>
  <si>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</si>
  <si>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</si>
  <si>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</si>
  <si>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</si>
  <si>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</si>
  <si>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</si>
  <si>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</si>
  <si>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</si>
  <si>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</si>
  <si>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</si>
  <si>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</si>
  <si>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</si>
  <si>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</si>
  <si>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</si>
  <si>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</si>
  <si>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</si>
  <si>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</si>
  <si>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</si>
  <si>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</si>
  <si>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</si>
  <si>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</si>
  <si>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</si>
  <si>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</si>
  <si>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</si>
  <si>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</si>
  <si>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</si>
  <si>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</si>
  <si>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</si>
  <si>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</si>
  <si>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</si>
  <si>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</si>
  <si>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</si>
  <si>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</si>
  <si>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</si>
  <si>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</si>
  <si>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</si>
  <si>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</si>
  <si>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</si>
  <si>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</si>
  <si>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</si>
  <si>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</si>
  <si>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</si>
  <si>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</si>
  <si>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</si>
  <si>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</si>
  <si>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</si>
  <si>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</si>
  <si>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</si>
  <si>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</si>
  <si>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</si>
  <si>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</si>
  <si>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</si>
  <si>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</si>
  <si>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</si>
  <si>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</si>
  <si>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</si>
  <si>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</si>
  <si>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</si>
  <si>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</si>
  <si>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</si>
  <si>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</si>
  <si>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</si>
  <si>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</si>
  <si>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</si>
  <si>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</si>
  <si>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</si>
  <si>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</si>
  <si>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</si>
  <si>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</si>
  <si>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</si>
  <si>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</si>
  <si>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</si>
  <si>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</si>
  <si>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</si>
  <si>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</si>
  <si>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</si>
  <si>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</si>
  <si>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</si>
  <si>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</si>
  <si>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</si>
  <si>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</si>
  <si>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</si>
  <si>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</si>
  <si>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</si>
  <si>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</si>
  <si>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</si>
  <si>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</si>
  <si>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</si>
  <si>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</si>
  <si>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</si>
  <si>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</si>
  <si>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</si>
  <si>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</si>
  <si>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</si>
  <si>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</si>
  <si>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</si>
  <si>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</si>
  <si>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</si>
  <si>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</si>
  <si>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</si>
  <si>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</si>
  <si>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</si>
  <si>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</si>
  <si>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</si>
  <si>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</si>
  <si>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</si>
  <si>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</si>
  <si>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</si>
  <si>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</si>
  <si>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</si>
  <si>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</si>
  <si>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</si>
  <si>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</si>
  <si>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</si>
  <si>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</si>
  <si>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</si>
  <si>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</si>
  <si>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</si>
  <si>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</si>
  <si>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</si>
  <si>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</si>
  <si>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</si>
  <si>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</si>
  <si>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</si>
  <si>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</si>
  <si>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</si>
  <si>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</si>
  <si>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</si>
  <si>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</si>
  <si>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</si>
  <si>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</si>
  <si>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</si>
  <si>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</si>
  <si>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</si>
  <si>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 xml:space="preserve">      HECTOR SEGUNDO PESANTEZ BOLAÑOS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</si>
  <si>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</si>
  <si>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</si>
  <si>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</si>
  <si>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</si>
  <si>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</si>
  <si>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</si>
  <si>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</si>
  <si>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</si>
  <si>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</si>
  <si>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</si>
  <si>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</si>
  <si>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</si>
  <si>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</si>
  <si>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</si>
  <si>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</si>
  <si>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</si>
  <si>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</si>
  <si>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</si>
  <si>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</si>
  <si>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</si>
  <si>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</si>
  <si>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</si>
  <si>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</si>
  <si>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</si>
  <si>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</si>
  <si>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GUSTAVO GARCÍA BANDERAS</t>
  </si>
  <si>
    <t>1-1-1-06-02-553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</si>
  <si>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</si>
  <si>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</si>
  <si>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</si>
  <si>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</si>
  <si>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</si>
  <si>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</si>
  <si>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</si>
  <si>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</si>
  <si>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</si>
  <si>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</si>
  <si>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</si>
  <si>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</si>
  <si>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</si>
  <si>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</si>
  <si>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</si>
  <si>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</si>
  <si>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</si>
  <si>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</si>
  <si>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</si>
  <si>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</si>
  <si>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</si>
  <si>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</si>
  <si>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</si>
  <si>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</si>
  <si>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</si>
  <si>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</si>
  <si>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</si>
  <si>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</si>
  <si>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</si>
  <si>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</si>
  <si>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</si>
  <si>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</si>
  <si>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</si>
  <si>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</si>
  <si>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</si>
  <si>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</si>
  <si>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</si>
  <si>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</si>
  <si>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</si>
  <si>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</si>
  <si>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</si>
  <si>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</si>
  <si>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</si>
  <si>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</si>
  <si>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</si>
  <si>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</si>
  <si>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</si>
  <si>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</si>
  <si>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</si>
  <si>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</si>
  <si>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</si>
  <si>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</si>
  <si>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</si>
  <si>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</si>
  <si>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</si>
  <si>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</si>
  <si>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</si>
  <si>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</si>
  <si>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</si>
  <si>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</si>
  <si>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</si>
  <si>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</si>
  <si>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</si>
  <si>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</si>
  <si>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</si>
  <si>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</si>
  <si>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</si>
  <si>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</si>
  <si>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</si>
  <si>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</si>
  <si>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</si>
  <si>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</si>
  <si>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</si>
  <si>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</si>
  <si>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</si>
  <si>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</si>
  <si>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</si>
  <si>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</si>
  <si>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</si>
  <si>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</si>
  <si>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</si>
  <si>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</si>
  <si>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</si>
  <si>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</si>
  <si>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</si>
  <si>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</si>
  <si>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</si>
  <si>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</si>
  <si>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</si>
  <si>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</si>
  <si>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</si>
  <si>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</si>
  <si>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</si>
  <si>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</si>
  <si>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</si>
  <si>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</si>
  <si>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</si>
  <si>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</si>
  <si>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</si>
  <si>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</si>
  <si>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</si>
  <si>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</si>
  <si>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</si>
  <si>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</si>
  <si>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</si>
  <si>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</si>
  <si>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</si>
  <si>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</si>
  <si>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</si>
  <si>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</si>
  <si>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</si>
  <si>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</si>
  <si>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</si>
  <si>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</si>
  <si>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</si>
  <si>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</si>
  <si>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</si>
  <si>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</si>
  <si>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</si>
  <si>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</si>
  <si>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</si>
  <si>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</si>
  <si>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</si>
  <si>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</si>
  <si>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</si>
  <si>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</si>
  <si>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</si>
  <si>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</si>
  <si>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</si>
  <si>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</si>
  <si>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</si>
  <si>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</si>
  <si>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</si>
  <si>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</si>
  <si>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</si>
  <si>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</si>
  <si>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</si>
  <si>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</si>
  <si>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</si>
  <si>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</si>
  <si>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</si>
  <si>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</si>
  <si>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</si>
  <si>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</si>
  <si>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</si>
  <si>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</si>
  <si>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</si>
  <si>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</si>
  <si>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</si>
  <si>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</si>
  <si>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</si>
  <si>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</si>
  <si>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</si>
  <si>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</si>
  <si>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</si>
  <si>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</si>
  <si>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</si>
  <si>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</si>
  <si>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</si>
  <si>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</si>
  <si>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</si>
  <si>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</si>
  <si>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</si>
  <si>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</si>
  <si>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</si>
  <si>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</si>
  <si>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</si>
  <si>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</si>
  <si>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</si>
  <si>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</si>
  <si>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</si>
  <si>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</si>
  <si>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</si>
  <si>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</si>
  <si>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</si>
  <si>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</si>
  <si>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</si>
  <si>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</si>
  <si>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</si>
  <si>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</si>
  <si>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</si>
  <si>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</si>
  <si>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</si>
  <si>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</si>
  <si>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</si>
  <si>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</si>
  <si>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</si>
  <si>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</si>
  <si>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</si>
  <si>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</si>
  <si>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</si>
  <si>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</si>
  <si>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</si>
  <si>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</si>
  <si>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</si>
  <si>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</si>
  <si>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</si>
  <si>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</si>
  <si>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</si>
  <si>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</si>
  <si>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</si>
  <si>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MARCELO PATRICIO ARROYO LEON</t>
  </si>
  <si>
    <t>1-1-1-06-02-669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</si>
  <si>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</si>
  <si>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</si>
  <si>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</si>
  <si>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</si>
  <si>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</si>
  <si>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</si>
  <si>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</si>
  <si>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</si>
  <si>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</si>
  <si>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</si>
  <si>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</si>
  <si>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</si>
  <si>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</si>
  <si>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</si>
  <si>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</si>
  <si>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</si>
  <si>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</si>
  <si>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</si>
  <si>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</si>
  <si>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</si>
  <si>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</si>
  <si>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</si>
  <si>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</si>
  <si>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</si>
  <si>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</si>
  <si>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</si>
  <si>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</si>
  <si>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</si>
  <si>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</si>
  <si>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</si>
  <si>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</si>
  <si>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</si>
  <si>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</si>
  <si>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</si>
  <si>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</si>
  <si>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</si>
  <si>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</si>
  <si>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</si>
  <si>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</si>
  <si>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</si>
  <si>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</si>
  <si>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</si>
  <si>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</si>
  <si>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</si>
  <si>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</si>
  <si>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</si>
  <si>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</si>
  <si>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</si>
  <si>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</si>
  <si>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</si>
  <si>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</si>
  <si>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</si>
  <si>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</si>
  <si>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</si>
  <si>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</si>
  <si>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</si>
  <si>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</si>
  <si>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YAMIRA ALICIA SAMANIEGO TANDAZO</t>
  </si>
  <si>
    <t>1-1-1-06-02-706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</si>
  <si>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</si>
  <si>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</si>
  <si>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</si>
  <si>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</si>
  <si>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</si>
  <si>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</si>
  <si>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</si>
  <si>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</si>
  <si>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</si>
  <si>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</si>
  <si>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</si>
  <si>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</si>
  <si>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DELIA MARIA PONCE BENITEZ</t>
  </si>
  <si>
    <t>1-1-1-06-02-714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</si>
  <si>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</si>
  <si>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</si>
  <si>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</si>
  <si>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</si>
  <si>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</si>
  <si>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</si>
  <si>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</si>
  <si>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</si>
  <si>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</si>
  <si>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</si>
  <si>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</si>
  <si>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</si>
  <si>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</si>
  <si>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</si>
  <si>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</si>
  <si>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</si>
  <si>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</si>
  <si>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</si>
  <si>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MARÍA DEL CARMEN GALVAN GRACIA</t>
  </si>
  <si>
    <t>1-1-1-06-02-725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</si>
  <si>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</si>
  <si>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</si>
  <si>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</si>
  <si>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</si>
  <si>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</si>
  <si>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</si>
  <si>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</si>
  <si>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</si>
  <si>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</si>
  <si>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</si>
  <si>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</si>
  <si>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</si>
  <si>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</si>
  <si>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</si>
  <si>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</si>
  <si>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</si>
  <si>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</si>
  <si>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</si>
  <si>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</si>
  <si>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</si>
  <si>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</si>
  <si>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</si>
  <si>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</si>
  <si>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</si>
  <si>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</si>
  <si>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</si>
  <si>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</si>
  <si>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</si>
  <si>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</si>
  <si>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</si>
  <si>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</si>
  <si>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</si>
  <si>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</si>
  <si>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</si>
  <si>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</si>
  <si>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</si>
  <si>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</si>
  <si>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</si>
  <si>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</si>
  <si>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</si>
  <si>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</si>
  <si>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</si>
  <si>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</si>
  <si>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</si>
  <si>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</si>
  <si>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</si>
  <si>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</si>
  <si>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</si>
  <si>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</si>
  <si>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</si>
  <si>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</si>
  <si>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</si>
  <si>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</si>
  <si>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</si>
  <si>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</si>
  <si>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</si>
  <si>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</si>
  <si>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</si>
  <si>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</si>
  <si>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</si>
  <si>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</si>
  <si>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</si>
  <si>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</si>
  <si>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</si>
  <si>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</si>
  <si>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</si>
  <si>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</si>
  <si>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</si>
  <si>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</si>
  <si>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</si>
  <si>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</si>
  <si>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</si>
  <si>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</si>
  <si>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</si>
  <si>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</si>
  <si>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</si>
  <si>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</si>
  <si>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</si>
  <si>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</si>
  <si>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</si>
  <si>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</si>
  <si>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</si>
  <si>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</si>
  <si>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</si>
  <si>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</si>
  <si>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</si>
  <si>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</si>
  <si>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</si>
  <si>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</si>
  <si>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</si>
  <si>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</si>
  <si>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</si>
  <si>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</si>
  <si>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GAD MUNICIPAL PORTOVIEJO</t>
  </si>
  <si>
    <t>1-1-1-06-02-782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</si>
  <si>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</si>
  <si>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</si>
  <si>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</si>
  <si>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</si>
  <si>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</si>
  <si>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</si>
  <si>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</si>
  <si>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</si>
  <si>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</si>
  <si>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</si>
  <si>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</si>
  <si>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</si>
  <si>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</si>
  <si>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</si>
  <si>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</si>
  <si>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</si>
  <si>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</si>
  <si>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</si>
  <si>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</si>
  <si>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</si>
  <si>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</si>
  <si>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</si>
  <si>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</si>
  <si>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</si>
  <si>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</si>
  <si>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</si>
  <si>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</si>
  <si>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</si>
  <si>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</si>
  <si>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</si>
  <si>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</si>
  <si>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</si>
  <si>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</si>
  <si>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</si>
  <si>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</si>
  <si>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</si>
  <si>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</si>
  <si>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</si>
  <si>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</si>
  <si>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</si>
  <si>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</si>
  <si>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</si>
  <si>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</si>
  <si>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</si>
  <si>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</si>
  <si>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</si>
  <si>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</si>
  <si>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</si>
  <si>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</si>
  <si>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</si>
  <si>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</si>
  <si>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</si>
  <si>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</si>
  <si>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</si>
  <si>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TANIA JACINTA CRESPÍN CRESPÍN</t>
  </si>
  <si>
    <t>1-1-1-06-02-813</t>
  </si>
  <si>
    <t xml:space="preserve">      MONICA PATRICIA FLORES GROENOW</t>
  </si>
  <si>
    <t>1-1-1-06-02-814</t>
  </si>
  <si>
    <t xml:space="preserve">      GAD MUNICIPALIDAD DE AMBATO</t>
  </si>
  <si>
    <t>1-1-1-06-02-815</t>
  </si>
  <si>
    <t xml:space="preserve">      CLAUDIA LETICIA ALCOSER MUÑOZ</t>
  </si>
  <si>
    <t>1-1-1-06-02-816</t>
  </si>
  <si>
    <t xml:space="preserve">      TESORERIA MUNICIPAL CANTON PUJILI</t>
  </si>
  <si>
    <t>1-1-1-06-02-817</t>
  </si>
  <si>
    <t xml:space="preserve">      DIRECCIÓN DISTRITAL MDOP MANABI</t>
  </si>
  <si>
    <t>1-1-1-06-02-818</t>
  </si>
  <si>
    <t xml:space="preserve">      MARIA WICKENHAUSER ECHANIQUE</t>
  </si>
  <si>
    <t>1-1-1-06-02-819</t>
  </si>
  <si>
    <t xml:space="preserve">      DALIA ALEXANDRA ESPAÑA ARBOLEDA</t>
  </si>
  <si>
    <t>1-1-1-06-02-820</t>
  </si>
  <si>
    <t xml:space="preserve">      MARÍA JOSEFA TUFIÑO CAICEDO</t>
  </si>
  <si>
    <t>1-1-1-06-02-821</t>
  </si>
  <si>
    <t xml:space="preserve">      LAURA INES CREPIN CHALEN</t>
  </si>
  <si>
    <t>1-1-1-06-02-822</t>
  </si>
  <si>
    <t xml:space="preserve">      LUIS ANIBAL DUEÑAS MENDOZA</t>
  </si>
  <si>
    <t>1-1-1-06-02-823</t>
  </si>
  <si>
    <t xml:space="preserve">      LIDIA MARIA HERRERIA GANGULA</t>
  </si>
  <si>
    <t>1-1-1-06-02-824</t>
  </si>
  <si>
    <t xml:space="preserve">      GALO PATRICIO BRAVO LUDEÑA</t>
  </si>
  <si>
    <t>1-1-1-06-02-825</t>
  </si>
  <si>
    <t xml:space="preserve">      JOHNNY MERCEDES BURNEO ALVAREZ</t>
  </si>
  <si>
    <t>1-1-1-06-02-826</t>
  </si>
  <si>
    <t xml:space="preserve">      MARIA DOLORES AREVALO BECERRA</t>
  </si>
  <si>
    <t>1-1-1-06-02-827</t>
  </si>
  <si>
    <t xml:space="preserve">      MARIA CLEOTILDE PAUTA NAMICELA</t>
  </si>
  <si>
    <t>1-1-1-06-02-828</t>
  </si>
  <si>
    <t xml:space="preserve">      KELVIN GENARO SANANGO BRAVO</t>
  </si>
  <si>
    <t>1-1-1-06-02-829</t>
  </si>
  <si>
    <t xml:space="preserve">      HECTOR HUMBERTO VARGAS TOALOMBO</t>
  </si>
  <si>
    <t>1-1-1-06-02-830</t>
  </si>
  <si>
    <t xml:space="preserve">      MERCEDES ALMIDA SORNORZA SORNOZA</t>
  </si>
  <si>
    <t>1-1-1-06-02-833</t>
  </si>
  <si>
    <t xml:space="preserve">      COPROPIETARIO EDIFICIO TORRE CENTRO</t>
  </si>
  <si>
    <t>1-1-1-06-02-834</t>
  </si>
  <si>
    <t xml:space="preserve">      GUILLERMO FERNANDO ROSALES BORBOR</t>
  </si>
  <si>
    <t>1-1-1-06-02-835</t>
  </si>
  <si>
    <t xml:space="preserve">      MARTHA ANDREA VULGARIN CASTRO</t>
  </si>
  <si>
    <t>1-1-1-06-02-836</t>
  </si>
  <si>
    <t xml:space="preserve">      MARIA MARTINA ALCACIEGA ALCACIEGA</t>
  </si>
  <si>
    <t>1-1-1-06-02-837</t>
  </si>
  <si>
    <t xml:space="preserve">      GAD MUNICIPAL DEL CANTÓN DAULE</t>
  </si>
  <si>
    <t>1-1-1-06-02-838</t>
  </si>
  <si>
    <t xml:space="preserve">      LOURDEZ ESPERANZA VALLEJO MALDONADO</t>
  </si>
  <si>
    <t>1-1-1-06-02-839</t>
  </si>
  <si>
    <t xml:space="preserve">      CNEL EP</t>
  </si>
  <si>
    <t>1-1-1-06-02-844</t>
  </si>
  <si>
    <t xml:space="preserve">     SEGUROS PREPAGADOS</t>
  </si>
  <si>
    <t>1-1-1-06-03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</si>
  <si>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</si>
  <si>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</si>
  <si>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</si>
  <si>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</si>
  <si>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</si>
  <si>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</si>
  <si>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</si>
  <si>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</si>
  <si>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</si>
  <si>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</si>
  <si>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</si>
  <si>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</si>
  <si>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</si>
  <si>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</si>
  <si>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TELXIUS CABLE ECUADOR (TELEFONICA)</t>
  </si>
  <si>
    <t>1-1-1-07-01-001</t>
  </si>
  <si>
    <t xml:space="preserve">      AMERICAN FIBER OPTIC  SYSTEMS</t>
  </si>
  <si>
    <t>1-1-1-07-01-002</t>
  </si>
  <si>
    <t xml:space="preserve">      ARCOTEL - SENATEL</t>
  </si>
  <si>
    <t>1-1-1-07-01-007</t>
  </si>
  <si>
    <t xml:space="preserve">      TOPIC GRANADOS MARIA LJUBICA</t>
  </si>
  <si>
    <t>1-1-1-07-01-010</t>
  </si>
  <si>
    <t xml:space="preserve">      EMPRESA ELECTRICA AMBATO</t>
  </si>
  <si>
    <t>1-1-1-07-01-012</t>
  </si>
  <si>
    <t xml:space="preserve">      JORGE ALONSO DE LA TORRE  LEON</t>
  </si>
  <si>
    <t>1-1-1-07-01-029</t>
  </si>
  <si>
    <t xml:space="preserve">      FIDEICOMISO LANDUNI</t>
  </si>
  <si>
    <t>1-1-1-07-01-034</t>
  </si>
  <si>
    <t xml:space="preserve">      NEWPHONE S.A.</t>
  </si>
  <si>
    <t>1-1-1-07-01-051</t>
  </si>
  <si>
    <t xml:space="preserve">      CORPORACION NACIONAL DE ELECTRICIDA</t>
  </si>
  <si>
    <t>1-1-1-07-01-093</t>
  </si>
  <si>
    <t xml:space="preserve">      TEMISTOCLES LEON MEDINA</t>
  </si>
  <si>
    <t>1-1-1-07-01-106</t>
  </si>
  <si>
    <t xml:space="preserve">      WILSON PILAMUNGA CHIMBORAZO</t>
  </si>
  <si>
    <t>1-1-1-07-01-133</t>
  </si>
  <si>
    <t>1-1-1-07-01-145</t>
  </si>
  <si>
    <t xml:space="preserve">      TOYOCOSTA - CORPORACION NEXUMCORP</t>
  </si>
  <si>
    <t>1-1-1-07-01-153</t>
  </si>
  <si>
    <t xml:space="preserve">      NIKELSA S.A.</t>
  </si>
  <si>
    <t>1-1-1-07-01-203</t>
  </si>
  <si>
    <t xml:space="preserve">      STALYN VALAREZO ALVARADO</t>
  </si>
  <si>
    <t>1-1-1-07-01-224</t>
  </si>
  <si>
    <t xml:space="preserve">      EMPRESA ELECTRICA QUITO</t>
  </si>
  <si>
    <t>1-1-1-07-01-277</t>
  </si>
  <si>
    <t xml:space="preserve">      COPORACION EL ROSADO</t>
  </si>
  <si>
    <t>1-1-1-07-01-292</t>
  </si>
  <si>
    <t xml:space="preserve">      VIRGILIO JARRIN ACUNZO</t>
  </si>
  <si>
    <t>1-1-1-07-01-390</t>
  </si>
  <si>
    <t xml:space="preserve">      EMPRESA DURINI IND MADERA EDIMCA</t>
  </si>
  <si>
    <t>1-1-1-07-01-397</t>
  </si>
  <si>
    <t xml:space="preserve">      CANJES DE SERVICIOS CON CLIENTES</t>
  </si>
  <si>
    <t>1-1-1-07-01-424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</si>
  <si>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</si>
  <si>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</si>
  <si>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</si>
  <si>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</si>
  <si>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CLEMENTE ANTONIO PEREZ NEGRETE</t>
  </si>
  <si>
    <t>1-1-1-07-01-488</t>
  </si>
  <si>
    <t xml:space="preserve">      INES VICTORIA TORRES PESANTES</t>
  </si>
  <si>
    <t>1-1-1-07-01-526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</si>
  <si>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</si>
  <si>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</si>
  <si>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</si>
  <si>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</si>
  <si>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MARIA MONICA BURGOS RAMIREZ</t>
  </si>
  <si>
    <t>1-1-1-07-01-606</t>
  </si>
  <si>
    <t xml:space="preserve">      ALUMINAR V.ALUMINIO VIDRIO</t>
  </si>
  <si>
    <t>1-1-1-07-01-643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</si>
  <si>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</si>
  <si>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</si>
  <si>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</si>
  <si>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</si>
  <si>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KARCHER ECUADOR S.A.</t>
  </si>
  <si>
    <t>1-1-1-07-01-667</t>
  </si>
  <si>
    <t xml:space="preserve">      ABL CONSULTING LLC</t>
  </si>
  <si>
    <t>1-1-1-07-01-696</t>
  </si>
  <si>
    <t xml:space="preserve">      CHRISTIAN OMAR CASTRO PESANTES</t>
  </si>
  <si>
    <t>1-1-1-07-01-701</t>
  </si>
  <si>
    <t xml:space="preserve">      ECUBOGARD S.A.</t>
  </si>
  <si>
    <t>1-1-1-07-01-704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</si>
  <si>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</si>
  <si>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</si>
  <si>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</si>
  <si>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</si>
  <si>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MEGAHIERRO - MEGAMETALES</t>
  </si>
  <si>
    <t>1-1-1-07-01-720</t>
  </si>
  <si>
    <t xml:space="preserve">      MARCELO RODRIGO CARDENAS PALACIOS</t>
  </si>
  <si>
    <t>1-1-1-07-01-722</t>
  </si>
  <si>
    <t xml:space="preserve">      PYCCA S.A.</t>
  </si>
  <si>
    <t>1-1-1-07-01-724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</si>
  <si>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</si>
  <si>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</si>
  <si>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</si>
  <si>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</si>
  <si>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ALFADOMUS CIA. LTDA.</t>
  </si>
  <si>
    <t>1-1-1-07-01-748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</si>
  <si>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</si>
  <si>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</si>
  <si>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</si>
  <si>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</si>
  <si>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CONSYPROSA S.A.</t>
  </si>
  <si>
    <t>1-1-1-07-01-780</t>
  </si>
  <si>
    <t xml:space="preserve">      INDEG CENTRO DE TRANSFERENCIA</t>
  </si>
  <si>
    <t>1-1-1-07-01-793</t>
  </si>
  <si>
    <t xml:space="preserve">      HUGO IVAN BLACIO LOAYZA</t>
  </si>
  <si>
    <t>1-1-1-07-01-811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</si>
  <si>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</si>
  <si>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</si>
  <si>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</si>
  <si>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</si>
  <si>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</si>
  <si>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</si>
  <si>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</si>
  <si>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</si>
  <si>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JOSE ALBERTO RODRIGUEZ LOPEZ</t>
  </si>
  <si>
    <t>1-1-1-07-01-859</t>
  </si>
  <si>
    <t xml:space="preserve">      EMPRESA ELECTRICA RIOBAMBA S.A.</t>
  </si>
  <si>
    <t>1-1-1-07-01-883</t>
  </si>
  <si>
    <t xml:space="preserve">      SERVICIOS GACAPO S.A.</t>
  </si>
  <si>
    <t>1-1-1-07-01-886</t>
  </si>
  <si>
    <t xml:space="preserve">      MUEBLES EL BOSQUE S.A.</t>
  </si>
  <si>
    <t>1-1-1-07-01-892</t>
  </si>
  <si>
    <t>1-1-1-07-01-895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</si>
  <si>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</si>
  <si>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</si>
  <si>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</si>
  <si>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</si>
  <si>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EL DIARIO EDIASA S.A.</t>
  </si>
  <si>
    <t>1-1-1-07-01-919</t>
  </si>
  <si>
    <t xml:space="preserve">      GINA PAOLA ARMIJO NUÑEZ</t>
  </si>
  <si>
    <t>1-1-1-07-01-932</t>
  </si>
  <si>
    <t xml:space="preserve">      GRACE PAOLA VINUEZA TAMAYO</t>
  </si>
  <si>
    <t>1-1-1-07-01-935</t>
  </si>
  <si>
    <t xml:space="preserve">      MANSUERA S.A.</t>
  </si>
  <si>
    <t>1-1-1-07-01-940</t>
  </si>
  <si>
    <t xml:space="preserve">      FRANCISCO RODRIGUEZ NAVARRETE</t>
  </si>
  <si>
    <t>1-1-1-07-01-946</t>
  </si>
  <si>
    <t xml:space="preserve">      ANGELINA ORMEÑO QUINTERO</t>
  </si>
  <si>
    <t>1-1-1-07-01-952</t>
  </si>
  <si>
    <t xml:space="preserve">      INDIANEGOCIOS S.A.</t>
  </si>
  <si>
    <t>1-1-1-07-01-965</t>
  </si>
  <si>
    <t xml:space="preserve">      CAMARA DE COMERCIO DE GUAYAQUIL</t>
  </si>
  <si>
    <t>1-1-1-07-01-967</t>
  </si>
  <si>
    <t xml:space="preserve">      EMPRESA ELECTRICA REGIONAL CENTRO S</t>
  </si>
  <si>
    <t>1-1-1-07-01-970</t>
  </si>
  <si>
    <t xml:space="preserve">      HERLIN SAUL JARA MONTUFAR</t>
  </si>
  <si>
    <t>1-1-1-07-01-977</t>
  </si>
  <si>
    <t xml:space="preserve">      NOKIA SOLUTIONS AND NETWORKS</t>
  </si>
  <si>
    <t>1-1-1-07-01-978</t>
  </si>
  <si>
    <t xml:space="preserve">      LAURA NATHALY FLORES GUAMAN</t>
  </si>
  <si>
    <t>1-1-1-07-01-986</t>
  </si>
  <si>
    <t xml:space="preserve">      AGENSITUR S.A.</t>
  </si>
  <si>
    <t>1-1-1-07-01-990</t>
  </si>
  <si>
    <t xml:space="preserve">      ECUATORIANA DE SAL Y PRODUCTOS</t>
  </si>
  <si>
    <t>1-1-1-07-01-991</t>
  </si>
  <si>
    <t xml:space="preserve">      CARLOS HUMBERTO LOPEZ CEDEÑO</t>
  </si>
  <si>
    <t>1-1-1-07-01-992</t>
  </si>
  <si>
    <t xml:space="preserve">     ANTICIPO GASTOS DE VIAJE</t>
  </si>
  <si>
    <t>1-1-1-07-02</t>
  </si>
  <si>
    <t xml:space="preserve">      DIEGO VLADIMIR PARRA CRUZ</t>
  </si>
  <si>
    <t>1-1-1-07-02-004</t>
  </si>
  <si>
    <t xml:space="preserve">      RICARDO MIGUEL IÑIGUEZ VALENCIA</t>
  </si>
  <si>
    <t>1-1-1-07-02-005</t>
  </si>
  <si>
    <t xml:space="preserve">      ALEXANDRA ELIZABETH ROMERO JIMENEZ</t>
  </si>
  <si>
    <t>1-1-1-07-02-008</t>
  </si>
  <si>
    <t xml:space="preserve">      CARLOS GARCIA V.</t>
  </si>
  <si>
    <t>1-1-1-07-02-014</t>
  </si>
  <si>
    <t xml:space="preserve">      EDUARDO MIRANDA OCHOA</t>
  </si>
  <si>
    <t>1-1-1-07-02-016</t>
  </si>
  <si>
    <t xml:space="preserve">      JORGE CHILAN</t>
  </si>
  <si>
    <t>1-1-1-07-02-018</t>
  </si>
  <si>
    <t xml:space="preserve">      JESSICA INTRIAGO CEDEÑO</t>
  </si>
  <si>
    <t>1-1-1-07-02-028</t>
  </si>
  <si>
    <t xml:space="preserve">      HECTOR  FIALLOS</t>
  </si>
  <si>
    <t>1-1-1-07-02-032</t>
  </si>
  <si>
    <t xml:space="preserve">      JORGE YEPEZ REVELO</t>
  </si>
  <si>
    <t>1-1-1-07-02-038</t>
  </si>
  <si>
    <t xml:space="preserve">      VANESSA RODRIGUEZ</t>
  </si>
  <si>
    <t>1-1-1-07-02-049</t>
  </si>
  <si>
    <t xml:space="preserve">      ALFONSO ARANDA</t>
  </si>
  <si>
    <t>1-1-1-07-02-056</t>
  </si>
  <si>
    <t xml:space="preserve">      GARY SAN ANDRES</t>
  </si>
  <si>
    <t>1-1-1-07-02-076</t>
  </si>
  <si>
    <t xml:space="preserve">      SILVIA  CRESPO</t>
  </si>
  <si>
    <t>1-1-1-07-02-092</t>
  </si>
  <si>
    <t xml:space="preserve">      DARIO CASTRO</t>
  </si>
  <si>
    <t>1-1-1-07-02-094</t>
  </si>
  <si>
    <t xml:space="preserve">      JAVIER CERVANTES CAICEDO</t>
  </si>
  <si>
    <t>1-1-1-07-02-132</t>
  </si>
  <si>
    <t xml:space="preserve">      EDUARDO MURILLO BAJAÑA</t>
  </si>
  <si>
    <t>1-1-1-07-02-144</t>
  </si>
  <si>
    <t xml:space="preserve">      JORGE LEONARDO LITUMA</t>
  </si>
  <si>
    <t>1-1-1-07-02-145</t>
  </si>
  <si>
    <t xml:space="preserve">      JUAN CARLOS CEDEÑO AVILES</t>
  </si>
  <si>
    <t>1-1-1-07-02-146</t>
  </si>
  <si>
    <t xml:space="preserve">      DANIEL FERNANDO MELO BENAVIDES</t>
  </si>
  <si>
    <t>1-1-1-07-02-179</t>
  </si>
  <si>
    <t xml:space="preserve">      WLADIMIR LOACHAMIN SUNTAXI</t>
  </si>
  <si>
    <t>1-1-1-07-02-187</t>
  </si>
  <si>
    <t xml:space="preserve">      BAQUE QUIMIS JOFFRE ANDRES</t>
  </si>
  <si>
    <t>1-1-1-07-02-193</t>
  </si>
  <si>
    <t xml:space="preserve">      JAIME VELEZ NIETO</t>
  </si>
  <si>
    <t>1-1-1-07-02-200</t>
  </si>
  <si>
    <t xml:space="preserve">      MANUELA CARIDAD ABRIL GOMEZ</t>
  </si>
  <si>
    <t>1-1-1-07-02-204</t>
  </si>
  <si>
    <t xml:space="preserve">      DIEGO GEOVANNY TACO SANGUCHO</t>
  </si>
  <si>
    <t>1-1-1-07-02-210</t>
  </si>
  <si>
    <t xml:space="preserve">      CATHERINE MELISSA FRANCO TRIVIÑO</t>
  </si>
  <si>
    <t>1-1-1-07-02-212</t>
  </si>
  <si>
    <t xml:space="preserve">      MIGUEL ANGEL VARGAS BUSTAMANTE</t>
  </si>
  <si>
    <t>1-1-1-07-02-213</t>
  </si>
  <si>
    <t xml:space="preserve">      JORGE OSWALDO BARRERA CASTILLO</t>
  </si>
  <si>
    <t>1-1-1-07-02-217</t>
  </si>
  <si>
    <t xml:space="preserve">      MIGUEL BLAS CADENA BOLAÑOS</t>
  </si>
  <si>
    <t>1-1-1-07-02-221</t>
  </si>
  <si>
    <t xml:space="preserve">      DAVID EFREN BAQUE GARCIA</t>
  </si>
  <si>
    <t>1-1-1-07-02-225</t>
  </si>
  <si>
    <t xml:space="preserve">      MARIA JOSE RENDON FREIRE</t>
  </si>
  <si>
    <t>1-1-1-07-02-229</t>
  </si>
  <si>
    <t xml:space="preserve">      JAVIER ALFREDO GALARZA BENITEZ</t>
  </si>
  <si>
    <t>1-1-1-07-02-230</t>
  </si>
  <si>
    <t xml:space="preserve">      KEVIN ARBOLEDA CERCADO</t>
  </si>
  <si>
    <t>1-1-1-07-02-322</t>
  </si>
  <si>
    <t xml:space="preserve">      MARIA DOLORES FERAUD</t>
  </si>
  <si>
    <t>1-1-1-07-02-334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</si>
  <si>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</si>
  <si>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</si>
  <si>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</si>
  <si>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</si>
  <si>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AURORA CEPEDA POZO</t>
  </si>
  <si>
    <t>1-1-1-07-02-357</t>
  </si>
  <si>
    <t xml:space="preserve">      JULIO BONILLA DELGADO</t>
  </si>
  <si>
    <t>1-1-1-07-02-361</t>
  </si>
  <si>
    <t xml:space="preserve">      IRIS MERCEDES ALVAREZ RUIZ</t>
  </si>
  <si>
    <t>1-1-1-07-02-364</t>
  </si>
  <si>
    <t xml:space="preserve">      CARLOS MANUEL CORREA SIMON</t>
  </si>
  <si>
    <t>1-1-1-07-02-374</t>
  </si>
  <si>
    <t xml:space="preserve">      JEANNETH MAGALI VANEGAS SALINAS</t>
  </si>
  <si>
    <t>1-1-1-07-02-421</t>
  </si>
  <si>
    <t xml:space="preserve">      EDGAR ORLANDO FARINANGO IMBAQUINGO</t>
  </si>
  <si>
    <t>1-1-1-07-02-443</t>
  </si>
  <si>
    <t xml:space="preserve">      WENDY MARITZA CARBO MATUTE</t>
  </si>
  <si>
    <t>1-1-1-07-02-449</t>
  </si>
  <si>
    <t xml:space="preserve">      FRANCISCO XAVIER SALDARRIAGA LOPEZ</t>
  </si>
  <si>
    <t>1-1-1-07-02-480</t>
  </si>
  <si>
    <t xml:space="preserve">      RAUL ENRIQUE BALDA MONCAYO</t>
  </si>
  <si>
    <t>1-1-1-07-02-481</t>
  </si>
  <si>
    <t xml:space="preserve">      JOHN PAÚL ORDOÑEZ ABENDAÑO</t>
  </si>
  <si>
    <t>1-1-1-07-02-498</t>
  </si>
  <si>
    <t xml:space="preserve">      VERONICA VIVIANA CASTRO HIDALGO</t>
  </si>
  <si>
    <t>1-1-1-07-02-501</t>
  </si>
  <si>
    <t xml:space="preserve">      CHRISTIAN MARCELO RIVERA PAZMIÑO</t>
  </si>
  <si>
    <t>1-1-1-07-02-509</t>
  </si>
  <si>
    <t xml:space="preserve">      OCTAVIO ORLANDO RAMIREZ CRUZ</t>
  </si>
  <si>
    <t>1-1-1-07-02-510</t>
  </si>
  <si>
    <t xml:space="preserve">      JUAN CARLOS MOLINA RUIZ</t>
  </si>
  <si>
    <t>1-1-1-07-02-511</t>
  </si>
  <si>
    <t xml:space="preserve">      ANDRES PATRICIO PEÑAHERRERA TOLEDO</t>
  </si>
  <si>
    <t>1-1-1-07-02-527</t>
  </si>
  <si>
    <t xml:space="preserve">      JUAN LEON MERA MEJIA</t>
  </si>
  <si>
    <t>1-1-1-07-02-533</t>
  </si>
  <si>
    <t xml:space="preserve">      CARLOS SANTIAGO CHANATASI TIPANTASI</t>
  </si>
  <si>
    <t>1-1-1-07-02-548</t>
  </si>
  <si>
    <t xml:space="preserve">      GALO VINICIO QUINGATUNA QUINGATUNA</t>
  </si>
  <si>
    <t>1-1-1-07-02-550</t>
  </si>
  <si>
    <t xml:space="preserve">      CARLOS FERNANDO FAJARDO CHAMBA</t>
  </si>
  <si>
    <t>1-1-1-07-02-556</t>
  </si>
  <si>
    <t xml:space="preserve">      LUIS FERNANDO GALARZA PITA</t>
  </si>
  <si>
    <t>1-1-1-07-02-563</t>
  </si>
  <si>
    <t xml:space="preserve">      SIXTO JOFRE DIAZ TUNI</t>
  </si>
  <si>
    <t>1-1-1-07-02-588</t>
  </si>
  <si>
    <t xml:space="preserve">      JOSE JAVIER ESCOBAR RODRIGUEZ</t>
  </si>
  <si>
    <t>1-1-1-07-02-589</t>
  </si>
  <si>
    <t xml:space="preserve">      MARCO DAVID VIZCAINO PAZMIÑO</t>
  </si>
  <si>
    <t>1-1-1-07-02-590</t>
  </si>
  <si>
    <t xml:space="preserve">      VICENTE GUSTAVO VIZUETE ORTEGA</t>
  </si>
  <si>
    <t>1-1-1-07-02-601</t>
  </si>
  <si>
    <t xml:space="preserve">      MAPY ASUNCION CASTILLO PALMA</t>
  </si>
  <si>
    <t>1-1-1-07-02-674</t>
  </si>
  <si>
    <t xml:space="preserve">      IVAN MARCELO FLORES GARCÍA</t>
  </si>
  <si>
    <t>1-1-1-07-02-676</t>
  </si>
  <si>
    <t xml:space="preserve">      JUAN CARLOS LAFUENTE MUÑOZ</t>
  </si>
  <si>
    <t>1-1-1-07-02-684</t>
  </si>
  <si>
    <t xml:space="preserve">      JOSE GREGORIO RODRIGUEZ CORNEJO</t>
  </si>
  <si>
    <t>1-1-1-07-02-695</t>
  </si>
  <si>
    <t xml:space="preserve">      BOLIVAR OMAR GARCÍA CHAVEZ</t>
  </si>
  <si>
    <t>1-1-1-07-02-707</t>
  </si>
  <si>
    <t xml:space="preserve">      PROVISION DETERIORO GASTOS DE VIAJE</t>
  </si>
  <si>
    <t>1-1-1-07-02-741</t>
  </si>
  <si>
    <t xml:space="preserve">      CARLOS PATRICIO VINUEZA CHISAGUANO</t>
  </si>
  <si>
    <t>1-1-1-07-02-761</t>
  </si>
  <si>
    <t xml:space="preserve">      JUAN ANDRES MAROTO LEMA</t>
  </si>
  <si>
    <t>1-1-1-07-02-763</t>
  </si>
  <si>
    <t xml:space="preserve">      WILSON ANDRES GOMEZ CEDEÑO</t>
  </si>
  <si>
    <t>1-1-1-07-02-764</t>
  </si>
  <si>
    <t xml:space="preserve">      LUIS ALFREDO PARRALES MEDRANDA</t>
  </si>
  <si>
    <t>1-1-1-07-02-769</t>
  </si>
  <si>
    <t xml:space="preserve">      MARCELO LIZARDO VILLAREAL NAPA</t>
  </si>
  <si>
    <t>1-1-1-07-02-779</t>
  </si>
  <si>
    <t xml:space="preserve">      JUAN JEFFERSON CAICEDO VALENCIA</t>
  </si>
  <si>
    <t>1-1-1-07-02-780</t>
  </si>
  <si>
    <t xml:space="preserve">      WILMER OSWALDO PANTOJA CHALACA</t>
  </si>
  <si>
    <t>1-1-1-07-02-781</t>
  </si>
  <si>
    <t xml:space="preserve">      WALTER DAVID RAMIREZ CHAULAN</t>
  </si>
  <si>
    <t>1-1-1-07-02-783</t>
  </si>
  <si>
    <t xml:space="preserve">      ANGELO ADRIAN ESTRADA TEJADA</t>
  </si>
  <si>
    <t>1-1-1-07-02-794</t>
  </si>
  <si>
    <t xml:space="preserve">      ENRIQUE ARMANDO CEDEÑO ZAMBRANO</t>
  </si>
  <si>
    <t>1-1-1-07-02-799</t>
  </si>
  <si>
    <t xml:space="preserve">      GIANELLA HAYQUEL GILER FLORES</t>
  </si>
  <si>
    <t>1-1-1-07-02-804</t>
  </si>
  <si>
    <t xml:space="preserve">      LENIN ROLANDO QUEVEDO MADRID</t>
  </si>
  <si>
    <t>1-1-1-07-02-807</t>
  </si>
  <si>
    <t xml:space="preserve">      JORGE LUIS MORENO CAIZA</t>
  </si>
  <si>
    <t>1-1-1-07-02-808</t>
  </si>
  <si>
    <t xml:space="preserve">      LEONARDO ANDRES SAAVEDRA MALDONADO</t>
  </si>
  <si>
    <t>1-1-1-07-02-810</t>
  </si>
  <si>
    <t xml:space="preserve">      FABIAN AUGUSTO ROSERO MORA</t>
  </si>
  <si>
    <t>1-1-1-07-02-811</t>
  </si>
  <si>
    <t xml:space="preserve">     ANTICIPO  A  PROVEEDORES</t>
  </si>
  <si>
    <t>1-1-1-07-03</t>
  </si>
  <si>
    <t xml:space="preserve">      WINED TECH S.A.</t>
  </si>
  <si>
    <t>1-1-1-07-03-013</t>
  </si>
  <si>
    <t xml:space="preserve">      CARMIGNIANI &amp; PEREZ</t>
  </si>
  <si>
    <t>1-1-1-07-03-014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</si>
  <si>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</si>
  <si>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</si>
  <si>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</si>
  <si>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</si>
  <si>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</si>
  <si>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</si>
  <si>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</si>
  <si>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</si>
  <si>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</si>
  <si>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</si>
  <si>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</si>
  <si>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</si>
  <si>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</si>
  <si>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</si>
  <si>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</si>
  <si>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</si>
  <si>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OTROS - INVENTARIO</t>
  </si>
  <si>
    <t>1-2-1-01-03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</si>
  <si>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</si>
  <si>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</si>
  <si>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</si>
  <si>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</si>
  <si>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</si>
  <si>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</si>
  <si>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</si>
  <si>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</si>
  <si>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</si>
  <si>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</si>
  <si>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</si>
  <si>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1-2-1-02-01-269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</si>
  <si>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</si>
  <si>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</si>
  <si>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</si>
  <si>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</si>
  <si>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LUKAS INTERNATIONAL</t>
  </si>
  <si>
    <t>1-2-1-02-01-579</t>
  </si>
  <si>
    <t xml:space="preserve">      PO - MEITRAK GROUP</t>
  </si>
  <si>
    <t>1-2-1-02-01-585</t>
  </si>
  <si>
    <t xml:space="preserve">      PO NANJING ORIENTEK OPTICAL COMMUNI</t>
  </si>
  <si>
    <t>1-2-1-02-01-586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</si>
  <si>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</si>
  <si>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</si>
  <si>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</si>
  <si>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</si>
  <si>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TELEA TECNOVISION</t>
  </si>
  <si>
    <t>1-2-1-02-01-631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</si>
  <si>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</si>
  <si>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</si>
  <si>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</si>
  <si>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</si>
  <si>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</si>
  <si>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</si>
  <si>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SECUTRADER INTERNATIONAL</t>
  </si>
  <si>
    <t>1-2-1-02-01-643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</si>
  <si>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</si>
  <si>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</si>
  <si>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</si>
  <si>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</si>
  <si>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</si>
  <si>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</si>
  <si>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</si>
  <si>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</si>
  <si>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</si>
  <si>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</si>
  <si>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</si>
  <si>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</si>
  <si>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</si>
  <si>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</si>
  <si>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</si>
  <si>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</si>
  <si>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</si>
  <si>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</si>
  <si>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</si>
  <si>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</si>
  <si>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</si>
  <si>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</si>
  <si>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</si>
  <si>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</si>
  <si>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</si>
  <si>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</si>
  <si>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</si>
  <si>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</si>
  <si>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</si>
  <si>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</si>
  <si>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</si>
  <si>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</si>
  <si>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</si>
  <si>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</si>
  <si>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</si>
  <si>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</si>
  <si>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</si>
  <si>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</si>
  <si>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</si>
  <si>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</si>
  <si>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</si>
  <si>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</si>
  <si>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</si>
  <si>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</si>
  <si>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</si>
  <si>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</si>
  <si>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</si>
  <si>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</si>
  <si>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</si>
  <si>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</si>
  <si>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</si>
  <si>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</si>
  <si>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</si>
  <si>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</si>
  <si>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</si>
  <si>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</si>
  <si>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</si>
  <si>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</si>
  <si>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PROPIEDADES DE INVERSION</t>
  </si>
  <si>
    <t>1-3-2-03</t>
  </si>
  <si>
    <t xml:space="preserve">     PROPIEDADES DE INVERSION</t>
  </si>
  <si>
    <t>1-3-2-03-01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</si>
  <si>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</si>
  <si>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</si>
  <si>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</si>
  <si>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</si>
  <si>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</si>
  <si>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</si>
  <si>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INTANGIBLES</t>
  </si>
  <si>
    <t>1-3-3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</si>
  <si>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</si>
  <si>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</si>
  <si>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</si>
  <si>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</si>
  <si>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</si>
  <si>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</si>
  <si>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</si>
  <si>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</si>
  <si>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</si>
  <si>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</si>
  <si>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</si>
  <si>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</si>
  <si>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</si>
  <si>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</si>
  <si>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</si>
  <si>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</si>
  <si>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</si>
  <si>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</si>
  <si>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</si>
  <si>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</si>
  <si>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</si>
  <si>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</si>
  <si>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</si>
  <si>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</si>
  <si>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</si>
  <si>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</si>
  <si>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</si>
  <si>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</si>
  <si>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</si>
  <si>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</si>
  <si>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</si>
  <si>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</si>
  <si>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</si>
  <si>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</si>
  <si>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</si>
  <si>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</si>
  <si>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</si>
  <si>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</si>
  <si>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</si>
  <si>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</si>
  <si>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</si>
  <si>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</si>
  <si>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</si>
  <si>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</si>
  <si>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</si>
  <si>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</si>
  <si>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</si>
  <si>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</si>
  <si>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</si>
  <si>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</si>
  <si>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</si>
  <si>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</si>
  <si>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</si>
  <si>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</si>
  <si>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</si>
  <si>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</si>
  <si>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</si>
  <si>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</si>
  <si>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</si>
  <si>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</si>
  <si>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</si>
  <si>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</si>
  <si>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</si>
  <si>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</si>
  <si>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</si>
  <si>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</si>
  <si>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</si>
  <si>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</si>
  <si>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 LICENCIAS DE SOPORTE RADWARE</t>
  </si>
  <si>
    <t>1-3-3-01-01-045</t>
  </si>
  <si>
    <t xml:space="preserve">     INTANGIBLES DERECHO DE USO</t>
  </si>
  <si>
    <t>1-3-3-01-02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</si>
  <si>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</si>
  <si>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</si>
  <si>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</si>
  <si>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</si>
  <si>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</si>
  <si>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</si>
  <si>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</si>
  <si>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</si>
  <si>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</si>
  <si>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</si>
  <si>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INTANGIBLES FIDEICOMISOS</t>
  </si>
  <si>
    <t>1-3-3-01-03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</si>
  <si>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</si>
  <si>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</si>
  <si>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</si>
  <si>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</si>
  <si>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</si>
  <si>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</si>
  <si>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</si>
  <si>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</si>
  <si>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</si>
  <si>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</si>
  <si>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</si>
  <si>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</si>
  <si>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</si>
  <si>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</si>
  <si>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</si>
  <si>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</si>
  <si>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</si>
  <si>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</si>
  <si>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</si>
  <si>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</si>
  <si>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</si>
  <si>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</si>
  <si>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</si>
  <si>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</si>
  <si>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CUENTAS POR COBRAR NO CORRIENTES</t>
  </si>
  <si>
    <t>1-3-5</t>
  </si>
  <si>
    <t xml:space="preserve">    CUENTAS POR COBRAR RELACIONADAS</t>
  </si>
  <si>
    <t>1-3-5-01</t>
  </si>
  <si>
    <t xml:space="preserve">     CUENTAS POR  COBRAR RELACIONADAS</t>
  </si>
  <si>
    <t>1-3-5-01-01</t>
  </si>
  <si>
    <t xml:space="preserve">      CABLE ANDINO INC  N-C</t>
  </si>
  <si>
    <t>1-3-5-01-01-002</t>
  </si>
  <si>
    <t xml:space="preserve">      CORPANDINO  N-C</t>
  </si>
  <si>
    <t>1-3-5-01-01-003</t>
  </si>
  <si>
    <t xml:space="preserve">      TRANSCORPECUADOR  N-C</t>
  </si>
  <si>
    <t>1-3-5-01-01-005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</si>
  <si>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</si>
  <si>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</si>
  <si>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</si>
  <si>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</si>
  <si>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</si>
  <si>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</si>
  <si>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</si>
  <si>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</si>
  <si>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</si>
  <si>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</si>
  <si>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</si>
  <si>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</si>
  <si>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</si>
  <si>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</si>
  <si>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</si>
  <si>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</si>
  <si>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</si>
  <si>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</si>
  <si>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</si>
  <si>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</si>
  <si>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</si>
  <si>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</si>
  <si>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</si>
  <si>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</si>
  <si>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</si>
  <si>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</si>
  <si>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</si>
  <si>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</si>
  <si>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</si>
  <si>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</si>
  <si>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</si>
  <si>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</si>
  <si>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</si>
  <si>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</si>
  <si>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</si>
  <si>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</si>
  <si>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</si>
  <si>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</si>
  <si>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</si>
  <si>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</si>
  <si>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OTROS ACTIVOS L/P</t>
  </si>
  <si>
    <t>1-4-1-01-02</t>
  </si>
  <si>
    <t xml:space="preserve">      ACTIVOS DIFERIDOS</t>
  </si>
  <si>
    <t>1-4-1-01-02-001</t>
  </si>
  <si>
    <t xml:space="preserve">      FIDEICOMISO BOSQUES DE LOS CEIBOS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</si>
  <si>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</si>
  <si>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</si>
  <si>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</si>
  <si>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</si>
  <si>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</si>
  <si>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</si>
  <si>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</si>
  <si>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 ACTIVO POR  IMPUESTO DIFERIDO</t>
  </si>
  <si>
    <t>1-4-1-01-02-049</t>
  </si>
  <si>
    <t xml:space="preserve">     ACTIVOS  LARGO  PLAZO</t>
  </si>
  <si>
    <t>1-4-1-01-03</t>
  </si>
  <si>
    <t xml:space="preserve">      CXC LATAM FIBER HOME</t>
  </si>
  <si>
    <t>1-4-1-01-03-004</t>
  </si>
  <si>
    <t xml:space="preserve">      PROYECTO EDIFICIO GQUIL EN DESARROL</t>
  </si>
  <si>
    <t>1-4-1-01-03-006</t>
  </si>
  <si>
    <t xml:space="preserve">      PROYECTO TELEFONICA MOVISTAR EN DES</t>
  </si>
  <si>
    <t>1-4-1-01-03-012</t>
  </si>
  <si>
    <t xml:space="preserve">     DOCUMENTOS LARGO PLAZO</t>
  </si>
  <si>
    <t>1-4-1-01-04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</si>
  <si>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</si>
  <si>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</si>
  <si>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</si>
  <si>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</si>
  <si>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</si>
  <si>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</si>
  <si>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</si>
  <si>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</si>
  <si>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</si>
  <si>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</si>
  <si>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</si>
  <si>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</si>
  <si>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</si>
  <si>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</si>
  <si>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</si>
  <si>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</si>
  <si>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</si>
  <si>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</si>
  <si>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</si>
  <si>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</si>
  <si>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</si>
  <si>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</si>
  <si>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</si>
  <si>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</si>
  <si>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</si>
  <si>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</si>
  <si>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</si>
  <si>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</si>
  <si>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</si>
  <si>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</si>
  <si>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</si>
  <si>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</si>
  <si>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</si>
  <si>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</si>
  <si>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</si>
  <si>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</si>
  <si>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</si>
  <si>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</si>
  <si>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</si>
  <si>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</si>
  <si>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</si>
  <si>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</si>
  <si>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</si>
  <si>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</si>
  <si>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</si>
  <si>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</si>
  <si>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</si>
  <si>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</si>
  <si>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</si>
  <si>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</si>
  <si>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</si>
  <si>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</si>
  <si>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RETENCIONES EN FUENTE X PAGAR</t>
  </si>
  <si>
    <t>2-1-1-01-02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</si>
  <si>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</si>
  <si>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</si>
  <si>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</si>
  <si>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</si>
  <si>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</si>
  <si>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</si>
  <si>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</si>
  <si>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</si>
  <si>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</si>
  <si>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</si>
  <si>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</si>
  <si>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</si>
  <si>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</si>
  <si>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</si>
  <si>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</si>
  <si>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</si>
  <si>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</si>
  <si>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</si>
  <si>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</si>
  <si>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</si>
  <si>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IMPUESTO A LA RENTA POR PAGAR</t>
  </si>
  <si>
    <t>2-1-1-01-03</t>
  </si>
  <si>
    <t xml:space="preserve">      IMPUESTO A LA RENTA POR PAGAR</t>
  </si>
  <si>
    <t>2-1-1-01-03-001</t>
  </si>
  <si>
    <t xml:space="preserve">     OTROS IMPUESTOS</t>
  </si>
  <si>
    <t>2-1-1-01-04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</si>
  <si>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</si>
  <si>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</si>
  <si>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</si>
  <si>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</si>
  <si>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</si>
  <si>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</si>
  <si>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</si>
  <si>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</si>
  <si>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</si>
  <si>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</si>
  <si>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</si>
  <si>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</si>
  <si>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</si>
  <si>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</si>
  <si>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</si>
  <si>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</si>
  <si>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</si>
  <si>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</si>
  <si>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</si>
  <si>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</si>
  <si>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</si>
  <si>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</si>
  <si>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</si>
  <si>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</si>
  <si>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</si>
  <si>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</si>
  <si>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  LIQUIDACIONES POR PAGAR EMPLEADOS</t>
  </si>
  <si>
    <t>2-1-1-02-01-011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</si>
  <si>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</si>
  <si>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</si>
  <si>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</si>
  <si>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</si>
  <si>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</si>
  <si>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</si>
  <si>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</si>
  <si>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</si>
  <si>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</si>
  <si>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</si>
  <si>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</si>
  <si>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</si>
  <si>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</si>
  <si>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</si>
  <si>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</si>
  <si>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</si>
  <si>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</si>
  <si>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</si>
  <si>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  CISCO SYSTEMS CAPITAL CXP</t>
  </si>
  <si>
    <t>2-1-1-03-02-002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</si>
  <si>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</si>
  <si>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</si>
  <si>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</si>
  <si>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</si>
  <si>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</si>
  <si>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</si>
  <si>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HELMBANK 4509-8268-7000-4815</t>
  </si>
  <si>
    <t>2-1-1-03-02-008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</si>
  <si>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</si>
  <si>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</si>
  <si>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</si>
  <si>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</si>
  <si>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AMERICAM EXPRESS USA 37879090413200</t>
  </si>
  <si>
    <t>2-1-1-03-02-014</t>
  </si>
  <si>
    <t xml:space="preserve">      VISA PACIFICARD 4237719002781443</t>
  </si>
  <si>
    <t>2-1-1-03-02-019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</si>
  <si>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</si>
  <si>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</si>
  <si>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</si>
  <si>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</si>
  <si>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  VISA PACIFICO MCALD 426018200974776</t>
  </si>
  <si>
    <t>2-1-1-03-02-023</t>
  </si>
  <si>
    <t xml:space="preserve">      AMERICAN EXPRESS INT379040240811009</t>
  </si>
  <si>
    <t>2-1-1-03-02-024</t>
  </si>
  <si>
    <t xml:space="preserve">      T.PICHINCHA VISA# 4009250000275978</t>
  </si>
  <si>
    <t>2-1-1-03-02-025</t>
  </si>
  <si>
    <t xml:space="preserve">      TELXIUS CABLE ESPAÑA, SLU</t>
  </si>
  <si>
    <t>2-1-1-03-02-026</t>
  </si>
  <si>
    <t xml:space="preserve">      COLUMBUS NETWORKS DE COLOMBIA S.A.S</t>
  </si>
  <si>
    <t>2-1-1-03-02-027</t>
  </si>
  <si>
    <t xml:space="preserve">      PULSE SECURE</t>
  </si>
  <si>
    <t>2-1-1-03-02-028</t>
  </si>
  <si>
    <t>2-1-1-03-02-029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</si>
  <si>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</si>
  <si>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</si>
  <si>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</si>
  <si>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</si>
  <si>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BANCO DE MACHALA EMPLEADOS</t>
  </si>
  <si>
    <t>2-1-1-05-01-002</t>
  </si>
  <si>
    <t xml:space="preserve">      BONO 5K  POR  PAGAR</t>
  </si>
  <si>
    <t>2-1-1-05-01-005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</si>
  <si>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</si>
  <si>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</si>
  <si>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</si>
  <si>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</si>
  <si>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</si>
  <si>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</si>
  <si>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</si>
  <si>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</si>
  <si>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</si>
  <si>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</si>
  <si>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</si>
  <si>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</si>
  <si>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</si>
  <si>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</si>
  <si>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</si>
  <si>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</si>
  <si>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</si>
  <si>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</si>
  <si>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DEL  PACIFICO</t>
  </si>
  <si>
    <t>2-1-1-06-01-002</t>
  </si>
  <si>
    <t>2-1-1-06-01-004</t>
  </si>
  <si>
    <t>2-1-1-06-01-005</t>
  </si>
  <si>
    <t xml:space="preserve">      CREDITO AUTOMOTRIZ BCO. AMAZONAS</t>
  </si>
  <si>
    <t>2-1-1-06-01-010</t>
  </si>
  <si>
    <t xml:space="preserve">      BANCO DE  MACHALA</t>
  </si>
  <si>
    <t>2-1-1-06-01-017</t>
  </si>
  <si>
    <t xml:space="preserve">      5TA. EMISION DE  OBLIGACIONES</t>
  </si>
  <si>
    <t>2-1-1-06-01-023</t>
  </si>
  <si>
    <t xml:space="preserve">      6TA. EMISION DE OBLIGACIONES</t>
  </si>
  <si>
    <t>2-1-1-06-01-024</t>
  </si>
  <si>
    <t xml:space="preserve">      7MA. EMISION DE OBLIGACIONES</t>
  </si>
  <si>
    <t>2-1-1-06-01-028</t>
  </si>
  <si>
    <t xml:space="preserve">      OBLIGACION BCO AMAZONAS</t>
  </si>
  <si>
    <t>2-1-1-06-01-032</t>
  </si>
  <si>
    <t xml:space="preserve">      8VA EMISION DE OBLEGACIONES</t>
  </si>
  <si>
    <t>2-1-1-06-01-033</t>
  </si>
  <si>
    <t xml:space="preserve">     INTERESES FINANCIEROS CORTO PLAZO</t>
  </si>
  <si>
    <t>2-1-1-06-02</t>
  </si>
  <si>
    <t xml:space="preserve">      INT. C/P BCO. GUAYAQUIL</t>
  </si>
  <si>
    <t>2-1-1-06-02-001</t>
  </si>
  <si>
    <t xml:space="preserve">      INT. C/P BCO. PRODUBANCO</t>
  </si>
  <si>
    <t>2-1-1-06-02-002</t>
  </si>
  <si>
    <t xml:space="preserve">      INT. C/P BCO. AMAZONAS</t>
  </si>
  <si>
    <t>2-1-1-06-02-004</t>
  </si>
  <si>
    <t xml:space="preserve">      INT. C/P BCO. MACHALA</t>
  </si>
  <si>
    <t>2-1-1-06-02-005</t>
  </si>
  <si>
    <t xml:space="preserve">      INT. C/P CORPORACION INTERAMERICANA</t>
  </si>
  <si>
    <t>2-1-1-06-02-010</t>
  </si>
  <si>
    <t xml:space="preserve">      INT. C/P 5TA EMISION OBLIGACIONES</t>
  </si>
  <si>
    <t>2-1-1-06-02-013</t>
  </si>
  <si>
    <t xml:space="preserve">      INT. C/P 6TA. EMISION OBLIGACIONES</t>
  </si>
  <si>
    <t>2-1-1-06-02-014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</si>
  <si>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</si>
  <si>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</si>
  <si>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</si>
  <si>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</si>
  <si>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</si>
  <si>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</si>
  <si>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</si>
  <si>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</si>
  <si>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</si>
  <si>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</si>
  <si>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</si>
  <si>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</si>
  <si>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M.I. MUNICIPALIDAD DE GUAYAQUIL</t>
  </si>
  <si>
    <t>2-1-1-07-01-001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</si>
  <si>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</si>
  <si>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</si>
  <si>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</si>
  <si>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</si>
  <si>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REUBICACION DE PAGOS CLIENTES</t>
  </si>
  <si>
    <t>2-1-1-07-01-005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</si>
  <si>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</si>
  <si>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</si>
  <si>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</si>
  <si>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</si>
  <si>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</si>
  <si>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</si>
  <si>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 ESPOLTECH</t>
  </si>
  <si>
    <t>2-1-1-07-01-009</t>
  </si>
  <si>
    <t xml:space="preserve">     CTA X PAGAR DIVERSAS - RELACIONADAS</t>
  </si>
  <si>
    <t>2-1-1-07-02</t>
  </si>
  <si>
    <t>2-1-1-07-02-003</t>
  </si>
  <si>
    <t xml:space="preserve">      CORPANDINO CABLE  ANDINO</t>
  </si>
  <si>
    <t>2-1-1-07-02-004</t>
  </si>
  <si>
    <t>2-1-1-07-02-008</t>
  </si>
  <si>
    <t xml:space="preserve">      SERVICIOS TELCODATA POR PAGAR</t>
  </si>
  <si>
    <t>2-1-1-07-02-009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</si>
  <si>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</si>
  <si>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</si>
  <si>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</si>
  <si>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</si>
  <si>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  TELSOTERRA S.A. POR PAGAR</t>
  </si>
  <si>
    <t>2-1-1-07-02-015</t>
  </si>
  <si>
    <t xml:space="preserve">      LATAMFIBERHOME CABLE C. LTDA.</t>
  </si>
  <si>
    <t>2-1-1-07-02-016</t>
  </si>
  <si>
    <t xml:space="preserve">      LINKOTEL S.A.</t>
  </si>
  <si>
    <t>2-1-1-07-02-017</t>
  </si>
  <si>
    <t xml:space="preserve">    DOCUMENTOS POR PAGAR</t>
  </si>
  <si>
    <t>2-1-1-08</t>
  </si>
  <si>
    <t xml:space="preserve">     DOCUMENTOS POR PAGAR LOCAL</t>
  </si>
  <si>
    <t>2-1-1-08-01</t>
  </si>
  <si>
    <t xml:space="preserve">      SUPERINTENDENCIA DE COMPAÑIAS</t>
  </si>
  <si>
    <t>2-1-1-08-01-001</t>
  </si>
  <si>
    <t xml:space="preserve">     DOCUMENTOS POR PAGAR EXTERIOR</t>
  </si>
  <si>
    <t>2-1-1-08-02</t>
  </si>
  <si>
    <t xml:space="preserve">      OBLIGACION CHARLEROY C/P</t>
  </si>
  <si>
    <t>2-1-1-08-02-003</t>
  </si>
  <si>
    <t xml:space="preserve">    OTROS PASIVOS  CORRIENTES</t>
  </si>
  <si>
    <t>2-1-1-09</t>
  </si>
  <si>
    <t xml:space="preserve">     OTROS PASIVOS</t>
  </si>
  <si>
    <t>2-1-1-09-01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</si>
  <si>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</si>
  <si>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</si>
  <si>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</si>
  <si>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</si>
  <si>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SANTIAGO SERRANO PROYECTO GILAUCO</t>
  </si>
  <si>
    <t>2-1-1-09-01-009</t>
  </si>
  <si>
    <t xml:space="preserve">      ANTICIPO EMPLEADOS</t>
  </si>
  <si>
    <t>2-1-1-09-01-011</t>
  </si>
  <si>
    <t xml:space="preserve">      IGOR KROCHIN</t>
  </si>
  <si>
    <t>2-1-1-09-01-014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</si>
  <si>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</si>
  <si>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</si>
  <si>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</si>
  <si>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</si>
  <si>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</si>
  <si>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</si>
  <si>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</si>
  <si>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</si>
  <si>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</si>
  <si>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</si>
  <si>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</si>
  <si>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</si>
  <si>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</si>
  <si>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</si>
  <si>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JORGE  TOURIZ ANTICIPO</t>
  </si>
  <si>
    <t>2-1-1-09-01-034</t>
  </si>
  <si>
    <t xml:space="preserve">      RONALD MANCERO ANTICIPO</t>
  </si>
  <si>
    <t>2-1-1-09-01-035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</si>
  <si>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</si>
  <si>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</si>
  <si>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</si>
  <si>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</si>
  <si>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JOSE RODRIGUEZ ANTICIPO</t>
  </si>
  <si>
    <t>2-1-1-09-01-040</t>
  </si>
  <si>
    <t xml:space="preserve">      YESSENIA ALVARIO ANTICIPO</t>
  </si>
  <si>
    <t>2-1-1-09-01-041</t>
  </si>
  <si>
    <t xml:space="preserve">      JAVIER GALARZA ANTICIPO</t>
  </si>
  <si>
    <t>2-1-1-09-01-042</t>
  </si>
  <si>
    <t xml:space="preserve">      FREDDY BRAVO PALLO</t>
  </si>
  <si>
    <t>2-1-1-09-01-044</t>
  </si>
  <si>
    <t xml:space="preserve">      SHIRLEY DELGADO</t>
  </si>
  <si>
    <t>2-1-1-09-01-045</t>
  </si>
  <si>
    <t xml:space="preserve">      DORIS VEGA</t>
  </si>
  <si>
    <t>2-1-1-09-01-046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</si>
  <si>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</si>
  <si>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</si>
  <si>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</si>
  <si>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</si>
  <si>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</si>
  <si>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</si>
  <si>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ANDREA AVILA</t>
  </si>
  <si>
    <t>2-1-1-09-01-050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</si>
  <si>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</si>
  <si>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</si>
  <si>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</si>
  <si>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</si>
  <si>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</si>
  <si>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</si>
  <si>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</si>
  <si>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</si>
  <si>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HECTOR FIALLOS</t>
  </si>
  <si>
    <t>2-1-1-09-01-056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</si>
  <si>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</si>
  <si>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</si>
  <si>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</si>
  <si>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</si>
  <si>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</si>
  <si>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</si>
  <si>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</si>
  <si>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</si>
  <si>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</si>
  <si>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</si>
  <si>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    CARLOS CADENA MARTINEZ VEHICULO</t>
  </si>
  <si>
    <t>2-1-1-09-01-062</t>
  </si>
  <si>
    <t xml:space="preserve">  PASIVO LARGO PLAZO</t>
  </si>
  <si>
    <t>2-2</t>
  </si>
  <si>
    <t xml:space="preserve">   PASIVO LARGO PLAZO</t>
  </si>
  <si>
    <t>2-2-1</t>
  </si>
  <si>
    <t xml:space="preserve">    REMUNE Y PARTIC X PAGAR EMPLEADOS</t>
  </si>
  <si>
    <t>2-2-1-02</t>
  </si>
  <si>
    <t xml:space="preserve">     PROVISION BENEFICIOS SOCIALES L/P</t>
  </si>
  <si>
    <t>2-2-1-02-01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</si>
  <si>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</si>
  <si>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</si>
  <si>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</si>
  <si>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</si>
  <si>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DOCUMENTOS POR PAGAR </t>
  </si>
  <si>
    <t>2-2-1-03</t>
  </si>
  <si>
    <t>2-2-1-03-02</t>
  </si>
  <si>
    <t xml:space="preserve">      CISCO SYSTEMS</t>
  </si>
  <si>
    <t>2-2-1-03-02-002</t>
  </si>
  <si>
    <t xml:space="preserve">      KONNEKT GLOBAL COMUNICATION</t>
  </si>
  <si>
    <t>2-2-1-03-02-004</t>
  </si>
  <si>
    <t xml:space="preserve">      CORPORACION INTERAMERICANA INV. L/P</t>
  </si>
  <si>
    <t>2-2-1-03-02-008</t>
  </si>
  <si>
    <t xml:space="preserve">      ISLE VIEW</t>
  </si>
  <si>
    <t>2-2-1-03-02-009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</si>
  <si>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</si>
  <si>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</si>
  <si>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</si>
  <si>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</si>
  <si>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MEGADATOS  L/P</t>
  </si>
  <si>
    <t>2-2-1-04-01-002</t>
  </si>
  <si>
    <t xml:space="preserve">      TOMISLAV TOPIC  L/P</t>
  </si>
  <si>
    <t>2-2-1-04-01-003</t>
  </si>
  <si>
    <t xml:space="preserve">    OBLIGACIONES FINANCIERAS LARGO PLZ</t>
  </si>
  <si>
    <t>2-2-1-05</t>
  </si>
  <si>
    <t xml:space="preserve">     DEUDA SECTOR FINANCIERO</t>
  </si>
  <si>
    <t>2-2-1-05-01</t>
  </si>
  <si>
    <t xml:space="preserve">      BANCO AMAZONAS L/P</t>
  </si>
  <si>
    <t>2-2-1-05-01-011</t>
  </si>
  <si>
    <t xml:space="preserve">      L/P  7MA EMISION DE OBLIGACIONES</t>
  </si>
  <si>
    <t>2-2-1-05-01-012</t>
  </si>
  <si>
    <t xml:space="preserve">      L/P 8VA EMISION DE OBLIGACIONES</t>
  </si>
  <si>
    <t>2-2-1-05-01-017</t>
  </si>
  <si>
    <t xml:space="preserve">      BANCO AUSTRO L/P</t>
  </si>
  <si>
    <t>2-2-1-05-01-019</t>
  </si>
  <si>
    <t xml:space="preserve">      BCO PRODUBANCO L/P</t>
  </si>
  <si>
    <t>2-2-1-05-01-020</t>
  </si>
  <si>
    <t xml:space="preserve">      BANCO PACIFICO L/P</t>
  </si>
  <si>
    <t>2-2-1-05-01-021</t>
  </si>
  <si>
    <t xml:space="preserve">    PROVISIONES</t>
  </si>
  <si>
    <t>2-2-1-06</t>
  </si>
  <si>
    <t xml:space="preserve">     ANTICIPOS  DE  CLIENTES L/P</t>
  </si>
  <si>
    <t>2-2-1-06-01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</si>
  <si>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</si>
  <si>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</si>
  <si>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</si>
  <si>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</si>
  <si>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</si>
  <si>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</si>
  <si>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</si>
  <si>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</si>
  <si>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</si>
  <si>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</si>
  <si>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OTROS PASIVOS LARGO PLAZO</t>
  </si>
  <si>
    <t>2-2-1-07</t>
  </si>
  <si>
    <t xml:space="preserve">     OTRAS CTAS Y DOC. LARGO PLAZO</t>
  </si>
  <si>
    <t>2-2-1-07-01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</si>
  <si>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</si>
  <si>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</si>
  <si>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</si>
  <si>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</si>
  <si>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</si>
  <si>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</si>
  <si>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</si>
  <si>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</si>
  <si>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</si>
  <si>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</si>
  <si>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</si>
  <si>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</si>
  <si>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</si>
  <si>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</si>
  <si>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</si>
  <si>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</si>
  <si>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   APORTES  FUTURAS CAPITALIZACIONES</t>
  </si>
  <si>
    <t>3-1-1-01-02</t>
  </si>
  <si>
    <t xml:space="preserve">      APORTE JAN TOPIC</t>
  </si>
  <si>
    <t>3-1-1-01-02-002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</si>
  <si>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</si>
  <si>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</si>
  <si>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</si>
  <si>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</si>
  <si>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</si>
  <si>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</si>
  <si>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</si>
  <si>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</si>
  <si>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</si>
  <si>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</si>
  <si>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</si>
  <si>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</si>
  <si>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</si>
  <si>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</si>
  <si>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</si>
  <si>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</si>
  <si>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</si>
  <si>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</si>
  <si>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</si>
  <si>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</si>
  <si>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</si>
  <si>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</si>
  <si>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</si>
  <si>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</si>
  <si>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</si>
  <si>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</si>
  <si>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APLICACION NIFF</t>
  </si>
  <si>
    <t>3-7</t>
  </si>
  <si>
    <t xml:space="preserve">   VALUAC Y DETER DE ACT Y PROVISIONES</t>
  </si>
  <si>
    <t>3-7-1</t>
  </si>
  <si>
    <t xml:space="preserve">    APLICACION  NIFF</t>
  </si>
  <si>
    <t>3-7-1-01</t>
  </si>
  <si>
    <t xml:space="preserve">     VALUAC Y DETER DE ACT Y PROVISIONES</t>
  </si>
  <si>
    <t>3-7-1-01-01</t>
  </si>
  <si>
    <t xml:space="preserve">      RESULTADO  APLICACION  NIFF</t>
  </si>
  <si>
    <t>3-7-1-01-01-004</t>
  </si>
  <si>
    <t xml:space="preserve"> INGRESOS</t>
  </si>
  <si>
    <t>4</t>
  </si>
  <si>
    <t xml:space="preserve">  PORTADORES</t>
  </si>
  <si>
    <t>4-1</t>
  </si>
  <si>
    <t xml:space="preserve">   PORTADORES NACIONALES</t>
  </si>
  <si>
    <t>4-1-1</t>
  </si>
  <si>
    <t xml:space="preserve">    VENTA SERVICIOS  PORTADOR</t>
  </si>
  <si>
    <t>4-1-1-01</t>
  </si>
  <si>
    <t xml:space="preserve">     VENTA SERVICIOS  PORTADOR</t>
  </si>
  <si>
    <t>4-1-1-01-01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</si>
  <si>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</si>
  <si>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</si>
  <si>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</si>
  <si>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</si>
  <si>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</si>
  <si>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</si>
  <si>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</si>
  <si>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</si>
  <si>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</si>
  <si>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</si>
  <si>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</si>
  <si>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</si>
  <si>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</si>
  <si>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</si>
  <si>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NOTAS CREDITO SERV. PORTADOR</t>
  </si>
  <si>
    <t>4-1-1-01-02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</si>
  <si>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</si>
  <si>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</si>
  <si>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</si>
  <si>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</si>
  <si>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</si>
  <si>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</si>
  <si>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</si>
  <si>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</si>
  <si>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</si>
  <si>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</si>
  <si>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</si>
  <si>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</si>
  <si>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</si>
  <si>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</si>
  <si>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INTERNET S.V.A.</t>
  </si>
  <si>
    <t>4-2</t>
  </si>
  <si>
    <t xml:space="preserve">   INTERNET S.V.A.</t>
  </si>
  <si>
    <t>4-2-1</t>
  </si>
  <si>
    <t xml:space="preserve">    INTERNET S.V.A.</t>
  </si>
  <si>
    <t>4-2-1-01</t>
  </si>
  <si>
    <t xml:space="preserve">     INTERNET S.V.A.</t>
  </si>
  <si>
    <t>4-2-1-01-01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</si>
  <si>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</si>
  <si>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</si>
  <si>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</si>
  <si>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</si>
  <si>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</si>
  <si>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</si>
  <si>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</si>
  <si>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</si>
  <si>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</si>
  <si>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</si>
  <si>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</si>
  <si>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</si>
  <si>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</si>
  <si>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</si>
  <si>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NOTAS CREDITO INTERNET S.V.A.</t>
  </si>
  <si>
    <t>4-2-1-01-02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</si>
  <si>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</si>
  <si>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</si>
  <si>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</si>
  <si>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</si>
  <si>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</si>
  <si>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</si>
  <si>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</si>
  <si>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</si>
  <si>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</si>
  <si>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</si>
  <si>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</si>
  <si>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</si>
  <si>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</si>
  <si>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</si>
  <si>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VENTA BIENES Y EQUIPOS VARIOS</t>
  </si>
  <si>
    <t>4-3</t>
  </si>
  <si>
    <t xml:space="preserve">   VENTA BIENES Y EQUIPOS VARIOS</t>
  </si>
  <si>
    <t>4-3-1</t>
  </si>
  <si>
    <t xml:space="preserve">    VENTAS BIENES Y EQUIPOS VARIOS</t>
  </si>
  <si>
    <t>4-3-1-01</t>
  </si>
  <si>
    <t xml:space="preserve">     VENTA BIENES Y EQUIPOS VARIOS</t>
  </si>
  <si>
    <t>4-3-1-01-01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</si>
  <si>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</si>
  <si>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</si>
  <si>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</si>
  <si>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</si>
  <si>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</si>
  <si>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</si>
  <si>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</si>
  <si>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</si>
  <si>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</si>
  <si>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</si>
  <si>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</si>
  <si>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</si>
  <si>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</si>
  <si>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</si>
  <si>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PROVISION VENTAS</t>
  </si>
  <si>
    <t>4-6</t>
  </si>
  <si>
    <t xml:space="preserve">   PROVISION VENTAS</t>
  </si>
  <si>
    <t>4-6-1</t>
  </si>
  <si>
    <t xml:space="preserve">    PROVISION VENTAS</t>
  </si>
  <si>
    <t>4-6-1-01</t>
  </si>
  <si>
    <t xml:space="preserve">     PROVISION VENTAS</t>
  </si>
  <si>
    <t>4-6-1-01-01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</si>
  <si>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</si>
  <si>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</si>
  <si>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</si>
  <si>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</si>
  <si>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SURATEL VTA DIFERIDA</t>
  </si>
  <si>
    <t>4-6-1-01-01-005</t>
  </si>
  <si>
    <t xml:space="preserve">      MEGADATOS VTA DIFERIDA</t>
  </si>
  <si>
    <t>4-6-1-01-01-006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</si>
  <si>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</si>
  <si>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</si>
  <si>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</si>
  <si>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</si>
  <si>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</si>
  <si>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</si>
  <si>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COSTOS</t>
  </si>
  <si>
    <t>5</t>
  </si>
  <si>
    <t xml:space="preserve">  COSTO PORTADORES</t>
  </si>
  <si>
    <t>5-1</t>
  </si>
  <si>
    <t xml:space="preserve">   COSTO PORTADORES NACIONALES</t>
  </si>
  <si>
    <t>5-1-1</t>
  </si>
  <si>
    <t xml:space="preserve">    COSTO PORTADORES</t>
  </si>
  <si>
    <t>5-1-1-01</t>
  </si>
  <si>
    <t xml:space="preserve">     COSTO SERVICIOS PORTADORES</t>
  </si>
  <si>
    <t>5-1-1-01-01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</si>
  <si>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</si>
  <si>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</si>
  <si>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</si>
  <si>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</si>
  <si>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</si>
  <si>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</si>
  <si>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</si>
  <si>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</si>
  <si>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</si>
  <si>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</si>
  <si>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</si>
  <si>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</si>
  <si>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</si>
  <si>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</si>
  <si>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COSTO INSTALACIONES PORTADORES</t>
  </si>
  <si>
    <t>5-1-1-01-02</t>
  </si>
  <si>
    <t xml:space="preserve">      COSTO  INSTAL. PORTADORES  QUITO</t>
  </si>
  <si>
    <t>5-1-1-01-02-002</t>
  </si>
  <si>
    <t xml:space="preserve">      COSTO  INSTAL.  PORTADORES  LOJA</t>
  </si>
  <si>
    <t>5-1-1-01-02-006</t>
  </si>
  <si>
    <t xml:space="preserve">     COSTO MANTENIMIENTO PORTADORES</t>
  </si>
  <si>
    <t>5-1-1-01-03</t>
  </si>
  <si>
    <t xml:space="preserve">      COSTO  MANT.  PORTADORES  QUITO</t>
  </si>
  <si>
    <t>5-1-1-01-03-002</t>
  </si>
  <si>
    <t xml:space="preserve">      COSTO  MANT.  PORTADORES  LOJA</t>
  </si>
  <si>
    <t>5-1-1-01-03-006</t>
  </si>
  <si>
    <t xml:space="preserve">     COSTO RENTA DE EQUIPOS PORTADORES</t>
  </si>
  <si>
    <t>5-1-1-01-04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</si>
  <si>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</si>
  <si>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</si>
  <si>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</si>
  <si>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</si>
  <si>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 COSTO RENTA EQ PORTADORES LOJA</t>
  </si>
  <si>
    <t>5-1-1-01-04-006</t>
  </si>
  <si>
    <t xml:space="preserve">     COSTO ARRIENDO BIENES-DUCTO</t>
  </si>
  <si>
    <t>5-1-1-01-05</t>
  </si>
  <si>
    <t xml:space="preserve">      COSTO PORT. 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</si>
  <si>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</si>
  <si>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</si>
  <si>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</si>
  <si>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</si>
  <si>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</si>
  <si>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</si>
  <si>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</si>
  <si>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</si>
  <si>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</si>
  <si>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</si>
  <si>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</si>
  <si>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</si>
  <si>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</si>
  <si>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COSTO INTERNET S.V.A.</t>
  </si>
  <si>
    <t>5-2</t>
  </si>
  <si>
    <t xml:space="preserve">   COSTO INTERNET S.V.A.</t>
  </si>
  <si>
    <t>5-2-1</t>
  </si>
  <si>
    <t xml:space="preserve">    COSTO INTERNET S.V.A.</t>
  </si>
  <si>
    <t>5-2-1-01</t>
  </si>
  <si>
    <t xml:space="preserve">     COSTO SERVICIOS DE INTERNET S.V.A.</t>
  </si>
  <si>
    <t>5-2-1-01-01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</si>
  <si>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</si>
  <si>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</si>
  <si>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</si>
  <si>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</si>
  <si>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</si>
  <si>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</si>
  <si>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</si>
  <si>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</si>
  <si>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</si>
  <si>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</si>
  <si>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</si>
  <si>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</si>
  <si>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</si>
  <si>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</si>
  <si>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COSTO INSTALACIONES S.V.A</t>
  </si>
  <si>
    <t>5-2-1-01-02</t>
  </si>
  <si>
    <t xml:space="preserve">      COSTO INSTALACIONES S.V.A. LOJA</t>
  </si>
  <si>
    <t>5-2-1-01-02-006</t>
  </si>
  <si>
    <t xml:space="preserve">     COSTO MANTENIMIENTO S.V.A.</t>
  </si>
  <si>
    <t>5-2-1-01-03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</si>
  <si>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</si>
  <si>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</si>
  <si>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</si>
  <si>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</si>
  <si>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 COSTO MANTENIMIENTO S.V.A. LOJA</t>
  </si>
  <si>
    <t>5-2-1-01-03-006</t>
  </si>
  <si>
    <t xml:space="preserve">     COSTO RENTA DE EQUIPOS S.V.A</t>
  </si>
  <si>
    <t>5-2-1-01-04</t>
  </si>
  <si>
    <t xml:space="preserve">      COSTO RENTA EQ S.V.A. QUITO</t>
  </si>
  <si>
    <t>5-2-1-01-04-002</t>
  </si>
  <si>
    <t xml:space="preserve">      COSTO RENTA EQ S.V.A LOJA</t>
  </si>
  <si>
    <t>5-2-1-01-04-006</t>
  </si>
  <si>
    <t xml:space="preserve">     COSTO S.V.A  ARRIENDO BIENES-DUCTO</t>
  </si>
  <si>
    <t>5-2-1-01-05</t>
  </si>
  <si>
    <t xml:space="preserve">      COSTO S.V.A ARRIENDO BIENES GQUIL</t>
  </si>
  <si>
    <t>5-2-1-01-05-001</t>
  </si>
  <si>
    <t xml:space="preserve">      COSTO S.V.A. ARRIENDO BIENES QTO</t>
  </si>
  <si>
    <t>5-2-1-01-05-002</t>
  </si>
  <si>
    <t xml:space="preserve">      COSTO S.V.A. ARRIENDO BIENES MANTA</t>
  </si>
  <si>
    <t>5-2-1-01-05-003</t>
  </si>
  <si>
    <t xml:space="preserve">      COSTO S.V.A. ARRIENDO BIENES CUENCA</t>
  </si>
  <si>
    <t>5-2-1-01-05-004</t>
  </si>
  <si>
    <t xml:space="preserve">      COSTO S.V.A. ARRIENDO BIENES QUEVED</t>
  </si>
  <si>
    <t>5-2-1-01-05-005</t>
  </si>
  <si>
    <t xml:space="preserve">      COSTO S.V.A. ARRIENDO BIENES LOJA</t>
  </si>
  <si>
    <t>5-2-1-01-05-006</t>
  </si>
  <si>
    <t xml:space="preserve">      COSTO S.V.A. ARRIENDO BIENES SALINA</t>
  </si>
  <si>
    <t>5-2-1-01-05-007</t>
  </si>
  <si>
    <t xml:space="preserve">  COSTOS OPERACIONALES</t>
  </si>
  <si>
    <t>5-3</t>
  </si>
  <si>
    <t xml:space="preserve">   COSTOS REGION # 1</t>
  </si>
  <si>
    <t>5-3-1</t>
  </si>
  <si>
    <t xml:space="preserve">    R1-MANO DE  OBRA</t>
  </si>
  <si>
    <t>5-3-1-01</t>
  </si>
  <si>
    <t xml:space="preserve">     R1-M.O. INFRAESTRUCTURA Y SOPORTE</t>
  </si>
  <si>
    <t>5-3-1-01-01</t>
  </si>
  <si>
    <t xml:space="preserve">      R1-INF-MO MANTENIMIENTO</t>
  </si>
  <si>
    <t>5-3-1-01-01-003</t>
  </si>
  <si>
    <t xml:space="preserve">     R1-M.O. INSTALACIONES</t>
  </si>
  <si>
    <t>5-3-1-01-02</t>
  </si>
  <si>
    <t xml:space="preserve">      R1-INS-M.O. INSTALACIONES</t>
  </si>
  <si>
    <t>5-3-1-01-02-001</t>
  </si>
  <si>
    <t xml:space="preserve">    R1-MATERIALES</t>
  </si>
  <si>
    <t>5-3-1-02</t>
  </si>
  <si>
    <t xml:space="preserve">     R1-MA INFRAESTRUCTURA Y SOPORTE</t>
  </si>
  <si>
    <t>5-3-1-02-01</t>
  </si>
  <si>
    <t xml:space="preserve">      R1-INF-MA MANTENIMIENTO</t>
  </si>
  <si>
    <t>5-3-1-02-01-003</t>
  </si>
  <si>
    <t xml:space="preserve">     R1-MA INSTALACIONES</t>
  </si>
  <si>
    <t>5-3-1-02-02</t>
  </si>
  <si>
    <t xml:space="preserve">      R1-INS-MA INSTALACIONES</t>
  </si>
  <si>
    <t>5-3-1-02-02-001</t>
  </si>
  <si>
    <t xml:space="preserve">   COSTO REGION # 2</t>
  </si>
  <si>
    <t>5-3-2</t>
  </si>
  <si>
    <t xml:space="preserve">    R2-MANO DE OBRA</t>
  </si>
  <si>
    <t>5-3-2-01</t>
  </si>
  <si>
    <t xml:space="preserve">     R2-M.O. INFRAESTRUCTURA Y SOPORTE</t>
  </si>
  <si>
    <t>5-3-2-01-01</t>
  </si>
  <si>
    <t xml:space="preserve">      R2-INF-M.O. RETIRO DE FIBRA</t>
  </si>
  <si>
    <t>5-3-2-01-01-005</t>
  </si>
  <si>
    <t xml:space="preserve">     R2-M.O. INSTALACIONES</t>
  </si>
  <si>
    <t>5-3-2-01-02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</si>
  <si>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</si>
  <si>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</si>
  <si>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</si>
  <si>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</si>
  <si>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</si>
  <si>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</si>
  <si>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R2- MATERIALES</t>
  </si>
  <si>
    <t>5-3-2-02</t>
  </si>
  <si>
    <t xml:space="preserve">     R2-MA INFRAESTRUCTURA Y SOPORTE</t>
  </si>
  <si>
    <t>5-3-2-02-01</t>
  </si>
  <si>
    <t xml:space="preserve">      R2-INF-MA MANTENIMIENTO</t>
  </si>
  <si>
    <t>5-3-2-02-01-003</t>
  </si>
  <si>
    <t xml:space="preserve">      R2-INF-MA RETIRO DE FIBRA</t>
  </si>
  <si>
    <t>5-3-2-02-01-005</t>
  </si>
  <si>
    <t xml:space="preserve">     R2-MA INSTALACIONES</t>
  </si>
  <si>
    <t>5-3-2-02-02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</si>
  <si>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</si>
  <si>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</si>
  <si>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</si>
  <si>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</si>
  <si>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</si>
  <si>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</si>
  <si>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</si>
  <si>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</si>
  <si>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</si>
  <si>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</si>
  <si>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</si>
  <si>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</si>
  <si>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</si>
  <si>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</si>
  <si>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</si>
  <si>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</si>
  <si>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</si>
  <si>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</si>
  <si>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</si>
  <si>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</si>
  <si>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</si>
  <si>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</si>
  <si>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</si>
  <si>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</si>
  <si>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</si>
  <si>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</si>
  <si>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</si>
  <si>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</si>
  <si>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</si>
  <si>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</si>
  <si>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AMORTIZACIÓN BIENES Y SERVICIOS COS</t>
  </si>
  <si>
    <t>5-4-1-01-01-010</t>
  </si>
  <si>
    <t xml:space="preserve">      COSTO   SOPORTE NETLIFE</t>
  </si>
  <si>
    <t>5-4-1-01-01-011</t>
  </si>
  <si>
    <t xml:space="preserve">  PROYECTOS</t>
  </si>
  <si>
    <t>5-5</t>
  </si>
  <si>
    <t xml:space="preserve">   PROYECTOS</t>
  </si>
  <si>
    <t>5-5-1</t>
  </si>
  <si>
    <t xml:space="preserve">    PROYECTOS NACIONALES</t>
  </si>
  <si>
    <t>5-5-1-01</t>
  </si>
  <si>
    <t xml:space="preserve">     COSTO PROYECTOS NACIONALES</t>
  </si>
  <si>
    <t>5-5-1-01-01</t>
  </si>
  <si>
    <t xml:space="preserve">      CTO PROYECTO INSTAL/INFRESTRUCTU</t>
  </si>
  <si>
    <t>5-5-1-01-01-002</t>
  </si>
  <si>
    <t xml:space="preserve">      CTO.PROYECTO TELEFONICA</t>
  </si>
  <si>
    <t>5-5-1-01-01-005</t>
  </si>
  <si>
    <t xml:space="preserve"> GASTOS GENERALES</t>
  </si>
  <si>
    <t>6</t>
  </si>
  <si>
    <t xml:space="preserve">  GASTOS GENERALES</t>
  </si>
  <si>
    <t>6-1</t>
  </si>
  <si>
    <t xml:space="preserve">   ADMINISTRACION - VENTAS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</si>
  <si>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</si>
  <si>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</si>
  <si>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</si>
  <si>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</si>
  <si>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</si>
  <si>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</si>
  <si>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</si>
  <si>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</si>
  <si>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</si>
  <si>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COMISIONES</t>
  </si>
  <si>
    <t>6-1-1-01-01-004</t>
  </si>
  <si>
    <t xml:space="preserve">      BONOS ADICIONALES</t>
  </si>
  <si>
    <t>6-1-1-01-01-005</t>
  </si>
  <si>
    <t xml:space="preserve">      BONO CUMPLIMIENTO METAS</t>
  </si>
  <si>
    <t>6-1-1-01-01-006</t>
  </si>
  <si>
    <t xml:space="preserve">     BENEFICIOS SOCIALES</t>
  </si>
  <si>
    <t>6-1-1-01-02</t>
  </si>
  <si>
    <t xml:space="preserve">      DECIMO TERCER SUELDO</t>
  </si>
  <si>
    <t>6-1-1-01-02-001</t>
  </si>
  <si>
    <t xml:space="preserve">      DECIMO CUARTO SUELDOS</t>
  </si>
  <si>
    <t>6-1-1-01-02-002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</si>
  <si>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</si>
  <si>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</si>
  <si>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</si>
  <si>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</si>
  <si>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</si>
  <si>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</si>
  <si>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</si>
  <si>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INDEMN. DESAHUCIO Y JUBILACION</t>
  </si>
  <si>
    <t>6-1-1-01-02-008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</si>
  <si>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</si>
  <si>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</si>
  <si>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</si>
  <si>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</si>
  <si>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OTROS BENEFICIOS EMPRESARIALES</t>
  </si>
  <si>
    <t>6-1-1-01-03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</si>
  <si>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</si>
  <si>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</si>
  <si>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</si>
  <si>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</si>
  <si>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</si>
  <si>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</si>
  <si>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  UNIFORME DE TRABAJO</t>
  </si>
  <si>
    <t>6-1-1-01-03-005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</si>
  <si>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</si>
  <si>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</si>
  <si>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</si>
  <si>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</si>
  <si>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</si>
  <si>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</si>
  <si>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VEHICULOS</t>
  </si>
  <si>
    <t>6-1-1-02-01-002</t>
  </si>
  <si>
    <t xml:space="preserve">      AMORTIZACIONES</t>
  </si>
  <si>
    <t>6-1-1-02-01-003</t>
  </si>
  <si>
    <t xml:space="preserve">      ARRENDAMIENTO A PERSONAS NATURALES</t>
  </si>
  <si>
    <t>6-1-1-02-01-004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</si>
  <si>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</si>
  <si>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</si>
  <si>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</si>
  <si>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</si>
  <si>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</si>
  <si>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</si>
  <si>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</si>
  <si>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</si>
  <si>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A SOCIEDADES</t>
  </si>
  <si>
    <t>6-1-1-02-01-011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</si>
  <si>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</si>
  <si>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</si>
  <si>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</si>
  <si>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</si>
  <si>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</si>
  <si>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</si>
  <si>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</si>
  <si>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</si>
  <si>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</si>
  <si>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</si>
  <si>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</si>
  <si>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</si>
  <si>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GASTOS DE VIAJES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</si>
  <si>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</si>
  <si>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</si>
  <si>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</si>
  <si>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</si>
  <si>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</si>
  <si>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</si>
  <si>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</si>
  <si>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</si>
  <si>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</si>
  <si>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INTERES Y COMISION TERCER PERSONA</t>
  </si>
  <si>
    <t>6-1-1-02-01-023</t>
  </si>
  <si>
    <t xml:space="preserve">      MATRICULA Y MULTAS TRANSITO</t>
  </si>
  <si>
    <t>6-1-1-02-01-024</t>
  </si>
  <si>
    <t xml:space="preserve">      MANTENIMIENTO DE EDIFICIO</t>
  </si>
  <si>
    <t>6-1-1-02-01-025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</si>
  <si>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</si>
  <si>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</si>
  <si>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</si>
  <si>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</si>
  <si>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</si>
  <si>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</si>
  <si>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</si>
  <si>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</si>
  <si>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</si>
  <si>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</si>
  <si>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 xml:space="preserve">      MULTAS E INTERESES RENTAS</t>
  </si>
  <si>
    <t>6-1-1-02-01-031</t>
  </si>
  <si>
    <t>6-1-1-02-01-032</t>
  </si>
  <si>
    <t xml:space="preserve">      PUBLICIDAD</t>
  </si>
  <si>
    <t>6-1-1-02-01-033</t>
  </si>
  <si>
    <t xml:space="preserve">      GASTOS GESTION</t>
  </si>
  <si>
    <t>6-1-1-02-01-034</t>
  </si>
  <si>
    <t xml:space="preserve">      REMODELACION DE OFICINA</t>
  </si>
  <si>
    <t>6-1-1-02-01-035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</si>
  <si>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</si>
  <si>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</si>
  <si>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</si>
  <si>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</si>
  <si>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</si>
  <si>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</si>
  <si>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</si>
  <si>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</si>
  <si>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</si>
  <si>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</si>
  <si>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</si>
  <si>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</si>
  <si>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INTERES-COMISON EMISION DE OBLIGACI</t>
  </si>
  <si>
    <t>6-1-1-02-01-043</t>
  </si>
  <si>
    <t xml:space="preserve">      INTERES-COMISION TARJ DE CREDITO</t>
  </si>
  <si>
    <t>6-1-1-02-01-045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</si>
  <si>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</si>
  <si>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</si>
  <si>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</si>
  <si>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</si>
  <si>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</si>
  <si>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</si>
  <si>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</si>
  <si>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</si>
  <si>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MULTAS  ORGANISMOS DE  CONTROL</t>
  </si>
  <si>
    <t>6-1-1-02-01-051</t>
  </si>
  <si>
    <t xml:space="preserve">      I.V.A.  AL  GASTO</t>
  </si>
  <si>
    <t>6-1-1-02-01-056</t>
  </si>
  <si>
    <t xml:space="preserve"> OTROS INGRESOS Y GASTOS</t>
  </si>
  <si>
    <t>7</t>
  </si>
  <si>
    <t xml:space="preserve">  INGRESOS NO OPERATIVOS</t>
  </si>
  <si>
    <t>7-1</t>
  </si>
  <si>
    <t xml:space="preserve">   OTROS INGRESOS NO OPERATIVOS</t>
  </si>
  <si>
    <t>7-1-1</t>
  </si>
  <si>
    <t xml:space="preserve">    OTROS INGRESOS NO OPERATIVOS</t>
  </si>
  <si>
    <t>7-1-1-01</t>
  </si>
  <si>
    <t xml:space="preserve">     VENTAS  Y RENDIMIENTOS FINANCIEROS</t>
  </si>
  <si>
    <t>7-1-1-01-01</t>
  </si>
  <si>
    <t xml:space="preserve">      INTERESES BANCARIOS - FINANCIEROS</t>
  </si>
  <si>
    <t>7-1-1-01-01-001</t>
  </si>
  <si>
    <t xml:space="preserve">      PARTICIPACION EN ACCIONES SYSTOR</t>
  </si>
  <si>
    <t>7-1-1-01-01-004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</si>
  <si>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</si>
  <si>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</si>
  <si>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</si>
  <si>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</si>
  <si>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OTROS INGRESOS</t>
  </si>
  <si>
    <t>7-1-1-01-02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</si>
  <si>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</si>
  <si>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</si>
  <si>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</si>
  <si>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</si>
  <si>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INDEMNIZACION POR MUTUO ACUERDO</t>
  </si>
  <si>
    <t>7-1-1-01-02-003</t>
  </si>
  <si>
    <t xml:space="preserve">      INDEMNIZACIONES LEGALES  POR SEGURO</t>
  </si>
  <si>
    <t>7-1-1-01-02-004</t>
  </si>
  <si>
    <t xml:space="preserve">      INGRESOS RECUPERACION CXC DETERIORA</t>
  </si>
  <si>
    <t>7-1-1-01-02-009</t>
  </si>
  <si>
    <t xml:space="preserve">     OTROS COSTOS Y GASTOS NO OPERACIONA</t>
  </si>
  <si>
    <t>7-2-0-00-00</t>
  </si>
  <si>
    <t xml:space="preserve">   OTROS COSTOS Y GASTOS NO OPERACIONA</t>
  </si>
  <si>
    <t>7-2-1</t>
  </si>
  <si>
    <t xml:space="preserve">    OTROS COSTO Y GASTOS NO OPERACIONA</t>
  </si>
  <si>
    <t>7-2-1-01</t>
  </si>
  <si>
    <t xml:space="preserve">     OTROS COSTOS NO OPERACIONALES</t>
  </si>
  <si>
    <t>7-2-1-01-01</t>
  </si>
  <si>
    <t xml:space="preserve">      COSTO FACTURA X REEMBOLZO</t>
  </si>
  <si>
    <t>7-2-1-01-01-005</t>
  </si>
  <si>
    <t xml:space="preserve">     OTROS GASTOS NO OPERACIONALES</t>
  </si>
  <si>
    <t>7-2-1-01-02</t>
  </si>
  <si>
    <t xml:space="preserve">      OTROS GASTOS NO OPERACIONALES</t>
  </si>
  <si>
    <t>7-2-1-01-02-001</t>
  </si>
  <si>
    <t xml:space="preserve">      BAJA DE INVENTARIO</t>
  </si>
  <si>
    <t>7-2-1-01-02-003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</si>
  <si>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</si>
  <si>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</si>
  <si>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</si>
  <si>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</si>
  <si>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</si>
  <si>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</si>
  <si>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</si>
  <si>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</si>
  <si>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EGRESOS POR AJUSTE DE CUENTAS</t>
  </si>
  <si>
    <t>7-3-1-01-01-001</t>
  </si>
  <si>
    <t xml:space="preserve"> CUENTA PUENTE - CONTROL</t>
  </si>
  <si>
    <t>9</t>
  </si>
  <si>
    <t xml:space="preserve">  CUENTA PUENTE - CONTROL</t>
  </si>
  <si>
    <t>9-1</t>
  </si>
  <si>
    <t xml:space="preserve">   CUENTA PUENTE - CONTROL</t>
  </si>
  <si>
    <t>9-1-1</t>
  </si>
  <si>
    <t xml:space="preserve">    CUENTA PUENTE - CONTROL</t>
  </si>
  <si>
    <t>9-1-1-01</t>
  </si>
  <si>
    <t xml:space="preserve">     CUENTA PUENTE -  CONTROL</t>
  </si>
  <si>
    <t>9-1-1-01-01</t>
  </si>
  <si>
    <t xml:space="preserve">      CUENTA PUENTE NOMINA EMPLEADOS</t>
  </si>
  <si>
    <t>9-1-1-01-01-001</t>
  </si>
  <si>
    <t xml:space="preserve">      CONTROL USADO GYE</t>
  </si>
  <si>
    <t>9-1-1-01-01-002</t>
  </si>
  <si>
    <t xml:space="preserve">      CONTROL USADO QUITO</t>
  </si>
  <si>
    <t>9-1-1-01-01-003</t>
  </si>
  <si>
    <t xml:space="preserve">      CONTROL USADOS  QUEVEDO</t>
  </si>
  <si>
    <t>9-1-1-01-01-005</t>
  </si>
  <si>
    <t xml:space="preserve">      CONTROL USADOS CUENCA</t>
  </si>
  <si>
    <t>9-1-1-01-01-006</t>
  </si>
  <si>
    <t xml:space="preserve">      BODEGA USADO MANTA</t>
  </si>
  <si>
    <t>9-1-1-01-01-007</t>
  </si>
  <si>
    <t xml:space="preserve">      BODEGA USADO SALINAS</t>
  </si>
  <si>
    <t>9-1-1-01-01-008</t>
  </si>
  <si>
    <t xml:space="preserve">      BODEGA USADO LOJA</t>
  </si>
  <si>
    <t>9-1-1-01-01-010</t>
  </si>
  <si>
    <t xml:space="preserve">      BODEGA USADO MACHALA</t>
  </si>
  <si>
    <t>9-1-1-01-01-011</t>
  </si>
  <si>
    <t xml:space="preserve">      CTA. PTE. TARJETAS DE CREDITO</t>
  </si>
  <si>
    <t>9-1-1-01-01-012</t>
  </si>
  <si>
    <t>ESTADO DE  SITUACION FINANCIERA</t>
  </si>
  <si>
    <t>CORTE 31 DIC 2019</t>
  </si>
  <si>
    <t>TELCONET  S.A.</t>
  </si>
  <si>
    <t>ESTADO DE  RESULTADO</t>
  </si>
  <si>
    <t>UTILIDAD  DEL  EJERCICIO 2019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</si>
  <si>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</si>
  <si>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</si>
  <si>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</si>
  <si>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</si>
  <si>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</si>
  <si>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</si>
  <si>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</si>
  <si>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</si>
  <si>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</si>
  <si>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</si>
  <si>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</si>
  <si>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</si>
  <si>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</si>
  <si>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</si>
  <si>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</si>
  <si>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</si>
  <si>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</si>
  <si>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</si>
  <si>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</si>
  <si>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</si>
  <si>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</si>
  <si>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</si>
  <si>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</si>
  <si>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</si>
  <si>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</si>
  <si>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</si>
  <si>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</si>
  <si>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</si>
  <si>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</si>
  <si>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</si>
  <si>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</si>
  <si>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</si>
  <si>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</si>
  <si>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asociadas</t>
  </si>
  <si>
    <t>Otros activos</t>
  </si>
  <si>
    <t>Provisiones</t>
  </si>
  <si>
    <t>Impuesto diferido</t>
  </si>
  <si>
    <t>Pasivo contingente</t>
  </si>
  <si>
    <t>Total del activo no corriente</t>
  </si>
  <si>
    <t>Total pasivos no corrientes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</si>
  <si>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</si>
  <si>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</si>
  <si>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</si>
  <si>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</si>
  <si>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</si>
  <si>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</si>
  <si>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</si>
  <si>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</si>
  <si>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</si>
  <si>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</si>
  <si>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</si>
  <si>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</si>
  <si>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</si>
  <si>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</si>
  <si>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</si>
  <si>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</si>
  <si>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</si>
  <si>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</si>
  <si>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</si>
  <si>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Resultado integral del año Controladora</t>
  </si>
  <si>
    <t>Resultado integral del año No controlador</t>
  </si>
  <si>
    <t>ya</t>
  </si>
  <si>
    <t>Utilidad el ejercicio</t>
  </si>
  <si>
    <t>diferencia</t>
  </si>
  <si>
    <t>numero</t>
  </si>
  <si>
    <t>nombre de cuenta</t>
  </si>
  <si>
    <t>cuenta</t>
  </si>
  <si>
    <t>estado</t>
  </si>
  <si>
    <t>valor</t>
  </si>
  <si>
    <t>asosiacion</t>
  </si>
  <si>
    <t>Efectivo y equivalente de efectivo</t>
  </si>
  <si>
    <t>1-1-1-01-03-013</t>
  </si>
  <si>
    <t>1-1-1-01-03-023</t>
  </si>
  <si>
    <t>1-1-1-01-03-027</t>
  </si>
  <si>
    <t>Cuentas por cobrar clientes</t>
  </si>
  <si>
    <t>Cuentas por cobrar clientes - provisión incobrables</t>
  </si>
  <si>
    <t>Cuentas por cobrar relacionadas</t>
  </si>
  <si>
    <t>1-1-1-03-02-023</t>
  </si>
  <si>
    <t>1-1-1-06-01-022</t>
  </si>
  <si>
    <t>1-1-1-06-01-069</t>
  </si>
  <si>
    <t>1-1-1-06-01-070</t>
  </si>
  <si>
    <t>1-1-1-06-01-116</t>
  </si>
  <si>
    <t>1-1-1-06-01-156</t>
  </si>
  <si>
    <t>1-1-1-06-01-158</t>
  </si>
  <si>
    <t>1-1-1-06-01-162</t>
  </si>
  <si>
    <t>1-1-1-06-01-163</t>
  </si>
  <si>
    <t>1-1-1-06-01-165</t>
  </si>
  <si>
    <t>1-1-1-06-01-185</t>
  </si>
  <si>
    <t>1-1-1-06-02-242</t>
  </si>
  <si>
    <t>1-1-1-06-02-408</t>
  </si>
  <si>
    <t>1-1-1-06-02-409</t>
  </si>
  <si>
    <t>1-1-1-06-02-418</t>
  </si>
  <si>
    <t>1-1-1-06-02-452</t>
  </si>
  <si>
    <t>1-1-1-06-02-589</t>
  </si>
  <si>
    <t>1-1-1-06-02-672</t>
  </si>
  <si>
    <t>1-1-1-06-02-697</t>
  </si>
  <si>
    <t>1-1-1-06-02-740</t>
  </si>
  <si>
    <t>1-1-1-06-02-781</t>
  </si>
  <si>
    <t>1-1-1-06-02-795</t>
  </si>
  <si>
    <t>1-1-1-06-02-812</t>
  </si>
  <si>
    <t>1-1-1-06-03-003</t>
  </si>
  <si>
    <t>1-1-1-06-03-004</t>
  </si>
  <si>
    <t>Anticipo a proveedores</t>
  </si>
  <si>
    <t>1-1-1-07-01-008</t>
  </si>
  <si>
    <t>1-1-1-07-01-088</t>
  </si>
  <si>
    <t>1-1-1-07-01-099</t>
  </si>
  <si>
    <t>1-1-1-07-01-107</t>
  </si>
  <si>
    <t>1-1-1-07-01-150</t>
  </si>
  <si>
    <t>1-1-1-07-01-200</t>
  </si>
  <si>
    <t>1-1-1-07-01-202</t>
  </si>
  <si>
    <t>1-1-1-07-01-214</t>
  </si>
  <si>
    <t>1-1-1-07-01-227</t>
  </si>
  <si>
    <t>1-1-1-07-01-240</t>
  </si>
  <si>
    <t>1-1-1-07-01-380</t>
  </si>
  <si>
    <t>1-1-1-07-01-384</t>
  </si>
  <si>
    <t>1-1-1-07-01-406</t>
  </si>
  <si>
    <t>1-1-1-07-01-469</t>
  </si>
  <si>
    <t>1-1-1-07-01-494</t>
  </si>
  <si>
    <t>1-1-1-07-01-598</t>
  </si>
  <si>
    <t>1-1-1-07-01-654</t>
  </si>
  <si>
    <t>1-1-1-07-01-660</t>
  </si>
  <si>
    <t>1-1-1-07-01-665</t>
  </si>
  <si>
    <t>1-1-1-07-01-727</t>
  </si>
  <si>
    <t>1-1-1-07-01-758</t>
  </si>
  <si>
    <t>1-1-1-07-01-766</t>
  </si>
  <si>
    <t>1-1-1-07-01-783</t>
  </si>
  <si>
    <t>1-1-1-07-01-787</t>
  </si>
  <si>
    <t>1-1-1-07-01-801</t>
  </si>
  <si>
    <t>1-1-1-07-01-802</t>
  </si>
  <si>
    <t>1-1-1-07-01-840</t>
  </si>
  <si>
    <t>1-1-1-07-01-847</t>
  </si>
  <si>
    <t>1-1-1-07-01-867</t>
  </si>
  <si>
    <t>1-1-1-07-01-871</t>
  </si>
  <si>
    <t>1-1-1-07-01-914</t>
  </si>
  <si>
    <t>1-1-1-07-01-915</t>
  </si>
  <si>
    <t>1-1-1-07-01-917</t>
  </si>
  <si>
    <t>1-1-1-07-01-918</t>
  </si>
  <si>
    <t>1-1-1-07-01-922</t>
  </si>
  <si>
    <t>1-1-1-07-01-924</t>
  </si>
  <si>
    <t>1-1-1-07-01-925</t>
  </si>
  <si>
    <t>1-1-1-07-01-928</t>
  </si>
  <si>
    <t>1-1-1-07-01-931</t>
  </si>
  <si>
    <t>1-1-1-07-01-933</t>
  </si>
  <si>
    <t>1-1-1-07-01-937</t>
  </si>
  <si>
    <t>1-1-1-07-01-942</t>
  </si>
  <si>
    <t>1-1-1-07-01-943</t>
  </si>
  <si>
    <t>1-1-1-07-01-950</t>
  </si>
  <si>
    <t>1-1-1-07-01-951</t>
  </si>
  <si>
    <t>1-1-1-07-01-954</t>
  </si>
  <si>
    <t>1-1-1-07-01-956</t>
  </si>
  <si>
    <t>1-1-1-07-01-961</t>
  </si>
  <si>
    <t>1-1-1-07-01-962</t>
  </si>
  <si>
    <t>1-1-1-07-02-002</t>
  </si>
  <si>
    <t>1-1-1-07-02-051</t>
  </si>
  <si>
    <t>1-1-1-07-02-097</t>
  </si>
  <si>
    <t>1-1-1-07-02-157</t>
  </si>
  <si>
    <t>1-1-1-07-02-159</t>
  </si>
  <si>
    <t>1-1-1-07-02-160</t>
  </si>
  <si>
    <t>1-1-1-07-02-166</t>
  </si>
  <si>
    <t>1-1-1-07-02-173</t>
  </si>
  <si>
    <t>1-1-1-07-02-224</t>
  </si>
  <si>
    <t>1-1-1-07-02-347</t>
  </si>
  <si>
    <t>1-1-1-07-02-379</t>
  </si>
  <si>
    <t>1-1-1-07-02-386</t>
  </si>
  <si>
    <t>1-1-1-07-02-392</t>
  </si>
  <si>
    <t>1-1-1-07-02-424</t>
  </si>
  <si>
    <t>1-1-1-07-02-469</t>
  </si>
  <si>
    <t>1-1-1-07-02-482</t>
  </si>
  <si>
    <t>1-1-1-07-02-494</t>
  </si>
  <si>
    <t>1-1-1-07-02-503</t>
  </si>
  <si>
    <t>1-1-1-07-02-513</t>
  </si>
  <si>
    <t>1-1-1-07-02-526</t>
  </si>
  <si>
    <t>1-1-1-07-02-538</t>
  </si>
  <si>
    <t>1-1-1-07-02-545</t>
  </si>
  <si>
    <t>1-1-1-07-02-554</t>
  </si>
  <si>
    <t>1-1-1-07-02-573</t>
  </si>
  <si>
    <t>1-1-1-07-02-574</t>
  </si>
  <si>
    <t>1-1-1-07-02-595</t>
  </si>
  <si>
    <t>1-1-1-07-02-606</t>
  </si>
  <si>
    <t>1-1-1-07-02-630</t>
  </si>
  <si>
    <t>1-1-1-07-02-657</t>
  </si>
  <si>
    <t>1-1-1-07-02-661</t>
  </si>
  <si>
    <t>1-1-1-07-02-662</t>
  </si>
  <si>
    <t>1-1-1-07-02-663</t>
  </si>
  <si>
    <t>1-1-1-07-02-677</t>
  </si>
  <si>
    <t>1-1-1-07-02-682</t>
  </si>
  <si>
    <t>1-1-1-07-02-683</t>
  </si>
  <si>
    <t>1-1-1-07-02-689</t>
  </si>
  <si>
    <t>1-1-1-07-02-690</t>
  </si>
  <si>
    <t>1-1-1-07-02-693</t>
  </si>
  <si>
    <t>1-1-1-07-02-694</t>
  </si>
  <si>
    <t>1-1-1-07-02-709</t>
  </si>
  <si>
    <t>1-1-1-07-02-712</t>
  </si>
  <si>
    <t>1-1-1-07-02-713</t>
  </si>
  <si>
    <t>1-1-1-07-02-714</t>
  </si>
  <si>
    <t>1-1-1-07-02-717</t>
  </si>
  <si>
    <t>1-1-1-07-02-718</t>
  </si>
  <si>
    <t>Inventario</t>
  </si>
  <si>
    <t>1-2-1-02-01-259</t>
  </si>
  <si>
    <t>Inventario - importaciones en tránsito</t>
  </si>
  <si>
    <t>1-2-1-02-01-290</t>
  </si>
  <si>
    <t>1-2-1-02-01-594</t>
  </si>
  <si>
    <t>1-2-1-02-01-602</t>
  </si>
  <si>
    <t>1-2-1-02-01-604</t>
  </si>
  <si>
    <t>1-2-1-02-01-618</t>
  </si>
  <si>
    <t>1-2-1-02-01-622</t>
  </si>
  <si>
    <t>1-2-1-02-01-623</t>
  </si>
  <si>
    <t>1-2-1-02-01-629</t>
  </si>
  <si>
    <t>1-2-1-02-01-633</t>
  </si>
  <si>
    <t>1-2-1-02-01-638</t>
  </si>
  <si>
    <t>PPE</t>
  </si>
  <si>
    <t>Intangible</t>
  </si>
  <si>
    <t>1-3-5-01-01-001</t>
  </si>
  <si>
    <t>1-3-5-01-01-004</t>
  </si>
  <si>
    <t>Inversiones en subsidiarias y asociadas</t>
  </si>
  <si>
    <t>1-4-1-01-01-007</t>
  </si>
  <si>
    <t>1-4-1-01-02-032</t>
  </si>
  <si>
    <t>Derechos Fiduciarios</t>
  </si>
  <si>
    <t>ACTIVO POR  IMPUESTO DIFERIDO</t>
  </si>
  <si>
    <t>1-4-1-01-03-008</t>
  </si>
  <si>
    <t>Otras cuentas por cobrar l/p</t>
  </si>
  <si>
    <t>1-4-1-01-04-018</t>
  </si>
  <si>
    <t>Cuentas por cobrar relacionadas L/P</t>
  </si>
  <si>
    <t>Beneficios sociales c/p</t>
  </si>
  <si>
    <t>2-1-1-02-01-008</t>
  </si>
  <si>
    <t>2-1-1-03-02-015</t>
  </si>
  <si>
    <t>2-1-1-05-01-004</t>
  </si>
  <si>
    <t>2-1-1-05-01-010</t>
  </si>
  <si>
    <t>Obligaciones financieras c/p</t>
  </si>
  <si>
    <t>2-1-1-06-01-003</t>
  </si>
  <si>
    <t>2-1-1-06-01-007</t>
  </si>
  <si>
    <t>2-1-1-06-01-009</t>
  </si>
  <si>
    <t>2-1-1-06-01-015</t>
  </si>
  <si>
    <t>2-1-1-06-01-019</t>
  </si>
  <si>
    <t>Valores emitidos c/p</t>
  </si>
  <si>
    <t>2-1-1-06-01-026</t>
  </si>
  <si>
    <t>2-1-1-06-01-031</t>
  </si>
  <si>
    <t>2-1-1-06-01-034</t>
  </si>
  <si>
    <t>2-1-1-06-01-036</t>
  </si>
  <si>
    <t>2-1-1-06-02-003</t>
  </si>
  <si>
    <t>2-1-1-06-02-007</t>
  </si>
  <si>
    <t>2-1-1-06-02-009</t>
  </si>
  <si>
    <t>2-1-1-06-02-011</t>
  </si>
  <si>
    <t>2-1-1-07-01-004</t>
  </si>
  <si>
    <t>Cuentas por pagar relacionadas</t>
  </si>
  <si>
    <t>2-1-1-08-02-002</t>
  </si>
  <si>
    <t>2-1-1-09-01-002</t>
  </si>
  <si>
    <t>Pasivo de contrato - Ingresos diferidos</t>
  </si>
  <si>
    <t>2-1-1-09-01-007</t>
  </si>
  <si>
    <t>Pasivo de contrato - Anticipo de clientes</t>
  </si>
  <si>
    <t>Jubilación Patronal y bonifcación por desahucio</t>
  </si>
  <si>
    <t>Proveedores l/p</t>
  </si>
  <si>
    <t>Obligaciones financieras l/p</t>
  </si>
  <si>
    <t>2-2-1-03-02-011</t>
  </si>
  <si>
    <t>Pasivo de contrato - Ingresos diferidos l/p</t>
  </si>
  <si>
    <t>Cuentas por pagar relacionadas l/p</t>
  </si>
  <si>
    <t>2-2-1-05-01-007</t>
  </si>
  <si>
    <t>2-2-1-05-01-008</t>
  </si>
  <si>
    <t>Valores emitidos l/p</t>
  </si>
  <si>
    <t>2-2-1-05-01-009</t>
  </si>
  <si>
    <t>2-2-1-05-01-010</t>
  </si>
  <si>
    <t>2-2-1-05-01-014</t>
  </si>
  <si>
    <t>Otras cuentas por pagar l/p</t>
  </si>
  <si>
    <t>Pasivo contingente l/p</t>
  </si>
  <si>
    <t>Patrimonio - Capital Social</t>
  </si>
  <si>
    <t>Patrimonio - Aporte para futuras capitalizaciones</t>
  </si>
  <si>
    <t>Patrimonio - Reservas</t>
  </si>
  <si>
    <t>Patrimonio - Resultados acumulados</t>
  </si>
  <si>
    <t>3-3-1-01-01-002</t>
  </si>
  <si>
    <t>4-6-1-01-01-003</t>
  </si>
  <si>
    <t>Costo de ventas</t>
  </si>
  <si>
    <t>5-1-1-01-02-003</t>
  </si>
  <si>
    <t>5-1-1-01-03-001</t>
  </si>
  <si>
    <t>5-2-1-01-02-001</t>
  </si>
  <si>
    <t>5-2-1-01-02-002</t>
  </si>
  <si>
    <t>5-2-1-01-02-003</t>
  </si>
  <si>
    <t>5-2-1-01-04-001</t>
  </si>
  <si>
    <t>5-3-1-01-01-004</t>
  </si>
  <si>
    <t>5-3-1-01-02-004</t>
  </si>
  <si>
    <t>Gastos de administración y venta</t>
  </si>
  <si>
    <t>6-1-1-01-01-007</t>
  </si>
  <si>
    <t>6-1-1-01-01-008</t>
  </si>
  <si>
    <t>Gastos financieros</t>
  </si>
  <si>
    <t>6-1-1-02-01-046</t>
  </si>
  <si>
    <t>6-1-1-02-01-053</t>
  </si>
  <si>
    <t>Gasto Impuesto a la renta</t>
  </si>
  <si>
    <t>Otros ingresos</t>
  </si>
  <si>
    <t>7-1-1-01-01-002</t>
  </si>
  <si>
    <t>7-1-1-01-02-007</t>
  </si>
  <si>
    <t>7-1-1-01-02-008</t>
  </si>
  <si>
    <t>Otros egresos</t>
  </si>
  <si>
    <t>=buscarv(C2;cuentas!A1:B1397;2;FALSO);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</si>
</sst>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\(* #,##0\);_ * &quot;-&quot;??_ ;_ @_ "/>
    <numFmt numFmtId="167" formatCode="#,##0;[Red]#,##0"/>
    <numFmt numFmtId="168" formatCode="#,##0.00;[Red]#,##0.00"/>
    <numFmt numFmtId="169" formatCode="_ * #,##0_ ;_ * \-#,##0_ ;_ * &quot;-&quot;??_ ;_ @_ "/>
    <numFmt numFmtId="170" formatCode="_ * #,##0_ ;\(* #,##0\);_ * &quot;-&quot;_ ;_ @_ "/>
    <numFmt numFmtId="171" formatCode="#,##0\ ;\(#,##0\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u/>
      <sz val="9"/>
      <name val="Arial"/>
      <family val="2"/>
    </font>
    <font>
      <u/>
      <sz val="9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14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</cellStyleXfs>
  <cellXfs count="172">
    <xf numFmtId="0" fontId="0" fillId="0" borderId="0" xfId="0"/>
    <xf numFmtId="49" fontId="0" fillId="0" borderId="0" xfId="0" applyNumberFormat="1"/>
    <xf numFmtId="4" fontId="0" fillId="0" borderId="0" xfId="0" applyNumberFormat="1"/>
    <xf numFmtId="0" fontId="16" fillId="0" borderId="0" xfId="0" applyFont="1"/>
    <xf numFmtId="49" fontId="16" fillId="0" borderId="0" xfId="0" applyNumberFormat="1" applyFont="1"/>
    <xf numFmtId="4" fontId="16" fillId="0" borderId="0" xfId="0" applyNumberFormat="1" applyFont="1"/>
    <xf numFmtId="0" fontId="18" fillId="0" borderId="0" xfId="0" applyFont="1"/>
    <xf numFmtId="0" fontId="16" fillId="33" borderId="0" xfId="0" applyFont="1" applyFill="1"/>
    <xf numFmtId="4" fontId="16" fillId="33" borderId="0" xfId="0" applyNumberFormat="1" applyFont="1" applyFill="1"/>
    <xf numFmtId="49" fontId="16" fillId="33" borderId="0" xfId="0" applyNumberFormat="1" applyFont="1" applyFill="1"/>
    <xf numFmtId="0" fontId="19" fillId="34" borderId="0" xfId="0" applyFont="1" applyFill="1"/>
    <xf numFmtId="0" fontId="20" fillId="34" borderId="0" xfId="0" applyFont="1" applyFill="1"/>
    <xf numFmtId="165" fontId="21" fillId="34" borderId="0" xfId="42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 wrapText="1"/>
    </xf>
    <xf numFmtId="0" fontId="22" fillId="34" borderId="0" xfId="0" applyFont="1" applyFill="1"/>
    <xf numFmtId="0" fontId="20" fillId="34" borderId="10" xfId="0" applyFont="1" applyFill="1" applyBorder="1"/>
    <xf numFmtId="0" fontId="19" fillId="34" borderId="10" xfId="0" applyFont="1" applyFill="1" applyBorder="1" applyAlignment="1">
      <alignment horizontal="center"/>
    </xf>
    <xf numFmtId="165" fontId="24" fillId="34" borderId="10" xfId="42" applyNumberFormat="1" applyFont="1" applyFill="1" applyBorder="1" applyAlignment="1">
      <alignment horizontal="center"/>
    </xf>
    <xf numFmtId="165" fontId="24" fillId="34" borderId="0" xfId="42" applyNumberFormat="1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0" fillId="34" borderId="10" xfId="0" applyFont="1" applyFill="1" applyBorder="1" applyAlignment="1">
      <alignment horizontal="center"/>
    </xf>
    <xf numFmtId="14" fontId="26" fillId="34" borderId="0" xfId="43" applyFont="1" applyFill="1" applyBorder="1"/>
    <xf numFmtId="0" fontId="27" fillId="34" borderId="0" xfId="0" applyFont="1" applyFill="1" applyAlignment="1">
      <alignment horizontal="center"/>
    </xf>
    <xf numFmtId="0" fontId="20" fillId="34" borderId="11" xfId="0" applyFont="1" applyFill="1" applyBorder="1"/>
    <xf numFmtId="0" fontId="19" fillId="34" borderId="11" xfId="0" applyFont="1" applyFill="1" applyBorder="1"/>
    <xf numFmtId="165" fontId="21" fillId="34" borderId="11" xfId="42" applyNumberFormat="1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0" xfId="0" applyFont="1" applyFill="1" applyAlignment="1">
      <alignment horizontal="left"/>
    </xf>
    <xf numFmtId="0" fontId="19" fillId="34" borderId="11" xfId="0" applyFont="1" applyFill="1" applyBorder="1" applyAlignment="1">
      <alignment horizontal="left"/>
    </xf>
    <xf numFmtId="0" fontId="19" fillId="34" borderId="0" xfId="44" applyFont="1" applyFill="1" applyAlignment="1">
      <alignment horizontal="left"/>
    </xf>
    <xf numFmtId="0" fontId="19" fillId="34" borderId="11" xfId="44" applyFont="1" applyFill="1" applyBorder="1" applyAlignment="1">
      <alignment horizontal="left"/>
    </xf>
    <xf numFmtId="166" fontId="19" fillId="34" borderId="11" xfId="45" applyNumberFormat="1" applyFont="1" applyFill="1" applyBorder="1"/>
    <xf numFmtId="166" fontId="19" fillId="34" borderId="0" xfId="45" applyNumberFormat="1" applyFont="1" applyFill="1"/>
    <xf numFmtId="0" fontId="19" fillId="34" borderId="0" xfId="0" applyFont="1" applyFill="1" applyAlignment="1">
      <alignment horizontal="left" indent="1"/>
    </xf>
    <xf numFmtId="167" fontId="19" fillId="34" borderId="11" xfId="0" applyNumberFormat="1" applyFont="1" applyFill="1" applyBorder="1"/>
    <xf numFmtId="165" fontId="21" fillId="34" borderId="11" xfId="42" applyNumberFormat="1" applyFont="1" applyFill="1" applyBorder="1" applyAlignment="1">
      <alignment horizontal="right"/>
    </xf>
    <xf numFmtId="167" fontId="19" fillId="34" borderId="11" xfId="43" applyNumberFormat="1" applyFont="1" applyFill="1" applyBorder="1" applyAlignment="1"/>
    <xf numFmtId="165" fontId="21" fillId="34" borderId="0" xfId="42" applyNumberFormat="1" applyFont="1" applyFill="1" applyBorder="1" applyAlignment="1">
      <alignment horizontal="right"/>
    </xf>
    <xf numFmtId="167" fontId="19" fillId="34" borderId="0" xfId="0" applyNumberFormat="1" applyFont="1" applyFill="1"/>
    <xf numFmtId="167" fontId="19" fillId="34" borderId="11" xfId="0" applyNumberFormat="1" applyFont="1" applyFill="1" applyBorder="1" applyAlignment="1">
      <alignment horizontal="right"/>
    </xf>
    <xf numFmtId="167" fontId="19" fillId="34" borderId="11" xfId="43" applyNumberFormat="1" applyFont="1" applyFill="1" applyBorder="1" applyAlignment="1">
      <alignment horizontal="right"/>
    </xf>
    <xf numFmtId="165" fontId="19" fillId="34" borderId="0" xfId="43" applyNumberFormat="1" applyFont="1" applyFill="1" applyBorder="1"/>
    <xf numFmtId="167" fontId="22" fillId="34" borderId="0" xfId="0" applyNumberFormat="1" applyFont="1" applyFill="1"/>
    <xf numFmtId="14" fontId="20" fillId="34" borderId="0" xfId="43" applyFont="1" applyFill="1"/>
    <xf numFmtId="167" fontId="19" fillId="34" borderId="11" xfId="45" applyNumberFormat="1" applyFont="1" applyFill="1" applyBorder="1" applyAlignment="1">
      <alignment horizontal="right"/>
    </xf>
    <xf numFmtId="167" fontId="19" fillId="34" borderId="12" xfId="0" applyNumberFormat="1" applyFont="1" applyFill="1" applyBorder="1"/>
    <xf numFmtId="167" fontId="19" fillId="34" borderId="13" xfId="0" applyNumberFormat="1" applyFont="1" applyFill="1" applyBorder="1"/>
    <xf numFmtId="167" fontId="19" fillId="34" borderId="11" xfId="45" applyNumberFormat="1" applyFont="1" applyFill="1" applyBorder="1" applyAlignment="1"/>
    <xf numFmtId="167" fontId="19" fillId="34" borderId="14" xfId="45" applyNumberFormat="1" applyFont="1" applyFill="1" applyBorder="1" applyAlignment="1"/>
    <xf numFmtId="165" fontId="21" fillId="34" borderId="0" xfId="42" applyNumberFormat="1" applyFont="1" applyFill="1" applyAlignment="1">
      <alignment horizontal="right"/>
    </xf>
    <xf numFmtId="167" fontId="19" fillId="34" borderId="15" xfId="45" applyNumberFormat="1" applyFont="1" applyFill="1" applyBorder="1" applyAlignment="1"/>
    <xf numFmtId="0" fontId="19" fillId="34" borderId="0" xfId="44" applyFont="1" applyFill="1"/>
    <xf numFmtId="167" fontId="19" fillId="34" borderId="10" xfId="45" applyNumberFormat="1" applyFont="1" applyFill="1" applyBorder="1" applyAlignment="1">
      <alignment horizontal="right"/>
    </xf>
    <xf numFmtId="167" fontId="19" fillId="34" borderId="16" xfId="45" applyNumberFormat="1" applyFont="1" applyFill="1" applyBorder="1" applyAlignment="1">
      <alignment horizontal="right"/>
    </xf>
    <xf numFmtId="168" fontId="19" fillId="34" borderId="11" xfId="0" applyNumberFormat="1" applyFont="1" applyFill="1" applyBorder="1"/>
    <xf numFmtId="168" fontId="19" fillId="34" borderId="11" xfId="43" applyNumberFormat="1" applyFont="1" applyFill="1" applyBorder="1" applyAlignment="1"/>
    <xf numFmtId="168" fontId="19" fillId="34" borderId="0" xfId="0" applyNumberFormat="1" applyFont="1" applyFill="1"/>
    <xf numFmtId="165" fontId="21" fillId="34" borderId="11" xfId="42" applyNumberFormat="1" applyFont="1" applyFill="1" applyBorder="1"/>
    <xf numFmtId="165" fontId="21" fillId="34" borderId="0" xfId="42" applyNumberFormat="1" applyFont="1" applyFill="1"/>
    <xf numFmtId="0" fontId="19" fillId="34" borderId="0" xfId="44" applyFont="1" applyFill="1" applyAlignment="1">
      <alignment horizontal="left" indent="1"/>
    </xf>
    <xf numFmtId="167" fontId="19" fillId="34" borderId="11" xfId="45" applyNumberFormat="1" applyFont="1" applyFill="1" applyBorder="1"/>
    <xf numFmtId="166" fontId="20" fillId="34" borderId="0" xfId="0" applyNumberFormat="1" applyFont="1" applyFill="1"/>
    <xf numFmtId="169" fontId="19" fillId="34" borderId="0" xfId="45" applyNumberFormat="1" applyFont="1" applyFill="1"/>
    <xf numFmtId="166" fontId="19" fillId="34" borderId="0" xfId="45" applyNumberFormat="1" applyFont="1" applyFill="1" applyBorder="1"/>
    <xf numFmtId="167" fontId="19" fillId="34" borderId="12" xfId="43" applyNumberFormat="1" applyFont="1" applyFill="1" applyBorder="1" applyAlignment="1"/>
    <xf numFmtId="43" fontId="20" fillId="34" borderId="12" xfId="42" applyFont="1" applyFill="1" applyBorder="1"/>
    <xf numFmtId="43" fontId="20" fillId="34" borderId="13" xfId="42" applyFont="1" applyFill="1" applyBorder="1"/>
    <xf numFmtId="167" fontId="19" fillId="34" borderId="0" xfId="45" applyNumberFormat="1" applyFont="1" applyFill="1" applyBorder="1" applyAlignment="1"/>
    <xf numFmtId="167" fontId="19" fillId="34" borderId="11" xfId="43" applyNumberFormat="1" applyFont="1" applyFill="1" applyBorder="1"/>
    <xf numFmtId="167" fontId="19" fillId="34" borderId="12" xfId="43" applyNumberFormat="1" applyFont="1" applyFill="1" applyBorder="1"/>
    <xf numFmtId="165" fontId="19" fillId="34" borderId="13" xfId="43" applyNumberFormat="1" applyFont="1" applyFill="1" applyBorder="1"/>
    <xf numFmtId="167" fontId="20" fillId="34" borderId="10" xfId="0" applyNumberFormat="1" applyFont="1" applyFill="1" applyBorder="1"/>
    <xf numFmtId="165" fontId="20" fillId="34" borderId="16" xfId="0" applyNumberFormat="1" applyFont="1" applyFill="1" applyBorder="1"/>
    <xf numFmtId="170" fontId="19" fillId="34" borderId="0" xfId="0" applyNumberFormat="1" applyFont="1" applyFill="1"/>
    <xf numFmtId="165" fontId="19" fillId="34" borderId="0" xfId="43" applyNumberFormat="1" applyFont="1" applyFill="1"/>
    <xf numFmtId="165" fontId="20" fillId="34" borderId="0" xfId="0" applyNumberFormat="1" applyFont="1" applyFill="1"/>
    <xf numFmtId="170" fontId="19" fillId="34" borderId="0" xfId="0" applyNumberFormat="1" applyFont="1" applyFill="1" applyAlignment="1">
      <alignment horizontal="center"/>
    </xf>
    <xf numFmtId="169" fontId="19" fillId="34" borderId="17" xfId="45" applyNumberFormat="1" applyFont="1" applyFill="1" applyBorder="1"/>
    <xf numFmtId="169" fontId="19" fillId="34" borderId="18" xfId="45" applyNumberFormat="1" applyFont="1" applyFill="1" applyBorder="1"/>
    <xf numFmtId="0" fontId="19" fillId="34" borderId="0" xfId="44" applyFont="1" applyFill="1" applyAlignment="1">
      <alignment wrapText="1"/>
    </xf>
    <xf numFmtId="0" fontId="20" fillId="34" borderId="12" xfId="0" applyFont="1" applyFill="1" applyBorder="1"/>
    <xf numFmtId="165" fontId="21" fillId="34" borderId="12" xfId="42" applyNumberFormat="1" applyFont="1" applyFill="1" applyBorder="1"/>
    <xf numFmtId="165" fontId="19" fillId="34" borderId="12" xfId="0" applyNumberFormat="1" applyFont="1" applyFill="1" applyBorder="1"/>
    <xf numFmtId="170" fontId="19" fillId="34" borderId="12" xfId="0" applyNumberFormat="1" applyFont="1" applyFill="1" applyBorder="1"/>
    <xf numFmtId="165" fontId="19" fillId="34" borderId="0" xfId="0" applyNumberFormat="1" applyFont="1" applyFill="1"/>
    <xf numFmtId="165" fontId="21" fillId="34" borderId="0" xfId="42" applyNumberFormat="1" applyFont="1" applyFill="1" applyBorder="1" applyAlignment="1">
      <alignment horizontal="center"/>
    </xf>
    <xf numFmtId="37" fontId="19" fillId="34" borderId="0" xfId="0" applyNumberFormat="1" applyFont="1" applyFill="1"/>
    <xf numFmtId="171" fontId="23" fillId="0" borderId="14" xfId="0" applyNumberFormat="1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70" fontId="19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71" fontId="23" fillId="0" borderId="11" xfId="0" applyNumberFormat="1" applyFont="1" applyBorder="1"/>
    <xf numFmtId="0" fontId="20" fillId="0" borderId="0" xfId="0" applyFont="1"/>
    <xf numFmtId="171" fontId="19" fillId="0" borderId="11" xfId="0" applyNumberFormat="1" applyFont="1" applyBorder="1"/>
    <xf numFmtId="171" fontId="19" fillId="0" borderId="0" xfId="0" applyNumberFormat="1" applyFont="1"/>
    <xf numFmtId="165" fontId="19" fillId="0" borderId="0" xfId="43" applyNumberFormat="1" applyFont="1" applyFill="1" applyBorder="1" applyAlignment="1">
      <alignment horizontal="center"/>
    </xf>
    <xf numFmtId="165" fontId="19" fillId="0" borderId="0" xfId="43" applyNumberFormat="1" applyFont="1" applyFill="1" applyBorder="1" applyAlignment="1"/>
    <xf numFmtId="164" fontId="0" fillId="0" borderId="0" xfId="0" applyNumberFormat="1"/>
    <xf numFmtId="171" fontId="19" fillId="0" borderId="12" xfId="0" applyNumberFormat="1" applyFont="1" applyBorder="1"/>
    <xf numFmtId="165" fontId="19" fillId="0" borderId="13" xfId="43" applyNumberFormat="1" applyFont="1" applyFill="1" applyBorder="1" applyAlignment="1">
      <alignment horizontal="center"/>
    </xf>
    <xf numFmtId="0" fontId="20" fillId="0" borderId="11" xfId="0" applyFont="1" applyBorder="1"/>
    <xf numFmtId="165" fontId="19" fillId="0" borderId="11" xfId="43" applyNumberFormat="1" applyFont="1" applyFill="1" applyBorder="1" applyAlignment="1"/>
    <xf numFmtId="165" fontId="19" fillId="0" borderId="13" xfId="43" applyNumberFormat="1" applyFont="1" applyFill="1" applyBorder="1" applyAlignment="1"/>
    <xf numFmtId="0" fontId="19" fillId="0" borderId="11" xfId="0" applyFont="1" applyBorder="1" applyAlignment="1">
      <alignment horizontal="left" wrapText="1"/>
    </xf>
    <xf numFmtId="165" fontId="19" fillId="0" borderId="0" xfId="43" applyNumberFormat="1" applyFont="1" applyFill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165" fontId="19" fillId="0" borderId="10" xfId="43" applyNumberFormat="1" applyFont="1" applyFill="1" applyBorder="1" applyAlignment="1"/>
    <xf numFmtId="165" fontId="19" fillId="0" borderId="16" xfId="43" applyNumberFormat="1" applyFont="1" applyFill="1" applyBorder="1" applyAlignment="1"/>
    <xf numFmtId="169" fontId="20" fillId="0" borderId="0" xfId="42" applyNumberFormat="1" applyFont="1" applyFill="1" applyAlignment="1"/>
    <xf numFmtId="14" fontId="20" fillId="0" borderId="0" xfId="43" applyFont="1" applyFill="1" applyAlignment="1"/>
    <xf numFmtId="169" fontId="29" fillId="0" borderId="0" xfId="42" applyNumberFormat="1" applyFont="1" applyAlignment="1"/>
    <xf numFmtId="169" fontId="20" fillId="0" borderId="0" xfId="0" applyNumberFormat="1" applyFont="1"/>
    <xf numFmtId="171" fontId="19" fillId="0" borderId="11" xfId="0" applyNumberFormat="1" applyFont="1" applyBorder="1" applyAlignment="1">
      <alignment horizontal="left" wrapText="1"/>
    </xf>
    <xf numFmtId="171" fontId="19" fillId="0" borderId="12" xfId="0" applyNumberFormat="1" applyFont="1" applyBorder="1" applyAlignment="1">
      <alignment horizontal="left" wrapText="1"/>
    </xf>
    <xf numFmtId="171" fontId="19" fillId="0" borderId="12" xfId="0" applyNumberFormat="1" applyFont="1" applyBorder="1" applyAlignment="1">
      <alignment horizontal="right" wrapText="1"/>
    </xf>
    <xf numFmtId="165" fontId="20" fillId="0" borderId="19" xfId="0" applyNumberFormat="1" applyFont="1" applyBorder="1"/>
    <xf numFmtId="165" fontId="20" fillId="0" borderId="20" xfId="0" applyNumberFormat="1" applyFont="1" applyBorder="1"/>
    <xf numFmtId="0" fontId="20" fillId="0" borderId="12" xfId="0" applyFont="1" applyBorder="1"/>
    <xf numFmtId="165" fontId="19" fillId="0" borderId="12" xfId="43" applyNumberFormat="1" applyFont="1" applyFill="1" applyBorder="1" applyAlignment="1"/>
    <xf numFmtId="164" fontId="19" fillId="0" borderId="0" xfId="43" applyNumberFormat="1" applyFont="1" applyFill="1" applyBorder="1" applyAlignment="1"/>
    <xf numFmtId="2" fontId="20" fillId="0" borderId="0" xfId="0" applyNumberFormat="1" applyFont="1"/>
    <xf numFmtId="165" fontId="19" fillId="0" borderId="12" xfId="43" applyNumberFormat="1" applyFont="1" applyFill="1" applyBorder="1" applyAlignment="1">
      <alignment horizontal="center"/>
    </xf>
    <xf numFmtId="169" fontId="20" fillId="0" borderId="13" xfId="42" applyNumberFormat="1" applyFont="1" applyFill="1" applyBorder="1" applyAlignment="1"/>
    <xf numFmtId="0" fontId="20" fillId="0" borderId="15" xfId="0" applyFont="1" applyBorder="1"/>
    <xf numFmtId="165" fontId="20" fillId="0" borderId="0" xfId="0" applyNumberFormat="1" applyFont="1"/>
    <xf numFmtId="169" fontId="20" fillId="34" borderId="11" xfId="42" applyNumberFormat="1" applyFont="1" applyFill="1" applyBorder="1"/>
    <xf numFmtId="169" fontId="20" fillId="34" borderId="12" xfId="42" applyNumberFormat="1" applyFont="1" applyFill="1" applyBorder="1"/>
    <xf numFmtId="0" fontId="16" fillId="0" borderId="0" xfId="0" applyFont="1" applyFill="1"/>
    <xf numFmtId="0" fontId="0" fillId="0" borderId="0" xfId="0" applyFill="1"/>
    <xf numFmtId="0" fontId="16" fillId="35" borderId="0" xfId="0" applyFont="1" applyFill="1"/>
    <xf numFmtId="49" fontId="16" fillId="35" borderId="0" xfId="0" applyNumberFormat="1" applyFont="1" applyFill="1"/>
    <xf numFmtId="4" fontId="16" fillId="35" borderId="0" xfId="0" applyNumberFormat="1" applyFont="1" applyFill="1"/>
    <xf numFmtId="0" fontId="16" fillId="36" borderId="0" xfId="0" applyFont="1" applyFill="1"/>
    <xf numFmtId="49" fontId="16" fillId="36" borderId="0" xfId="0" applyNumberFormat="1" applyFont="1" applyFill="1"/>
    <xf numFmtId="4" fontId="16" fillId="36" borderId="0" xfId="0" applyNumberFormat="1" applyFont="1" applyFill="1"/>
    <xf numFmtId="0" fontId="16" fillId="37" borderId="0" xfId="0" applyFont="1" applyFill="1"/>
    <xf numFmtId="49" fontId="16" fillId="37" borderId="0" xfId="0" applyNumberFormat="1" applyFont="1" applyFill="1"/>
    <xf numFmtId="4" fontId="16" fillId="37" borderId="0" xfId="0" applyNumberFormat="1" applyFont="1" applyFill="1"/>
    <xf numFmtId="0" fontId="16" fillId="38" borderId="0" xfId="0" applyFont="1" applyFill="1"/>
    <xf numFmtId="49" fontId="16" fillId="38" borderId="0" xfId="0" applyNumberFormat="1" applyFont="1" applyFill="1"/>
    <xf numFmtId="4" fontId="16" fillId="38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30" fillId="0" borderId="0" xfId="0" applyFont="1"/>
    <xf numFmtId="43" fontId="19" fillId="34" borderId="0" xfId="0" applyNumberFormat="1" applyFont="1" applyFill="1"/>
    <xf numFmtId="43" fontId="19" fillId="34" borderId="10" xfId="0" applyNumberFormat="1" applyFont="1" applyFill="1" applyBorder="1" applyAlignment="1">
      <alignment horizontal="center"/>
    </xf>
    <xf numFmtId="43" fontId="19" fillId="34" borderId="11" xfId="0" applyNumberFormat="1" applyFont="1" applyFill="1" applyBorder="1"/>
    <xf numFmtId="43" fontId="19" fillId="34" borderId="11" xfId="44" applyNumberFormat="1" applyFont="1" applyFill="1" applyBorder="1" applyAlignment="1">
      <alignment horizontal="left"/>
    </xf>
    <xf numFmtId="43" fontId="19" fillId="34" borderId="12" xfId="0" applyNumberFormat="1" applyFont="1" applyFill="1" applyBorder="1"/>
    <xf numFmtId="43" fontId="20" fillId="34" borderId="0" xfId="0" applyNumberFormat="1" applyFont="1" applyFill="1"/>
    <xf numFmtId="0" fontId="31" fillId="34" borderId="10" xfId="0" applyFont="1" applyFill="1" applyBorder="1" applyAlignment="1">
      <alignment horizontal="left"/>
    </xf>
    <xf numFmtId="0" fontId="31" fillId="34" borderId="10" xfId="0" applyFont="1" applyFill="1" applyBorder="1" applyAlignment="1">
      <alignment horizontal="left" vertical="center"/>
    </xf>
    <xf numFmtId="3" fontId="20" fillId="34" borderId="11" xfId="0" applyNumberFormat="1" applyFont="1" applyFill="1" applyBorder="1"/>
    <xf numFmtId="3" fontId="20" fillId="34" borderId="12" xfId="0" applyNumberFormat="1" applyFont="1" applyFill="1" applyBorder="1"/>
    <xf numFmtId="169" fontId="0" fillId="34" borderId="11" xfId="42" applyNumberFormat="1" applyFont="1" applyFill="1" applyBorder="1"/>
    <xf numFmtId="169" fontId="19" fillId="34" borderId="14" xfId="42" applyNumberFormat="1" applyFont="1" applyFill="1" applyBorder="1" applyAlignment="1">
      <alignment horizontal="right"/>
    </xf>
    <xf numFmtId="169" fontId="19" fillId="34" borderId="12" xfId="42" applyNumberFormat="1" applyFont="1" applyFill="1" applyBorder="1"/>
    <xf numFmtId="169" fontId="20" fillId="34" borderId="10" xfId="42" applyNumberFormat="1" applyFont="1" applyFill="1" applyBorder="1"/>
    <xf numFmtId="169" fontId="19" fillId="34" borderId="17" xfId="42" applyNumberFormat="1" applyFont="1" applyFill="1" applyBorder="1"/>
    <xf numFmtId="169" fontId="19" fillId="34" borderId="14" xfId="45" applyNumberFormat="1" applyFont="1" applyFill="1" applyBorder="1" applyAlignment="1">
      <alignment horizontal="right"/>
    </xf>
    <xf numFmtId="169" fontId="20" fillId="34" borderId="11" xfId="0" applyNumberFormat="1" applyFont="1" applyFill="1" applyBorder="1"/>
    <xf numFmtId="169" fontId="19" fillId="34" borderId="11" xfId="44" applyNumberFormat="1" applyFont="1" applyFill="1" applyBorder="1" applyAlignment="1">
      <alignment horizontal="left"/>
    </xf>
    <xf numFmtId="169" fontId="19" fillId="34" borderId="11" xfId="44" applyNumberFormat="1" applyFont="1" applyFill="1" applyBorder="1" applyAlignment="1">
      <alignment horizontal="right"/>
    </xf>
    <xf numFmtId="169" fontId="19" fillId="34" borderId="11" xfId="0" applyNumberFormat="1" applyFont="1" applyFill="1" applyBorder="1" applyAlignment="1">
      <alignment horizontal="right"/>
    </xf>
    <xf numFmtId="169" fontId="19" fillId="34" borderId="12" xfId="0" applyNumberFormat="1" applyFont="1" applyFill="1" applyBorder="1" applyAlignment="1">
      <alignment horizontal="right"/>
    </xf>
    <xf numFmtId="169" fontId="19" fillId="34" borderId="12" xfId="43" applyNumberFormat="1" applyFont="1" applyFill="1" applyBorder="1"/>
    <xf numFmtId="169" fontId="20" fillId="34" borderId="10" xfId="0" applyNumberFormat="1" applyFont="1" applyFill="1" applyBorder="1"/>
    <xf numFmtId="169" fontId="19" fillId="34" borderId="11" xfId="44" applyNumberFormat="1" applyFont="1" applyFill="1" applyBorder="1"/>
    <xf numFmtId="169" fontId="19" fillId="34" borderId="11" xfId="43" applyNumberFormat="1" applyFont="1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 xr:uid="{D30BA07E-9EC4-49BF-B710-5E2F566994CF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llares 10" xfId="43" xr:uid="{FBE20D2D-E0F4-4899-948C-987DFD68C844}"/>
    <cellStyle name="Neutral" xfId="8" builtinId="28" customBuiltin="1"/>
    <cellStyle name="Normal" xfId="0" builtinId="0"/>
    <cellStyle name="Normal 2 10" xfId="44" xr:uid="{5E3C2198-A823-4D36-8734-3B101D4830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lconet\Pendiente\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Saldos interco. 2019"/>
      <sheetName val="Inversiones 2019"/>
      <sheetName val="Participaciones 2019"/>
      <sheetName val="Planilla Final 2019"/>
      <sheetName val="AD ESF"/>
      <sheetName val="AD ERI"/>
      <sheetName val="ESF 2019"/>
      <sheetName val="ERI 2019"/>
      <sheetName val="ECP 2019"/>
      <sheetName val="EFE 20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6">
          <cell r="Q56">
            <v>159845498.00999999</v>
          </cell>
        </row>
        <row r="57">
          <cell r="Q57">
            <v>-106153033.23999999</v>
          </cell>
        </row>
        <row r="59">
          <cell r="Q59">
            <v>-37329669.159999996</v>
          </cell>
        </row>
        <row r="60">
          <cell r="Q60">
            <v>-1111669.7000000002</v>
          </cell>
        </row>
        <row r="62">
          <cell r="Q62">
            <v>-3672120.1999999997</v>
          </cell>
        </row>
        <row r="64">
          <cell r="Q64">
            <v>-2417615</v>
          </cell>
        </row>
        <row r="65">
          <cell r="Q65">
            <v>-4254413</v>
          </cell>
        </row>
        <row r="67">
          <cell r="Q67">
            <v>70086</v>
          </cell>
        </row>
        <row r="73">
          <cell r="Q73">
            <v>6002230.8769136071</v>
          </cell>
        </row>
        <row r="74">
          <cell r="Q74">
            <v>-1025167.16691362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>
        <row r="5">
          <cell r="R5">
            <v>1742562</v>
          </cell>
        </row>
        <row r="6">
          <cell r="R6">
            <v>2644455</v>
          </cell>
        </row>
        <row r="7">
          <cell r="R7">
            <v>102620</v>
          </cell>
        </row>
        <row r="8">
          <cell r="R8">
            <v>15563404</v>
          </cell>
        </row>
        <row r="9">
          <cell r="R9">
            <v>25074997</v>
          </cell>
        </row>
        <row r="10">
          <cell r="R10">
            <v>5538448</v>
          </cell>
        </row>
        <row r="11">
          <cell r="R11">
            <v>1124779</v>
          </cell>
        </row>
        <row r="12">
          <cell r="R12">
            <v>642184</v>
          </cell>
        </row>
        <row r="13">
          <cell r="R13">
            <v>14885027</v>
          </cell>
        </row>
        <row r="14">
          <cell r="R14">
            <v>3150764</v>
          </cell>
        </row>
        <row r="15">
          <cell r="R15">
            <v>3212434</v>
          </cell>
        </row>
        <row r="16">
          <cell r="R16">
            <v>112886401</v>
          </cell>
        </row>
        <row r="17">
          <cell r="R17">
            <v>661755</v>
          </cell>
        </row>
        <row r="18">
          <cell r="R18">
            <v>11276112</v>
          </cell>
        </row>
        <row r="19">
          <cell r="R19">
            <v>1422229</v>
          </cell>
        </row>
        <row r="20">
          <cell r="R20">
            <v>3318028</v>
          </cell>
        </row>
        <row r="21">
          <cell r="R21">
            <v>883849</v>
          </cell>
        </row>
        <row r="22">
          <cell r="R22">
            <v>3442838</v>
          </cell>
        </row>
        <row r="24">
          <cell r="R24">
            <v>260402</v>
          </cell>
        </row>
        <row r="25">
          <cell r="R25">
            <v>13413675</v>
          </cell>
        </row>
        <row r="26">
          <cell r="R26">
            <v>11459310</v>
          </cell>
        </row>
        <row r="27">
          <cell r="R27">
            <v>20436045</v>
          </cell>
        </row>
        <row r="28">
          <cell r="R28">
            <v>1913629</v>
          </cell>
        </row>
        <row r="29">
          <cell r="R29">
            <v>4274907</v>
          </cell>
        </row>
        <row r="30">
          <cell r="R30">
            <v>3688368</v>
          </cell>
        </row>
        <row r="31">
          <cell r="R31">
            <v>1953502</v>
          </cell>
        </row>
        <row r="32">
          <cell r="R32">
            <v>4559467</v>
          </cell>
        </row>
        <row r="33">
          <cell r="R33">
            <v>4183053</v>
          </cell>
        </row>
        <row r="34">
          <cell r="R34">
            <v>9674932</v>
          </cell>
        </row>
        <row r="35">
          <cell r="R35">
            <v>6710516</v>
          </cell>
        </row>
        <row r="36">
          <cell r="R36">
            <v>2203673</v>
          </cell>
        </row>
        <row r="37">
          <cell r="R37">
            <v>10628880</v>
          </cell>
        </row>
        <row r="38">
          <cell r="R38">
            <v>2315979</v>
          </cell>
        </row>
        <row r="39">
          <cell r="R39">
            <v>5185547</v>
          </cell>
        </row>
        <row r="40">
          <cell r="R40">
            <v>20813206</v>
          </cell>
        </row>
        <row r="41">
          <cell r="R41">
            <v>3572443</v>
          </cell>
        </row>
        <row r="51">
          <cell r="R51">
            <v>80325352</v>
          </cell>
        </row>
        <row r="55">
          <cell r="R55">
            <v>155656071.41999999</v>
          </cell>
        </row>
        <row r="56">
          <cell r="R56">
            <v>-103315253</v>
          </cell>
        </row>
        <row r="59">
          <cell r="R59">
            <v>-35713851.420000002</v>
          </cell>
        </row>
        <row r="60">
          <cell r="R60">
            <v>-2320429.9500000002</v>
          </cell>
        </row>
        <row r="63">
          <cell r="R63">
            <v>-5201733</v>
          </cell>
        </row>
        <row r="66">
          <cell r="R66">
            <v>-1591304</v>
          </cell>
        </row>
        <row r="67">
          <cell r="R67">
            <v>-3475906</v>
          </cell>
        </row>
        <row r="70">
          <cell r="R70">
            <v>1849659</v>
          </cell>
        </row>
        <row r="76">
          <cell r="R76">
            <v>6447471.9952226235</v>
          </cell>
        </row>
        <row r="77">
          <cell r="R77">
            <v>-560218.94522262446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94CC-89CA-4792-B3BC-265E50AB5721}">
  <sheetPr codeName="Hoja1"/>
  <dimension ref="A1:Y78"/>
  <sheetViews>
    <sheetView topLeftCell="A4" workbookViewId="0">
      <selection activeCell="J10" sqref="J10"/>
    </sheetView>
  </sheetViews>
  <sheetFormatPr defaultColWidth="11.42578125" defaultRowHeight="15" x14ac:dyDescent="0.25"/>
  <cols>
    <col min="1" max="1" width="38.85546875" style="11" bestFit="1" customWidth="1"/>
    <col min="2" max="2" width="15.7109375" customWidth="1"/>
    <col min="3" max="3" width="11.7109375" style="11" customWidth="1"/>
    <col min="4" max="4" width="11.7109375" style="11" bestFit="1" customWidth="1"/>
    <col min="5" max="5" width="10.5703125" style="59" hidden="1" customWidth="1"/>
    <col min="6" max="6" width="11.7109375" style="11" hidden="1" customWidth="1"/>
    <col min="7" max="7" width="11" style="59" hidden="1" customWidth="1"/>
    <col min="8" max="8" width="11.7109375" style="11" hidden="1" customWidth="1"/>
    <col min="9" max="9" width="1.7109375" style="11" customWidth="1"/>
    <col min="10" max="10" width="41.5703125" style="11" bestFit="1" customWidth="1"/>
    <col min="11" max="11" width="15.85546875" customWidth="1"/>
    <col min="12" max="12" width="11.7109375" style="11" customWidth="1"/>
    <col min="13" max="13" width="15.7109375" style="152" customWidth="1"/>
    <col min="14" max="14" width="10.5703125" style="59" hidden="1" customWidth="1"/>
    <col min="15" max="15" width="11.7109375" style="11" hidden="1" customWidth="1"/>
    <col min="16" max="16" width="10.5703125" style="59" hidden="1" customWidth="1"/>
    <col min="17" max="17" width="12" style="11" hidden="1" customWidth="1"/>
    <col min="18" max="18" width="11.5703125" style="15" hidden="1" customWidth="1"/>
    <col min="19" max="19" width="11.42578125" style="11"/>
    <col min="20" max="20" width="13.28515625" style="11" bestFit="1" customWidth="1"/>
    <col min="21" max="16384" width="11.42578125" style="11"/>
  </cols>
  <sheetData>
    <row r="1" spans="1:21" ht="9" customHeight="1" x14ac:dyDescent="0.2">
      <c r="A1" s="10"/>
      <c r="B1" s="11"/>
      <c r="C1" s="10"/>
      <c r="D1" s="10"/>
      <c r="E1" s="12"/>
      <c r="F1" s="13"/>
      <c r="G1" s="12"/>
      <c r="H1" s="10"/>
      <c r="I1" s="13"/>
      <c r="J1" s="10"/>
      <c r="K1" s="11"/>
      <c r="L1" s="10"/>
      <c r="M1" s="147"/>
      <c r="N1" s="12"/>
      <c r="O1" s="13"/>
      <c r="P1" s="12"/>
      <c r="Q1" s="14"/>
    </row>
    <row r="2" spans="1:21" ht="12" customHeight="1" x14ac:dyDescent="0.2">
      <c r="A2" s="13" t="s">
        <v>3151</v>
      </c>
      <c r="B2" s="16">
        <v>2019</v>
      </c>
      <c r="C2" s="17"/>
      <c r="D2" s="17">
        <v>2018</v>
      </c>
      <c r="E2" s="18"/>
      <c r="F2" s="17">
        <v>2017</v>
      </c>
      <c r="G2" s="19"/>
      <c r="H2" s="13">
        <v>2016</v>
      </c>
      <c r="I2" s="20"/>
      <c r="J2" s="13" t="s">
        <v>3152</v>
      </c>
      <c r="K2" s="21">
        <v>2019</v>
      </c>
      <c r="L2" s="17"/>
      <c r="M2" s="148">
        <v>2018</v>
      </c>
      <c r="N2" s="18"/>
      <c r="O2" s="17">
        <v>2017</v>
      </c>
      <c r="P2" s="19"/>
      <c r="Q2" s="20">
        <v>2016</v>
      </c>
      <c r="S2" s="22"/>
      <c r="T2" s="23"/>
      <c r="U2" s="23"/>
    </row>
    <row r="3" spans="1:21" ht="12" customHeight="1" x14ac:dyDescent="0.2">
      <c r="A3" s="10"/>
      <c r="B3" s="24"/>
      <c r="C3" s="25"/>
      <c r="D3" s="25"/>
      <c r="E3" s="26"/>
      <c r="F3" s="27"/>
      <c r="G3" s="12"/>
      <c r="H3" s="10"/>
      <c r="I3" s="13"/>
      <c r="J3" s="10"/>
      <c r="K3" s="24"/>
      <c r="L3" s="25"/>
      <c r="M3" s="149"/>
      <c r="N3" s="26"/>
      <c r="O3" s="25"/>
      <c r="P3" s="12"/>
      <c r="Q3" s="10"/>
    </row>
    <row r="4" spans="1:21" ht="12" customHeight="1" x14ac:dyDescent="0.2">
      <c r="A4" s="28" t="s">
        <v>3153</v>
      </c>
      <c r="B4" s="24"/>
      <c r="C4" s="29"/>
      <c r="D4" s="29"/>
      <c r="E4" s="26"/>
      <c r="F4" s="27"/>
      <c r="G4" s="12"/>
      <c r="H4" s="28"/>
      <c r="I4" s="13"/>
      <c r="J4" s="30" t="s">
        <v>3154</v>
      </c>
      <c r="K4" s="24"/>
      <c r="L4" s="31"/>
      <c r="M4" s="150"/>
      <c r="N4" s="26"/>
      <c r="O4" s="32"/>
      <c r="P4" s="12"/>
      <c r="Q4" s="33"/>
    </row>
    <row r="5" spans="1:21" ht="12" customHeight="1" x14ac:dyDescent="0.25">
      <c r="A5" s="34" t="s">
        <v>3155</v>
      </c>
      <c r="B5" s="155">
        <f>'Resumen 1'!G8</f>
        <v>5665127.3200000003</v>
      </c>
      <c r="C5" s="35">
        <f>B5-D5</f>
        <v>5085580.51</v>
      </c>
      <c r="D5" s="35">
        <v>579546.81000000006</v>
      </c>
      <c r="E5" s="36">
        <f t="shared" ref="E5:E13" si="0">+F5-D5</f>
        <v>1163015.19</v>
      </c>
      <c r="F5" s="37">
        <f>'[1]Planilla Final 2017'!R5</f>
        <v>1742562</v>
      </c>
      <c r="G5" s="38">
        <f t="shared" ref="G5:G13" si="1">F5-H5</f>
        <v>-9053595</v>
      </c>
      <c r="H5" s="39">
        <v>10796157</v>
      </c>
      <c r="I5" s="13"/>
      <c r="J5" s="34" t="s">
        <v>3156</v>
      </c>
      <c r="K5" s="157">
        <v>0</v>
      </c>
      <c r="L5" s="40">
        <f>K5-M5</f>
        <v>-3792926</v>
      </c>
      <c r="M5" s="128">
        <v>3792926</v>
      </c>
      <c r="N5" s="36" t="e">
        <f>+#REF!-O5</f>
        <v>#REF!</v>
      </c>
      <c r="O5" s="41">
        <f>'[1]Planilla Final 2017'!R24</f>
        <v>260402</v>
      </c>
      <c r="P5" s="38">
        <f t="shared" ref="P5:P13" si="2">+O5-Q5</f>
        <v>61512</v>
      </c>
      <c r="Q5" s="42">
        <v>198890</v>
      </c>
      <c r="R5" s="43" t="e">
        <f>+D5-#REF!</f>
        <v>#REF!</v>
      </c>
      <c r="T5" s="44"/>
      <c r="U5" s="44"/>
    </row>
    <row r="6" spans="1:21" ht="12" customHeight="1" x14ac:dyDescent="0.25">
      <c r="A6" s="34" t="s">
        <v>3157</v>
      </c>
      <c r="B6" s="155">
        <f>'Resumen 1'!G12</f>
        <v>3358788.84</v>
      </c>
      <c r="C6" s="35">
        <f t="shared" ref="C6:C31" si="3">B6-D6</f>
        <v>3285977.84</v>
      </c>
      <c r="D6" s="35">
        <v>72811</v>
      </c>
      <c r="E6" s="36">
        <f t="shared" si="0"/>
        <v>29809</v>
      </c>
      <c r="F6" s="37">
        <f>'[1]Planilla Final 2017'!R7</f>
        <v>102620</v>
      </c>
      <c r="G6" s="38">
        <f t="shared" si="1"/>
        <v>-5828169</v>
      </c>
      <c r="H6" s="39">
        <v>5930789</v>
      </c>
      <c r="I6" s="10"/>
      <c r="J6" s="34" t="s">
        <v>3158</v>
      </c>
      <c r="K6" s="157">
        <f>'Resumen 1'!G77*-1</f>
        <v>5816585.1799999997</v>
      </c>
      <c r="L6" s="40">
        <f t="shared" ref="L6:L31" si="4">K6-M6</f>
        <v>-5652782.8200000003</v>
      </c>
      <c r="M6" s="128">
        <v>11469368</v>
      </c>
      <c r="N6" s="36" t="e">
        <f>+#REF!-O6</f>
        <v>#REF!</v>
      </c>
      <c r="O6" s="45">
        <f>'[1]Planilla Final 2017'!R25</f>
        <v>13413675</v>
      </c>
      <c r="P6" s="38">
        <f t="shared" si="2"/>
        <v>-4986126</v>
      </c>
      <c r="Q6" s="33">
        <f>31524342-198890-12925651</f>
        <v>18399801</v>
      </c>
      <c r="T6" s="44"/>
      <c r="U6" s="44"/>
    </row>
    <row r="7" spans="1:21" ht="12" customHeight="1" x14ac:dyDescent="0.25">
      <c r="A7" s="34" t="s">
        <v>3159</v>
      </c>
      <c r="B7" s="155">
        <f>'Resumen 1'!G35</f>
        <v>1192212.76</v>
      </c>
      <c r="C7" s="35">
        <f t="shared" si="3"/>
        <v>-1201231.24</v>
      </c>
      <c r="D7" s="35">
        <v>2393444</v>
      </c>
      <c r="E7" s="36">
        <f t="shared" si="0"/>
        <v>251011</v>
      </c>
      <c r="F7" s="37">
        <f>'[1]Planilla Final 2017'!R6</f>
        <v>2644455</v>
      </c>
      <c r="G7" s="38">
        <f t="shared" si="1"/>
        <v>593863</v>
      </c>
      <c r="H7" s="39">
        <v>2050592</v>
      </c>
      <c r="I7" s="13"/>
      <c r="J7" s="34" t="s">
        <v>3160</v>
      </c>
      <c r="K7" s="157">
        <f>('Resumen 1'!G66+'Resumen 1'!G67+'Resumen 1'!G68)*-1</f>
        <v>3730963.86</v>
      </c>
      <c r="L7" s="40">
        <f t="shared" si="4"/>
        <v>-4856979.1400000006</v>
      </c>
      <c r="M7" s="128">
        <v>8587943</v>
      </c>
      <c r="N7" s="36" t="e">
        <f>+#REF!-O7</f>
        <v>#REF!</v>
      </c>
      <c r="O7" s="45">
        <f>'[1]Planilla Final 2017'!R26</f>
        <v>11459310</v>
      </c>
      <c r="P7" s="38">
        <f t="shared" si="2"/>
        <v>-1466341</v>
      </c>
      <c r="Q7" s="33">
        <v>12925651</v>
      </c>
      <c r="T7" s="44"/>
      <c r="U7" s="44"/>
    </row>
    <row r="8" spans="1:21" ht="12" customHeight="1" x14ac:dyDescent="0.25">
      <c r="A8" s="34" t="s">
        <v>3161</v>
      </c>
      <c r="B8" s="155">
        <f>'Resumen 1'!G14</f>
        <v>40971342.189999998</v>
      </c>
      <c r="C8" s="35">
        <f t="shared" si="3"/>
        <v>33519877.189999998</v>
      </c>
      <c r="D8" s="35">
        <v>7451465</v>
      </c>
      <c r="E8" s="36">
        <f t="shared" si="0"/>
        <v>8111939</v>
      </c>
      <c r="F8" s="37">
        <f>'[1]Planilla Final 2017'!R8</f>
        <v>15563404</v>
      </c>
      <c r="G8" s="38">
        <f t="shared" si="1"/>
        <v>1100909</v>
      </c>
      <c r="H8" s="39">
        <v>14462495</v>
      </c>
      <c r="I8" s="13"/>
      <c r="J8" s="34" t="s">
        <v>3162</v>
      </c>
      <c r="K8" s="157">
        <f>'Resumen 1'!G72*-1</f>
        <v>20927465.34</v>
      </c>
      <c r="L8" s="40">
        <f t="shared" si="4"/>
        <v>5149922.34</v>
      </c>
      <c r="M8" s="128">
        <v>15777543</v>
      </c>
      <c r="N8" s="36" t="e">
        <f>+#REF!-O8</f>
        <v>#REF!</v>
      </c>
      <c r="O8" s="45">
        <f>'[1]Planilla Final 2017'!R27</f>
        <v>20436045</v>
      </c>
      <c r="P8" s="38">
        <f t="shared" si="2"/>
        <v>1910661</v>
      </c>
      <c r="Q8" s="33">
        <v>18525384</v>
      </c>
      <c r="T8" s="44"/>
      <c r="U8" s="44"/>
    </row>
    <row r="9" spans="1:21" ht="12" customHeight="1" x14ac:dyDescent="0.25">
      <c r="A9" s="34" t="s">
        <v>3163</v>
      </c>
      <c r="B9" s="155">
        <f>'Resumen 1'!G17</f>
        <v>2607170.91</v>
      </c>
      <c r="C9" s="35">
        <f t="shared" si="3"/>
        <v>-41107798.090000004</v>
      </c>
      <c r="D9" s="35">
        <v>43714969</v>
      </c>
      <c r="E9" s="36">
        <f t="shared" si="0"/>
        <v>-18639972</v>
      </c>
      <c r="F9" s="37">
        <f>'[1]Planilla Final 2017'!R9</f>
        <v>25074997</v>
      </c>
      <c r="G9" s="38">
        <f t="shared" si="1"/>
        <v>11254398</v>
      </c>
      <c r="H9" s="39">
        <v>13820599</v>
      </c>
      <c r="I9" s="13"/>
      <c r="J9" s="34" t="s">
        <v>3164</v>
      </c>
      <c r="K9" s="157">
        <f>('Resumen 1'!G86+'Resumen 1'!G75)*-1</f>
        <v>7880829.46</v>
      </c>
      <c r="L9" s="40">
        <f t="shared" si="4"/>
        <v>5947355.46</v>
      </c>
      <c r="M9" s="128">
        <v>1933474</v>
      </c>
      <c r="N9" s="36" t="e">
        <f>+#REF!-O9</f>
        <v>#REF!</v>
      </c>
      <c r="O9" s="45">
        <f>'[1]Planilla Final 2017'!R28</f>
        <v>1913629</v>
      </c>
      <c r="P9" s="38">
        <f t="shared" si="2"/>
        <v>1651239</v>
      </c>
      <c r="Q9" s="33">
        <v>262390</v>
      </c>
      <c r="T9" s="44"/>
      <c r="U9" s="44"/>
    </row>
    <row r="10" spans="1:21" ht="12" customHeight="1" x14ac:dyDescent="0.25">
      <c r="A10" s="34" t="s">
        <v>3165</v>
      </c>
      <c r="B10" s="155">
        <f>'Resumen 1'!G20</f>
        <v>3608638.38</v>
      </c>
      <c r="C10" s="35">
        <f t="shared" si="3"/>
        <v>3604000.38</v>
      </c>
      <c r="D10" s="35">
        <v>4638</v>
      </c>
      <c r="E10" s="36">
        <f t="shared" si="0"/>
        <v>1120141</v>
      </c>
      <c r="F10" s="37">
        <f>'[1]Planilla Final 2017'!R11</f>
        <v>1124779</v>
      </c>
      <c r="G10" s="38">
        <f t="shared" si="1"/>
        <v>-685042</v>
      </c>
      <c r="H10" s="39">
        <v>1809821</v>
      </c>
      <c r="I10" s="13"/>
      <c r="J10" s="34" t="s">
        <v>3166</v>
      </c>
      <c r="K10" s="157">
        <f>'Resumen 1'!G69*-1</f>
        <v>146959.59</v>
      </c>
      <c r="L10" s="40">
        <f t="shared" si="4"/>
        <v>-6566245.4100000001</v>
      </c>
      <c r="M10" s="128">
        <v>6713205</v>
      </c>
      <c r="N10" s="36" t="e">
        <f>+#REF!-O10</f>
        <v>#REF!</v>
      </c>
      <c r="O10" s="45">
        <f>'[1]Planilla Final 2017'!R29</f>
        <v>4274907</v>
      </c>
      <c r="P10" s="38">
        <f t="shared" si="2"/>
        <v>130512</v>
      </c>
      <c r="Q10" s="33">
        <v>4144395</v>
      </c>
      <c r="T10" s="44"/>
      <c r="U10" s="44"/>
    </row>
    <row r="11" spans="1:21" ht="12" customHeight="1" x14ac:dyDescent="0.25">
      <c r="A11" s="34" t="s">
        <v>3167</v>
      </c>
      <c r="B11" s="155">
        <f>'Resumen 1'!G22</f>
        <v>23955810.579999998</v>
      </c>
      <c r="C11" s="35">
        <f t="shared" si="3"/>
        <v>19085474.579999998</v>
      </c>
      <c r="D11" s="35">
        <v>4870336</v>
      </c>
      <c r="E11" s="36">
        <f t="shared" si="0"/>
        <v>668112</v>
      </c>
      <c r="F11" s="37">
        <f>'[1]Planilla Final 2017'!R10</f>
        <v>5538448</v>
      </c>
      <c r="G11" s="38">
        <f t="shared" si="1"/>
        <v>2963608</v>
      </c>
      <c r="H11" s="39">
        <v>2574840</v>
      </c>
      <c r="I11" s="13"/>
      <c r="J11" s="34" t="s">
        <v>3168</v>
      </c>
      <c r="K11" s="157">
        <f>'Resumen 1'!G80*-1</f>
        <v>7466277.8499999996</v>
      </c>
      <c r="L11" s="40">
        <f t="shared" si="4"/>
        <v>5140732.8499999996</v>
      </c>
      <c r="M11" s="128">
        <v>2325545</v>
      </c>
      <c r="N11" s="36" t="e">
        <f>+#REF!-O11</f>
        <v>#REF!</v>
      </c>
      <c r="O11" s="45">
        <f>'[1]Planilla Final 2017'!R30</f>
        <v>3688368</v>
      </c>
      <c r="P11" s="38">
        <f t="shared" si="2"/>
        <v>-31613</v>
      </c>
      <c r="Q11" s="33">
        <f>783153+2936828</f>
        <v>3719981</v>
      </c>
      <c r="T11" s="44"/>
      <c r="U11" s="44"/>
    </row>
    <row r="12" spans="1:21" ht="12" customHeight="1" x14ac:dyDescent="0.25">
      <c r="A12" s="34" t="s">
        <v>3169</v>
      </c>
      <c r="B12" s="155">
        <f>'Resumen 1'!G26</f>
        <v>766481.8</v>
      </c>
      <c r="C12" s="35">
        <f t="shared" si="3"/>
        <v>265447.80000000005</v>
      </c>
      <c r="D12" s="35">
        <v>501034</v>
      </c>
      <c r="E12" s="36">
        <f t="shared" si="0"/>
        <v>141150</v>
      </c>
      <c r="F12" s="37">
        <f>'[1]Planilla Final 2017'!R12</f>
        <v>642184</v>
      </c>
      <c r="G12" s="38">
        <f t="shared" si="1"/>
        <v>-1728719</v>
      </c>
      <c r="H12" s="39">
        <v>2370903</v>
      </c>
      <c r="I12" s="10"/>
      <c r="J12" s="34" t="s">
        <v>3170</v>
      </c>
      <c r="K12" s="157">
        <f>'Resumen 1'!G83*-1</f>
        <v>1143928.53</v>
      </c>
      <c r="L12" s="40">
        <f t="shared" si="4"/>
        <v>-8487388.4700000007</v>
      </c>
      <c r="M12" s="128">
        <v>9631317</v>
      </c>
      <c r="N12" s="36" t="e">
        <f>+#REF!-O12</f>
        <v>#REF!</v>
      </c>
      <c r="O12" s="45">
        <f>'[1]Planilla Final 2017'!R31+'[1]Planilla Final 2017'!R33</f>
        <v>6136555</v>
      </c>
      <c r="P12" s="38">
        <f t="shared" si="2"/>
        <v>-2446877</v>
      </c>
      <c r="Q12" s="33">
        <f>4358272+4225160</f>
        <v>8583432</v>
      </c>
      <c r="T12" s="44"/>
      <c r="U12" s="44"/>
    </row>
    <row r="13" spans="1:21" ht="12" customHeight="1" x14ac:dyDescent="0.25">
      <c r="A13" s="34" t="s">
        <v>3171</v>
      </c>
      <c r="B13" s="156">
        <f>'Resumen 1'!G32</f>
        <v>27402429.289999999</v>
      </c>
      <c r="C13" s="35">
        <f t="shared" si="3"/>
        <v>3487724.2899999991</v>
      </c>
      <c r="D13" s="46">
        <v>23914705</v>
      </c>
      <c r="E13" s="36">
        <f t="shared" si="0"/>
        <v>-9029678</v>
      </c>
      <c r="F13" s="37">
        <f>'[1]Planilla Final 2017'!R13</f>
        <v>14885027</v>
      </c>
      <c r="G13" s="38">
        <f t="shared" si="1"/>
        <v>-4055589</v>
      </c>
      <c r="H13" s="47">
        <v>18940616</v>
      </c>
      <c r="I13" s="13"/>
      <c r="J13" s="34" t="s">
        <v>3172</v>
      </c>
      <c r="K13" s="157">
        <f>'Resumen 1'!G70*-1</f>
        <v>3689155.5</v>
      </c>
      <c r="L13" s="40">
        <f t="shared" si="4"/>
        <v>-2473426.5</v>
      </c>
      <c r="M13" s="128">
        <v>6162582</v>
      </c>
      <c r="N13" s="36" t="e">
        <f>+#REF!-O13</f>
        <v>#REF!</v>
      </c>
      <c r="O13" s="45">
        <f>'[1]Planilla Final 2017'!R32</f>
        <v>4559467</v>
      </c>
      <c r="P13" s="38">
        <f t="shared" si="2"/>
        <v>184123</v>
      </c>
      <c r="Q13" s="33">
        <v>4375344</v>
      </c>
      <c r="T13" s="44"/>
      <c r="U13" s="44"/>
    </row>
    <row r="14" spans="1:21" ht="12" customHeight="1" x14ac:dyDescent="0.2">
      <c r="A14" s="28" t="s">
        <v>3173</v>
      </c>
      <c r="B14" s="155">
        <f>SUM(B5:B13)</f>
        <v>109528002.06999999</v>
      </c>
      <c r="C14" s="35">
        <f t="shared" si="3"/>
        <v>26025053.25999999</v>
      </c>
      <c r="D14" s="49">
        <f>SUM(D5:D13)</f>
        <v>83502948.810000002</v>
      </c>
      <c r="E14" s="36"/>
      <c r="F14" s="49">
        <f>SUM(F5:F13)</f>
        <v>67318476</v>
      </c>
      <c r="G14" s="50"/>
      <c r="H14" s="51">
        <f>SUM(H5:H13)</f>
        <v>72756812</v>
      </c>
      <c r="I14" s="10"/>
      <c r="J14" s="52" t="s">
        <v>3174</v>
      </c>
      <c r="K14" s="158">
        <f>SUM(K5:K13)</f>
        <v>50802165.310000002</v>
      </c>
      <c r="L14" s="40">
        <f t="shared" si="4"/>
        <v>-15591737.689999998</v>
      </c>
      <c r="M14" s="162">
        <f>SUM(M5:M13)</f>
        <v>66393903</v>
      </c>
      <c r="N14" s="36"/>
      <c r="O14" s="53">
        <f>SUM(O5:O13)</f>
        <v>66142358</v>
      </c>
      <c r="P14" s="50"/>
      <c r="Q14" s="54">
        <f>SUM(Q5:Q13)</f>
        <v>71135268</v>
      </c>
      <c r="T14" s="44"/>
      <c r="U14" s="44"/>
    </row>
    <row r="15" spans="1:21" ht="12" customHeight="1" x14ac:dyDescent="0.2">
      <c r="A15" s="34"/>
      <c r="B15" s="155"/>
      <c r="C15" s="35"/>
      <c r="D15" s="55"/>
      <c r="E15" s="36"/>
      <c r="F15" s="56"/>
      <c r="G15" s="50"/>
      <c r="H15" s="57"/>
      <c r="I15" s="10"/>
      <c r="K15" s="128"/>
      <c r="L15" s="40"/>
      <c r="M15" s="163"/>
      <c r="N15" s="58"/>
      <c r="O15" s="24"/>
      <c r="T15" s="44"/>
      <c r="U15" s="44"/>
    </row>
    <row r="16" spans="1:21" ht="12" customHeight="1" x14ac:dyDescent="0.2">
      <c r="A16" s="28" t="s">
        <v>3175</v>
      </c>
      <c r="B16" s="155"/>
      <c r="C16" s="35"/>
      <c r="D16" s="55"/>
      <c r="E16" s="36"/>
      <c r="F16" s="56"/>
      <c r="G16" s="50"/>
      <c r="H16" s="57"/>
      <c r="I16" s="13"/>
      <c r="J16" s="30" t="s">
        <v>3176</v>
      </c>
      <c r="K16" s="128"/>
      <c r="L16" s="40"/>
      <c r="M16" s="164"/>
      <c r="N16" s="36"/>
      <c r="O16" s="24"/>
      <c r="P16" s="38"/>
      <c r="T16" s="44"/>
      <c r="U16" s="44"/>
    </row>
    <row r="17" spans="1:25" ht="12" customHeight="1" x14ac:dyDescent="0.2">
      <c r="A17" s="34" t="s">
        <v>3167</v>
      </c>
      <c r="B17" s="155">
        <v>0</v>
      </c>
      <c r="C17" s="35">
        <f t="shared" si="3"/>
        <v>-2522918</v>
      </c>
      <c r="D17" s="35">
        <v>2522918</v>
      </c>
      <c r="E17" s="36">
        <f t="shared" ref="E17:E25" si="5">+F17-D17</f>
        <v>689516</v>
      </c>
      <c r="F17" s="37">
        <f>'[1]Planilla Final 2017'!R15</f>
        <v>3212434</v>
      </c>
      <c r="G17" s="38">
        <f t="shared" ref="G17:G25" si="6">F17-H17</f>
        <v>206140</v>
      </c>
      <c r="H17" s="39">
        <v>3006294</v>
      </c>
      <c r="I17" s="10"/>
      <c r="J17" s="60" t="s">
        <v>3177</v>
      </c>
      <c r="K17" s="128">
        <f>'Resumen 1'!G96*-1</f>
        <v>1654004.84</v>
      </c>
      <c r="L17" s="40">
        <f t="shared" si="4"/>
        <v>-2724382.16</v>
      </c>
      <c r="M17" s="165">
        <v>4378387</v>
      </c>
      <c r="N17" s="36">
        <f t="shared" ref="N17:N25" si="7">+M17-O17</f>
        <v>-5296545</v>
      </c>
      <c r="O17" s="61">
        <f>'[1]Planilla Final 2017'!R34</f>
        <v>9674932</v>
      </c>
      <c r="P17" s="38">
        <f t="shared" ref="P17:P25" si="8">+O17-Q17</f>
        <v>251068</v>
      </c>
      <c r="Q17" s="33">
        <f>23039030-13615166</f>
        <v>9423864</v>
      </c>
      <c r="T17" s="44"/>
      <c r="U17" s="44"/>
    </row>
    <row r="18" spans="1:25" ht="12" customHeight="1" x14ac:dyDescent="0.2">
      <c r="A18" s="34" t="s">
        <v>3163</v>
      </c>
      <c r="B18" s="155">
        <f>'Resumen 1'!G53</f>
        <v>5673585.3499999996</v>
      </c>
      <c r="C18" s="35">
        <f t="shared" si="3"/>
        <v>3595846.3499999996</v>
      </c>
      <c r="D18" s="35">
        <v>2077739</v>
      </c>
      <c r="E18" s="36">
        <f t="shared" si="5"/>
        <v>1073025</v>
      </c>
      <c r="F18" s="24">
        <f>+'[1]Planilla Final 2017'!R14</f>
        <v>3150764</v>
      </c>
      <c r="G18" s="38">
        <f t="shared" si="6"/>
        <v>3150764</v>
      </c>
      <c r="H18" s="39">
        <v>0</v>
      </c>
      <c r="I18" s="13"/>
      <c r="J18" s="60" t="s">
        <v>3178</v>
      </c>
      <c r="K18" s="128">
        <v>0</v>
      </c>
      <c r="L18" s="40">
        <f t="shared" si="4"/>
        <v>-2447101</v>
      </c>
      <c r="M18" s="165">
        <v>2447101</v>
      </c>
      <c r="N18" s="36">
        <f t="shared" si="7"/>
        <v>-4263415</v>
      </c>
      <c r="O18" s="61">
        <f>'[1]Planilla Final 2017'!R35</f>
        <v>6710516</v>
      </c>
      <c r="P18" s="38">
        <f t="shared" si="8"/>
        <v>-6904650</v>
      </c>
      <c r="Q18" s="33">
        <v>13615166</v>
      </c>
      <c r="T18" s="44"/>
      <c r="U18" s="44"/>
    </row>
    <row r="19" spans="1:25" ht="12" customHeight="1" x14ac:dyDescent="0.2">
      <c r="A19" s="34" t="s">
        <v>3179</v>
      </c>
      <c r="B19" s="155">
        <f>'Resumen 1'!G39+'Resumen 1'!G41</f>
        <v>40059995.510000005</v>
      </c>
      <c r="C19" s="35">
        <f t="shared" si="3"/>
        <v>-18159869.489999995</v>
      </c>
      <c r="D19" s="35">
        <v>58219865</v>
      </c>
      <c r="E19" s="36">
        <f t="shared" si="5"/>
        <v>54666536</v>
      </c>
      <c r="F19" s="37">
        <f>'[1]Planilla Final 2017'!R16</f>
        <v>112886401</v>
      </c>
      <c r="G19" s="38">
        <f t="shared" si="6"/>
        <v>-2499431</v>
      </c>
      <c r="H19" s="39">
        <v>115385832</v>
      </c>
      <c r="I19" s="13"/>
      <c r="J19" s="34" t="s">
        <v>3162</v>
      </c>
      <c r="K19" s="128">
        <v>0</v>
      </c>
      <c r="L19" s="40">
        <f t="shared" si="4"/>
        <v>-2345800</v>
      </c>
      <c r="M19" s="166">
        <v>2345800</v>
      </c>
      <c r="N19" s="36">
        <f t="shared" si="7"/>
        <v>142127</v>
      </c>
      <c r="O19" s="61">
        <f>'[1]Planilla Final 2017'!R36</f>
        <v>2203673</v>
      </c>
      <c r="P19" s="38">
        <f t="shared" si="8"/>
        <v>-3509537</v>
      </c>
      <c r="Q19" s="33">
        <v>5713210</v>
      </c>
      <c r="T19" s="44"/>
      <c r="U19" s="44"/>
    </row>
    <row r="20" spans="1:25" ht="12" customHeight="1" x14ac:dyDescent="0.2">
      <c r="A20" s="34" t="s">
        <v>3180</v>
      </c>
      <c r="B20" s="155">
        <f>'Resumen 1'!G43</f>
        <v>953392.32</v>
      </c>
      <c r="C20" s="35">
        <f t="shared" si="3"/>
        <v>329381.31999999995</v>
      </c>
      <c r="D20" s="35">
        <v>624011</v>
      </c>
      <c r="E20" s="36">
        <f t="shared" si="5"/>
        <v>37744</v>
      </c>
      <c r="F20" s="37">
        <f>'[1]Planilla Final 2017'!R17</f>
        <v>661755</v>
      </c>
      <c r="G20" s="38">
        <f t="shared" si="6"/>
        <v>-39210</v>
      </c>
      <c r="H20" s="39">
        <v>700965</v>
      </c>
      <c r="I20" s="13"/>
      <c r="J20" s="34" t="s">
        <v>3164</v>
      </c>
      <c r="K20" s="128">
        <f>'Resumen 1'!G94*-1</f>
        <v>15292925.6</v>
      </c>
      <c r="L20" s="40">
        <f t="shared" si="4"/>
        <v>4664045.5999999996</v>
      </c>
      <c r="M20" s="166">
        <v>10628880</v>
      </c>
      <c r="N20" s="36">
        <f t="shared" si="7"/>
        <v>0</v>
      </c>
      <c r="O20" s="61">
        <f>'[1]Planilla Final 2017'!R37</f>
        <v>10628880</v>
      </c>
      <c r="P20" s="38">
        <f t="shared" si="8"/>
        <v>2</v>
      </c>
      <c r="Q20" s="33">
        <v>10628878</v>
      </c>
      <c r="S20" s="62"/>
      <c r="T20" s="44"/>
      <c r="U20" s="44"/>
      <c r="W20" s="63"/>
      <c r="Y20" s="63"/>
    </row>
    <row r="21" spans="1:25" ht="12" customHeight="1" x14ac:dyDescent="0.2">
      <c r="A21" s="34" t="s">
        <v>3181</v>
      </c>
      <c r="B21" s="155">
        <f>'Resumen 1'!G46+'Resumen 1'!G50</f>
        <v>12779430.300000001</v>
      </c>
      <c r="C21" s="35">
        <f t="shared" si="3"/>
        <v>-1439129.6999999993</v>
      </c>
      <c r="D21" s="35">
        <v>14218560</v>
      </c>
      <c r="E21" s="36">
        <f t="shared" si="5"/>
        <v>-2942448</v>
      </c>
      <c r="F21" s="37">
        <f>'[1]Planilla Final 2017'!R18</f>
        <v>11276112</v>
      </c>
      <c r="G21" s="38">
        <f t="shared" si="6"/>
        <v>-841341</v>
      </c>
      <c r="H21" s="39">
        <v>12117453</v>
      </c>
      <c r="I21" s="13"/>
      <c r="J21" s="34" t="s">
        <v>3168</v>
      </c>
      <c r="K21" s="128">
        <f>'Resumen 1'!G100*-1</f>
        <v>3666071.47</v>
      </c>
      <c r="L21" s="40">
        <f t="shared" si="4"/>
        <v>2580000.4700000002</v>
      </c>
      <c r="M21" s="166">
        <v>1086071</v>
      </c>
      <c r="N21" s="36">
        <f t="shared" si="7"/>
        <v>-1229908</v>
      </c>
      <c r="O21" s="61">
        <f>'[1]Planilla Final 2017'!R38</f>
        <v>2315979</v>
      </c>
      <c r="P21" s="38">
        <f t="shared" si="8"/>
        <v>-477887</v>
      </c>
      <c r="Q21" s="33">
        <f>2766149+27717</f>
        <v>2793866</v>
      </c>
      <c r="T21" s="44"/>
      <c r="U21" s="44"/>
      <c r="V21" s="13"/>
      <c r="W21" s="63"/>
      <c r="X21" s="13"/>
      <c r="Y21" s="63"/>
    </row>
    <row r="22" spans="1:25" ht="12" customHeight="1" x14ac:dyDescent="0.2">
      <c r="A22" s="34" t="s">
        <v>3182</v>
      </c>
      <c r="B22" s="155">
        <v>0</v>
      </c>
      <c r="C22" s="35">
        <f t="shared" si="3"/>
        <v>-1422229</v>
      </c>
      <c r="D22" s="35">
        <v>1422229</v>
      </c>
      <c r="E22" s="36">
        <f t="shared" si="5"/>
        <v>0</v>
      </c>
      <c r="F22" s="37">
        <f>'[1]Planilla Final 2017'!R19</f>
        <v>1422229</v>
      </c>
      <c r="G22" s="38">
        <f t="shared" si="6"/>
        <v>0</v>
      </c>
      <c r="H22" s="39">
        <v>1422229</v>
      </c>
      <c r="I22" s="13"/>
      <c r="J22" s="34" t="s">
        <v>3183</v>
      </c>
      <c r="K22" s="128">
        <f>'Resumen 1'!G90*-1</f>
        <v>6797278.0999999996</v>
      </c>
      <c r="L22" s="40">
        <f t="shared" si="4"/>
        <v>887919.09999999963</v>
      </c>
      <c r="M22" s="166">
        <v>5909359</v>
      </c>
      <c r="N22" s="36">
        <f t="shared" si="7"/>
        <v>723812</v>
      </c>
      <c r="O22" s="61">
        <f>'[1]Planilla Final 2017'!R39</f>
        <v>5185547</v>
      </c>
      <c r="P22" s="38">
        <f t="shared" si="8"/>
        <v>-610580</v>
      </c>
      <c r="Q22" s="33">
        <v>5796127</v>
      </c>
      <c r="T22" s="44"/>
      <c r="U22" s="44"/>
    </row>
    <row r="23" spans="1:25" ht="12" customHeight="1" x14ac:dyDescent="0.2">
      <c r="A23" s="34" t="s">
        <v>3184</v>
      </c>
      <c r="B23" s="155">
        <v>0</v>
      </c>
      <c r="C23" s="35">
        <f t="shared" si="3"/>
        <v>-39016871</v>
      </c>
      <c r="D23" s="35">
        <v>39016871</v>
      </c>
      <c r="E23" s="36">
        <f t="shared" si="5"/>
        <v>-35698843</v>
      </c>
      <c r="F23" s="37">
        <f>'[1]Planilla Final 2017'!R20</f>
        <v>3318028</v>
      </c>
      <c r="G23" s="38">
        <f t="shared" si="6"/>
        <v>-3227531</v>
      </c>
      <c r="H23" s="39">
        <v>6545559</v>
      </c>
      <c r="I23" s="13"/>
      <c r="J23" s="34" t="s">
        <v>3170</v>
      </c>
      <c r="K23" s="128">
        <f>'Resumen 1'!G92*-1</f>
        <v>12329117.310000001</v>
      </c>
      <c r="L23" s="40">
        <f t="shared" si="4"/>
        <v>-12466939.689999999</v>
      </c>
      <c r="M23" s="166">
        <v>24796057</v>
      </c>
      <c r="N23" s="36">
        <f t="shared" si="7"/>
        <v>3982851</v>
      </c>
      <c r="O23" s="61">
        <f>'[1]Planilla Final 2017'!R40</f>
        <v>20813206</v>
      </c>
      <c r="P23" s="38">
        <f t="shared" si="8"/>
        <v>3116879</v>
      </c>
      <c r="Q23" s="33">
        <v>17696327</v>
      </c>
      <c r="T23" s="44"/>
      <c r="U23" s="44"/>
    </row>
    <row r="24" spans="1:25" ht="12" customHeight="1" x14ac:dyDescent="0.2">
      <c r="A24" s="34" t="s">
        <v>3185</v>
      </c>
      <c r="B24" s="155">
        <f>'Resumen 1'!G57</f>
        <v>46507280.729999997</v>
      </c>
      <c r="C24" s="35">
        <f t="shared" si="3"/>
        <v>46401386.729999997</v>
      </c>
      <c r="D24" s="35">
        <v>105894</v>
      </c>
      <c r="E24" s="36">
        <f t="shared" si="5"/>
        <v>4220793</v>
      </c>
      <c r="F24" s="37">
        <f>'[1]Planilla Final 2017'!R21+'[1]Planilla Final 2017'!R22</f>
        <v>4326687</v>
      </c>
      <c r="G24" s="38">
        <f t="shared" si="6"/>
        <v>1190535</v>
      </c>
      <c r="H24" s="39">
        <f>106009+3030143</f>
        <v>3136152</v>
      </c>
      <c r="I24" s="13"/>
      <c r="J24" s="34" t="s">
        <v>3186</v>
      </c>
      <c r="K24" s="128">
        <f>'Resumen 1'!G98*-1</f>
        <v>18563320.420000002</v>
      </c>
      <c r="L24" s="40"/>
      <c r="M24" s="128"/>
      <c r="N24" s="36">
        <f t="shared" si="7"/>
        <v>-3572443</v>
      </c>
      <c r="O24" s="61">
        <f>'[1]Planilla Final 2017'!R41</f>
        <v>3572443</v>
      </c>
      <c r="P24" s="38">
        <f t="shared" si="8"/>
        <v>0</v>
      </c>
      <c r="Q24" s="64">
        <v>3572443</v>
      </c>
      <c r="T24" s="44"/>
      <c r="U24" s="44"/>
    </row>
    <row r="25" spans="1:25" ht="12" customHeight="1" x14ac:dyDescent="0.2">
      <c r="A25" s="34" t="s">
        <v>3187</v>
      </c>
      <c r="B25" s="156">
        <v>0</v>
      </c>
      <c r="C25" s="35">
        <f t="shared" si="3"/>
        <v>-261500</v>
      </c>
      <c r="D25" s="46">
        <v>261500</v>
      </c>
      <c r="E25" s="36">
        <f t="shared" si="5"/>
        <v>-261500</v>
      </c>
      <c r="F25" s="65">
        <v>0</v>
      </c>
      <c r="G25" s="38">
        <f t="shared" si="6"/>
        <v>0</v>
      </c>
      <c r="H25" s="47">
        <v>0</v>
      </c>
      <c r="J25" s="34" t="s">
        <v>3188</v>
      </c>
      <c r="K25" s="128">
        <v>0</v>
      </c>
      <c r="L25" s="40">
        <f t="shared" si="4"/>
        <v>-2580000</v>
      </c>
      <c r="M25" s="167">
        <v>2580000</v>
      </c>
      <c r="N25" s="36">
        <f t="shared" si="7"/>
        <v>2580000</v>
      </c>
      <c r="O25" s="66">
        <v>0</v>
      </c>
      <c r="P25" s="38">
        <f t="shared" si="8"/>
        <v>0</v>
      </c>
      <c r="Q25" s="67">
        <v>0</v>
      </c>
      <c r="T25" s="44"/>
      <c r="U25" s="44"/>
    </row>
    <row r="26" spans="1:25" ht="12" customHeight="1" x14ac:dyDescent="0.2">
      <c r="A26" s="28" t="s">
        <v>3189</v>
      </c>
      <c r="B26" s="155">
        <f>SUM(B17:B25)</f>
        <v>105973684.21000001</v>
      </c>
      <c r="C26" s="35">
        <f t="shared" si="3"/>
        <v>-12495902.789999992</v>
      </c>
      <c r="D26" s="48">
        <f>SUM(D17:D25)</f>
        <v>118469587</v>
      </c>
      <c r="E26" s="58"/>
      <c r="F26" s="48">
        <f>SUM(F17:F25)</f>
        <v>140254410</v>
      </c>
      <c r="H26" s="68">
        <f>SUM(H17:H25)</f>
        <v>142314484</v>
      </c>
      <c r="I26" s="13"/>
      <c r="J26" s="52" t="s">
        <v>3190</v>
      </c>
      <c r="K26" s="159">
        <f>SUM(K17:K25)</f>
        <v>58302717.740000002</v>
      </c>
      <c r="L26" s="40">
        <f t="shared" si="4"/>
        <v>4131062.7400000021</v>
      </c>
      <c r="M26" s="168">
        <f>SUM(M17:M25)</f>
        <v>54171655</v>
      </c>
      <c r="N26" s="58"/>
      <c r="O26" s="70">
        <f>SUM(O17:O24)</f>
        <v>61105176</v>
      </c>
      <c r="Q26" s="71">
        <f>SUM(Q17:Q25)</f>
        <v>69239881</v>
      </c>
      <c r="T26" s="44"/>
      <c r="U26" s="44"/>
    </row>
    <row r="27" spans="1:25" ht="12" customHeight="1" x14ac:dyDescent="0.2">
      <c r="B27" s="155"/>
      <c r="C27" s="35"/>
      <c r="D27" s="24"/>
      <c r="E27" s="58"/>
      <c r="F27" s="24"/>
      <c r="J27" s="52" t="s">
        <v>3191</v>
      </c>
      <c r="K27" s="160">
        <f>+K26+K14</f>
        <v>109104883.05000001</v>
      </c>
      <c r="L27" s="40">
        <f t="shared" si="4"/>
        <v>-11460674.949999988</v>
      </c>
      <c r="M27" s="169">
        <f>+M26+M14</f>
        <v>120565558</v>
      </c>
      <c r="N27" s="58"/>
      <c r="O27" s="72">
        <f>+O14+O26</f>
        <v>127247534</v>
      </c>
      <c r="Q27" s="73">
        <f>+Q14+Q26</f>
        <v>140375149</v>
      </c>
      <c r="T27" s="44"/>
      <c r="U27" s="44"/>
    </row>
    <row r="28" spans="1:25" ht="12" customHeight="1" x14ac:dyDescent="0.2">
      <c r="B28" s="155"/>
      <c r="C28" s="35"/>
      <c r="D28" s="24"/>
      <c r="E28" s="58"/>
      <c r="F28" s="24"/>
      <c r="I28" s="13"/>
      <c r="J28" s="52"/>
      <c r="K28" s="128"/>
      <c r="L28" s="40"/>
      <c r="M28" s="170"/>
      <c r="N28" s="58"/>
      <c r="O28" s="35"/>
      <c r="Q28" s="74"/>
      <c r="T28" s="44"/>
      <c r="U28" s="44"/>
    </row>
    <row r="29" spans="1:25" ht="12" customHeight="1" x14ac:dyDescent="0.2">
      <c r="B29" s="155"/>
      <c r="C29" s="35"/>
      <c r="D29" s="24"/>
      <c r="E29" s="58"/>
      <c r="F29" s="24"/>
      <c r="J29" s="52" t="s">
        <v>3192</v>
      </c>
      <c r="K29" s="128">
        <f>('Resumen 1'!G105+'Resumen 1'!G110+'Resumen 1'!G114+'Resumen 1'!G118)*-1</f>
        <v>79636780.930000007</v>
      </c>
      <c r="L29" s="40">
        <f t="shared" si="4"/>
        <v>-1770198.0699999928</v>
      </c>
      <c r="M29" s="171">
        <v>81406979</v>
      </c>
      <c r="N29" s="58">
        <f>M29-O29</f>
        <v>1081627</v>
      </c>
      <c r="O29" s="69">
        <f>'[1]Planilla Final 2017'!R51</f>
        <v>80325352</v>
      </c>
      <c r="P29" s="59">
        <f>O29-Q29</f>
        <v>5629205</v>
      </c>
      <c r="Q29" s="75">
        <f>77632975-2936828</f>
        <v>74696147</v>
      </c>
      <c r="S29" s="76"/>
      <c r="T29" s="44"/>
      <c r="U29" s="44"/>
    </row>
    <row r="30" spans="1:25" ht="12" customHeight="1" x14ac:dyDescent="0.2">
      <c r="B30" s="156"/>
      <c r="C30" s="35"/>
      <c r="D30" s="24"/>
      <c r="E30" s="58"/>
      <c r="F30" s="24"/>
      <c r="I30" s="77"/>
      <c r="J30" s="11" t="s">
        <v>3213</v>
      </c>
      <c r="K30" s="128">
        <v>26760022.300000001</v>
      </c>
      <c r="L30" s="40"/>
      <c r="M30" s="163"/>
      <c r="N30" s="58"/>
      <c r="O30" s="24"/>
      <c r="T30" s="44"/>
      <c r="U30" s="44"/>
    </row>
    <row r="31" spans="1:25" ht="12" customHeight="1" thickBot="1" x14ac:dyDescent="0.25">
      <c r="A31" s="10" t="s">
        <v>3193</v>
      </c>
      <c r="B31" s="155">
        <f>B14+B26</f>
        <v>215501686.28</v>
      </c>
      <c r="C31" s="35">
        <f t="shared" si="3"/>
        <v>13529150.469999999</v>
      </c>
      <c r="D31" s="78">
        <f>+D26+D14</f>
        <v>201972535.81</v>
      </c>
      <c r="E31" s="26"/>
      <c r="F31" s="78">
        <f>+F26+F14</f>
        <v>207572886</v>
      </c>
      <c r="G31" s="12"/>
      <c r="H31" s="79">
        <f>+H26+H14</f>
        <v>215071296</v>
      </c>
      <c r="I31" s="13"/>
      <c r="J31" s="80" t="s">
        <v>3194</v>
      </c>
      <c r="K31" s="161">
        <f>+K29+K27+K30</f>
        <v>215501686.28000003</v>
      </c>
      <c r="L31" s="40">
        <f t="shared" si="4"/>
        <v>13529149.280000031</v>
      </c>
      <c r="M31" s="78">
        <f>+M29+M27</f>
        <v>201972537</v>
      </c>
      <c r="N31" s="26"/>
      <c r="O31" s="78">
        <f>+O27+O29</f>
        <v>207572886</v>
      </c>
      <c r="P31" s="12"/>
      <c r="Q31" s="79">
        <f>+Q27+Q29</f>
        <v>215071296</v>
      </c>
      <c r="T31" s="44"/>
      <c r="U31" s="44"/>
    </row>
    <row r="32" spans="1:25" ht="5.0999999999999996" customHeight="1" thickTop="1" x14ac:dyDescent="0.2">
      <c r="B32" s="81"/>
      <c r="C32" s="81"/>
      <c r="D32" s="81"/>
      <c r="E32" s="82"/>
      <c r="F32" s="83"/>
      <c r="I32" s="13"/>
      <c r="J32" s="74"/>
      <c r="K32" s="129"/>
      <c r="L32" s="84"/>
      <c r="M32" s="151"/>
      <c r="N32" s="82"/>
      <c r="O32" s="81"/>
      <c r="T32" s="74"/>
    </row>
    <row r="33" spans="1:20" ht="9" customHeight="1" x14ac:dyDescent="0.2">
      <c r="B33" s="11"/>
      <c r="F33" s="85"/>
      <c r="I33" s="13"/>
      <c r="J33" s="74"/>
      <c r="K33" s="11"/>
      <c r="L33" s="74"/>
      <c r="M33" s="147"/>
      <c r="T33" s="74"/>
    </row>
    <row r="34" spans="1:20" ht="9" customHeight="1" x14ac:dyDescent="0.2">
      <c r="B34" s="11"/>
      <c r="E34" s="86"/>
      <c r="F34" s="85"/>
      <c r="G34" s="86"/>
      <c r="I34" s="13"/>
      <c r="J34" s="74"/>
      <c r="K34" s="11"/>
      <c r="L34" s="74"/>
      <c r="M34" s="147"/>
      <c r="N34" s="86"/>
      <c r="P34" s="86"/>
      <c r="T34" s="74"/>
    </row>
    <row r="35" spans="1:20" ht="9" customHeight="1" x14ac:dyDescent="0.2">
      <c r="B35" s="11"/>
      <c r="E35" s="86"/>
      <c r="F35" s="85"/>
      <c r="G35" s="86"/>
      <c r="I35" s="13"/>
      <c r="J35" s="74"/>
      <c r="K35" s="11"/>
      <c r="L35" s="74"/>
      <c r="M35" s="147"/>
      <c r="N35" s="86"/>
      <c r="P35" s="86"/>
      <c r="T35" s="74"/>
    </row>
    <row r="36" spans="1:20" ht="9" customHeight="1" x14ac:dyDescent="0.2">
      <c r="A36" s="74"/>
      <c r="B36" s="11"/>
      <c r="C36" s="74"/>
      <c r="D36" s="74"/>
      <c r="E36" s="86"/>
      <c r="F36" s="85"/>
      <c r="G36" s="86"/>
      <c r="H36" s="74"/>
      <c r="I36" s="77"/>
      <c r="J36" s="74"/>
      <c r="K36" s="11"/>
      <c r="L36" s="74"/>
      <c r="M36" s="147"/>
      <c r="N36" s="86"/>
      <c r="O36" s="74"/>
      <c r="P36" s="86"/>
      <c r="Q36" s="74"/>
      <c r="T36" s="74"/>
    </row>
    <row r="37" spans="1:20" ht="9" customHeight="1" x14ac:dyDescent="0.2">
      <c r="B37" s="11"/>
      <c r="E37" s="86"/>
      <c r="F37" s="85"/>
      <c r="G37" s="86"/>
      <c r="J37" s="74"/>
      <c r="K37" s="11"/>
      <c r="L37" s="74"/>
      <c r="M37" s="147"/>
      <c r="N37" s="86"/>
      <c r="P37" s="86"/>
      <c r="T37" s="74"/>
    </row>
    <row r="38" spans="1:20" ht="9" customHeight="1" x14ac:dyDescent="0.2">
      <c r="B38" s="11"/>
      <c r="E38" s="86"/>
      <c r="F38" s="85"/>
      <c r="G38" s="86"/>
      <c r="J38" s="74"/>
      <c r="K38" s="11"/>
      <c r="L38" s="74"/>
      <c r="M38" s="147"/>
      <c r="N38" s="86"/>
      <c r="P38" s="86"/>
      <c r="T38" s="74"/>
    </row>
    <row r="39" spans="1:20" ht="9" customHeight="1" x14ac:dyDescent="0.2">
      <c r="B39" s="11"/>
      <c r="I39" s="13"/>
      <c r="J39" s="74"/>
      <c r="K39" s="11"/>
      <c r="L39" s="74"/>
      <c r="M39" s="147"/>
      <c r="T39" s="74"/>
    </row>
    <row r="40" spans="1:20" ht="9" customHeight="1" x14ac:dyDescent="0.2">
      <c r="B40" s="11"/>
      <c r="F40" s="74"/>
      <c r="I40" s="13"/>
      <c r="J40" s="74"/>
      <c r="K40" s="11"/>
      <c r="L40" s="74"/>
      <c r="M40" s="147"/>
      <c r="O40" s="74"/>
      <c r="Q40" s="74"/>
      <c r="T40" s="74"/>
    </row>
    <row r="41" spans="1:20" ht="9" customHeight="1" x14ac:dyDescent="0.2">
      <c r="B41" s="11"/>
      <c r="E41" s="86"/>
      <c r="F41" s="74"/>
      <c r="G41" s="86"/>
      <c r="I41" s="13"/>
      <c r="J41" s="74"/>
      <c r="K41" s="11"/>
      <c r="L41" s="74"/>
      <c r="M41" s="147"/>
      <c r="N41" s="86"/>
      <c r="P41" s="86"/>
      <c r="T41" s="74"/>
    </row>
    <row r="42" spans="1:20" ht="9" customHeight="1" x14ac:dyDescent="0.2">
      <c r="A42" s="74"/>
      <c r="B42" s="11"/>
      <c r="C42" s="74"/>
      <c r="D42" s="74"/>
      <c r="E42" s="86"/>
      <c r="F42" s="74"/>
      <c r="G42" s="86"/>
      <c r="H42" s="74"/>
      <c r="I42" s="13"/>
      <c r="J42" s="74"/>
      <c r="K42" s="11"/>
      <c r="L42" s="74"/>
      <c r="M42" s="147"/>
      <c r="N42" s="86"/>
      <c r="P42" s="86"/>
      <c r="T42" s="74"/>
    </row>
    <row r="43" spans="1:20" ht="9" customHeight="1" x14ac:dyDescent="0.2">
      <c r="B43" s="11"/>
      <c r="E43" s="86"/>
      <c r="F43" s="74"/>
      <c r="G43" s="86"/>
      <c r="J43" s="87"/>
      <c r="K43" s="11"/>
      <c r="L43" s="87"/>
      <c r="M43" s="147"/>
      <c r="N43" s="86"/>
      <c r="P43" s="86"/>
      <c r="T43" s="74"/>
    </row>
    <row r="44" spans="1:20" ht="9" customHeight="1" x14ac:dyDescent="0.2">
      <c r="B44" s="11"/>
      <c r="E44" s="86"/>
      <c r="F44" s="74"/>
      <c r="G44" s="86"/>
      <c r="I44" s="13"/>
      <c r="J44" s="87"/>
      <c r="K44" s="11"/>
      <c r="L44" s="87"/>
      <c r="M44" s="147"/>
      <c r="N44" s="86"/>
      <c r="P44" s="86"/>
      <c r="T44" s="74"/>
    </row>
    <row r="45" spans="1:20" ht="9" customHeight="1" x14ac:dyDescent="0.2">
      <c r="B45" s="11"/>
      <c r="F45" s="85"/>
      <c r="J45" s="87"/>
      <c r="K45" s="11"/>
      <c r="L45" s="87"/>
      <c r="M45" s="147"/>
      <c r="T45" s="74"/>
    </row>
    <row r="46" spans="1:20" ht="9" customHeight="1" x14ac:dyDescent="0.2">
      <c r="B46" s="11"/>
      <c r="E46" s="86"/>
      <c r="F46" s="74"/>
      <c r="G46" s="86"/>
      <c r="I46" s="13"/>
      <c r="J46" s="87"/>
      <c r="K46" s="11"/>
      <c r="L46" s="87"/>
      <c r="M46" s="147"/>
      <c r="N46" s="86"/>
      <c r="P46" s="86"/>
      <c r="T46" s="74"/>
    </row>
    <row r="47" spans="1:20" ht="9" customHeight="1" x14ac:dyDescent="0.2">
      <c r="B47" s="11"/>
      <c r="I47" s="13"/>
      <c r="J47" s="87"/>
      <c r="K47" s="11"/>
      <c r="L47" s="87"/>
      <c r="M47" s="147"/>
      <c r="T47" s="74"/>
    </row>
    <row r="48" spans="1:20" ht="9" customHeight="1" x14ac:dyDescent="0.2">
      <c r="B48" s="11"/>
      <c r="E48" s="86"/>
      <c r="F48" s="74"/>
      <c r="G48" s="86"/>
      <c r="I48" s="13"/>
      <c r="J48" s="87"/>
      <c r="K48" s="11"/>
      <c r="L48" s="87"/>
      <c r="M48" s="147"/>
      <c r="N48" s="86"/>
      <c r="P48" s="86"/>
      <c r="T48" s="74"/>
    </row>
    <row r="49" spans="2:20" ht="9" customHeight="1" x14ac:dyDescent="0.2">
      <c r="B49" s="11"/>
      <c r="E49" s="86"/>
      <c r="F49" s="74"/>
      <c r="G49" s="86"/>
      <c r="I49" s="13"/>
      <c r="J49" s="87"/>
      <c r="K49" s="11"/>
      <c r="L49" s="87"/>
      <c r="M49" s="147"/>
      <c r="N49" s="86"/>
      <c r="P49" s="86"/>
      <c r="T49" s="74"/>
    </row>
    <row r="50" spans="2:20" ht="9" customHeight="1" x14ac:dyDescent="0.2">
      <c r="B50" s="11"/>
      <c r="E50" s="86"/>
      <c r="F50" s="74"/>
      <c r="G50" s="86"/>
      <c r="I50" s="13"/>
      <c r="J50" s="87"/>
      <c r="K50" s="11"/>
      <c r="L50" s="87"/>
      <c r="M50" s="147"/>
      <c r="N50" s="86"/>
      <c r="P50" s="86"/>
      <c r="T50" s="74"/>
    </row>
    <row r="51" spans="2:20" ht="9" customHeight="1" x14ac:dyDescent="0.2">
      <c r="B51" s="11"/>
      <c r="E51" s="86"/>
      <c r="F51" s="74"/>
      <c r="G51" s="86"/>
      <c r="I51" s="13"/>
      <c r="J51" s="87"/>
      <c r="K51" s="11"/>
      <c r="L51" s="87"/>
      <c r="M51" s="147"/>
      <c r="N51" s="86"/>
      <c r="P51" s="86"/>
      <c r="T51" s="74"/>
    </row>
    <row r="52" spans="2:20" ht="9" customHeight="1" x14ac:dyDescent="0.2">
      <c r="B52" s="11"/>
      <c r="E52" s="86"/>
      <c r="F52" s="74"/>
      <c r="G52" s="86"/>
      <c r="J52" s="87"/>
      <c r="K52" s="11"/>
      <c r="L52" s="87"/>
      <c r="M52" s="147"/>
      <c r="N52" s="86"/>
      <c r="P52" s="86"/>
      <c r="T52" s="74"/>
    </row>
    <row r="53" spans="2:20" ht="9" customHeight="1" x14ac:dyDescent="0.2">
      <c r="B53" s="11"/>
      <c r="E53" s="86"/>
      <c r="F53" s="74"/>
      <c r="G53" s="86"/>
      <c r="J53" s="87"/>
      <c r="K53" s="11"/>
      <c r="L53" s="87"/>
      <c r="M53" s="147"/>
      <c r="N53" s="86"/>
      <c r="P53" s="86"/>
      <c r="T53" s="74"/>
    </row>
    <row r="54" spans="2:20" ht="9" customHeight="1" x14ac:dyDescent="0.2">
      <c r="B54" s="11"/>
      <c r="F54" s="87"/>
      <c r="J54" s="87"/>
      <c r="K54" s="11"/>
      <c r="L54" s="87"/>
      <c r="M54" s="147"/>
      <c r="T54" s="74"/>
    </row>
    <row r="55" spans="2:20" ht="9" customHeight="1" x14ac:dyDescent="0.2">
      <c r="B55" s="11"/>
      <c r="F55" s="87"/>
      <c r="J55" s="87"/>
      <c r="K55" s="11"/>
      <c r="L55" s="87"/>
      <c r="M55" s="147"/>
      <c r="T55" s="74"/>
    </row>
    <row r="56" spans="2:20" ht="9" customHeight="1" x14ac:dyDescent="0.2">
      <c r="B56" s="11"/>
      <c r="J56" s="87"/>
      <c r="K56" s="11"/>
      <c r="L56" s="87"/>
      <c r="M56" s="147"/>
      <c r="T56" s="74"/>
    </row>
    <row r="57" spans="2:20" ht="9" customHeight="1" x14ac:dyDescent="0.2">
      <c r="B57" s="11"/>
      <c r="J57" s="87"/>
      <c r="K57" s="11"/>
      <c r="L57" s="87"/>
      <c r="M57" s="147"/>
      <c r="T57" s="74"/>
    </row>
    <row r="58" spans="2:20" ht="9" customHeight="1" x14ac:dyDescent="0.2">
      <c r="B58" s="11"/>
      <c r="K58" s="11"/>
      <c r="T58" s="74"/>
    </row>
    <row r="59" spans="2:20" ht="9" customHeight="1" x14ac:dyDescent="0.2">
      <c r="B59" s="11"/>
      <c r="K59" s="11"/>
      <c r="T59" s="74"/>
    </row>
    <row r="60" spans="2:20" ht="9" customHeight="1" x14ac:dyDescent="0.2">
      <c r="B60" s="11"/>
      <c r="K60" s="11"/>
      <c r="T60" s="74"/>
    </row>
    <row r="61" spans="2:20" ht="9" customHeight="1" x14ac:dyDescent="0.2">
      <c r="B61" s="11"/>
      <c r="K61" s="11"/>
      <c r="T61" s="74"/>
    </row>
    <row r="62" spans="2:20" ht="9" customHeight="1" x14ac:dyDescent="0.2">
      <c r="B62" s="11"/>
      <c r="K62" s="11"/>
      <c r="T62" s="74"/>
    </row>
    <row r="63" spans="2:20" ht="9" customHeight="1" x14ac:dyDescent="0.2">
      <c r="B63" s="11"/>
      <c r="K63" s="11"/>
      <c r="T63" s="74"/>
    </row>
    <row r="64" spans="2:20" ht="9" customHeight="1" x14ac:dyDescent="0.2">
      <c r="B64" s="11"/>
      <c r="K64" s="11"/>
      <c r="T64" s="74"/>
    </row>
    <row r="65" spans="2:20" ht="9" customHeight="1" x14ac:dyDescent="0.2">
      <c r="B65" s="11"/>
      <c r="K65" s="11"/>
      <c r="T65" s="74"/>
    </row>
    <row r="66" spans="2:20" ht="9" customHeight="1" x14ac:dyDescent="0.2">
      <c r="B66" s="11"/>
      <c r="K66" s="11"/>
      <c r="T66" s="74"/>
    </row>
    <row r="67" spans="2:20" ht="9" customHeight="1" x14ac:dyDescent="0.2">
      <c r="B67" s="11"/>
      <c r="K67" s="11"/>
      <c r="T67" s="74"/>
    </row>
    <row r="68" spans="2:20" ht="9" customHeight="1" x14ac:dyDescent="0.2">
      <c r="B68" s="11"/>
      <c r="K68" s="11"/>
      <c r="T68" s="74"/>
    </row>
    <row r="69" spans="2:20" ht="9" customHeight="1" x14ac:dyDescent="0.2">
      <c r="B69" s="11"/>
      <c r="K69" s="11"/>
      <c r="T69" s="74"/>
    </row>
    <row r="70" spans="2:20" ht="9" customHeight="1" x14ac:dyDescent="0.2">
      <c r="B70" s="11"/>
      <c r="K70" s="11"/>
      <c r="T70" s="74"/>
    </row>
    <row r="71" spans="2:20" ht="9" customHeight="1" x14ac:dyDescent="0.2">
      <c r="B71" s="11"/>
      <c r="K71" s="11"/>
      <c r="T71" s="74"/>
    </row>
    <row r="72" spans="2:20" ht="9" customHeight="1" x14ac:dyDescent="0.2">
      <c r="B72" s="11"/>
      <c r="K72" s="11"/>
      <c r="T72" s="74"/>
    </row>
    <row r="73" spans="2:20" ht="9" customHeight="1" x14ac:dyDescent="0.2">
      <c r="B73" s="11"/>
      <c r="K73" s="11"/>
      <c r="T73" s="74"/>
    </row>
    <row r="74" spans="2:20" ht="9" customHeight="1" x14ac:dyDescent="0.2">
      <c r="B74" s="11"/>
      <c r="K74" s="11"/>
      <c r="T74" s="74"/>
    </row>
    <row r="75" spans="2:20" ht="9" customHeight="1" x14ac:dyDescent="0.2">
      <c r="B75" s="11"/>
      <c r="K75" s="11"/>
      <c r="T75" s="74"/>
    </row>
    <row r="76" spans="2:20" ht="9" customHeight="1" x14ac:dyDescent="0.2">
      <c r="B76" s="11"/>
      <c r="K76" s="11"/>
      <c r="T76" s="74"/>
    </row>
    <row r="77" spans="2:20" ht="9" customHeight="1" x14ac:dyDescent="0.2">
      <c r="B77" s="11"/>
      <c r="K77" s="11"/>
      <c r="T77" s="74"/>
    </row>
    <row r="78" spans="2:20" ht="9" customHeight="1" x14ac:dyDescent="0.2">
      <c r="B78" s="11"/>
      <c r="K78" s="11"/>
      <c r="T78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4C97-1FFE-4D60-A89E-C69B8E3AD3AB}">
  <sheetPr codeName="Hoja2"/>
  <dimension ref="B1:N35"/>
  <sheetViews>
    <sheetView showGridLines="0" workbookViewId="0">
      <selection activeCell="L16" sqref="L16:M26"/>
    </sheetView>
  </sheetViews>
  <sheetFormatPr defaultColWidth="11.42578125" defaultRowHeight="12" x14ac:dyDescent="0.2"/>
  <cols>
    <col min="1" max="1" width="4.28515625" style="94" customWidth="1"/>
    <col min="2" max="2" width="40.28515625" style="94" customWidth="1"/>
    <col min="3" max="4" width="15.42578125" style="94" customWidth="1"/>
    <col min="5" max="5" width="13.42578125" style="94" customWidth="1"/>
    <col min="6" max="6" width="2.140625" style="94" customWidth="1"/>
    <col min="7" max="7" width="13.28515625" style="94" hidden="1" customWidth="1"/>
    <col min="8" max="8" width="1.28515625" style="94" hidden="1" customWidth="1"/>
    <col min="9" max="9" width="12" style="94" hidden="1" customWidth="1"/>
    <col min="10" max="10" width="1.7109375" style="94" customWidth="1"/>
    <col min="11" max="11" width="13.28515625" style="94" bestFit="1" customWidth="1"/>
    <col min="12" max="12" width="15.28515625" style="94" bestFit="1" customWidth="1"/>
    <col min="13" max="13" width="12.85546875" style="94" bestFit="1" customWidth="1"/>
    <col min="14" max="16384" width="11.42578125" style="94"/>
  </cols>
  <sheetData>
    <row r="1" spans="2:12" s="92" customFormat="1" ht="14.25" x14ac:dyDescent="0.35">
      <c r="B1" s="88"/>
      <c r="C1" s="88">
        <v>2019</v>
      </c>
      <c r="D1" s="88" t="s">
        <v>3214</v>
      </c>
      <c r="E1" s="89">
        <v>2018</v>
      </c>
      <c r="F1" s="90"/>
      <c r="G1" s="91">
        <v>2017</v>
      </c>
      <c r="H1" s="91"/>
      <c r="I1" s="91">
        <v>2016</v>
      </c>
    </row>
    <row r="2" spans="2:12" ht="5.0999999999999996" customHeight="1" x14ac:dyDescent="0.35">
      <c r="B2" s="93"/>
      <c r="C2" s="93"/>
      <c r="D2" s="93"/>
      <c r="E2" s="93"/>
      <c r="F2" s="90"/>
      <c r="G2" s="91"/>
      <c r="H2" s="91"/>
      <c r="I2" s="91"/>
    </row>
    <row r="3" spans="2:12" ht="15" x14ac:dyDescent="0.25">
      <c r="B3" s="95" t="s">
        <v>3195</v>
      </c>
      <c r="C3" s="95">
        <f>'Resumen 1'!J123*-1</f>
        <v>188935575</v>
      </c>
      <c r="D3" s="95">
        <f>C3-E3</f>
        <v>29090076.99000001</v>
      </c>
      <c r="E3" s="95">
        <f>'[1]Planilla Final 2019'!Q56</f>
        <v>159845498.00999999</v>
      </c>
      <c r="F3" s="96"/>
      <c r="G3" s="97">
        <f>'[1]Planilla Final 2017'!R55</f>
        <v>155656071.41999999</v>
      </c>
      <c r="H3" s="98"/>
      <c r="I3" s="97">
        <v>146349769</v>
      </c>
      <c r="L3" s="99"/>
    </row>
    <row r="4" spans="2:12" x14ac:dyDescent="0.2">
      <c r="B4" s="95" t="s">
        <v>3196</v>
      </c>
      <c r="C4" s="100">
        <f>'Resumen 1'!J142*-1</f>
        <v>-86032571.700000003</v>
      </c>
      <c r="D4" s="95">
        <f>C4-E4</f>
        <v>20120461.539999992</v>
      </c>
      <c r="E4" s="100">
        <f>'[1]Planilla Final 2019'!Q57</f>
        <v>-106153033.23999999</v>
      </c>
      <c r="F4" s="96"/>
      <c r="G4" s="101">
        <f>'[1]Planilla Final 2017'!R56</f>
        <v>-103315253</v>
      </c>
      <c r="H4" s="98"/>
      <c r="I4" s="101">
        <v>-96949966</v>
      </c>
    </row>
    <row r="5" spans="2:12" ht="5.0999999999999996" customHeight="1" x14ac:dyDescent="0.2">
      <c r="B5" s="102"/>
      <c r="C5" s="102"/>
      <c r="D5" s="102"/>
      <c r="E5" s="102"/>
    </row>
    <row r="6" spans="2:12" x14ac:dyDescent="0.2">
      <c r="B6" s="95" t="s">
        <v>3197</v>
      </c>
      <c r="C6" s="103">
        <f>+C3+C4</f>
        <v>102903003.3</v>
      </c>
      <c r="D6" s="95">
        <f>C6-E6</f>
        <v>49210538.530000001</v>
      </c>
      <c r="E6" s="103">
        <f>+E3+E4</f>
        <v>53692464.769999996</v>
      </c>
      <c r="F6" s="96"/>
      <c r="G6" s="98">
        <f>+G3+G4</f>
        <v>52340818.419999987</v>
      </c>
      <c r="H6" s="98"/>
      <c r="I6" s="98">
        <f>+I3+I4</f>
        <v>49399803</v>
      </c>
    </row>
    <row r="7" spans="2:12" ht="5.0999999999999996" customHeight="1" x14ac:dyDescent="0.2">
      <c r="B7" s="95"/>
      <c r="C7" s="95"/>
      <c r="D7" s="95"/>
      <c r="E7" s="95"/>
      <c r="F7" s="96"/>
      <c r="G7" s="98"/>
      <c r="H7" s="98"/>
      <c r="I7" s="98"/>
    </row>
    <row r="8" spans="2:12" x14ac:dyDescent="0.2">
      <c r="B8" s="93" t="s">
        <v>3198</v>
      </c>
      <c r="C8" s="93"/>
      <c r="D8" s="93"/>
      <c r="E8" s="93"/>
      <c r="F8" s="96"/>
      <c r="G8" s="98"/>
      <c r="H8" s="98"/>
      <c r="I8" s="98"/>
    </row>
    <row r="9" spans="2:12" x14ac:dyDescent="0.2">
      <c r="B9" s="95" t="s">
        <v>3199</v>
      </c>
      <c r="C9" s="100">
        <f>'Resumen 1'!J182*-1</f>
        <v>-76144908.280000001</v>
      </c>
      <c r="D9" s="95">
        <f>C9-E9</f>
        <v>-38815239.120000005</v>
      </c>
      <c r="E9" s="100">
        <f>'[1]Planilla Final 2019'!Q59</f>
        <v>-37329669.159999996</v>
      </c>
      <c r="F9" s="96"/>
      <c r="G9" s="104">
        <f>'[1]Planilla Final 2017'!R59</f>
        <v>-35713851.420000002</v>
      </c>
      <c r="H9" s="98"/>
      <c r="I9" s="104">
        <f>-32975950+1759101</f>
        <v>-31216849</v>
      </c>
    </row>
    <row r="10" spans="2:12" ht="5.0999999999999996" customHeight="1" x14ac:dyDescent="0.2">
      <c r="B10" s="95"/>
      <c r="C10" s="95"/>
      <c r="D10" s="95"/>
      <c r="E10" s="95"/>
      <c r="F10" s="96"/>
      <c r="G10" s="98"/>
      <c r="H10" s="98"/>
      <c r="I10" s="98"/>
    </row>
    <row r="11" spans="2:12" x14ac:dyDescent="0.2">
      <c r="B11" s="95" t="s">
        <v>3200</v>
      </c>
      <c r="C11" s="103">
        <f>+C6+C9</f>
        <v>26758095.019999996</v>
      </c>
      <c r="D11" s="95">
        <f>C11-E11</f>
        <v>10395299.409999996</v>
      </c>
      <c r="E11" s="103">
        <f>+E6+E9</f>
        <v>16362795.609999999</v>
      </c>
      <c r="F11" s="96"/>
      <c r="G11" s="98">
        <f>+G6+G9</f>
        <v>16626966.999999985</v>
      </c>
      <c r="H11" s="98"/>
      <c r="I11" s="98">
        <f>+I6+I9</f>
        <v>18182954</v>
      </c>
    </row>
    <row r="12" spans="2:12" ht="5.0999999999999996" customHeight="1" x14ac:dyDescent="0.2">
      <c r="B12" s="95"/>
      <c r="C12" s="95"/>
      <c r="D12" s="95"/>
      <c r="E12" s="95"/>
      <c r="F12" s="96"/>
      <c r="G12" s="98"/>
      <c r="H12" s="98"/>
      <c r="I12" s="98"/>
    </row>
    <row r="13" spans="2:12" x14ac:dyDescent="0.2">
      <c r="B13" s="95" t="s">
        <v>3201</v>
      </c>
      <c r="C13" s="95">
        <f>'Resumen 1'!F205*-1</f>
        <v>-123930.62</v>
      </c>
      <c r="D13" s="95">
        <f>C13-E13</f>
        <v>3548189.5799999996</v>
      </c>
      <c r="E13" s="95">
        <f>'[1]Planilla Final 2019'!Q62</f>
        <v>-3672120.1999999997</v>
      </c>
      <c r="F13" s="96"/>
      <c r="G13" s="98">
        <f>'[1]Planilla Final 2017'!R63</f>
        <v>-5201733</v>
      </c>
      <c r="H13" s="98"/>
      <c r="I13" s="98">
        <v>-4584126</v>
      </c>
    </row>
    <row r="14" spans="2:12" ht="15" x14ac:dyDescent="0.25">
      <c r="B14" s="95" t="s">
        <v>3202</v>
      </c>
      <c r="C14" s="95">
        <f>('Resumen 1'!F195+'Resumen 1'!F196+'Resumen 1'!F200+'Resumen 1'!F201+'Resumen 1'!F210)*-1</f>
        <v>125857.90000000011</v>
      </c>
      <c r="D14" s="95">
        <f>C14-E14</f>
        <v>1237527.6000000003</v>
      </c>
      <c r="E14" s="95">
        <f>'[1]Planilla Final 2019'!Q60</f>
        <v>-1111669.7000000002</v>
      </c>
      <c r="F14" s="96"/>
      <c r="G14" s="98">
        <f>'[1]Planilla Final 2017'!R60</f>
        <v>-2320429.9500000002</v>
      </c>
      <c r="H14" s="98"/>
      <c r="I14" s="98">
        <v>-507141</v>
      </c>
      <c r="K14" s="99"/>
      <c r="L14" s="99"/>
    </row>
    <row r="15" spans="2:12" ht="5.45" customHeight="1" x14ac:dyDescent="0.2">
      <c r="B15" s="95"/>
      <c r="C15" s="100"/>
      <c r="D15" s="100"/>
      <c r="E15" s="100"/>
      <c r="F15" s="96"/>
      <c r="G15" s="104"/>
      <c r="H15" s="98"/>
      <c r="I15" s="104"/>
    </row>
    <row r="16" spans="2:12" ht="24" x14ac:dyDescent="0.2">
      <c r="B16" s="105" t="s">
        <v>3203</v>
      </c>
      <c r="C16" s="103">
        <f>+C11+C13+C14</f>
        <v>26760022.299999993</v>
      </c>
      <c r="D16" s="95">
        <f>C16-E16</f>
        <v>15181016.589999992</v>
      </c>
      <c r="E16" s="103">
        <f>+E11+E13+E14</f>
        <v>11579005.710000001</v>
      </c>
      <c r="F16" s="96"/>
      <c r="G16" s="98">
        <f>+G11+G13+G14</f>
        <v>9104804.0499999858</v>
      </c>
      <c r="H16" s="98"/>
      <c r="I16" s="98">
        <f>+I11+I13+I14</f>
        <v>13091687</v>
      </c>
    </row>
    <row r="17" spans="2:14" ht="5.0999999999999996" customHeight="1" x14ac:dyDescent="0.2">
      <c r="B17" s="95"/>
      <c r="C17" s="95"/>
      <c r="D17" s="95"/>
      <c r="E17" s="95"/>
      <c r="F17" s="96"/>
      <c r="G17" s="98"/>
      <c r="H17" s="98"/>
      <c r="I17" s="98"/>
    </row>
    <row r="18" spans="2:14" x14ac:dyDescent="0.2">
      <c r="B18" s="95" t="s">
        <v>3204</v>
      </c>
      <c r="C18" s="95"/>
      <c r="D18" s="95">
        <f>C18-E18</f>
        <v>2417615</v>
      </c>
      <c r="E18" s="95">
        <f>'[1]Planilla Final 2019'!Q64</f>
        <v>-2417615</v>
      </c>
      <c r="F18" s="96"/>
      <c r="G18" s="106">
        <f>'[1]Planilla Final 2017'!R66</f>
        <v>-1591304</v>
      </c>
      <c r="H18" s="96"/>
      <c r="I18" s="106">
        <v>-1759101</v>
      </c>
      <c r="L18" s="127"/>
    </row>
    <row r="19" spans="2:14" ht="5.45" customHeight="1" x14ac:dyDescent="0.2">
      <c r="B19" s="95"/>
      <c r="C19" s="95"/>
      <c r="D19" s="95"/>
      <c r="E19" s="95"/>
      <c r="F19" s="96"/>
      <c r="G19" s="98"/>
      <c r="H19" s="98"/>
      <c r="I19" s="98"/>
    </row>
    <row r="20" spans="2:14" x14ac:dyDescent="0.2">
      <c r="B20" s="95" t="s">
        <v>3205</v>
      </c>
      <c r="C20" s="95"/>
      <c r="D20" s="95">
        <f>C20-E20</f>
        <v>4254413</v>
      </c>
      <c r="E20" s="95">
        <f>'[1]Planilla Final 2019'!Q65</f>
        <v>-4254413</v>
      </c>
      <c r="G20" s="98">
        <f>'[1]Planilla Final 2017'!R67</f>
        <v>-3475906</v>
      </c>
      <c r="I20" s="98">
        <v>-3198548</v>
      </c>
      <c r="L20" s="127"/>
    </row>
    <row r="21" spans="2:14" ht="5.0999999999999996" customHeight="1" x14ac:dyDescent="0.2">
      <c r="B21" s="107"/>
      <c r="C21" s="107"/>
      <c r="D21" s="107"/>
      <c r="E21" s="108"/>
    </row>
    <row r="22" spans="2:14" ht="12.75" x14ac:dyDescent="0.2">
      <c r="B22" s="95" t="s">
        <v>3206</v>
      </c>
      <c r="C22" s="109">
        <f>+C16+C18+C20</f>
        <v>26760022.299999993</v>
      </c>
      <c r="D22" s="95">
        <f>C22-E22</f>
        <v>21853044.589999992</v>
      </c>
      <c r="E22" s="109">
        <f>+E16+E18+E20</f>
        <v>4906977.7100000009</v>
      </c>
      <c r="G22" s="110">
        <f>+G16+G18+G20</f>
        <v>4037594.0499999858</v>
      </c>
      <c r="H22" s="98"/>
      <c r="I22" s="110">
        <f>+I16+I18+I20</f>
        <v>8134038</v>
      </c>
      <c r="J22" s="98"/>
      <c r="K22" s="111"/>
      <c r="L22" s="112"/>
      <c r="M22" s="113"/>
      <c r="N22" s="114"/>
    </row>
    <row r="23" spans="2:14" x14ac:dyDescent="0.2">
      <c r="B23" s="102"/>
      <c r="C23" s="102"/>
      <c r="D23" s="102"/>
      <c r="E23" s="102"/>
    </row>
    <row r="24" spans="2:14" x14ac:dyDescent="0.2">
      <c r="B24" s="93" t="s">
        <v>3207</v>
      </c>
      <c r="C24" s="93"/>
      <c r="D24" s="93"/>
      <c r="E24" s="93"/>
    </row>
    <row r="25" spans="2:14" ht="5.0999999999999996" customHeight="1" x14ac:dyDescent="0.2">
      <c r="B25" s="107"/>
      <c r="C25" s="107"/>
      <c r="D25" s="107"/>
      <c r="E25" s="107"/>
    </row>
    <row r="26" spans="2:14" ht="24" x14ac:dyDescent="0.2">
      <c r="B26" s="115" t="s">
        <v>3208</v>
      </c>
      <c r="C26" s="116"/>
      <c r="D26" s="95">
        <f>C26-E26</f>
        <v>-70086</v>
      </c>
      <c r="E26" s="117">
        <f>'[1]Planilla Final 2019'!Q67</f>
        <v>70086</v>
      </c>
      <c r="G26" s="101">
        <f>'[1]Planilla Final 2017'!R70</f>
        <v>1849659</v>
      </c>
      <c r="I26" s="101">
        <v>-495802</v>
      </c>
    </row>
    <row r="27" spans="2:14" ht="5.0999999999999996" customHeight="1" x14ac:dyDescent="0.2">
      <c r="B27" s="107"/>
      <c r="C27" s="107"/>
      <c r="D27" s="107"/>
      <c r="E27" s="107"/>
    </row>
    <row r="28" spans="2:14" ht="12.75" thickBot="1" x14ac:dyDescent="0.25">
      <c r="B28" s="95" t="s">
        <v>3209</v>
      </c>
      <c r="C28" s="118">
        <f>+C22+C26</f>
        <v>26760022.299999993</v>
      </c>
      <c r="D28" s="95">
        <f>C28-E28</f>
        <v>21782958.589999992</v>
      </c>
      <c r="E28" s="118">
        <f>+E22+E26</f>
        <v>4977063.7100000009</v>
      </c>
      <c r="G28" s="119">
        <f>+G22+G26</f>
        <v>5887253.0499999858</v>
      </c>
      <c r="I28" s="119">
        <f>+I22+I26</f>
        <v>7638236</v>
      </c>
    </row>
    <row r="29" spans="2:14" ht="5.0999999999999996" customHeight="1" thickTop="1" x14ac:dyDescent="0.2">
      <c r="B29" s="95"/>
      <c r="C29" s="95"/>
      <c r="D29" s="95"/>
      <c r="E29" s="95"/>
    </row>
    <row r="30" spans="2:14" x14ac:dyDescent="0.2">
      <c r="B30" s="102" t="s">
        <v>3210</v>
      </c>
      <c r="C30" s="120"/>
      <c r="D30" s="95">
        <f>C30-E30</f>
        <v>-6002230.8769136071</v>
      </c>
      <c r="E30" s="121">
        <f>'[1]Planilla Final 2019'!Q73</f>
        <v>6002230.8769136071</v>
      </c>
      <c r="G30" s="104">
        <f>'[1]Planilla Final 2017'!R76</f>
        <v>6447471.9952226235</v>
      </c>
      <c r="H30" s="98"/>
      <c r="I30" s="104">
        <v>7246588</v>
      </c>
    </row>
    <row r="31" spans="2:14" ht="5.0999999999999996" customHeight="1" x14ac:dyDescent="0.2">
      <c r="B31" s="102"/>
      <c r="C31" s="102"/>
      <c r="D31" s="102"/>
      <c r="E31" s="102"/>
      <c r="G31" s="122"/>
      <c r="H31" s="123"/>
      <c r="I31" s="122"/>
    </row>
    <row r="32" spans="2:14" x14ac:dyDescent="0.2">
      <c r="B32" s="120" t="s">
        <v>3211</v>
      </c>
      <c r="C32" s="120"/>
      <c r="D32" s="95">
        <f>C32-E32</f>
        <v>1025167.16691362</v>
      </c>
      <c r="E32" s="124">
        <f>'[1]Planilla Final 2019'!Q74</f>
        <v>-1025167.16691362</v>
      </c>
      <c r="G32" s="101">
        <f>'[1]Planilla Final 2017'!R77</f>
        <v>-560218.94522262446</v>
      </c>
      <c r="I32" s="125">
        <v>391648</v>
      </c>
    </row>
    <row r="33" spans="3:9" ht="5.0999999999999996" customHeight="1" x14ac:dyDescent="0.2">
      <c r="C33" s="126"/>
      <c r="D33" s="126"/>
      <c r="E33" s="126"/>
    </row>
    <row r="35" spans="3:9" x14ac:dyDescent="0.2">
      <c r="E35" s="127"/>
      <c r="G35" s="127"/>
      <c r="I35" s="1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B468-4FDE-4870-BA3C-572495E88DE0}">
  <sheetPr codeName="Hoja3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J1592"/>
  <sheetViews>
    <sheetView topLeftCell="A1439" zoomScale="115" zoomScaleNormal="115" workbookViewId="0">
      <selection activeCell="C1455" sqref="C1455"/>
    </sheetView>
  </sheetViews>
  <sheetFormatPr defaultColWidth="11.42578125" defaultRowHeight="15" x14ac:dyDescent="0.25"/>
  <cols>
    <col min="1" max="1" width="7.42578125" customWidth="1"/>
    <col min="2" max="2" width="44.28515625" bestFit="1" customWidth="1"/>
    <col min="3" max="3" width="15.7109375" customWidth="1"/>
    <col min="4" max="4" width="2" bestFit="1" customWidth="1"/>
    <col min="5" max="5" width="14.42578125" bestFit="1" customWidth="1"/>
    <col min="6" max="7" width="17.28515625" customWidth="1"/>
    <col min="8" max="9" width="14.5703125" bestFit="1" customWidth="1"/>
    <col min="10" max="10" width="15.7109375" bestFit="1" customWidth="1"/>
  </cols>
  <sheetData>
    <row r="1" spans="1:10" s="6" customFormat="1" ht="21" x14ac:dyDescent="0.35">
      <c r="A1" s="6" t="s">
        <v>3148</v>
      </c>
    </row>
    <row r="2" spans="1:10" s="6" customFormat="1" ht="21" x14ac:dyDescent="0.35">
      <c r="A2" s="6" t="s">
        <v>3146</v>
      </c>
    </row>
    <row r="3" spans="1:10" s="6" customFormat="1" ht="21" x14ac:dyDescent="0.35">
      <c r="A3" s="6" t="s">
        <v>3147</v>
      </c>
    </row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215501686.28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80933360.019999996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80933360.019999996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5665127.3200000003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5">
        <v>3250.17</v>
      </c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 s="2">
        <v>3250.17</v>
      </c>
      <c r="F10"/>
      <c r="G10"/>
      <c r="H10"/>
      <c r="I10"/>
      <c r="J10"/>
    </row>
    <row r="11" spans="1:10" s="3" customFormat="1" x14ac:dyDescent="0.25">
      <c r="A11">
        <v>8</v>
      </c>
      <c r="B11" t="s">
        <v>12</v>
      </c>
      <c r="C11" s="1" t="s">
        <v>13</v>
      </c>
      <c r="D11">
        <v>6</v>
      </c>
      <c r="E11">
        <v>0</v>
      </c>
      <c r="F11"/>
      <c r="G11"/>
      <c r="H11"/>
      <c r="I11"/>
      <c r="J11"/>
    </row>
    <row r="12" spans="1:10" s="3" customFormat="1" x14ac:dyDescent="0.25">
      <c r="A12" s="3">
        <v>10</v>
      </c>
      <c r="B12" s="3" t="s">
        <v>14</v>
      </c>
      <c r="C12" s="4" t="s">
        <v>15</v>
      </c>
      <c r="D12" s="3">
        <v>5</v>
      </c>
      <c r="F12" s="5">
        <v>19050</v>
      </c>
    </row>
    <row r="13" spans="1:10" s="3" customFormat="1" x14ac:dyDescent="0.25">
      <c r="A13">
        <v>11</v>
      </c>
      <c r="B13" t="s">
        <v>16</v>
      </c>
      <c r="C13" s="1" t="s">
        <v>17</v>
      </c>
      <c r="D13">
        <v>6</v>
      </c>
      <c r="E13" s="2">
        <v>2000</v>
      </c>
      <c r="F13"/>
      <c r="G13"/>
      <c r="H13"/>
      <c r="I13"/>
      <c r="J13"/>
    </row>
    <row r="14" spans="1:10" s="3" customFormat="1" x14ac:dyDescent="0.25">
      <c r="A14">
        <v>13</v>
      </c>
      <c r="B14" t="s">
        <v>18</v>
      </c>
      <c r="C14" s="1" t="s">
        <v>19</v>
      </c>
      <c r="D14">
        <v>6</v>
      </c>
      <c r="E14" s="2">
        <v>1000</v>
      </c>
      <c r="F14"/>
      <c r="G14"/>
      <c r="H14"/>
      <c r="I14"/>
      <c r="J14"/>
    </row>
    <row r="15" spans="1:10" s="3" customFormat="1" x14ac:dyDescent="0.25">
      <c r="A15">
        <v>15</v>
      </c>
      <c r="B15" t="s">
        <v>20</v>
      </c>
      <c r="C15" s="1" t="s">
        <v>21</v>
      </c>
      <c r="D15">
        <v>6</v>
      </c>
      <c r="E15" s="2">
        <v>2300</v>
      </c>
      <c r="F15"/>
      <c r="G15"/>
      <c r="H15"/>
      <c r="I15"/>
      <c r="J15"/>
    </row>
    <row r="16" spans="1:10" s="3" customFormat="1" x14ac:dyDescent="0.25">
      <c r="A16">
        <v>17</v>
      </c>
      <c r="B16" t="s">
        <v>22</v>
      </c>
      <c r="C16" s="1" t="s">
        <v>23</v>
      </c>
      <c r="D16">
        <v>6</v>
      </c>
      <c r="E16" s="2">
        <v>1000</v>
      </c>
      <c r="F16"/>
      <c r="G16"/>
      <c r="H16"/>
      <c r="I16"/>
      <c r="J16"/>
    </row>
    <row r="17" spans="1:10" s="3" customFormat="1" x14ac:dyDescent="0.25">
      <c r="A17">
        <v>19</v>
      </c>
      <c r="B17" t="s">
        <v>24</v>
      </c>
      <c r="C17" s="1" t="s">
        <v>25</v>
      </c>
      <c r="D17">
        <v>6</v>
      </c>
      <c r="E17" s="2">
        <v>1000</v>
      </c>
      <c r="F17"/>
      <c r="G17"/>
      <c r="H17"/>
      <c r="I17"/>
      <c r="J17"/>
    </row>
    <row r="18" spans="1:10" s="3" customFormat="1" x14ac:dyDescent="0.25">
      <c r="A18">
        <v>21</v>
      </c>
      <c r="B18" t="s">
        <v>26</v>
      </c>
      <c r="C18" s="1" t="s">
        <v>27</v>
      </c>
      <c r="D18">
        <v>6</v>
      </c>
      <c r="E18" s="2">
        <v>5000</v>
      </c>
      <c r="F18"/>
      <c r="G18"/>
      <c r="H18"/>
      <c r="I18"/>
      <c r="J18"/>
    </row>
    <row r="19" spans="1:10" s="3" customFormat="1" x14ac:dyDescent="0.25">
      <c r="A19">
        <v>23</v>
      </c>
      <c r="B19" t="s">
        <v>28</v>
      </c>
      <c r="C19" s="1" t="s">
        <v>29</v>
      </c>
      <c r="D19">
        <v>6</v>
      </c>
      <c r="E19" s="2">
        <v>1900</v>
      </c>
      <c r="F19"/>
      <c r="G19"/>
      <c r="H19"/>
      <c r="I19"/>
      <c r="J19"/>
    </row>
    <row r="20" spans="1:10" s="3" customFormat="1" x14ac:dyDescent="0.25">
      <c r="A20">
        <v>25</v>
      </c>
      <c r="B20" t="s">
        <v>30</v>
      </c>
      <c r="C20" s="1" t="s">
        <v>31</v>
      </c>
      <c r="D20">
        <v>6</v>
      </c>
      <c r="E20" s="2">
        <v>1000</v>
      </c>
      <c r="F20"/>
      <c r="G20"/>
      <c r="H20"/>
      <c r="I20"/>
      <c r="J20"/>
    </row>
    <row r="21" spans="1:10" s="3" customFormat="1" x14ac:dyDescent="0.25">
      <c r="A21">
        <v>27</v>
      </c>
      <c r="B21" t="s">
        <v>32</v>
      </c>
      <c r="C21" s="1" t="s">
        <v>33</v>
      </c>
      <c r="D21">
        <v>6</v>
      </c>
      <c r="E21">
        <v>500</v>
      </c>
      <c r="F21"/>
      <c r="G21"/>
      <c r="H21"/>
      <c r="I21"/>
      <c r="J21"/>
    </row>
    <row r="22" spans="1:10" s="3" customFormat="1" x14ac:dyDescent="0.25">
      <c r="A22">
        <v>29</v>
      </c>
      <c r="B22" t="s">
        <v>34</v>
      </c>
      <c r="C22" s="1" t="s">
        <v>35</v>
      </c>
      <c r="D22">
        <v>6</v>
      </c>
      <c r="E22">
        <v>500</v>
      </c>
      <c r="F22"/>
      <c r="G22"/>
      <c r="H22"/>
      <c r="I22"/>
      <c r="J22"/>
    </row>
    <row r="23" spans="1:10" s="3" customFormat="1" x14ac:dyDescent="0.25">
      <c r="A23">
        <v>31</v>
      </c>
      <c r="B23" t="s">
        <v>36</v>
      </c>
      <c r="C23" s="1" t="s">
        <v>37</v>
      </c>
      <c r="D23">
        <v>6</v>
      </c>
      <c r="E23" s="2">
        <v>2700</v>
      </c>
      <c r="F23"/>
      <c r="G23"/>
      <c r="H23"/>
      <c r="I23"/>
      <c r="J23"/>
    </row>
    <row r="24" spans="1:10" s="3" customFormat="1" x14ac:dyDescent="0.25">
      <c r="A24">
        <v>33</v>
      </c>
      <c r="B24" t="s">
        <v>38</v>
      </c>
      <c r="C24" s="1" t="s">
        <v>39</v>
      </c>
      <c r="D24">
        <v>6</v>
      </c>
      <c r="E24">
        <v>150</v>
      </c>
      <c r="F24"/>
      <c r="G24"/>
      <c r="H24"/>
      <c r="I24"/>
      <c r="J24"/>
    </row>
    <row r="25" spans="1:10" s="3" customFormat="1" x14ac:dyDescent="0.25">
      <c r="A25" s="3">
        <v>35</v>
      </c>
      <c r="B25" s="3" t="s">
        <v>40</v>
      </c>
      <c r="C25" s="4" t="s">
        <v>41</v>
      </c>
      <c r="D25" s="3">
        <v>5</v>
      </c>
      <c r="F25" s="5">
        <v>5642827.1500000004</v>
      </c>
    </row>
    <row r="26" spans="1:10" s="3" customFormat="1" x14ac:dyDescent="0.25">
      <c r="A26">
        <v>36</v>
      </c>
      <c r="B26" t="s">
        <v>42</v>
      </c>
      <c r="C26" s="1" t="s">
        <v>43</v>
      </c>
      <c r="D26">
        <v>6</v>
      </c>
      <c r="E26" s="2">
        <v>50861.94</v>
      </c>
      <c r="F26"/>
      <c r="G26"/>
      <c r="H26"/>
      <c r="I26"/>
      <c r="J26"/>
    </row>
    <row r="27" spans="1:10" s="3" customFormat="1" x14ac:dyDescent="0.25">
      <c r="A27">
        <v>38</v>
      </c>
      <c r="B27" t="s">
        <v>44</v>
      </c>
      <c r="C27" s="1" t="s">
        <v>45</v>
      </c>
      <c r="D27">
        <v>6</v>
      </c>
      <c r="E27" s="2">
        <v>171692.85</v>
      </c>
      <c r="F27"/>
      <c r="G27"/>
      <c r="H27"/>
      <c r="I27"/>
      <c r="J27"/>
    </row>
    <row r="28" spans="1:10" s="3" customFormat="1" x14ac:dyDescent="0.25">
      <c r="A28">
        <v>40</v>
      </c>
      <c r="B28" t="s">
        <v>46</v>
      </c>
      <c r="C28" s="1" t="s">
        <v>47</v>
      </c>
      <c r="D28">
        <v>6</v>
      </c>
      <c r="E28" s="2">
        <v>-47071.44</v>
      </c>
      <c r="F28"/>
      <c r="G28"/>
      <c r="H28"/>
      <c r="I28"/>
      <c r="J28"/>
    </row>
    <row r="29" spans="1:10" s="3" customFormat="1" x14ac:dyDescent="0.25">
      <c r="A29">
        <v>42</v>
      </c>
      <c r="B29" t="s">
        <v>48</v>
      </c>
      <c r="C29" s="1" t="s">
        <v>49</v>
      </c>
      <c r="D29">
        <v>6</v>
      </c>
      <c r="E29" s="2">
        <v>442843.68</v>
      </c>
      <c r="F29"/>
      <c r="G29"/>
      <c r="H29"/>
      <c r="I29"/>
      <c r="J29"/>
    </row>
    <row r="30" spans="1:10" s="3" customFormat="1" x14ac:dyDescent="0.25">
      <c r="A30">
        <v>44</v>
      </c>
      <c r="B30" t="s">
        <v>50</v>
      </c>
      <c r="C30" s="1" t="s">
        <v>51</v>
      </c>
      <c r="D30">
        <v>6</v>
      </c>
      <c r="E30" s="2">
        <v>78080.600000000006</v>
      </c>
      <c r="F30"/>
      <c r="G30"/>
      <c r="H30"/>
      <c r="I30"/>
      <c r="J30"/>
    </row>
    <row r="31" spans="1:10" s="3" customFormat="1" x14ac:dyDescent="0.25">
      <c r="A31">
        <v>46</v>
      </c>
      <c r="B31" t="s">
        <v>52</v>
      </c>
      <c r="C31" s="1" t="s">
        <v>53</v>
      </c>
      <c r="D31">
        <v>6</v>
      </c>
      <c r="E31" s="2">
        <v>1836713.44</v>
      </c>
      <c r="F31"/>
      <c r="G31"/>
      <c r="H31"/>
      <c r="I31"/>
      <c r="J31"/>
    </row>
    <row r="32" spans="1:10" s="3" customFormat="1" x14ac:dyDescent="0.25">
      <c r="A32">
        <v>48</v>
      </c>
      <c r="B32" t="s">
        <v>54</v>
      </c>
      <c r="C32" s="1" t="s">
        <v>55</v>
      </c>
      <c r="D32">
        <v>6</v>
      </c>
      <c r="E32" s="2">
        <v>7289.29</v>
      </c>
      <c r="F32"/>
      <c r="G32"/>
      <c r="H32"/>
      <c r="I32"/>
      <c r="J32"/>
    </row>
    <row r="33" spans="1:10" s="3" customFormat="1" x14ac:dyDescent="0.25">
      <c r="A33">
        <v>50</v>
      </c>
      <c r="B33" t="s">
        <v>56</v>
      </c>
      <c r="C33" s="1" t="s">
        <v>57</v>
      </c>
      <c r="D33">
        <v>6</v>
      </c>
      <c r="E33" s="2">
        <v>10798.97</v>
      </c>
      <c r="F33"/>
      <c r="G33"/>
      <c r="H33"/>
      <c r="I33"/>
      <c r="J33"/>
    </row>
    <row r="34" spans="1:10" s="3" customFormat="1" x14ac:dyDescent="0.25">
      <c r="A34">
        <v>52</v>
      </c>
      <c r="B34" t="s">
        <v>58</v>
      </c>
      <c r="C34" s="1" t="s">
        <v>59</v>
      </c>
      <c r="D34">
        <v>6</v>
      </c>
      <c r="E34" s="2">
        <v>1667306.73</v>
      </c>
      <c r="F34"/>
      <c r="G34"/>
      <c r="H34"/>
      <c r="I34"/>
      <c r="J34"/>
    </row>
    <row r="35" spans="1:10" s="3" customFormat="1" x14ac:dyDescent="0.25">
      <c r="A35">
        <v>54</v>
      </c>
      <c r="B35" t="s">
        <v>60</v>
      </c>
      <c r="C35" s="1" t="s">
        <v>61</v>
      </c>
      <c r="D35">
        <v>6</v>
      </c>
      <c r="E35">
        <v>249.02</v>
      </c>
      <c r="F35"/>
      <c r="G35"/>
      <c r="H35"/>
      <c r="I35"/>
      <c r="J35"/>
    </row>
    <row r="36" spans="1:10" s="3" customFormat="1" x14ac:dyDescent="0.25">
      <c r="A36">
        <v>56</v>
      </c>
      <c r="B36" t="s">
        <v>62</v>
      </c>
      <c r="C36" s="1" t="s">
        <v>63</v>
      </c>
      <c r="D36">
        <v>6</v>
      </c>
      <c r="E36" s="2">
        <v>-2809.75</v>
      </c>
      <c r="F36"/>
      <c r="G36"/>
      <c r="H36"/>
      <c r="I36"/>
      <c r="J36"/>
    </row>
    <row r="37" spans="1:10" s="3" customFormat="1" x14ac:dyDescent="0.25">
      <c r="A37">
        <v>58</v>
      </c>
      <c r="B37" t="s">
        <v>64</v>
      </c>
      <c r="C37" s="1" t="s">
        <v>65</v>
      </c>
      <c r="D37">
        <v>6</v>
      </c>
      <c r="E37">
        <v>198</v>
      </c>
      <c r="F37"/>
      <c r="G37"/>
      <c r="H37"/>
      <c r="I37"/>
      <c r="J37"/>
    </row>
    <row r="38" spans="1:10" s="3" customFormat="1" x14ac:dyDescent="0.25">
      <c r="A38">
        <v>60</v>
      </c>
      <c r="B38" t="s">
        <v>66</v>
      </c>
      <c r="C38" s="1" t="s">
        <v>67</v>
      </c>
      <c r="D38">
        <v>6</v>
      </c>
      <c r="E38">
        <v>90.66</v>
      </c>
      <c r="F38"/>
      <c r="G38"/>
      <c r="H38"/>
      <c r="I38"/>
      <c r="J38"/>
    </row>
    <row r="39" spans="1:10" s="3" customFormat="1" x14ac:dyDescent="0.25">
      <c r="A39">
        <v>62</v>
      </c>
      <c r="B39" t="s">
        <v>68</v>
      </c>
      <c r="C39" s="1" t="s">
        <v>69</v>
      </c>
      <c r="D39">
        <v>6</v>
      </c>
      <c r="E39">
        <v>917.6</v>
      </c>
      <c r="F39"/>
      <c r="G39"/>
      <c r="H39"/>
      <c r="I39"/>
      <c r="J39"/>
    </row>
    <row r="40" spans="1:10" s="3" customFormat="1" x14ac:dyDescent="0.25">
      <c r="A40">
        <v>64</v>
      </c>
      <c r="B40" t="s">
        <v>70</v>
      </c>
      <c r="C40" s="1" t="s">
        <v>71</v>
      </c>
      <c r="D40">
        <v>6</v>
      </c>
      <c r="E40" s="2">
        <v>-5166.3500000000004</v>
      </c>
      <c r="F40"/>
      <c r="G40"/>
      <c r="H40"/>
      <c r="I40"/>
      <c r="J40"/>
    </row>
    <row r="41" spans="1:10" s="3" customFormat="1" x14ac:dyDescent="0.25">
      <c r="A41">
        <v>66</v>
      </c>
      <c r="B41" t="s">
        <v>72</v>
      </c>
      <c r="C41" s="1" t="s">
        <v>73</v>
      </c>
      <c r="D41">
        <v>6</v>
      </c>
      <c r="E41" s="2">
        <v>1071596.92</v>
      </c>
      <c r="F41"/>
      <c r="G41"/>
      <c r="H41"/>
      <c r="I41"/>
      <c r="J41"/>
    </row>
    <row r="42" spans="1:10" s="3" customFormat="1" x14ac:dyDescent="0.25">
      <c r="A42">
        <v>68</v>
      </c>
      <c r="B42" t="s">
        <v>74</v>
      </c>
      <c r="C42" s="1" t="s">
        <v>75</v>
      </c>
      <c r="D42">
        <v>6</v>
      </c>
      <c r="E42" s="2">
        <v>5906.71</v>
      </c>
      <c r="F42"/>
      <c r="G42"/>
      <c r="H42"/>
      <c r="I42"/>
      <c r="J42"/>
    </row>
    <row r="43" spans="1:10" s="3" customFormat="1" x14ac:dyDescent="0.25">
      <c r="A43">
        <v>70</v>
      </c>
      <c r="B43" t="s">
        <v>76</v>
      </c>
      <c r="C43" s="1" t="s">
        <v>77</v>
      </c>
      <c r="D43">
        <v>6</v>
      </c>
      <c r="E43" s="2">
        <v>245758.02</v>
      </c>
      <c r="F43"/>
      <c r="G43"/>
      <c r="H43"/>
      <c r="I43"/>
      <c r="J43"/>
    </row>
    <row r="44" spans="1:10" s="3" customFormat="1" x14ac:dyDescent="0.25">
      <c r="A44">
        <v>72</v>
      </c>
      <c r="B44" t="s">
        <v>78</v>
      </c>
      <c r="C44" s="1" t="s">
        <v>79</v>
      </c>
      <c r="D44">
        <v>6</v>
      </c>
      <c r="E44" s="2">
        <v>1000</v>
      </c>
      <c r="F44"/>
      <c r="G44"/>
      <c r="H44"/>
      <c r="I44"/>
      <c r="J44"/>
    </row>
    <row r="45" spans="1:10" s="3" customFormat="1" x14ac:dyDescent="0.25">
      <c r="A45">
        <v>74</v>
      </c>
      <c r="B45" t="s">
        <v>80</v>
      </c>
      <c r="C45" s="1" t="s">
        <v>81</v>
      </c>
      <c r="D45">
        <v>6</v>
      </c>
      <c r="E45" s="2">
        <v>8885.86</v>
      </c>
      <c r="F45"/>
      <c r="G45"/>
      <c r="H45"/>
      <c r="I45"/>
      <c r="J45"/>
    </row>
    <row r="46" spans="1:10" s="3" customFormat="1" x14ac:dyDescent="0.25">
      <c r="A46">
        <v>76</v>
      </c>
      <c r="B46" t="s">
        <v>82</v>
      </c>
      <c r="C46" s="1" t="s">
        <v>83</v>
      </c>
      <c r="D46">
        <v>6</v>
      </c>
      <c r="E46" s="2">
        <v>32533.79</v>
      </c>
      <c r="F46"/>
      <c r="G46"/>
      <c r="H46"/>
      <c r="I46"/>
      <c r="J46"/>
    </row>
    <row r="47" spans="1:10" s="3" customFormat="1" x14ac:dyDescent="0.25">
      <c r="A47">
        <v>78</v>
      </c>
      <c r="B47" t="s">
        <v>84</v>
      </c>
      <c r="C47" s="1" t="s">
        <v>85</v>
      </c>
      <c r="D47">
        <v>6</v>
      </c>
      <c r="E47">
        <v>-894.77</v>
      </c>
      <c r="F47"/>
      <c r="G47"/>
      <c r="H47"/>
      <c r="I47"/>
      <c r="J47"/>
    </row>
    <row r="48" spans="1:10" s="3" customFormat="1" x14ac:dyDescent="0.25">
      <c r="A48">
        <v>80</v>
      </c>
      <c r="B48" t="s">
        <v>86</v>
      </c>
      <c r="C48" s="1" t="s">
        <v>87</v>
      </c>
      <c r="D48">
        <v>6</v>
      </c>
      <c r="E48">
        <v>796.14</v>
      </c>
      <c r="F48"/>
      <c r="G48"/>
      <c r="H48"/>
      <c r="I48"/>
      <c r="J48"/>
    </row>
    <row r="49" spans="1:10" s="3" customFormat="1" x14ac:dyDescent="0.25">
      <c r="A49">
        <v>82</v>
      </c>
      <c r="B49" t="s">
        <v>88</v>
      </c>
      <c r="C49" s="1" t="s">
        <v>89</v>
      </c>
      <c r="D49">
        <v>6</v>
      </c>
      <c r="E49" s="2">
        <v>6081.24</v>
      </c>
      <c r="F49"/>
      <c r="G49"/>
      <c r="H49"/>
      <c r="I49"/>
      <c r="J49"/>
    </row>
    <row r="50" spans="1:10" s="3" customFormat="1" x14ac:dyDescent="0.25">
      <c r="A50">
        <v>84</v>
      </c>
      <c r="B50" t="s">
        <v>90</v>
      </c>
      <c r="C50" s="1" t="s">
        <v>91</v>
      </c>
      <c r="D50">
        <v>6</v>
      </c>
      <c r="E50" s="2">
        <v>2874</v>
      </c>
      <c r="F50"/>
      <c r="G50"/>
      <c r="H50"/>
      <c r="I50"/>
      <c r="J50"/>
    </row>
    <row r="51" spans="1:10" s="3" customFormat="1" x14ac:dyDescent="0.25">
      <c r="A51">
        <v>86</v>
      </c>
      <c r="B51" t="s">
        <v>92</v>
      </c>
      <c r="C51" s="1" t="s">
        <v>93</v>
      </c>
      <c r="D51">
        <v>6</v>
      </c>
      <c r="E51" s="2">
        <v>50788.29</v>
      </c>
      <c r="F51"/>
      <c r="G51"/>
      <c r="H51"/>
      <c r="I51"/>
      <c r="J51"/>
    </row>
    <row r="52" spans="1:10" s="3" customFormat="1" x14ac:dyDescent="0.25">
      <c r="A52">
        <v>88</v>
      </c>
      <c r="B52" t="s">
        <v>94</v>
      </c>
      <c r="C52" s="1" t="s">
        <v>95</v>
      </c>
      <c r="D52">
        <v>6</v>
      </c>
      <c r="E52" s="2">
        <v>5505.71</v>
      </c>
      <c r="F52"/>
      <c r="G52"/>
      <c r="H52"/>
      <c r="I52"/>
      <c r="J52"/>
    </row>
    <row r="53" spans="1:10" s="3" customFormat="1" x14ac:dyDescent="0.25">
      <c r="A53" s="3">
        <v>90</v>
      </c>
      <c r="B53" s="3" t="s">
        <v>96</v>
      </c>
      <c r="C53" s="4" t="s">
        <v>97</v>
      </c>
      <c r="D53" s="3">
        <v>4</v>
      </c>
      <c r="G53" s="5">
        <v>3358788.84</v>
      </c>
    </row>
    <row r="54" spans="1:10" s="3" customFormat="1" x14ac:dyDescent="0.25">
      <c r="A54" s="3">
        <v>91</v>
      </c>
      <c r="B54" s="3" t="s">
        <v>98</v>
      </c>
      <c r="C54" s="4" t="s">
        <v>99</v>
      </c>
      <c r="D54" s="3">
        <v>5</v>
      </c>
      <c r="F54" s="5">
        <v>3358788.84</v>
      </c>
    </row>
    <row r="55" spans="1:10" s="3" customFormat="1" x14ac:dyDescent="0.25">
      <c r="A55">
        <v>92</v>
      </c>
      <c r="B55" t="s">
        <v>100</v>
      </c>
      <c r="C55" s="1" t="s">
        <v>101</v>
      </c>
      <c r="D55">
        <v>6</v>
      </c>
      <c r="E55" s="2">
        <v>410147.94</v>
      </c>
      <c r="F55"/>
      <c r="G55"/>
      <c r="H55"/>
      <c r="I55"/>
      <c r="J55"/>
    </row>
    <row r="56" spans="1:10" s="3" customFormat="1" x14ac:dyDescent="0.25">
      <c r="A56">
        <v>94</v>
      </c>
      <c r="B56" t="s">
        <v>102</v>
      </c>
      <c r="C56" s="1" t="s">
        <v>103</v>
      </c>
      <c r="D56">
        <v>6</v>
      </c>
      <c r="E56" s="2">
        <v>217709.71</v>
      </c>
      <c r="F56"/>
      <c r="G56"/>
      <c r="H56"/>
      <c r="I56"/>
      <c r="J56"/>
    </row>
    <row r="57" spans="1:10" s="3" customFormat="1" x14ac:dyDescent="0.25">
      <c r="A57">
        <v>96</v>
      </c>
      <c r="B57" t="s">
        <v>104</v>
      </c>
      <c r="C57" s="1" t="s">
        <v>105</v>
      </c>
      <c r="D57">
        <v>6</v>
      </c>
      <c r="E57" s="2">
        <v>702966.26</v>
      </c>
      <c r="F57"/>
      <c r="G57"/>
      <c r="H57"/>
      <c r="I57"/>
      <c r="J57"/>
    </row>
    <row r="58" spans="1:10" s="3" customFormat="1" x14ac:dyDescent="0.25">
      <c r="A58">
        <v>98</v>
      </c>
      <c r="B58" t="s">
        <v>106</v>
      </c>
      <c r="C58" s="1" t="s">
        <v>107</v>
      </c>
      <c r="D58">
        <v>6</v>
      </c>
      <c r="E58">
        <v>2.52</v>
      </c>
      <c r="F58"/>
      <c r="G58"/>
      <c r="H58"/>
      <c r="I58"/>
      <c r="J58"/>
    </row>
    <row r="59" spans="1:10" s="3" customFormat="1" x14ac:dyDescent="0.25">
      <c r="A59">
        <v>100</v>
      </c>
      <c r="B59" t="s">
        <v>108</v>
      </c>
      <c r="C59" s="1" t="s">
        <v>109</v>
      </c>
      <c r="D59">
        <v>6</v>
      </c>
      <c r="E59" s="2">
        <v>26552.68</v>
      </c>
      <c r="F59"/>
      <c r="G59"/>
      <c r="H59"/>
      <c r="I59"/>
      <c r="J59"/>
    </row>
    <row r="60" spans="1:10" s="3" customFormat="1" x14ac:dyDescent="0.25">
      <c r="A60">
        <v>102</v>
      </c>
      <c r="B60" t="s">
        <v>110</v>
      </c>
      <c r="C60" s="1" t="s">
        <v>111</v>
      </c>
      <c r="D60">
        <v>6</v>
      </c>
      <c r="E60" s="2">
        <v>2117.83</v>
      </c>
      <c r="F60"/>
      <c r="G60"/>
      <c r="H60"/>
      <c r="I60"/>
      <c r="J60"/>
    </row>
    <row r="61" spans="1:10" s="3" customFormat="1" x14ac:dyDescent="0.25">
      <c r="A61">
        <v>104</v>
      </c>
      <c r="B61" t="s">
        <v>112</v>
      </c>
      <c r="C61" s="1" t="s">
        <v>113</v>
      </c>
      <c r="D61">
        <v>6</v>
      </c>
      <c r="E61" s="2">
        <v>1786022.88</v>
      </c>
      <c r="F61"/>
      <c r="G61"/>
      <c r="H61"/>
      <c r="I61"/>
      <c r="J61"/>
    </row>
    <row r="62" spans="1:10" s="3" customFormat="1" x14ac:dyDescent="0.25">
      <c r="A62">
        <v>106</v>
      </c>
      <c r="B62" t="s">
        <v>114</v>
      </c>
      <c r="C62" s="1" t="s">
        <v>115</v>
      </c>
      <c r="D62">
        <v>6</v>
      </c>
      <c r="E62" s="2">
        <v>5166.3500000000004</v>
      </c>
      <c r="F62"/>
      <c r="G62"/>
      <c r="H62"/>
      <c r="I62"/>
      <c r="J62"/>
    </row>
    <row r="63" spans="1:10" s="3" customFormat="1" x14ac:dyDescent="0.25">
      <c r="A63">
        <v>108</v>
      </c>
      <c r="B63" t="s">
        <v>116</v>
      </c>
      <c r="C63" s="1" t="s">
        <v>117</v>
      </c>
      <c r="D63">
        <v>6</v>
      </c>
      <c r="E63" s="2">
        <v>208102.67</v>
      </c>
      <c r="F63"/>
      <c r="G63"/>
      <c r="H63"/>
      <c r="I63"/>
      <c r="J63"/>
    </row>
    <row r="64" spans="1:10" s="3" customFormat="1" x14ac:dyDescent="0.25">
      <c r="A64" s="3">
        <v>110</v>
      </c>
      <c r="B64" s="3" t="s">
        <v>118</v>
      </c>
      <c r="C64" s="4" t="s">
        <v>119</v>
      </c>
      <c r="D64" s="3">
        <v>4</v>
      </c>
      <c r="G64" s="5">
        <v>40971342.189999998</v>
      </c>
    </row>
    <row r="65" spans="1:10" s="3" customFormat="1" x14ac:dyDescent="0.25">
      <c r="A65" s="3">
        <v>111</v>
      </c>
      <c r="B65" s="3" t="s">
        <v>120</v>
      </c>
      <c r="C65" s="4" t="s">
        <v>121</v>
      </c>
      <c r="D65" s="3">
        <v>5</v>
      </c>
      <c r="F65" s="5">
        <v>10065136.039999999</v>
      </c>
    </row>
    <row r="66" spans="1:10" s="3" customFormat="1" x14ac:dyDescent="0.25">
      <c r="A66">
        <v>112</v>
      </c>
      <c r="B66" t="s">
        <v>122</v>
      </c>
      <c r="C66" s="1" t="s">
        <v>123</v>
      </c>
      <c r="D66">
        <v>6</v>
      </c>
      <c r="E66" s="2">
        <v>12704657.32</v>
      </c>
      <c r="F66"/>
      <c r="G66"/>
      <c r="H66"/>
      <c r="I66"/>
      <c r="J66"/>
    </row>
    <row r="67" spans="1:10" s="3" customFormat="1" x14ac:dyDescent="0.25">
      <c r="A67">
        <v>114</v>
      </c>
      <c r="B67" t="s">
        <v>124</v>
      </c>
      <c r="C67" s="1" t="s">
        <v>125</v>
      </c>
      <c r="D67">
        <v>6</v>
      </c>
      <c r="E67" s="2">
        <v>-1805531.03</v>
      </c>
      <c r="F67"/>
      <c r="G67"/>
      <c r="H67"/>
      <c r="I67"/>
      <c r="J67"/>
    </row>
    <row r="68" spans="1:10" s="3" customFormat="1" x14ac:dyDescent="0.25">
      <c r="A68">
        <v>116</v>
      </c>
      <c r="B68" t="s">
        <v>126</v>
      </c>
      <c r="C68" s="1" t="s">
        <v>127</v>
      </c>
      <c r="D68">
        <v>6</v>
      </c>
      <c r="E68" s="2">
        <v>-2204.2399999999998</v>
      </c>
      <c r="F68"/>
      <c r="G68"/>
      <c r="H68"/>
      <c r="I68"/>
      <c r="J68"/>
    </row>
    <row r="69" spans="1:10" s="3" customFormat="1" x14ac:dyDescent="0.25">
      <c r="A69">
        <v>118</v>
      </c>
      <c r="B69" t="s">
        <v>128</v>
      </c>
      <c r="C69" s="1" t="s">
        <v>129</v>
      </c>
      <c r="D69">
        <v>6</v>
      </c>
      <c r="E69" s="2">
        <v>38569.589999999997</v>
      </c>
      <c r="F69"/>
      <c r="G69"/>
      <c r="H69"/>
      <c r="I69"/>
      <c r="J69"/>
    </row>
    <row r="70" spans="1:10" s="3" customFormat="1" x14ac:dyDescent="0.25">
      <c r="A70">
        <v>120</v>
      </c>
      <c r="B70" t="s">
        <v>130</v>
      </c>
      <c r="C70" s="1" t="s">
        <v>131</v>
      </c>
      <c r="D70">
        <v>6</v>
      </c>
      <c r="E70" s="2">
        <v>-422086.04</v>
      </c>
      <c r="F70"/>
      <c r="G70"/>
      <c r="H70"/>
      <c r="I70"/>
      <c r="J70"/>
    </row>
    <row r="71" spans="1:10" s="3" customFormat="1" x14ac:dyDescent="0.25">
      <c r="A71">
        <v>122</v>
      </c>
      <c r="B71" t="s">
        <v>132</v>
      </c>
      <c r="C71" s="1" t="s">
        <v>133</v>
      </c>
      <c r="D71">
        <v>6</v>
      </c>
      <c r="E71" s="2">
        <v>97772.17</v>
      </c>
      <c r="F71"/>
      <c r="G71"/>
      <c r="H71"/>
      <c r="I71"/>
      <c r="J71"/>
    </row>
    <row r="72" spans="1:10" s="3" customFormat="1" x14ac:dyDescent="0.25">
      <c r="A72">
        <v>124</v>
      </c>
      <c r="B72" t="s">
        <v>134</v>
      </c>
      <c r="C72" s="1" t="s">
        <v>135</v>
      </c>
      <c r="D72">
        <v>6</v>
      </c>
      <c r="E72" s="2">
        <v>-108578.6</v>
      </c>
      <c r="F72"/>
      <c r="G72"/>
      <c r="H72"/>
      <c r="I72"/>
      <c r="J72"/>
    </row>
    <row r="73" spans="1:10" s="3" customFormat="1" x14ac:dyDescent="0.25">
      <c r="A73">
        <v>126</v>
      </c>
      <c r="B73" t="s">
        <v>136</v>
      </c>
      <c r="C73" s="1" t="s">
        <v>137</v>
      </c>
      <c r="D73">
        <v>6</v>
      </c>
      <c r="E73" s="2">
        <v>50991.54</v>
      </c>
      <c r="F73"/>
      <c r="G73"/>
      <c r="H73"/>
      <c r="I73"/>
      <c r="J73"/>
    </row>
    <row r="74" spans="1:10" s="3" customFormat="1" x14ac:dyDescent="0.25">
      <c r="A74">
        <v>128</v>
      </c>
      <c r="B74" t="s">
        <v>138</v>
      </c>
      <c r="C74" s="1" t="s">
        <v>139</v>
      </c>
      <c r="D74">
        <v>6</v>
      </c>
      <c r="E74" s="2">
        <v>-79391.399999999994</v>
      </c>
      <c r="F74"/>
      <c r="G74"/>
      <c r="H74"/>
      <c r="I74"/>
      <c r="J74"/>
    </row>
    <row r="75" spans="1:10" s="3" customFormat="1" x14ac:dyDescent="0.25">
      <c r="A75">
        <v>130</v>
      </c>
      <c r="B75" t="s">
        <v>140</v>
      </c>
      <c r="C75" s="1" t="s">
        <v>141</v>
      </c>
      <c r="D75">
        <v>6</v>
      </c>
      <c r="E75" s="2">
        <v>11673.58</v>
      </c>
      <c r="F75"/>
      <c r="G75"/>
      <c r="H75"/>
      <c r="I75"/>
      <c r="J75"/>
    </row>
    <row r="76" spans="1:10" s="3" customFormat="1" x14ac:dyDescent="0.25">
      <c r="A76">
        <v>132</v>
      </c>
      <c r="B76" t="s">
        <v>142</v>
      </c>
      <c r="C76" s="1" t="s">
        <v>143</v>
      </c>
      <c r="D76">
        <v>6</v>
      </c>
      <c r="E76">
        <v>69.260000000000005</v>
      </c>
      <c r="F76"/>
      <c r="G76"/>
      <c r="H76"/>
      <c r="I76"/>
      <c r="J76"/>
    </row>
    <row r="77" spans="1:10" s="3" customFormat="1" x14ac:dyDescent="0.25">
      <c r="A77">
        <v>134</v>
      </c>
      <c r="B77" t="s">
        <v>144</v>
      </c>
      <c r="C77" s="1" t="s">
        <v>145</v>
      </c>
      <c r="D77">
        <v>6</v>
      </c>
      <c r="E77" s="2">
        <v>-312326.95</v>
      </c>
      <c r="F77"/>
      <c r="G77"/>
      <c r="H77"/>
      <c r="I77"/>
      <c r="J77"/>
    </row>
    <row r="78" spans="1:10" s="3" customFormat="1" x14ac:dyDescent="0.25">
      <c r="A78">
        <v>136</v>
      </c>
      <c r="B78" t="s">
        <v>146</v>
      </c>
      <c r="C78" s="1" t="s">
        <v>147</v>
      </c>
      <c r="D78">
        <v>6</v>
      </c>
      <c r="E78" s="2">
        <v>-3738.59</v>
      </c>
      <c r="F78"/>
      <c r="G78"/>
      <c r="H78"/>
      <c r="I78"/>
      <c r="J78"/>
    </row>
    <row r="79" spans="1:10" s="3" customFormat="1" x14ac:dyDescent="0.25">
      <c r="A79">
        <v>138</v>
      </c>
      <c r="B79" t="s">
        <v>148</v>
      </c>
      <c r="C79" s="1" t="s">
        <v>149</v>
      </c>
      <c r="D79">
        <v>6</v>
      </c>
      <c r="E79" s="2">
        <v>-38725.440000000002</v>
      </c>
      <c r="F79"/>
      <c r="G79"/>
      <c r="H79"/>
      <c r="I79"/>
      <c r="J79"/>
    </row>
    <row r="80" spans="1:10" s="3" customFormat="1" x14ac:dyDescent="0.25">
      <c r="A80">
        <v>140</v>
      </c>
      <c r="B80" t="s">
        <v>150</v>
      </c>
      <c r="C80" s="1" t="s">
        <v>151</v>
      </c>
      <c r="D80">
        <v>6</v>
      </c>
      <c r="E80" s="2">
        <v>27451</v>
      </c>
      <c r="F80"/>
      <c r="G80"/>
      <c r="H80"/>
      <c r="I80"/>
      <c r="J80"/>
    </row>
    <row r="81" spans="1:10" s="3" customFormat="1" x14ac:dyDescent="0.25">
      <c r="A81">
        <v>142</v>
      </c>
      <c r="B81" t="s">
        <v>152</v>
      </c>
      <c r="C81" s="1" t="s">
        <v>153</v>
      </c>
      <c r="D81">
        <v>6</v>
      </c>
      <c r="E81" s="2">
        <v>20710.18</v>
      </c>
      <c r="F81"/>
      <c r="G81"/>
      <c r="H81"/>
      <c r="I81"/>
      <c r="J81"/>
    </row>
    <row r="82" spans="1:10" s="3" customFormat="1" x14ac:dyDescent="0.25">
      <c r="A82">
        <v>144</v>
      </c>
      <c r="B82" t="s">
        <v>154</v>
      </c>
      <c r="C82" s="1" t="s">
        <v>155</v>
      </c>
      <c r="D82">
        <v>6</v>
      </c>
      <c r="E82" s="2">
        <v>27757.31</v>
      </c>
      <c r="F82"/>
      <c r="G82"/>
      <c r="H82"/>
      <c r="I82"/>
      <c r="J82"/>
    </row>
    <row r="83" spans="1:10" s="3" customFormat="1" x14ac:dyDescent="0.25">
      <c r="A83">
        <v>146</v>
      </c>
      <c r="B83" t="s">
        <v>156</v>
      </c>
      <c r="C83" s="1" t="s">
        <v>157</v>
      </c>
      <c r="D83">
        <v>6</v>
      </c>
      <c r="E83">
        <v>0</v>
      </c>
      <c r="F83"/>
      <c r="G83"/>
      <c r="H83"/>
      <c r="I83"/>
      <c r="J83"/>
    </row>
    <row r="84" spans="1:10" s="3" customFormat="1" x14ac:dyDescent="0.25">
      <c r="A84">
        <v>148</v>
      </c>
      <c r="B84" t="s">
        <v>158</v>
      </c>
      <c r="C84" s="1" t="s">
        <v>159</v>
      </c>
      <c r="D84">
        <v>6</v>
      </c>
      <c r="E84" s="2">
        <v>-131101.75</v>
      </c>
      <c r="F84"/>
      <c r="G84"/>
      <c r="H84"/>
      <c r="I84"/>
      <c r="J84"/>
    </row>
    <row r="85" spans="1:10" s="3" customFormat="1" x14ac:dyDescent="0.25">
      <c r="A85">
        <v>150</v>
      </c>
      <c r="B85" t="s">
        <v>160</v>
      </c>
      <c r="C85" s="1" t="s">
        <v>161</v>
      </c>
      <c r="D85">
        <v>6</v>
      </c>
      <c r="E85" s="2">
        <v>2814.25</v>
      </c>
      <c r="F85"/>
      <c r="G85"/>
      <c r="H85"/>
      <c r="I85"/>
      <c r="J85"/>
    </row>
    <row r="86" spans="1:10" s="3" customFormat="1" x14ac:dyDescent="0.25">
      <c r="A86">
        <v>152</v>
      </c>
      <c r="B86" t="s">
        <v>162</v>
      </c>
      <c r="C86" s="1" t="s">
        <v>163</v>
      </c>
      <c r="D86">
        <v>6</v>
      </c>
      <c r="E86" s="2">
        <v>2302.0500000000002</v>
      </c>
      <c r="F86"/>
      <c r="G86"/>
      <c r="H86"/>
      <c r="I86"/>
      <c r="J86"/>
    </row>
    <row r="87" spans="1:10" s="3" customFormat="1" x14ac:dyDescent="0.25">
      <c r="A87">
        <v>154</v>
      </c>
      <c r="B87" t="s">
        <v>164</v>
      </c>
      <c r="C87" s="1" t="s">
        <v>165</v>
      </c>
      <c r="D87">
        <v>6</v>
      </c>
      <c r="E87">
        <v>302.5</v>
      </c>
      <c r="F87"/>
      <c r="G87"/>
      <c r="H87"/>
      <c r="I87"/>
      <c r="J87"/>
    </row>
    <row r="88" spans="1:10" s="3" customFormat="1" x14ac:dyDescent="0.25">
      <c r="A88">
        <v>156</v>
      </c>
      <c r="B88" t="s">
        <v>166</v>
      </c>
      <c r="C88" s="1" t="s">
        <v>167</v>
      </c>
      <c r="D88">
        <v>6</v>
      </c>
      <c r="E88">
        <v>-27.47</v>
      </c>
      <c r="F88"/>
      <c r="G88"/>
      <c r="H88"/>
      <c r="I88"/>
      <c r="J88"/>
    </row>
    <row r="89" spans="1:10" s="3" customFormat="1" x14ac:dyDescent="0.25">
      <c r="A89">
        <v>158</v>
      </c>
      <c r="B89" t="s">
        <v>168</v>
      </c>
      <c r="C89" s="1" t="s">
        <v>169</v>
      </c>
      <c r="D89">
        <v>6</v>
      </c>
      <c r="E89" s="2">
        <v>-4851.74</v>
      </c>
      <c r="F89"/>
      <c r="G89"/>
      <c r="H89"/>
      <c r="I89"/>
      <c r="J89"/>
    </row>
    <row r="90" spans="1:10" s="3" customFormat="1" x14ac:dyDescent="0.25">
      <c r="A90">
        <v>160</v>
      </c>
      <c r="B90" t="s">
        <v>170</v>
      </c>
      <c r="C90" s="1" t="s">
        <v>171</v>
      </c>
      <c r="D90">
        <v>6</v>
      </c>
      <c r="E90" s="2">
        <v>-1487.6</v>
      </c>
      <c r="F90"/>
      <c r="G90"/>
      <c r="H90"/>
      <c r="I90"/>
      <c r="J90"/>
    </row>
    <row r="91" spans="1:10" s="3" customFormat="1" x14ac:dyDescent="0.25">
      <c r="A91">
        <v>162</v>
      </c>
      <c r="B91" t="s">
        <v>172</v>
      </c>
      <c r="C91" s="1" t="s">
        <v>173</v>
      </c>
      <c r="D91">
        <v>6</v>
      </c>
      <c r="E91" s="2">
        <v>1034.48</v>
      </c>
      <c r="F91"/>
      <c r="G91"/>
      <c r="H91"/>
      <c r="I91"/>
      <c r="J91"/>
    </row>
    <row r="92" spans="1:10" s="3" customFormat="1" x14ac:dyDescent="0.25">
      <c r="A92">
        <v>164</v>
      </c>
      <c r="B92" t="s">
        <v>174</v>
      </c>
      <c r="C92" s="1" t="s">
        <v>175</v>
      </c>
      <c r="D92">
        <v>6</v>
      </c>
      <c r="E92" s="2">
        <v>-5425.64</v>
      </c>
      <c r="F92"/>
      <c r="G92"/>
      <c r="H92"/>
      <c r="I92"/>
      <c r="J92"/>
    </row>
    <row r="93" spans="1:10" s="3" customFormat="1" x14ac:dyDescent="0.25">
      <c r="A93">
        <v>166</v>
      </c>
      <c r="B93" t="s">
        <v>176</v>
      </c>
      <c r="C93" s="1" t="s">
        <v>177</v>
      </c>
      <c r="D93">
        <v>6</v>
      </c>
      <c r="E93" s="2">
        <v>-5492.7</v>
      </c>
      <c r="F93"/>
      <c r="G93"/>
      <c r="H93"/>
      <c r="I93"/>
      <c r="J93"/>
    </row>
    <row r="94" spans="1:10" s="3" customFormat="1" x14ac:dyDescent="0.25">
      <c r="A94" s="3">
        <v>168</v>
      </c>
      <c r="B94" s="3" t="s">
        <v>178</v>
      </c>
      <c r="C94" s="4" t="s">
        <v>179</v>
      </c>
      <c r="D94" s="3">
        <v>5</v>
      </c>
      <c r="F94" s="5">
        <v>30906206.149999999</v>
      </c>
    </row>
    <row r="95" spans="1:10" s="3" customFormat="1" x14ac:dyDescent="0.25">
      <c r="A95">
        <v>169</v>
      </c>
      <c r="B95" t="s">
        <v>180</v>
      </c>
      <c r="C95" s="1" t="s">
        <v>181</v>
      </c>
      <c r="D95">
        <v>6</v>
      </c>
      <c r="E95" s="2">
        <v>100155.78</v>
      </c>
      <c r="F95"/>
      <c r="G95"/>
      <c r="H95"/>
      <c r="I95"/>
      <c r="J95"/>
    </row>
    <row r="96" spans="1:10" s="3" customFormat="1" x14ac:dyDescent="0.25">
      <c r="A96">
        <v>171</v>
      </c>
      <c r="B96" t="s">
        <v>182</v>
      </c>
      <c r="C96" s="1" t="s">
        <v>183</v>
      </c>
      <c r="D96">
        <v>6</v>
      </c>
      <c r="E96" s="2">
        <v>2006160.71</v>
      </c>
      <c r="F96"/>
      <c r="G96"/>
      <c r="H96"/>
      <c r="I96"/>
      <c r="J96"/>
    </row>
    <row r="97" spans="1:10" s="3" customFormat="1" x14ac:dyDescent="0.25">
      <c r="A97">
        <v>173</v>
      </c>
      <c r="B97" t="s">
        <v>184</v>
      </c>
      <c r="C97" s="1" t="s">
        <v>185</v>
      </c>
      <c r="D97">
        <v>6</v>
      </c>
      <c r="E97" s="2">
        <v>17326.740000000002</v>
      </c>
      <c r="F97"/>
      <c r="G97"/>
      <c r="H97"/>
      <c r="I97"/>
      <c r="J97"/>
    </row>
    <row r="98" spans="1:10" s="3" customFormat="1" x14ac:dyDescent="0.25">
      <c r="A98">
        <v>175</v>
      </c>
      <c r="B98" t="s">
        <v>186</v>
      </c>
      <c r="C98" s="1" t="s">
        <v>187</v>
      </c>
      <c r="D98">
        <v>6</v>
      </c>
      <c r="E98" s="2">
        <v>68859.11</v>
      </c>
      <c r="F98"/>
      <c r="G98"/>
      <c r="H98"/>
      <c r="I98"/>
      <c r="J98"/>
    </row>
    <row r="99" spans="1:10" s="3" customFormat="1" x14ac:dyDescent="0.25">
      <c r="A99">
        <v>177</v>
      </c>
      <c r="B99" t="s">
        <v>188</v>
      </c>
      <c r="C99" s="1" t="s">
        <v>189</v>
      </c>
      <c r="D99">
        <v>6</v>
      </c>
      <c r="E99">
        <v>0</v>
      </c>
      <c r="F99"/>
      <c r="G99"/>
      <c r="H99"/>
      <c r="I99"/>
      <c r="J99"/>
    </row>
    <row r="100" spans="1:10" s="3" customFormat="1" x14ac:dyDescent="0.25">
      <c r="A100">
        <v>179</v>
      </c>
      <c r="B100" t="s">
        <v>190</v>
      </c>
      <c r="C100" s="1" t="s">
        <v>191</v>
      </c>
      <c r="D100">
        <v>6</v>
      </c>
      <c r="E100" s="2">
        <v>14392609.68</v>
      </c>
      <c r="F100"/>
      <c r="G100"/>
      <c r="H100"/>
      <c r="I100"/>
      <c r="J100"/>
    </row>
    <row r="101" spans="1:10" s="3" customFormat="1" x14ac:dyDescent="0.25">
      <c r="A101">
        <v>181</v>
      </c>
      <c r="B101" t="s">
        <v>192</v>
      </c>
      <c r="C101" s="1" t="s">
        <v>193</v>
      </c>
      <c r="D101">
        <v>6</v>
      </c>
      <c r="E101" s="2">
        <v>29242.42</v>
      </c>
      <c r="F101"/>
      <c r="G101"/>
      <c r="H101"/>
      <c r="I101"/>
      <c r="J101"/>
    </row>
    <row r="102" spans="1:10" s="3" customFormat="1" x14ac:dyDescent="0.25">
      <c r="A102">
        <v>183</v>
      </c>
      <c r="B102" t="s">
        <v>194</v>
      </c>
      <c r="C102" s="1" t="s">
        <v>195</v>
      </c>
      <c r="D102">
        <v>6</v>
      </c>
      <c r="E102" s="2">
        <v>374910.22</v>
      </c>
      <c r="F102"/>
      <c r="G102"/>
      <c r="H102"/>
      <c r="I102"/>
      <c r="J102"/>
    </row>
    <row r="103" spans="1:10" s="3" customFormat="1" x14ac:dyDescent="0.25">
      <c r="A103">
        <v>185</v>
      </c>
      <c r="B103" t="s">
        <v>196</v>
      </c>
      <c r="C103" s="1" t="s">
        <v>197</v>
      </c>
      <c r="D103">
        <v>6</v>
      </c>
      <c r="E103">
        <v>0</v>
      </c>
      <c r="F103"/>
      <c r="G103"/>
      <c r="H103"/>
      <c r="I103"/>
      <c r="J103"/>
    </row>
    <row r="104" spans="1:10" s="3" customFormat="1" x14ac:dyDescent="0.25">
      <c r="A104">
        <v>187</v>
      </c>
      <c r="B104" t="s">
        <v>198</v>
      </c>
      <c r="C104" s="1" t="s">
        <v>199</v>
      </c>
      <c r="D104">
        <v>6</v>
      </c>
      <c r="E104">
        <v>150</v>
      </c>
      <c r="F104"/>
      <c r="G104"/>
      <c r="H104"/>
      <c r="I104"/>
      <c r="J104"/>
    </row>
    <row r="105" spans="1:10" s="3" customFormat="1" x14ac:dyDescent="0.25">
      <c r="A105">
        <v>189</v>
      </c>
      <c r="B105" t="s">
        <v>200</v>
      </c>
      <c r="C105" s="1" t="s">
        <v>201</v>
      </c>
      <c r="D105">
        <v>6</v>
      </c>
      <c r="E105" s="2">
        <v>104066.06</v>
      </c>
      <c r="F105"/>
      <c r="G105"/>
      <c r="H105"/>
      <c r="I105"/>
      <c r="J105"/>
    </row>
    <row r="106" spans="1:10" s="3" customFormat="1" x14ac:dyDescent="0.25">
      <c r="A106">
        <v>191</v>
      </c>
      <c r="B106" t="s">
        <v>202</v>
      </c>
      <c r="C106" s="1" t="s">
        <v>203</v>
      </c>
      <c r="D106">
        <v>6</v>
      </c>
      <c r="E106" s="2">
        <v>30600</v>
      </c>
      <c r="F106"/>
      <c r="G106"/>
      <c r="H106"/>
      <c r="I106"/>
      <c r="J106"/>
    </row>
    <row r="107" spans="1:10" s="3" customFormat="1" x14ac:dyDescent="0.25">
      <c r="A107">
        <v>193</v>
      </c>
      <c r="B107" t="s">
        <v>204</v>
      </c>
      <c r="C107" s="1" t="s">
        <v>205</v>
      </c>
      <c r="D107">
        <v>6</v>
      </c>
      <c r="E107" s="2">
        <v>1331732.43</v>
      </c>
      <c r="F107"/>
      <c r="G107"/>
      <c r="H107"/>
      <c r="I107"/>
      <c r="J107"/>
    </row>
    <row r="108" spans="1:10" s="3" customFormat="1" x14ac:dyDescent="0.25">
      <c r="A108">
        <v>195</v>
      </c>
      <c r="B108" t="s">
        <v>206</v>
      </c>
      <c r="C108" s="1" t="s">
        <v>207</v>
      </c>
      <c r="D108">
        <v>6</v>
      </c>
      <c r="E108" s="2">
        <v>290145.75</v>
      </c>
      <c r="F108"/>
      <c r="G108"/>
      <c r="H108"/>
      <c r="I108"/>
      <c r="J108"/>
    </row>
    <row r="109" spans="1:10" s="3" customFormat="1" x14ac:dyDescent="0.25">
      <c r="A109">
        <v>197</v>
      </c>
      <c r="B109" t="s">
        <v>208</v>
      </c>
      <c r="C109" s="1" t="s">
        <v>209</v>
      </c>
      <c r="D109">
        <v>6</v>
      </c>
      <c r="E109" s="2">
        <v>29638.93</v>
      </c>
      <c r="F109"/>
      <c r="G109"/>
      <c r="H109"/>
      <c r="I109"/>
      <c r="J109"/>
    </row>
    <row r="110" spans="1:10" s="3" customFormat="1" x14ac:dyDescent="0.25">
      <c r="A110">
        <v>199</v>
      </c>
      <c r="B110" t="s">
        <v>210</v>
      </c>
      <c r="C110" s="1" t="s">
        <v>211</v>
      </c>
      <c r="D110">
        <v>6</v>
      </c>
      <c r="E110" s="2">
        <v>16506</v>
      </c>
      <c r="F110"/>
      <c r="G110"/>
      <c r="H110"/>
      <c r="I110"/>
      <c r="J110"/>
    </row>
    <row r="111" spans="1:10" s="3" customFormat="1" x14ac:dyDescent="0.25">
      <c r="A111">
        <v>201</v>
      </c>
      <c r="B111" t="s">
        <v>212</v>
      </c>
      <c r="C111" s="1" t="s">
        <v>213</v>
      </c>
      <c r="D111">
        <v>6</v>
      </c>
      <c r="E111" s="2">
        <v>381520.31</v>
      </c>
      <c r="F111"/>
      <c r="G111"/>
      <c r="H111"/>
      <c r="I111"/>
      <c r="J111"/>
    </row>
    <row r="112" spans="1:10" s="3" customFormat="1" x14ac:dyDescent="0.25">
      <c r="A112">
        <v>203</v>
      </c>
      <c r="B112" t="s">
        <v>214</v>
      </c>
      <c r="C112" s="1" t="s">
        <v>215</v>
      </c>
      <c r="D112">
        <v>6</v>
      </c>
      <c r="E112" s="2">
        <v>1744530.68</v>
      </c>
      <c r="F112"/>
      <c r="G112"/>
      <c r="H112"/>
      <c r="I112"/>
      <c r="J112"/>
    </row>
    <row r="113" spans="1:10" s="3" customFormat="1" x14ac:dyDescent="0.25">
      <c r="A113">
        <v>205</v>
      </c>
      <c r="B113" t="s">
        <v>216</v>
      </c>
      <c r="C113" s="1" t="s">
        <v>217</v>
      </c>
      <c r="D113">
        <v>6</v>
      </c>
      <c r="E113" s="2">
        <v>5159508.6900000004</v>
      </c>
      <c r="F113"/>
      <c r="G113"/>
      <c r="H113"/>
      <c r="I113"/>
      <c r="J113"/>
    </row>
    <row r="114" spans="1:10" s="3" customFormat="1" x14ac:dyDescent="0.25">
      <c r="A114">
        <v>207</v>
      </c>
      <c r="B114" t="s">
        <v>218</v>
      </c>
      <c r="C114" s="1" t="s">
        <v>219</v>
      </c>
      <c r="D114">
        <v>6</v>
      </c>
      <c r="E114" s="2">
        <v>4828542.6399999997</v>
      </c>
      <c r="F114"/>
      <c r="G114"/>
      <c r="H114"/>
      <c r="I114"/>
      <c r="J114"/>
    </row>
    <row r="115" spans="1:10" s="3" customFormat="1" x14ac:dyDescent="0.25">
      <c r="A115" s="3">
        <v>209</v>
      </c>
      <c r="B115" s="3" t="s">
        <v>220</v>
      </c>
      <c r="C115" s="4" t="s">
        <v>221</v>
      </c>
      <c r="D115" s="3">
        <v>4</v>
      </c>
      <c r="G115" s="5">
        <v>2607170.91</v>
      </c>
    </row>
    <row r="116" spans="1:10" s="3" customFormat="1" x14ac:dyDescent="0.25">
      <c r="A116" s="3">
        <v>210</v>
      </c>
      <c r="B116" s="3" t="s">
        <v>222</v>
      </c>
      <c r="C116" s="4" t="s">
        <v>223</v>
      </c>
      <c r="D116" s="3">
        <v>5</v>
      </c>
      <c r="F116" s="5">
        <v>-355597.71</v>
      </c>
    </row>
    <row r="117" spans="1:10" s="3" customFormat="1" x14ac:dyDescent="0.25">
      <c r="A117">
        <v>211</v>
      </c>
      <c r="B117" t="s">
        <v>224</v>
      </c>
      <c r="C117" s="1" t="s">
        <v>225</v>
      </c>
      <c r="D117">
        <v>6</v>
      </c>
      <c r="E117" s="2">
        <v>1347.58</v>
      </c>
      <c r="F117"/>
      <c r="G117"/>
      <c r="H117"/>
      <c r="I117"/>
      <c r="J117"/>
    </row>
    <row r="118" spans="1:10" s="3" customFormat="1" x14ac:dyDescent="0.25">
      <c r="A118">
        <v>213</v>
      </c>
      <c r="B118" t="s">
        <v>226</v>
      </c>
      <c r="C118" s="1" t="s">
        <v>227</v>
      </c>
      <c r="D118">
        <v>6</v>
      </c>
      <c r="E118" s="2">
        <v>57169.94</v>
      </c>
      <c r="F118"/>
      <c r="G118"/>
      <c r="H118"/>
      <c r="I118"/>
      <c r="J118"/>
    </row>
    <row r="119" spans="1:10" s="3" customFormat="1" x14ac:dyDescent="0.25">
      <c r="A119">
        <v>215</v>
      </c>
      <c r="B119" t="s">
        <v>228</v>
      </c>
      <c r="C119" s="1" t="s">
        <v>229</v>
      </c>
      <c r="D119">
        <v>6</v>
      </c>
      <c r="E119" s="2">
        <v>49373.71</v>
      </c>
      <c r="F119"/>
      <c r="G119"/>
      <c r="H119"/>
      <c r="I119"/>
      <c r="J119"/>
    </row>
    <row r="120" spans="1:10" s="3" customFormat="1" x14ac:dyDescent="0.25">
      <c r="A120">
        <v>217</v>
      </c>
      <c r="B120" t="s">
        <v>230</v>
      </c>
      <c r="C120" s="1" t="s">
        <v>231</v>
      </c>
      <c r="D120">
        <v>6</v>
      </c>
      <c r="E120" s="2">
        <v>11097.77</v>
      </c>
      <c r="F120"/>
      <c r="G120"/>
      <c r="H120"/>
      <c r="I120"/>
      <c r="J120"/>
    </row>
    <row r="121" spans="1:10" s="3" customFormat="1" x14ac:dyDescent="0.25">
      <c r="A121">
        <v>219</v>
      </c>
      <c r="B121" t="s">
        <v>232</v>
      </c>
      <c r="C121" s="1" t="s">
        <v>233</v>
      </c>
      <c r="D121">
        <v>6</v>
      </c>
      <c r="E121" s="2">
        <v>282883.49</v>
      </c>
      <c r="F121"/>
      <c r="G121"/>
      <c r="H121"/>
      <c r="I121"/>
      <c r="J121"/>
    </row>
    <row r="122" spans="1:10" s="3" customFormat="1" x14ac:dyDescent="0.25">
      <c r="A122">
        <v>221</v>
      </c>
      <c r="B122" t="s">
        <v>234</v>
      </c>
      <c r="C122" s="1" t="s">
        <v>235</v>
      </c>
      <c r="D122">
        <v>6</v>
      </c>
      <c r="E122">
        <v>476.73</v>
      </c>
      <c r="F122"/>
      <c r="G122"/>
      <c r="H122"/>
      <c r="I122"/>
      <c r="J122"/>
    </row>
    <row r="123" spans="1:10" s="3" customFormat="1" x14ac:dyDescent="0.25">
      <c r="A123">
        <v>223</v>
      </c>
      <c r="B123" t="s">
        <v>236</v>
      </c>
      <c r="C123" s="1" t="s">
        <v>237</v>
      </c>
      <c r="D123">
        <v>6</v>
      </c>
      <c r="E123" s="2">
        <v>38868.39</v>
      </c>
      <c r="F123"/>
      <c r="G123"/>
      <c r="H123"/>
      <c r="I123"/>
      <c r="J123"/>
    </row>
    <row r="124" spans="1:10" s="3" customFormat="1" x14ac:dyDescent="0.25">
      <c r="A124">
        <v>225</v>
      </c>
      <c r="B124" t="s">
        <v>238</v>
      </c>
      <c r="C124" s="1" t="s">
        <v>239</v>
      </c>
      <c r="D124">
        <v>6</v>
      </c>
      <c r="E124">
        <v>-734.91</v>
      </c>
      <c r="F124"/>
      <c r="G124"/>
      <c r="H124"/>
      <c r="I124"/>
      <c r="J124"/>
    </row>
    <row r="125" spans="1:10" s="3" customFormat="1" x14ac:dyDescent="0.25">
      <c r="A125">
        <v>227</v>
      </c>
      <c r="B125" t="s">
        <v>240</v>
      </c>
      <c r="C125" s="1" t="s">
        <v>241</v>
      </c>
      <c r="D125">
        <v>6</v>
      </c>
      <c r="E125" s="2">
        <v>-27780.400000000001</v>
      </c>
      <c r="F125"/>
      <c r="G125"/>
      <c r="H125"/>
      <c r="I125"/>
      <c r="J125"/>
    </row>
    <row r="126" spans="1:10" s="3" customFormat="1" x14ac:dyDescent="0.25">
      <c r="A126">
        <v>229</v>
      </c>
      <c r="B126" t="s">
        <v>242</v>
      </c>
      <c r="C126" s="1" t="s">
        <v>243</v>
      </c>
      <c r="D126">
        <v>6</v>
      </c>
      <c r="E126" s="2">
        <v>-65597.899999999994</v>
      </c>
      <c r="F126"/>
      <c r="G126"/>
      <c r="H126"/>
      <c r="I126"/>
      <c r="J126"/>
    </row>
    <row r="127" spans="1:10" s="3" customFormat="1" x14ac:dyDescent="0.25">
      <c r="A127">
        <v>231</v>
      </c>
      <c r="B127" t="s">
        <v>244</v>
      </c>
      <c r="C127" s="1" t="s">
        <v>245</v>
      </c>
      <c r="D127">
        <v>6</v>
      </c>
      <c r="E127" s="2">
        <v>-300818.57</v>
      </c>
      <c r="F127"/>
      <c r="G127"/>
      <c r="H127"/>
      <c r="I127"/>
      <c r="J127"/>
    </row>
    <row r="128" spans="1:10" s="3" customFormat="1" x14ac:dyDescent="0.25">
      <c r="A128">
        <v>233</v>
      </c>
      <c r="B128" t="s">
        <v>246</v>
      </c>
      <c r="C128" s="1" t="s">
        <v>247</v>
      </c>
      <c r="D128">
        <v>6</v>
      </c>
      <c r="E128" s="2">
        <v>-186021.73</v>
      </c>
      <c r="F128"/>
      <c r="G128"/>
      <c r="H128"/>
      <c r="I128"/>
      <c r="J128"/>
    </row>
    <row r="129" spans="1:10" s="3" customFormat="1" x14ac:dyDescent="0.25">
      <c r="A129">
        <v>235</v>
      </c>
      <c r="B129" t="s">
        <v>248</v>
      </c>
      <c r="C129" s="1" t="s">
        <v>249</v>
      </c>
      <c r="D129">
        <v>6</v>
      </c>
      <c r="E129" s="2">
        <v>-12233.17</v>
      </c>
      <c r="F129"/>
      <c r="G129"/>
      <c r="H129"/>
      <c r="I129"/>
      <c r="J129"/>
    </row>
    <row r="130" spans="1:10" s="3" customFormat="1" x14ac:dyDescent="0.25">
      <c r="A130">
        <v>237</v>
      </c>
      <c r="B130" t="s">
        <v>250</v>
      </c>
      <c r="C130" s="1" t="s">
        <v>251</v>
      </c>
      <c r="D130">
        <v>6</v>
      </c>
      <c r="E130" s="2">
        <v>9311.74</v>
      </c>
      <c r="F130"/>
      <c r="G130"/>
      <c r="H130"/>
      <c r="I130"/>
      <c r="J130"/>
    </row>
    <row r="131" spans="1:10" s="3" customFormat="1" x14ac:dyDescent="0.25">
      <c r="A131">
        <v>239</v>
      </c>
      <c r="B131" t="s">
        <v>252</v>
      </c>
      <c r="C131" s="1" t="s">
        <v>253</v>
      </c>
      <c r="D131">
        <v>6</v>
      </c>
      <c r="E131" s="2">
        <v>-212940.38</v>
      </c>
      <c r="F131"/>
      <c r="G131"/>
      <c r="H131"/>
      <c r="I131"/>
      <c r="J131"/>
    </row>
    <row r="132" spans="1:10" s="3" customFormat="1" x14ac:dyDescent="0.25">
      <c r="A132" s="3">
        <v>241</v>
      </c>
      <c r="B132" s="3" t="s">
        <v>254</v>
      </c>
      <c r="C132" s="4" t="s">
        <v>255</v>
      </c>
      <c r="D132" s="3">
        <v>5</v>
      </c>
      <c r="F132" s="5">
        <v>2962768.62</v>
      </c>
    </row>
    <row r="133" spans="1:10" s="3" customFormat="1" x14ac:dyDescent="0.25">
      <c r="A133">
        <v>242</v>
      </c>
      <c r="B133" t="s">
        <v>256</v>
      </c>
      <c r="C133" s="1" t="s">
        <v>257</v>
      </c>
      <c r="D133">
        <v>6</v>
      </c>
      <c r="E133" s="2">
        <v>2955768.62</v>
      </c>
      <c r="F133"/>
      <c r="G133"/>
      <c r="H133"/>
      <c r="I133"/>
      <c r="J133"/>
    </row>
    <row r="134" spans="1:10" s="3" customFormat="1" x14ac:dyDescent="0.25">
      <c r="A134">
        <v>244</v>
      </c>
      <c r="B134" t="s">
        <v>218</v>
      </c>
      <c r="C134" s="1" t="s">
        <v>258</v>
      </c>
      <c r="D134">
        <v>6</v>
      </c>
      <c r="E134" s="2">
        <v>7000</v>
      </c>
      <c r="F134"/>
      <c r="G134"/>
      <c r="H134"/>
      <c r="I134"/>
      <c r="J134"/>
    </row>
    <row r="135" spans="1:10" s="3" customFormat="1" x14ac:dyDescent="0.25">
      <c r="A135" s="3">
        <v>246</v>
      </c>
      <c r="B135" s="3" t="s">
        <v>259</v>
      </c>
      <c r="C135" s="4" t="s">
        <v>260</v>
      </c>
      <c r="D135" s="3">
        <v>4</v>
      </c>
      <c r="G135" s="5">
        <v>3608638.38</v>
      </c>
    </row>
    <row r="136" spans="1:10" s="3" customFormat="1" x14ac:dyDescent="0.25">
      <c r="A136" s="3">
        <v>247</v>
      </c>
      <c r="B136" s="3" t="s">
        <v>261</v>
      </c>
      <c r="C136" s="4" t="s">
        <v>262</v>
      </c>
      <c r="D136" s="3">
        <v>5</v>
      </c>
      <c r="F136" s="5">
        <v>3608638.38</v>
      </c>
    </row>
    <row r="137" spans="1:10" s="3" customFormat="1" x14ac:dyDescent="0.25">
      <c r="A137">
        <v>248</v>
      </c>
      <c r="B137" t="s">
        <v>263</v>
      </c>
      <c r="C137" s="1" t="s">
        <v>264</v>
      </c>
      <c r="D137">
        <v>6</v>
      </c>
      <c r="E137" s="2">
        <v>106700.58</v>
      </c>
      <c r="F137"/>
      <c r="G137"/>
      <c r="H137"/>
      <c r="I137"/>
      <c r="J137"/>
    </row>
    <row r="138" spans="1:10" s="3" customFormat="1" x14ac:dyDescent="0.25">
      <c r="A138">
        <v>250</v>
      </c>
      <c r="B138" t="s">
        <v>265</v>
      </c>
      <c r="C138" s="1" t="s">
        <v>266</v>
      </c>
      <c r="D138">
        <v>6</v>
      </c>
      <c r="E138" s="2">
        <v>3338642.4</v>
      </c>
      <c r="F138"/>
      <c r="G138"/>
      <c r="H138"/>
      <c r="I138"/>
      <c r="J138"/>
    </row>
    <row r="139" spans="1:10" s="3" customFormat="1" x14ac:dyDescent="0.25">
      <c r="A139">
        <v>252</v>
      </c>
      <c r="B139" t="s">
        <v>267</v>
      </c>
      <c r="C139" s="1" t="s">
        <v>268</v>
      </c>
      <c r="D139">
        <v>6</v>
      </c>
      <c r="E139" s="2">
        <v>150377.75</v>
      </c>
      <c r="F139"/>
      <c r="G139"/>
      <c r="H139"/>
      <c r="I139"/>
      <c r="J139"/>
    </row>
    <row r="140" spans="1:10" s="3" customFormat="1" x14ac:dyDescent="0.25">
      <c r="A140">
        <v>254</v>
      </c>
      <c r="B140" t="s">
        <v>269</v>
      </c>
      <c r="C140" s="1" t="s">
        <v>270</v>
      </c>
      <c r="D140">
        <v>6</v>
      </c>
      <c r="E140">
        <v>0</v>
      </c>
      <c r="F140"/>
      <c r="G140"/>
      <c r="H140"/>
      <c r="I140"/>
      <c r="J140"/>
    </row>
    <row r="141" spans="1:10" s="3" customFormat="1" x14ac:dyDescent="0.25">
      <c r="A141">
        <v>256</v>
      </c>
      <c r="B141" t="s">
        <v>271</v>
      </c>
      <c r="C141" s="1" t="s">
        <v>272</v>
      </c>
      <c r="D141">
        <v>6</v>
      </c>
      <c r="E141">
        <v>0</v>
      </c>
      <c r="F141"/>
      <c r="G141"/>
      <c r="H141"/>
      <c r="I141"/>
      <c r="J141"/>
    </row>
    <row r="142" spans="1:10" s="3" customFormat="1" x14ac:dyDescent="0.25">
      <c r="A142">
        <v>258</v>
      </c>
      <c r="B142" t="s">
        <v>273</v>
      </c>
      <c r="C142" s="1" t="s">
        <v>274</v>
      </c>
      <c r="D142">
        <v>6</v>
      </c>
      <c r="E142">
        <v>0</v>
      </c>
      <c r="F142"/>
      <c r="G142"/>
      <c r="H142"/>
      <c r="I142"/>
      <c r="J142"/>
    </row>
    <row r="143" spans="1:10" s="3" customFormat="1" x14ac:dyDescent="0.25">
      <c r="A143">
        <v>260</v>
      </c>
      <c r="B143" t="s">
        <v>275</v>
      </c>
      <c r="C143" s="1" t="s">
        <v>276</v>
      </c>
      <c r="D143">
        <v>6</v>
      </c>
      <c r="E143">
        <v>0</v>
      </c>
      <c r="F143"/>
      <c r="G143"/>
      <c r="H143"/>
      <c r="I143"/>
      <c r="J143"/>
    </row>
    <row r="144" spans="1:10" s="3" customFormat="1" x14ac:dyDescent="0.25">
      <c r="A144">
        <v>262</v>
      </c>
      <c r="B144" t="s">
        <v>277</v>
      </c>
      <c r="C144" s="1" t="s">
        <v>278</v>
      </c>
      <c r="D144">
        <v>6</v>
      </c>
      <c r="E144" s="2">
        <v>4637.6499999999996</v>
      </c>
      <c r="F144"/>
      <c r="G144"/>
      <c r="H144"/>
      <c r="I144"/>
      <c r="J144"/>
    </row>
    <row r="145" spans="1:10" s="3" customFormat="1" x14ac:dyDescent="0.25">
      <c r="A145">
        <v>264</v>
      </c>
      <c r="B145" t="s">
        <v>279</v>
      </c>
      <c r="C145" s="1" t="s">
        <v>280</v>
      </c>
      <c r="D145">
        <v>6</v>
      </c>
      <c r="E145">
        <v>0</v>
      </c>
      <c r="F145"/>
      <c r="G145"/>
      <c r="H145"/>
      <c r="I145"/>
      <c r="J145"/>
    </row>
    <row r="146" spans="1:10" s="3" customFormat="1" x14ac:dyDescent="0.25">
      <c r="A146">
        <v>266</v>
      </c>
      <c r="B146" t="s">
        <v>281</v>
      </c>
      <c r="C146" s="1" t="s">
        <v>282</v>
      </c>
      <c r="D146">
        <v>6</v>
      </c>
      <c r="E146">
        <v>0</v>
      </c>
      <c r="F146"/>
      <c r="G146"/>
      <c r="H146"/>
      <c r="I146"/>
      <c r="J146"/>
    </row>
    <row r="147" spans="1:10" s="3" customFormat="1" x14ac:dyDescent="0.25">
      <c r="A147">
        <v>268</v>
      </c>
      <c r="B147" t="s">
        <v>283</v>
      </c>
      <c r="C147" s="1" t="s">
        <v>284</v>
      </c>
      <c r="D147">
        <v>6</v>
      </c>
      <c r="E147">
        <v>0</v>
      </c>
      <c r="F147"/>
      <c r="G147"/>
      <c r="H147"/>
      <c r="I147"/>
      <c r="J147"/>
    </row>
    <row r="148" spans="1:10" s="3" customFormat="1" x14ac:dyDescent="0.25">
      <c r="A148">
        <v>270</v>
      </c>
      <c r="B148" t="s">
        <v>285</v>
      </c>
      <c r="C148" s="1" t="s">
        <v>286</v>
      </c>
      <c r="D148">
        <v>6</v>
      </c>
      <c r="E148" s="2">
        <v>8280</v>
      </c>
      <c r="F148"/>
      <c r="G148"/>
      <c r="H148"/>
      <c r="I148"/>
      <c r="J148"/>
    </row>
    <row r="149" spans="1:10" s="3" customFormat="1" x14ac:dyDescent="0.25">
      <c r="A149" s="3">
        <v>272</v>
      </c>
      <c r="B149" s="3" t="s">
        <v>287</v>
      </c>
      <c r="C149" s="4" t="s">
        <v>288</v>
      </c>
      <c r="D149" s="3">
        <v>4</v>
      </c>
      <c r="G149" s="5">
        <v>23955810.579999998</v>
      </c>
    </row>
    <row r="150" spans="1:10" s="3" customFormat="1" x14ac:dyDescent="0.25">
      <c r="A150" s="3">
        <v>273</v>
      </c>
      <c r="B150" s="3" t="s">
        <v>289</v>
      </c>
      <c r="C150" s="4" t="s">
        <v>290</v>
      </c>
      <c r="D150" s="3">
        <v>5</v>
      </c>
      <c r="F150" s="5">
        <v>6785977.0899999999</v>
      </c>
    </row>
    <row r="151" spans="1:10" s="3" customFormat="1" x14ac:dyDescent="0.25">
      <c r="A151">
        <v>274</v>
      </c>
      <c r="B151" t="s">
        <v>291</v>
      </c>
      <c r="C151" s="1" t="s">
        <v>292</v>
      </c>
      <c r="D151">
        <v>6</v>
      </c>
      <c r="E151" s="2">
        <v>3276.28</v>
      </c>
      <c r="F151"/>
      <c r="G151"/>
      <c r="H151"/>
      <c r="I151"/>
      <c r="J151"/>
    </row>
    <row r="152" spans="1:10" s="3" customFormat="1" x14ac:dyDescent="0.25">
      <c r="A152">
        <v>276</v>
      </c>
      <c r="B152" t="s">
        <v>293</v>
      </c>
      <c r="C152" s="1" t="s">
        <v>294</v>
      </c>
      <c r="D152">
        <v>6</v>
      </c>
      <c r="E152" s="2">
        <v>7170</v>
      </c>
      <c r="F152"/>
      <c r="G152"/>
      <c r="H152"/>
      <c r="I152"/>
      <c r="J152"/>
    </row>
    <row r="153" spans="1:10" s="3" customFormat="1" x14ac:dyDescent="0.25">
      <c r="A153">
        <v>278</v>
      </c>
      <c r="B153" t="s">
        <v>295</v>
      </c>
      <c r="C153" s="1" t="s">
        <v>296</v>
      </c>
      <c r="D153">
        <v>6</v>
      </c>
      <c r="E153" s="2">
        <v>1500</v>
      </c>
      <c r="F153"/>
      <c r="G153"/>
      <c r="H153"/>
      <c r="I153"/>
      <c r="J153"/>
    </row>
    <row r="154" spans="1:10" s="3" customFormat="1" x14ac:dyDescent="0.25">
      <c r="A154">
        <v>280</v>
      </c>
      <c r="B154" t="s">
        <v>297</v>
      </c>
      <c r="C154" s="1" t="s">
        <v>298</v>
      </c>
      <c r="D154">
        <v>6</v>
      </c>
      <c r="E154" s="2">
        <v>13000.71</v>
      </c>
      <c r="F154"/>
      <c r="G154"/>
      <c r="H154"/>
      <c r="I154"/>
      <c r="J154"/>
    </row>
    <row r="155" spans="1:10" s="3" customFormat="1" x14ac:dyDescent="0.25">
      <c r="A155">
        <v>282</v>
      </c>
      <c r="B155" t="s">
        <v>299</v>
      </c>
      <c r="C155" s="1" t="s">
        <v>300</v>
      </c>
      <c r="D155">
        <v>6</v>
      </c>
      <c r="E155" s="2">
        <v>264942.40000000002</v>
      </c>
      <c r="F155"/>
      <c r="G155"/>
      <c r="H155"/>
      <c r="I155"/>
      <c r="J155"/>
    </row>
    <row r="156" spans="1:10" s="3" customFormat="1" x14ac:dyDescent="0.25">
      <c r="A156">
        <v>284</v>
      </c>
      <c r="B156" t="s">
        <v>301</v>
      </c>
      <c r="C156" s="1" t="s">
        <v>302</v>
      </c>
      <c r="D156">
        <v>6</v>
      </c>
      <c r="E156" s="2">
        <v>29926.45</v>
      </c>
      <c r="F156"/>
      <c r="G156"/>
      <c r="H156"/>
      <c r="I156"/>
      <c r="J156"/>
    </row>
    <row r="157" spans="1:10" s="3" customFormat="1" x14ac:dyDescent="0.25">
      <c r="A157">
        <v>286</v>
      </c>
      <c r="B157" t="s">
        <v>303</v>
      </c>
      <c r="C157" s="1" t="s">
        <v>304</v>
      </c>
      <c r="D157">
        <v>6</v>
      </c>
      <c r="E157" s="2">
        <v>11919.01</v>
      </c>
      <c r="F157"/>
      <c r="G157"/>
      <c r="H157"/>
      <c r="I157"/>
      <c r="J157"/>
    </row>
    <row r="158" spans="1:10" s="3" customFormat="1" x14ac:dyDescent="0.25">
      <c r="A158">
        <v>288</v>
      </c>
      <c r="B158" t="s">
        <v>305</v>
      </c>
      <c r="C158" s="1" t="s">
        <v>306</v>
      </c>
      <c r="D158">
        <v>6</v>
      </c>
      <c r="E158" s="2">
        <v>926854.62</v>
      </c>
      <c r="F158"/>
      <c r="G158"/>
      <c r="H158"/>
      <c r="I158"/>
      <c r="J158"/>
    </row>
    <row r="159" spans="1:10" s="3" customFormat="1" x14ac:dyDescent="0.25">
      <c r="A159">
        <v>290</v>
      </c>
      <c r="B159" t="s">
        <v>307</v>
      </c>
      <c r="C159" s="1" t="s">
        <v>308</v>
      </c>
      <c r="D159">
        <v>6</v>
      </c>
      <c r="E159">
        <v>0</v>
      </c>
      <c r="F159"/>
      <c r="G159"/>
      <c r="H159"/>
      <c r="I159"/>
      <c r="J159"/>
    </row>
    <row r="160" spans="1:10" s="3" customFormat="1" x14ac:dyDescent="0.25">
      <c r="A160">
        <v>292</v>
      </c>
      <c r="B160" t="s">
        <v>309</v>
      </c>
      <c r="C160" s="1" t="s">
        <v>310</v>
      </c>
      <c r="D160">
        <v>6</v>
      </c>
      <c r="E160">
        <v>0</v>
      </c>
      <c r="F160"/>
      <c r="G160"/>
      <c r="H160"/>
      <c r="I160"/>
      <c r="J160"/>
    </row>
    <row r="161" spans="1:10" s="3" customFormat="1" x14ac:dyDescent="0.25">
      <c r="A161">
        <v>294</v>
      </c>
      <c r="B161" t="s">
        <v>311</v>
      </c>
      <c r="C161" s="1" t="s">
        <v>312</v>
      </c>
      <c r="D161">
        <v>6</v>
      </c>
      <c r="E161" s="2">
        <v>1000</v>
      </c>
      <c r="F161"/>
      <c r="G161"/>
      <c r="H161"/>
      <c r="I161"/>
      <c r="J161"/>
    </row>
    <row r="162" spans="1:10" s="3" customFormat="1" x14ac:dyDescent="0.25">
      <c r="A162">
        <v>296</v>
      </c>
      <c r="B162" t="s">
        <v>313</v>
      </c>
      <c r="C162" s="1" t="s">
        <v>314</v>
      </c>
      <c r="D162">
        <v>6</v>
      </c>
      <c r="E162">
        <v>200</v>
      </c>
      <c r="F162"/>
      <c r="G162"/>
      <c r="H162"/>
      <c r="I162"/>
      <c r="J162"/>
    </row>
    <row r="163" spans="1:10" s="3" customFormat="1" x14ac:dyDescent="0.25">
      <c r="A163">
        <v>298</v>
      </c>
      <c r="B163" t="s">
        <v>315</v>
      </c>
      <c r="C163" s="1" t="s">
        <v>316</v>
      </c>
      <c r="D163">
        <v>6</v>
      </c>
      <c r="E163" s="2">
        <v>17780.810000000001</v>
      </c>
      <c r="F163"/>
      <c r="G163"/>
      <c r="H163"/>
      <c r="I163"/>
      <c r="J163"/>
    </row>
    <row r="164" spans="1:10" s="3" customFormat="1" x14ac:dyDescent="0.25">
      <c r="A164">
        <v>300</v>
      </c>
      <c r="B164" t="s">
        <v>317</v>
      </c>
      <c r="C164" s="1" t="s">
        <v>318</v>
      </c>
      <c r="D164">
        <v>6</v>
      </c>
      <c r="E164">
        <v>90.02</v>
      </c>
      <c r="F164"/>
      <c r="G164"/>
      <c r="H164"/>
      <c r="I164"/>
      <c r="J164"/>
    </row>
    <row r="165" spans="1:10" s="3" customFormat="1" x14ac:dyDescent="0.25">
      <c r="A165">
        <v>302</v>
      </c>
      <c r="B165" t="s">
        <v>319</v>
      </c>
      <c r="C165" s="1" t="s">
        <v>320</v>
      </c>
      <c r="D165">
        <v>6</v>
      </c>
      <c r="E165">
        <v>0</v>
      </c>
      <c r="F165"/>
      <c r="G165"/>
      <c r="H165"/>
      <c r="I165"/>
      <c r="J165"/>
    </row>
    <row r="166" spans="1:10" s="3" customFormat="1" x14ac:dyDescent="0.25">
      <c r="A166">
        <v>304</v>
      </c>
      <c r="B166" t="s">
        <v>321</v>
      </c>
      <c r="C166" s="1" t="s">
        <v>322</v>
      </c>
      <c r="D166">
        <v>6</v>
      </c>
      <c r="E166">
        <v>200</v>
      </c>
      <c r="F166"/>
      <c r="G166"/>
      <c r="H166"/>
      <c r="I166"/>
      <c r="J166"/>
    </row>
    <row r="167" spans="1:10" s="3" customFormat="1" x14ac:dyDescent="0.25">
      <c r="A167">
        <v>306</v>
      </c>
      <c r="B167" t="s">
        <v>323</v>
      </c>
      <c r="C167" s="1" t="s">
        <v>324</v>
      </c>
      <c r="D167">
        <v>6</v>
      </c>
      <c r="E167">
        <v>-103</v>
      </c>
      <c r="F167"/>
      <c r="G167"/>
      <c r="H167"/>
      <c r="I167"/>
      <c r="J167"/>
    </row>
    <row r="168" spans="1:10" s="3" customFormat="1" x14ac:dyDescent="0.25">
      <c r="A168">
        <v>308</v>
      </c>
      <c r="B168" t="s">
        <v>325</v>
      </c>
      <c r="C168" s="1" t="s">
        <v>326</v>
      </c>
      <c r="D168">
        <v>6</v>
      </c>
      <c r="E168" s="2">
        <v>7534.38</v>
      </c>
      <c r="F168"/>
      <c r="G168"/>
      <c r="H168"/>
      <c r="I168"/>
      <c r="J168"/>
    </row>
    <row r="169" spans="1:10" s="3" customFormat="1" x14ac:dyDescent="0.25">
      <c r="A169">
        <v>310</v>
      </c>
      <c r="B169" t="s">
        <v>327</v>
      </c>
      <c r="C169" s="1" t="s">
        <v>328</v>
      </c>
      <c r="D169">
        <v>6</v>
      </c>
      <c r="E169">
        <v>0.01</v>
      </c>
      <c r="F169"/>
      <c r="G169"/>
      <c r="H169"/>
      <c r="I169"/>
      <c r="J169"/>
    </row>
    <row r="170" spans="1:10" s="3" customFormat="1" x14ac:dyDescent="0.25">
      <c r="A170">
        <v>312</v>
      </c>
      <c r="B170" t="s">
        <v>329</v>
      </c>
      <c r="C170" s="1" t="s">
        <v>330</v>
      </c>
      <c r="D170">
        <v>6</v>
      </c>
      <c r="E170" s="2">
        <v>4137.1400000000003</v>
      </c>
      <c r="F170"/>
      <c r="G170"/>
      <c r="H170"/>
      <c r="I170"/>
      <c r="J170"/>
    </row>
    <row r="171" spans="1:10" s="3" customFormat="1" x14ac:dyDescent="0.25">
      <c r="A171">
        <v>314</v>
      </c>
      <c r="B171" t="s">
        <v>331</v>
      </c>
      <c r="C171" s="1" t="s">
        <v>332</v>
      </c>
      <c r="D171">
        <v>6</v>
      </c>
      <c r="E171">
        <v>82.75</v>
      </c>
      <c r="F171"/>
      <c r="G171"/>
      <c r="H171"/>
      <c r="I171"/>
      <c r="J171"/>
    </row>
    <row r="172" spans="1:10" s="3" customFormat="1" x14ac:dyDescent="0.25">
      <c r="A172">
        <v>316</v>
      </c>
      <c r="B172" t="s">
        <v>333</v>
      </c>
      <c r="C172" s="1" t="s">
        <v>334</v>
      </c>
      <c r="D172">
        <v>6</v>
      </c>
      <c r="E172" s="2">
        <v>4134.3500000000004</v>
      </c>
      <c r="F172"/>
      <c r="G172"/>
      <c r="H172"/>
      <c r="I172"/>
      <c r="J172"/>
    </row>
    <row r="173" spans="1:10" s="3" customFormat="1" x14ac:dyDescent="0.25">
      <c r="A173">
        <v>318</v>
      </c>
      <c r="B173" t="s">
        <v>335</v>
      </c>
      <c r="C173" s="1" t="s">
        <v>336</v>
      </c>
      <c r="D173">
        <v>6</v>
      </c>
      <c r="E173" s="2">
        <v>129109.53</v>
      </c>
      <c r="F173"/>
      <c r="G173"/>
      <c r="H173"/>
      <c r="I173"/>
      <c r="J173"/>
    </row>
    <row r="174" spans="1:10" s="3" customFormat="1" x14ac:dyDescent="0.25">
      <c r="A174">
        <v>320</v>
      </c>
      <c r="B174" t="s">
        <v>337</v>
      </c>
      <c r="C174" s="1" t="s">
        <v>338</v>
      </c>
      <c r="D174">
        <v>6</v>
      </c>
      <c r="E174" s="2">
        <v>5813218.4800000004</v>
      </c>
      <c r="F174"/>
      <c r="G174"/>
      <c r="H174"/>
      <c r="I174"/>
      <c r="J174"/>
    </row>
    <row r="175" spans="1:10" s="3" customFormat="1" x14ac:dyDescent="0.25">
      <c r="A175">
        <v>322</v>
      </c>
      <c r="B175" t="s">
        <v>339</v>
      </c>
      <c r="C175" s="1" t="s">
        <v>340</v>
      </c>
      <c r="D175">
        <v>6</v>
      </c>
      <c r="E175" s="2">
        <v>3494.82</v>
      </c>
      <c r="F175"/>
      <c r="G175"/>
      <c r="H175"/>
      <c r="I175"/>
      <c r="J175"/>
    </row>
    <row r="176" spans="1:10" s="3" customFormat="1" x14ac:dyDescent="0.25">
      <c r="A176">
        <v>324</v>
      </c>
      <c r="B176" t="s">
        <v>341</v>
      </c>
      <c r="C176" s="1" t="s">
        <v>342</v>
      </c>
      <c r="D176">
        <v>6</v>
      </c>
      <c r="E176" s="2">
        <v>20000</v>
      </c>
      <c r="F176"/>
      <c r="G176"/>
      <c r="H176"/>
      <c r="I176"/>
      <c r="J176"/>
    </row>
    <row r="177" spans="1:10" s="3" customFormat="1" x14ac:dyDescent="0.25">
      <c r="A177">
        <v>326</v>
      </c>
      <c r="B177" t="s">
        <v>343</v>
      </c>
      <c r="C177" s="1" t="s">
        <v>344</v>
      </c>
      <c r="D177">
        <v>6</v>
      </c>
      <c r="E177" s="2">
        <v>1870.04</v>
      </c>
      <c r="F177"/>
      <c r="G177"/>
      <c r="H177"/>
      <c r="I177"/>
      <c r="J177"/>
    </row>
    <row r="178" spans="1:10" s="3" customFormat="1" x14ac:dyDescent="0.25">
      <c r="A178">
        <v>328</v>
      </c>
      <c r="B178" t="s">
        <v>345</v>
      </c>
      <c r="C178" s="1" t="s">
        <v>346</v>
      </c>
      <c r="D178">
        <v>6</v>
      </c>
      <c r="E178" s="2">
        <v>22763.78</v>
      </c>
      <c r="F178"/>
      <c r="G178"/>
      <c r="H178"/>
      <c r="I178"/>
      <c r="J178"/>
    </row>
    <row r="179" spans="1:10" s="3" customFormat="1" x14ac:dyDescent="0.25">
      <c r="A179">
        <v>330</v>
      </c>
      <c r="B179" t="s">
        <v>347</v>
      </c>
      <c r="C179" s="1" t="s">
        <v>348</v>
      </c>
      <c r="D179">
        <v>6</v>
      </c>
      <c r="E179" s="2">
        <v>5057.59</v>
      </c>
      <c r="F179"/>
      <c r="G179"/>
      <c r="H179"/>
      <c r="I179"/>
      <c r="J179"/>
    </row>
    <row r="180" spans="1:10" s="3" customFormat="1" x14ac:dyDescent="0.25">
      <c r="A180">
        <v>332</v>
      </c>
      <c r="B180" t="s">
        <v>349</v>
      </c>
      <c r="C180" s="1" t="s">
        <v>350</v>
      </c>
      <c r="D180">
        <v>6</v>
      </c>
      <c r="E180">
        <v>310.66000000000003</v>
      </c>
      <c r="F180"/>
      <c r="G180"/>
      <c r="H180"/>
      <c r="I180"/>
      <c r="J180"/>
    </row>
    <row r="181" spans="1:10" s="3" customFormat="1" x14ac:dyDescent="0.25">
      <c r="A181">
        <v>334</v>
      </c>
      <c r="B181" t="s">
        <v>351</v>
      </c>
      <c r="C181" s="1" t="s">
        <v>352</v>
      </c>
      <c r="D181">
        <v>6</v>
      </c>
      <c r="E181">
        <v>0</v>
      </c>
      <c r="F181"/>
      <c r="G181"/>
      <c r="H181"/>
      <c r="I181"/>
      <c r="J181"/>
    </row>
    <row r="182" spans="1:10" s="3" customFormat="1" x14ac:dyDescent="0.25">
      <c r="A182">
        <v>336</v>
      </c>
      <c r="B182" t="s">
        <v>353</v>
      </c>
      <c r="C182" s="1" t="s">
        <v>354</v>
      </c>
      <c r="D182">
        <v>6</v>
      </c>
      <c r="E182" s="2">
        <v>218000</v>
      </c>
      <c r="F182"/>
      <c r="G182"/>
      <c r="H182"/>
      <c r="I182"/>
      <c r="J182"/>
    </row>
    <row r="183" spans="1:10" s="3" customFormat="1" x14ac:dyDescent="0.25">
      <c r="A183">
        <v>338</v>
      </c>
      <c r="B183" t="s">
        <v>355</v>
      </c>
      <c r="C183" s="1" t="s">
        <v>356</v>
      </c>
      <c r="D183">
        <v>6</v>
      </c>
      <c r="E183" s="2">
        <v>3969</v>
      </c>
      <c r="F183"/>
      <c r="G183"/>
      <c r="H183"/>
      <c r="I183"/>
      <c r="J183"/>
    </row>
    <row r="184" spans="1:10" s="3" customFormat="1" x14ac:dyDescent="0.25">
      <c r="A184">
        <v>340</v>
      </c>
      <c r="B184" t="s">
        <v>357</v>
      </c>
      <c r="C184" s="1" t="s">
        <v>358</v>
      </c>
      <c r="D184">
        <v>6</v>
      </c>
      <c r="E184" s="2">
        <v>-1773555.6</v>
      </c>
      <c r="F184"/>
      <c r="G184"/>
      <c r="H184"/>
      <c r="I184"/>
      <c r="J184"/>
    </row>
    <row r="185" spans="1:10" s="3" customFormat="1" x14ac:dyDescent="0.25">
      <c r="A185">
        <v>342</v>
      </c>
      <c r="B185" t="s">
        <v>359</v>
      </c>
      <c r="C185" s="1" t="s">
        <v>360</v>
      </c>
      <c r="D185">
        <v>6</v>
      </c>
      <c r="E185">
        <v>990.52</v>
      </c>
      <c r="F185"/>
      <c r="G185"/>
      <c r="H185"/>
      <c r="I185"/>
      <c r="J185"/>
    </row>
    <row r="186" spans="1:10" s="3" customFormat="1" x14ac:dyDescent="0.25">
      <c r="A186">
        <v>344</v>
      </c>
      <c r="B186" t="s">
        <v>361</v>
      </c>
      <c r="C186" s="1" t="s">
        <v>362</v>
      </c>
      <c r="D186">
        <v>6</v>
      </c>
      <c r="E186" s="2">
        <v>142000</v>
      </c>
      <c r="F186"/>
      <c r="G186"/>
      <c r="H186"/>
      <c r="I186"/>
      <c r="J186"/>
    </row>
    <row r="187" spans="1:10" s="3" customFormat="1" x14ac:dyDescent="0.25">
      <c r="A187">
        <v>346</v>
      </c>
      <c r="B187" t="s">
        <v>363</v>
      </c>
      <c r="C187" s="1" t="s">
        <v>364</v>
      </c>
      <c r="D187">
        <v>6</v>
      </c>
      <c r="E187">
        <v>0</v>
      </c>
      <c r="F187"/>
      <c r="G187"/>
      <c r="H187"/>
      <c r="I187"/>
      <c r="J187"/>
    </row>
    <row r="188" spans="1:10" s="3" customFormat="1" x14ac:dyDescent="0.25">
      <c r="A188">
        <v>348</v>
      </c>
      <c r="B188" t="s">
        <v>365</v>
      </c>
      <c r="C188" s="1" t="s">
        <v>366</v>
      </c>
      <c r="D188">
        <v>6</v>
      </c>
      <c r="E188">
        <v>0</v>
      </c>
      <c r="F188"/>
      <c r="G188"/>
      <c r="H188"/>
      <c r="I188"/>
      <c r="J188"/>
    </row>
    <row r="189" spans="1:10" s="3" customFormat="1" x14ac:dyDescent="0.25">
      <c r="A189">
        <v>350</v>
      </c>
      <c r="B189" t="s">
        <v>367</v>
      </c>
      <c r="C189" s="1" t="s">
        <v>368</v>
      </c>
      <c r="D189">
        <v>6</v>
      </c>
      <c r="E189" s="2">
        <v>141250</v>
      </c>
      <c r="F189"/>
      <c r="G189"/>
      <c r="H189"/>
      <c r="I189"/>
      <c r="J189"/>
    </row>
    <row r="190" spans="1:10" s="3" customFormat="1" x14ac:dyDescent="0.25">
      <c r="A190">
        <v>352</v>
      </c>
      <c r="B190" t="s">
        <v>369</v>
      </c>
      <c r="C190" s="1" t="s">
        <v>370</v>
      </c>
      <c r="D190">
        <v>6</v>
      </c>
      <c r="E190" s="2">
        <v>5000</v>
      </c>
      <c r="F190"/>
      <c r="G190"/>
      <c r="H190"/>
      <c r="I190"/>
      <c r="J190"/>
    </row>
    <row r="191" spans="1:10" s="3" customFormat="1" x14ac:dyDescent="0.25">
      <c r="A191">
        <v>354</v>
      </c>
      <c r="B191" t="s">
        <v>371</v>
      </c>
      <c r="C191" s="1" t="s">
        <v>372</v>
      </c>
      <c r="D191">
        <v>6</v>
      </c>
      <c r="E191" s="2">
        <v>5943.86</v>
      </c>
      <c r="F191"/>
      <c r="G191"/>
      <c r="H191"/>
      <c r="I191"/>
      <c r="J191"/>
    </row>
    <row r="192" spans="1:10" s="3" customFormat="1" x14ac:dyDescent="0.25">
      <c r="A192">
        <v>356</v>
      </c>
      <c r="B192" t="s">
        <v>373</v>
      </c>
      <c r="C192" s="1" t="s">
        <v>374</v>
      </c>
      <c r="D192">
        <v>6</v>
      </c>
      <c r="E192">
        <v>0</v>
      </c>
      <c r="F192"/>
      <c r="G192"/>
      <c r="H192"/>
      <c r="I192"/>
      <c r="J192"/>
    </row>
    <row r="193" spans="1:10" s="3" customFormat="1" x14ac:dyDescent="0.25">
      <c r="A193">
        <v>358</v>
      </c>
      <c r="B193" t="s">
        <v>375</v>
      </c>
      <c r="C193" s="1" t="s">
        <v>376</v>
      </c>
      <c r="D193">
        <v>6</v>
      </c>
      <c r="E193">
        <v>0</v>
      </c>
      <c r="F193"/>
      <c r="G193"/>
      <c r="H193"/>
      <c r="I193"/>
      <c r="J193"/>
    </row>
    <row r="194" spans="1:10" s="3" customFormat="1" x14ac:dyDescent="0.25">
      <c r="A194">
        <v>360</v>
      </c>
      <c r="B194" t="s">
        <v>377</v>
      </c>
      <c r="C194" s="1" t="s">
        <v>378</v>
      </c>
      <c r="D194">
        <v>6</v>
      </c>
      <c r="E194">
        <v>300</v>
      </c>
      <c r="F194"/>
      <c r="G194"/>
      <c r="H194"/>
      <c r="I194"/>
      <c r="J194"/>
    </row>
    <row r="195" spans="1:10" s="3" customFormat="1" x14ac:dyDescent="0.25">
      <c r="A195">
        <v>362</v>
      </c>
      <c r="B195" t="s">
        <v>379</v>
      </c>
      <c r="C195" s="1" t="s">
        <v>380</v>
      </c>
      <c r="D195">
        <v>6</v>
      </c>
      <c r="E195" s="2">
        <v>1710</v>
      </c>
      <c r="F195"/>
      <c r="G195"/>
      <c r="H195"/>
      <c r="I195"/>
      <c r="J195"/>
    </row>
    <row r="196" spans="1:10" s="3" customFormat="1" x14ac:dyDescent="0.25">
      <c r="A196">
        <v>364</v>
      </c>
      <c r="B196" t="s">
        <v>381</v>
      </c>
      <c r="C196" s="1" t="s">
        <v>382</v>
      </c>
      <c r="D196">
        <v>6</v>
      </c>
      <c r="E196" s="2">
        <v>120000</v>
      </c>
      <c r="F196"/>
      <c r="G196"/>
      <c r="H196"/>
      <c r="I196"/>
      <c r="J196"/>
    </row>
    <row r="197" spans="1:10" s="3" customFormat="1" x14ac:dyDescent="0.25">
      <c r="A197">
        <v>366</v>
      </c>
      <c r="B197" t="s">
        <v>383</v>
      </c>
      <c r="C197" s="1" t="s">
        <v>384</v>
      </c>
      <c r="D197">
        <v>6</v>
      </c>
      <c r="E197" s="2">
        <v>530000</v>
      </c>
      <c r="F197"/>
      <c r="G197"/>
      <c r="H197"/>
      <c r="I197"/>
      <c r="J197"/>
    </row>
    <row r="198" spans="1:10" s="3" customFormat="1" x14ac:dyDescent="0.25">
      <c r="A198">
        <v>368</v>
      </c>
      <c r="B198" t="s">
        <v>385</v>
      </c>
      <c r="C198" s="1" t="s">
        <v>386</v>
      </c>
      <c r="D198">
        <v>6</v>
      </c>
      <c r="E198" s="2">
        <v>18867.240000000002</v>
      </c>
      <c r="F198"/>
      <c r="G198"/>
      <c r="H198"/>
      <c r="I198"/>
      <c r="J198"/>
    </row>
    <row r="199" spans="1:10" s="3" customFormat="1" x14ac:dyDescent="0.25">
      <c r="A199">
        <v>370</v>
      </c>
      <c r="B199" t="s">
        <v>387</v>
      </c>
      <c r="C199" s="1" t="s">
        <v>388</v>
      </c>
      <c r="D199">
        <v>6</v>
      </c>
      <c r="E199" s="2">
        <v>40357.14</v>
      </c>
      <c r="F199"/>
      <c r="G199"/>
      <c r="H199"/>
      <c r="I199"/>
      <c r="J199"/>
    </row>
    <row r="200" spans="1:10" s="3" customFormat="1" x14ac:dyDescent="0.25">
      <c r="A200">
        <v>372</v>
      </c>
      <c r="B200" t="s">
        <v>389</v>
      </c>
      <c r="C200" s="1" t="s">
        <v>390</v>
      </c>
      <c r="D200">
        <v>6</v>
      </c>
      <c r="E200" s="2">
        <v>32200</v>
      </c>
      <c r="F200"/>
      <c r="G200"/>
      <c r="H200"/>
      <c r="I200"/>
      <c r="J200"/>
    </row>
    <row r="201" spans="1:10" s="3" customFormat="1" x14ac:dyDescent="0.25">
      <c r="A201">
        <v>374</v>
      </c>
      <c r="B201" t="s">
        <v>391</v>
      </c>
      <c r="C201" s="1" t="s">
        <v>392</v>
      </c>
      <c r="D201">
        <v>6</v>
      </c>
      <c r="E201" s="2">
        <v>4000</v>
      </c>
      <c r="F201"/>
      <c r="G201"/>
      <c r="H201"/>
      <c r="I201"/>
      <c r="J201"/>
    </row>
    <row r="202" spans="1:10" s="3" customFormat="1" x14ac:dyDescent="0.25">
      <c r="A202">
        <v>376</v>
      </c>
      <c r="B202" t="s">
        <v>393</v>
      </c>
      <c r="C202" s="1" t="s">
        <v>394</v>
      </c>
      <c r="D202">
        <v>6</v>
      </c>
      <c r="E202" s="2">
        <v>3588.89</v>
      </c>
      <c r="F202"/>
      <c r="G202"/>
      <c r="H202"/>
      <c r="I202"/>
      <c r="J202"/>
    </row>
    <row r="203" spans="1:10" s="3" customFormat="1" x14ac:dyDescent="0.25">
      <c r="A203">
        <v>378</v>
      </c>
      <c r="B203" t="s">
        <v>395</v>
      </c>
      <c r="C203" s="1" t="s">
        <v>396</v>
      </c>
      <c r="D203">
        <v>6</v>
      </c>
      <c r="E203">
        <v>585.21</v>
      </c>
      <c r="F203"/>
      <c r="G203"/>
      <c r="H203"/>
      <c r="I203"/>
      <c r="J203"/>
    </row>
    <row r="204" spans="1:10" s="3" customFormat="1" x14ac:dyDescent="0.25">
      <c r="A204">
        <v>380</v>
      </c>
      <c r="B204" t="s">
        <v>397</v>
      </c>
      <c r="C204" s="1" t="s">
        <v>398</v>
      </c>
      <c r="D204">
        <v>6</v>
      </c>
      <c r="E204" s="2">
        <v>1300</v>
      </c>
      <c r="F204"/>
      <c r="G204"/>
      <c r="H204"/>
      <c r="I204"/>
      <c r="J204"/>
    </row>
    <row r="205" spans="1:10" s="3" customFormat="1" x14ac:dyDescent="0.25">
      <c r="A205" s="3">
        <v>382</v>
      </c>
      <c r="B205" s="3" t="s">
        <v>399</v>
      </c>
      <c r="C205" s="4" t="s">
        <v>400</v>
      </c>
      <c r="D205" s="3">
        <v>5</v>
      </c>
      <c r="F205" s="5">
        <v>16891553.18</v>
      </c>
    </row>
    <row r="206" spans="1:10" s="3" customFormat="1" x14ac:dyDescent="0.25">
      <c r="A206">
        <v>383</v>
      </c>
      <c r="B206" t="s">
        <v>401</v>
      </c>
      <c r="C206" s="1" t="s">
        <v>402</v>
      </c>
      <c r="D206">
        <v>6</v>
      </c>
      <c r="E206">
        <v>897</v>
      </c>
      <c r="F206"/>
      <c r="G206"/>
      <c r="H206"/>
      <c r="I206"/>
      <c r="J206"/>
    </row>
    <row r="207" spans="1:10" s="3" customFormat="1" x14ac:dyDescent="0.25">
      <c r="A207">
        <v>385</v>
      </c>
      <c r="B207" t="s">
        <v>403</v>
      </c>
      <c r="C207" s="1" t="s">
        <v>404</v>
      </c>
      <c r="D207">
        <v>6</v>
      </c>
      <c r="E207">
        <v>100</v>
      </c>
      <c r="F207"/>
      <c r="G207"/>
      <c r="H207"/>
      <c r="I207"/>
      <c r="J207"/>
    </row>
    <row r="208" spans="1:10" x14ac:dyDescent="0.25">
      <c r="A208">
        <v>387</v>
      </c>
      <c r="B208" t="s">
        <v>405</v>
      </c>
      <c r="C208" s="1" t="s">
        <v>406</v>
      </c>
      <c r="D208">
        <v>6</v>
      </c>
      <c r="E208">
        <v>358.7</v>
      </c>
    </row>
    <row r="209" spans="1:5" x14ac:dyDescent="0.25">
      <c r="A209">
        <v>389</v>
      </c>
      <c r="B209" t="s">
        <v>407</v>
      </c>
      <c r="C209" s="1" t="s">
        <v>408</v>
      </c>
      <c r="D209">
        <v>6</v>
      </c>
      <c r="E209">
        <v>600</v>
      </c>
    </row>
    <row r="210" spans="1:5" x14ac:dyDescent="0.25">
      <c r="A210">
        <v>391</v>
      </c>
      <c r="B210" t="s">
        <v>409</v>
      </c>
      <c r="C210" s="1" t="s">
        <v>410</v>
      </c>
      <c r="D210">
        <v>6</v>
      </c>
      <c r="E210" s="2">
        <v>151285.92000000001</v>
      </c>
    </row>
    <row r="211" spans="1:5" x14ac:dyDescent="0.25">
      <c r="A211">
        <v>393</v>
      </c>
      <c r="B211" t="s">
        <v>411</v>
      </c>
      <c r="C211" s="1" t="s">
        <v>412</v>
      </c>
      <c r="D211">
        <v>6</v>
      </c>
      <c r="E211">
        <v>0</v>
      </c>
    </row>
    <row r="212" spans="1:5" x14ac:dyDescent="0.25">
      <c r="A212">
        <v>395</v>
      </c>
      <c r="B212" t="s">
        <v>413</v>
      </c>
      <c r="C212" s="1" t="s">
        <v>414</v>
      </c>
      <c r="D212">
        <v>6</v>
      </c>
      <c r="E212">
        <v>170</v>
      </c>
    </row>
    <row r="213" spans="1:5" x14ac:dyDescent="0.25">
      <c r="A213">
        <v>397</v>
      </c>
      <c r="B213" t="s">
        <v>415</v>
      </c>
      <c r="C213" s="1" t="s">
        <v>416</v>
      </c>
      <c r="D213">
        <v>6</v>
      </c>
      <c r="E213">
        <v>400</v>
      </c>
    </row>
    <row r="214" spans="1:5" x14ac:dyDescent="0.25">
      <c r="A214">
        <v>399</v>
      </c>
      <c r="B214" t="s">
        <v>417</v>
      </c>
      <c r="C214" s="1" t="s">
        <v>418</v>
      </c>
      <c r="D214">
        <v>6</v>
      </c>
      <c r="E214">
        <v>260</v>
      </c>
    </row>
    <row r="215" spans="1:5" x14ac:dyDescent="0.25">
      <c r="A215">
        <v>401</v>
      </c>
      <c r="B215" t="s">
        <v>419</v>
      </c>
      <c r="C215" s="1" t="s">
        <v>420</v>
      </c>
      <c r="D215">
        <v>6</v>
      </c>
      <c r="E215" s="2">
        <v>19456.2</v>
      </c>
    </row>
    <row r="216" spans="1:5" x14ac:dyDescent="0.25">
      <c r="A216">
        <v>403</v>
      </c>
      <c r="B216" t="s">
        <v>421</v>
      </c>
      <c r="C216" s="1" t="s">
        <v>422</v>
      </c>
      <c r="D216">
        <v>6</v>
      </c>
      <c r="E216">
        <v>300</v>
      </c>
    </row>
    <row r="217" spans="1:5" x14ac:dyDescent="0.25">
      <c r="A217">
        <v>405</v>
      </c>
      <c r="B217" t="s">
        <v>423</v>
      </c>
      <c r="C217" s="1" t="s">
        <v>424</v>
      </c>
      <c r="D217">
        <v>6</v>
      </c>
      <c r="E217">
        <v>250</v>
      </c>
    </row>
    <row r="218" spans="1:5" x14ac:dyDescent="0.25">
      <c r="A218">
        <v>407</v>
      </c>
      <c r="B218" t="s">
        <v>425</v>
      </c>
      <c r="C218" s="1" t="s">
        <v>426</v>
      </c>
      <c r="D218">
        <v>6</v>
      </c>
      <c r="E218" s="2">
        <v>1376.28</v>
      </c>
    </row>
    <row r="219" spans="1:5" x14ac:dyDescent="0.25">
      <c r="A219">
        <v>409</v>
      </c>
      <c r="B219" t="s">
        <v>427</v>
      </c>
      <c r="C219" s="1" t="s">
        <v>428</v>
      </c>
      <c r="D219">
        <v>6</v>
      </c>
      <c r="E219">
        <v>160</v>
      </c>
    </row>
    <row r="220" spans="1:5" x14ac:dyDescent="0.25">
      <c r="A220">
        <v>411</v>
      </c>
      <c r="B220" t="s">
        <v>429</v>
      </c>
      <c r="C220" s="1" t="s">
        <v>430</v>
      </c>
      <c r="D220">
        <v>6</v>
      </c>
      <c r="E220">
        <v>200</v>
      </c>
    </row>
    <row r="221" spans="1:5" x14ac:dyDescent="0.25">
      <c r="A221">
        <v>413</v>
      </c>
      <c r="B221" t="s">
        <v>431</v>
      </c>
      <c r="C221" s="1" t="s">
        <v>432</v>
      </c>
      <c r="D221">
        <v>6</v>
      </c>
      <c r="E221">
        <v>220</v>
      </c>
    </row>
    <row r="222" spans="1:5" x14ac:dyDescent="0.25">
      <c r="A222">
        <v>415</v>
      </c>
      <c r="B222" t="s">
        <v>433</v>
      </c>
      <c r="C222" s="1" t="s">
        <v>434</v>
      </c>
      <c r="D222">
        <v>6</v>
      </c>
      <c r="E222">
        <v>200</v>
      </c>
    </row>
    <row r="223" spans="1:5" x14ac:dyDescent="0.25">
      <c r="A223">
        <v>417</v>
      </c>
      <c r="B223" t="s">
        <v>435</v>
      </c>
      <c r="C223" s="1" t="s">
        <v>436</v>
      </c>
      <c r="D223">
        <v>6</v>
      </c>
      <c r="E223">
        <v>240</v>
      </c>
    </row>
    <row r="224" spans="1:5" x14ac:dyDescent="0.25">
      <c r="A224">
        <v>419</v>
      </c>
      <c r="B224" t="s">
        <v>437</v>
      </c>
      <c r="C224" s="1" t="s">
        <v>438</v>
      </c>
      <c r="D224">
        <v>6</v>
      </c>
      <c r="E224" s="2">
        <v>8111.54</v>
      </c>
    </row>
    <row r="225" spans="1:5" x14ac:dyDescent="0.25">
      <c r="A225">
        <v>421</v>
      </c>
      <c r="B225" t="s">
        <v>439</v>
      </c>
      <c r="C225" s="1" t="s">
        <v>440</v>
      </c>
      <c r="D225">
        <v>6</v>
      </c>
      <c r="E225">
        <v>200</v>
      </c>
    </row>
    <row r="226" spans="1:5" x14ac:dyDescent="0.25">
      <c r="A226">
        <v>423</v>
      </c>
      <c r="B226" t="s">
        <v>441</v>
      </c>
      <c r="C226" s="1" t="s">
        <v>442</v>
      </c>
      <c r="D226">
        <v>6</v>
      </c>
      <c r="E226">
        <v>100</v>
      </c>
    </row>
    <row r="227" spans="1:5" x14ac:dyDescent="0.25">
      <c r="A227">
        <v>425</v>
      </c>
      <c r="B227" t="s">
        <v>443</v>
      </c>
      <c r="C227" s="1" t="s">
        <v>444</v>
      </c>
      <c r="D227">
        <v>6</v>
      </c>
      <c r="E227">
        <v>100</v>
      </c>
    </row>
    <row r="228" spans="1:5" x14ac:dyDescent="0.25">
      <c r="A228">
        <v>427</v>
      </c>
      <c r="B228" t="s">
        <v>445</v>
      </c>
      <c r="C228" s="1" t="s">
        <v>446</v>
      </c>
      <c r="D228">
        <v>6</v>
      </c>
      <c r="E228">
        <v>200</v>
      </c>
    </row>
    <row r="229" spans="1:5" x14ac:dyDescent="0.25">
      <c r="A229">
        <v>429</v>
      </c>
      <c r="B229" t="s">
        <v>447</v>
      </c>
      <c r="C229" s="1" t="s">
        <v>448</v>
      </c>
      <c r="D229">
        <v>6</v>
      </c>
      <c r="E229">
        <v>100</v>
      </c>
    </row>
    <row r="230" spans="1:5" x14ac:dyDescent="0.25">
      <c r="A230">
        <v>431</v>
      </c>
      <c r="B230" t="s">
        <v>449</v>
      </c>
      <c r="C230" s="1" t="s">
        <v>450</v>
      </c>
      <c r="D230">
        <v>6</v>
      </c>
      <c r="E230">
        <v>200</v>
      </c>
    </row>
    <row r="231" spans="1:5" x14ac:dyDescent="0.25">
      <c r="A231">
        <v>433</v>
      </c>
      <c r="B231" t="s">
        <v>451</v>
      </c>
      <c r="C231" s="1" t="s">
        <v>452</v>
      </c>
      <c r="D231">
        <v>6</v>
      </c>
      <c r="E231">
        <v>200</v>
      </c>
    </row>
    <row r="232" spans="1:5" x14ac:dyDescent="0.25">
      <c r="A232">
        <v>435</v>
      </c>
      <c r="B232" t="s">
        <v>453</v>
      </c>
      <c r="C232" s="1" t="s">
        <v>454</v>
      </c>
      <c r="D232">
        <v>6</v>
      </c>
      <c r="E232">
        <v>240</v>
      </c>
    </row>
    <row r="233" spans="1:5" x14ac:dyDescent="0.25">
      <c r="A233">
        <v>437</v>
      </c>
      <c r="B233" t="s">
        <v>455</v>
      </c>
      <c r="C233" s="1" t="s">
        <v>456</v>
      </c>
      <c r="D233">
        <v>6</v>
      </c>
      <c r="E233">
        <v>150</v>
      </c>
    </row>
    <row r="234" spans="1:5" x14ac:dyDescent="0.25">
      <c r="A234">
        <v>439</v>
      </c>
      <c r="B234" t="s">
        <v>457</v>
      </c>
      <c r="C234" s="1" t="s">
        <v>458</v>
      </c>
      <c r="D234">
        <v>6</v>
      </c>
      <c r="E234">
        <v>110</v>
      </c>
    </row>
    <row r="235" spans="1:5" x14ac:dyDescent="0.25">
      <c r="A235">
        <v>441</v>
      </c>
      <c r="B235" t="s">
        <v>459</v>
      </c>
      <c r="C235" s="1" t="s">
        <v>460</v>
      </c>
      <c r="D235">
        <v>6</v>
      </c>
      <c r="E235">
        <v>200</v>
      </c>
    </row>
    <row r="236" spans="1:5" x14ac:dyDescent="0.25">
      <c r="A236">
        <v>443</v>
      </c>
      <c r="B236" t="s">
        <v>461</v>
      </c>
      <c r="C236" s="1" t="s">
        <v>462</v>
      </c>
      <c r="D236">
        <v>6</v>
      </c>
      <c r="E236">
        <v>80</v>
      </c>
    </row>
    <row r="237" spans="1:5" x14ac:dyDescent="0.25">
      <c r="A237">
        <v>445</v>
      </c>
      <c r="B237" t="s">
        <v>463</v>
      </c>
      <c r="C237" s="1" t="s">
        <v>464</v>
      </c>
      <c r="D237">
        <v>6</v>
      </c>
      <c r="E237">
        <v>300</v>
      </c>
    </row>
    <row r="238" spans="1:5" x14ac:dyDescent="0.25">
      <c r="A238">
        <v>447</v>
      </c>
      <c r="B238" t="s">
        <v>465</v>
      </c>
      <c r="C238" s="1" t="s">
        <v>466</v>
      </c>
      <c r="D238">
        <v>6</v>
      </c>
      <c r="E238">
        <v>200</v>
      </c>
    </row>
    <row r="239" spans="1:5" x14ac:dyDescent="0.25">
      <c r="A239">
        <v>449</v>
      </c>
      <c r="B239" t="s">
        <v>467</v>
      </c>
      <c r="C239" s="1" t="s">
        <v>468</v>
      </c>
      <c r="D239">
        <v>6</v>
      </c>
      <c r="E239">
        <v>450</v>
      </c>
    </row>
    <row r="240" spans="1:5" x14ac:dyDescent="0.25">
      <c r="A240">
        <v>451</v>
      </c>
      <c r="B240" t="s">
        <v>469</v>
      </c>
      <c r="C240" s="1" t="s">
        <v>470</v>
      </c>
      <c r="D240">
        <v>6</v>
      </c>
      <c r="E240">
        <v>140</v>
      </c>
    </row>
    <row r="241" spans="1:5" x14ac:dyDescent="0.25">
      <c r="A241">
        <v>453</v>
      </c>
      <c r="B241" t="s">
        <v>471</v>
      </c>
      <c r="C241" s="1" t="s">
        <v>472</v>
      </c>
      <c r="D241">
        <v>6</v>
      </c>
      <c r="E241">
        <v>150</v>
      </c>
    </row>
    <row r="242" spans="1:5" x14ac:dyDescent="0.25">
      <c r="A242">
        <v>455</v>
      </c>
      <c r="B242" t="s">
        <v>473</v>
      </c>
      <c r="C242" s="1" t="s">
        <v>474</v>
      </c>
      <c r="D242">
        <v>6</v>
      </c>
      <c r="E242">
        <v>200</v>
      </c>
    </row>
    <row r="243" spans="1:5" x14ac:dyDescent="0.25">
      <c r="A243">
        <v>457</v>
      </c>
      <c r="B243" t="s">
        <v>475</v>
      </c>
      <c r="C243" s="1" t="s">
        <v>476</v>
      </c>
      <c r="D243">
        <v>6</v>
      </c>
      <c r="E243">
        <v>200</v>
      </c>
    </row>
    <row r="244" spans="1:5" x14ac:dyDescent="0.25">
      <c r="A244">
        <v>459</v>
      </c>
      <c r="B244" t="s">
        <v>477</v>
      </c>
      <c r="C244" s="1" t="s">
        <v>478</v>
      </c>
      <c r="D244">
        <v>6</v>
      </c>
      <c r="E244">
        <v>200</v>
      </c>
    </row>
    <row r="245" spans="1:5" x14ac:dyDescent="0.25">
      <c r="A245">
        <v>461</v>
      </c>
      <c r="B245" t="s">
        <v>479</v>
      </c>
      <c r="C245" s="1" t="s">
        <v>480</v>
      </c>
      <c r="D245">
        <v>6</v>
      </c>
      <c r="E245">
        <v>150</v>
      </c>
    </row>
    <row r="246" spans="1:5" x14ac:dyDescent="0.25">
      <c r="A246">
        <v>463</v>
      </c>
      <c r="B246" t="s">
        <v>481</v>
      </c>
      <c r="C246" s="1" t="s">
        <v>482</v>
      </c>
      <c r="D246">
        <v>6</v>
      </c>
      <c r="E246">
        <v>140</v>
      </c>
    </row>
    <row r="247" spans="1:5" x14ac:dyDescent="0.25">
      <c r="A247">
        <v>465</v>
      </c>
      <c r="B247" t="s">
        <v>483</v>
      </c>
      <c r="C247" s="1" t="s">
        <v>484</v>
      </c>
      <c r="D247">
        <v>6</v>
      </c>
      <c r="E247">
        <v>120</v>
      </c>
    </row>
    <row r="248" spans="1:5" x14ac:dyDescent="0.25">
      <c r="A248">
        <v>467</v>
      </c>
      <c r="B248" t="s">
        <v>485</v>
      </c>
      <c r="C248" s="1" t="s">
        <v>486</v>
      </c>
      <c r="D248">
        <v>6</v>
      </c>
      <c r="E248">
        <v>117.2</v>
      </c>
    </row>
    <row r="249" spans="1:5" x14ac:dyDescent="0.25">
      <c r="A249">
        <v>469</v>
      </c>
      <c r="B249" t="s">
        <v>487</v>
      </c>
      <c r="C249" s="1" t="s">
        <v>488</v>
      </c>
      <c r="D249">
        <v>6</v>
      </c>
      <c r="E249">
        <v>240</v>
      </c>
    </row>
    <row r="250" spans="1:5" x14ac:dyDescent="0.25">
      <c r="A250">
        <v>471</v>
      </c>
      <c r="B250" t="s">
        <v>489</v>
      </c>
      <c r="C250" s="1" t="s">
        <v>490</v>
      </c>
      <c r="D250">
        <v>6</v>
      </c>
      <c r="E250">
        <v>200</v>
      </c>
    </row>
    <row r="251" spans="1:5" x14ac:dyDescent="0.25">
      <c r="A251">
        <v>473</v>
      </c>
      <c r="B251" t="s">
        <v>491</v>
      </c>
      <c r="C251" s="1" t="s">
        <v>492</v>
      </c>
      <c r="D251">
        <v>6</v>
      </c>
      <c r="E251">
        <v>260</v>
      </c>
    </row>
    <row r="252" spans="1:5" x14ac:dyDescent="0.25">
      <c r="A252">
        <v>475</v>
      </c>
      <c r="B252" t="s">
        <v>493</v>
      </c>
      <c r="C252" s="1" t="s">
        <v>494</v>
      </c>
      <c r="D252">
        <v>6</v>
      </c>
      <c r="E252">
        <v>200</v>
      </c>
    </row>
    <row r="253" spans="1:5" x14ac:dyDescent="0.25">
      <c r="A253">
        <v>477</v>
      </c>
      <c r="B253" t="s">
        <v>495</v>
      </c>
      <c r="C253" s="1" t="s">
        <v>496</v>
      </c>
      <c r="D253">
        <v>6</v>
      </c>
      <c r="E253">
        <v>300</v>
      </c>
    </row>
    <row r="254" spans="1:5" x14ac:dyDescent="0.25">
      <c r="A254">
        <v>479</v>
      </c>
      <c r="B254" t="s">
        <v>497</v>
      </c>
      <c r="C254" s="1" t="s">
        <v>498</v>
      </c>
      <c r="D254">
        <v>6</v>
      </c>
      <c r="E254">
        <v>200</v>
      </c>
    </row>
    <row r="255" spans="1:5" x14ac:dyDescent="0.25">
      <c r="A255">
        <v>481</v>
      </c>
      <c r="B255" t="s">
        <v>499</v>
      </c>
      <c r="C255" s="1" t="s">
        <v>500</v>
      </c>
      <c r="D255">
        <v>6</v>
      </c>
      <c r="E255">
        <v>320</v>
      </c>
    </row>
    <row r="256" spans="1:5" x14ac:dyDescent="0.25">
      <c r="A256">
        <v>483</v>
      </c>
      <c r="B256" t="s">
        <v>501</v>
      </c>
      <c r="C256" s="1" t="s">
        <v>502</v>
      </c>
      <c r="D256">
        <v>6</v>
      </c>
      <c r="E256">
        <v>160</v>
      </c>
    </row>
    <row r="257" spans="1:5" x14ac:dyDescent="0.25">
      <c r="A257">
        <v>485</v>
      </c>
      <c r="B257" t="s">
        <v>503</v>
      </c>
      <c r="C257" s="1" t="s">
        <v>504</v>
      </c>
      <c r="D257">
        <v>6</v>
      </c>
      <c r="E257">
        <v>140</v>
      </c>
    </row>
    <row r="258" spans="1:5" x14ac:dyDescent="0.25">
      <c r="A258">
        <v>487</v>
      </c>
      <c r="B258" t="s">
        <v>505</v>
      </c>
      <c r="C258" s="1" t="s">
        <v>506</v>
      </c>
      <c r="D258">
        <v>6</v>
      </c>
      <c r="E258">
        <v>280</v>
      </c>
    </row>
    <row r="259" spans="1:5" x14ac:dyDescent="0.25">
      <c r="A259">
        <v>489</v>
      </c>
      <c r="B259" t="s">
        <v>507</v>
      </c>
      <c r="C259" s="1" t="s">
        <v>508</v>
      </c>
      <c r="D259">
        <v>6</v>
      </c>
      <c r="E259">
        <v>200</v>
      </c>
    </row>
    <row r="260" spans="1:5" x14ac:dyDescent="0.25">
      <c r="A260">
        <v>491</v>
      </c>
      <c r="B260" t="s">
        <v>509</v>
      </c>
      <c r="C260" s="1" t="s">
        <v>510</v>
      </c>
      <c r="D260">
        <v>6</v>
      </c>
      <c r="E260">
        <v>150</v>
      </c>
    </row>
    <row r="261" spans="1:5" x14ac:dyDescent="0.25">
      <c r="A261">
        <v>493</v>
      </c>
      <c r="B261" t="s">
        <v>511</v>
      </c>
      <c r="C261" s="1" t="s">
        <v>512</v>
      </c>
      <c r="D261">
        <v>6</v>
      </c>
      <c r="E261">
        <v>300</v>
      </c>
    </row>
    <row r="262" spans="1:5" x14ac:dyDescent="0.25">
      <c r="A262">
        <v>495</v>
      </c>
      <c r="B262" t="s">
        <v>513</v>
      </c>
      <c r="C262" s="1" t="s">
        <v>514</v>
      </c>
      <c r="D262">
        <v>6</v>
      </c>
      <c r="E262">
        <v>330</v>
      </c>
    </row>
    <row r="263" spans="1:5" x14ac:dyDescent="0.25">
      <c r="A263">
        <v>497</v>
      </c>
      <c r="B263" t="s">
        <v>515</v>
      </c>
      <c r="C263" s="1" t="s">
        <v>516</v>
      </c>
      <c r="D263">
        <v>6</v>
      </c>
      <c r="E263">
        <v>857.54</v>
      </c>
    </row>
    <row r="264" spans="1:5" x14ac:dyDescent="0.25">
      <c r="A264">
        <v>499</v>
      </c>
      <c r="B264" t="s">
        <v>517</v>
      </c>
      <c r="C264" s="1" t="s">
        <v>518</v>
      </c>
      <c r="D264">
        <v>6</v>
      </c>
      <c r="E264">
        <v>120</v>
      </c>
    </row>
    <row r="265" spans="1:5" x14ac:dyDescent="0.25">
      <c r="A265">
        <v>501</v>
      </c>
      <c r="B265" t="s">
        <v>519</v>
      </c>
      <c r="C265" s="1" t="s">
        <v>520</v>
      </c>
      <c r="D265">
        <v>6</v>
      </c>
      <c r="E265">
        <v>180</v>
      </c>
    </row>
    <row r="266" spans="1:5" x14ac:dyDescent="0.25">
      <c r="A266">
        <v>503</v>
      </c>
      <c r="B266" t="s">
        <v>521</v>
      </c>
      <c r="C266" s="1" t="s">
        <v>522</v>
      </c>
      <c r="D266">
        <v>6</v>
      </c>
      <c r="E266">
        <v>800</v>
      </c>
    </row>
    <row r="267" spans="1:5" x14ac:dyDescent="0.25">
      <c r="A267">
        <v>505</v>
      </c>
      <c r="B267" t="s">
        <v>523</v>
      </c>
      <c r="C267" s="1" t="s">
        <v>524</v>
      </c>
      <c r="D267">
        <v>6</v>
      </c>
      <c r="E267">
        <v>150</v>
      </c>
    </row>
    <row r="268" spans="1:5" x14ac:dyDescent="0.25">
      <c r="A268">
        <v>507</v>
      </c>
      <c r="B268" t="s">
        <v>525</v>
      </c>
      <c r="C268" s="1" t="s">
        <v>526</v>
      </c>
      <c r="D268">
        <v>6</v>
      </c>
      <c r="E268">
        <v>70</v>
      </c>
    </row>
    <row r="269" spans="1:5" x14ac:dyDescent="0.25">
      <c r="A269">
        <v>509</v>
      </c>
      <c r="B269" t="s">
        <v>527</v>
      </c>
      <c r="C269" s="1" t="s">
        <v>528</v>
      </c>
      <c r="D269">
        <v>6</v>
      </c>
      <c r="E269">
        <v>180</v>
      </c>
    </row>
    <row r="270" spans="1:5" x14ac:dyDescent="0.25">
      <c r="A270">
        <v>511</v>
      </c>
      <c r="B270" t="s">
        <v>529</v>
      </c>
      <c r="C270" s="1" t="s">
        <v>530</v>
      </c>
      <c r="D270">
        <v>6</v>
      </c>
      <c r="E270">
        <v>500</v>
      </c>
    </row>
    <row r="271" spans="1:5" x14ac:dyDescent="0.25">
      <c r="A271">
        <v>513</v>
      </c>
      <c r="B271" t="s">
        <v>531</v>
      </c>
      <c r="C271" s="1" t="s">
        <v>532</v>
      </c>
      <c r="D271">
        <v>6</v>
      </c>
      <c r="E271">
        <v>200</v>
      </c>
    </row>
    <row r="272" spans="1:5" x14ac:dyDescent="0.25">
      <c r="A272">
        <v>515</v>
      </c>
      <c r="B272" t="s">
        <v>533</v>
      </c>
      <c r="C272" s="1" t="s">
        <v>534</v>
      </c>
      <c r="D272">
        <v>6</v>
      </c>
      <c r="E272" s="2">
        <v>1000</v>
      </c>
    </row>
    <row r="273" spans="1:5" x14ac:dyDescent="0.25">
      <c r="A273">
        <v>517</v>
      </c>
      <c r="B273" t="s">
        <v>535</v>
      </c>
      <c r="C273" s="1" t="s">
        <v>536</v>
      </c>
      <c r="D273">
        <v>6</v>
      </c>
      <c r="E273">
        <v>200</v>
      </c>
    </row>
    <row r="274" spans="1:5" x14ac:dyDescent="0.25">
      <c r="A274">
        <v>519</v>
      </c>
      <c r="B274" t="s">
        <v>537</v>
      </c>
      <c r="C274" s="1" t="s">
        <v>538</v>
      </c>
      <c r="D274">
        <v>6</v>
      </c>
      <c r="E274">
        <v>160</v>
      </c>
    </row>
    <row r="275" spans="1:5" x14ac:dyDescent="0.25">
      <c r="A275">
        <v>521</v>
      </c>
      <c r="B275" t="s">
        <v>539</v>
      </c>
      <c r="C275" s="1" t="s">
        <v>540</v>
      </c>
      <c r="D275">
        <v>6</v>
      </c>
      <c r="E275">
        <v>160</v>
      </c>
    </row>
    <row r="276" spans="1:5" x14ac:dyDescent="0.25">
      <c r="A276">
        <v>523</v>
      </c>
      <c r="B276" t="s">
        <v>541</v>
      </c>
      <c r="C276" s="1" t="s">
        <v>542</v>
      </c>
      <c r="D276">
        <v>6</v>
      </c>
      <c r="E276">
        <v>600</v>
      </c>
    </row>
    <row r="277" spans="1:5" x14ac:dyDescent="0.25">
      <c r="A277">
        <v>525</v>
      </c>
      <c r="B277" t="s">
        <v>543</v>
      </c>
      <c r="C277" s="1" t="s">
        <v>544</v>
      </c>
      <c r="D277">
        <v>6</v>
      </c>
      <c r="E277">
        <v>500</v>
      </c>
    </row>
    <row r="278" spans="1:5" x14ac:dyDescent="0.25">
      <c r="A278">
        <v>527</v>
      </c>
      <c r="B278" t="s">
        <v>545</v>
      </c>
      <c r="C278" s="1" t="s">
        <v>546</v>
      </c>
      <c r="D278">
        <v>6</v>
      </c>
      <c r="E278">
        <v>400</v>
      </c>
    </row>
    <row r="279" spans="1:5" x14ac:dyDescent="0.25">
      <c r="A279">
        <v>529</v>
      </c>
      <c r="B279" t="s">
        <v>547</v>
      </c>
      <c r="C279" s="1" t="s">
        <v>548</v>
      </c>
      <c r="D279">
        <v>6</v>
      </c>
      <c r="E279">
        <v>300</v>
      </c>
    </row>
    <row r="280" spans="1:5" x14ac:dyDescent="0.25">
      <c r="A280">
        <v>531</v>
      </c>
      <c r="B280" t="s">
        <v>549</v>
      </c>
      <c r="C280" s="1" t="s">
        <v>550</v>
      </c>
      <c r="D280">
        <v>6</v>
      </c>
      <c r="E280">
        <v>687.67</v>
      </c>
    </row>
    <row r="281" spans="1:5" x14ac:dyDescent="0.25">
      <c r="A281">
        <v>533</v>
      </c>
      <c r="B281" t="s">
        <v>551</v>
      </c>
      <c r="C281" s="1" t="s">
        <v>552</v>
      </c>
      <c r="D281">
        <v>6</v>
      </c>
      <c r="E281">
        <v>260</v>
      </c>
    </row>
    <row r="282" spans="1:5" x14ac:dyDescent="0.25">
      <c r="A282">
        <v>535</v>
      </c>
      <c r="B282" t="s">
        <v>553</v>
      </c>
      <c r="C282" s="1" t="s">
        <v>554</v>
      </c>
      <c r="D282">
        <v>6</v>
      </c>
      <c r="E282">
        <v>240</v>
      </c>
    </row>
    <row r="283" spans="1:5" x14ac:dyDescent="0.25">
      <c r="A283">
        <v>537</v>
      </c>
      <c r="B283" t="s">
        <v>555</v>
      </c>
      <c r="C283" s="1" t="s">
        <v>556</v>
      </c>
      <c r="D283">
        <v>6</v>
      </c>
      <c r="E283">
        <v>120</v>
      </c>
    </row>
    <row r="284" spans="1:5" x14ac:dyDescent="0.25">
      <c r="A284">
        <v>539</v>
      </c>
      <c r="B284" t="s">
        <v>557</v>
      </c>
      <c r="C284" s="1" t="s">
        <v>558</v>
      </c>
      <c r="D284">
        <v>6</v>
      </c>
      <c r="E284">
        <v>400</v>
      </c>
    </row>
    <row r="285" spans="1:5" x14ac:dyDescent="0.25">
      <c r="A285">
        <v>541</v>
      </c>
      <c r="B285" t="s">
        <v>559</v>
      </c>
      <c r="C285" s="1" t="s">
        <v>560</v>
      </c>
      <c r="D285">
        <v>6</v>
      </c>
      <c r="E285">
        <v>180</v>
      </c>
    </row>
    <row r="286" spans="1:5" x14ac:dyDescent="0.25">
      <c r="A286">
        <v>543</v>
      </c>
      <c r="B286" t="s">
        <v>561</v>
      </c>
      <c r="C286" s="1" t="s">
        <v>562</v>
      </c>
      <c r="D286">
        <v>6</v>
      </c>
      <c r="E286">
        <v>180</v>
      </c>
    </row>
    <row r="287" spans="1:5" x14ac:dyDescent="0.25">
      <c r="A287">
        <v>545</v>
      </c>
      <c r="B287" t="s">
        <v>563</v>
      </c>
      <c r="C287" s="1" t="s">
        <v>564</v>
      </c>
      <c r="D287">
        <v>6</v>
      </c>
      <c r="E287">
        <v>120</v>
      </c>
    </row>
    <row r="288" spans="1:5" x14ac:dyDescent="0.25">
      <c r="A288">
        <v>547</v>
      </c>
      <c r="B288" t="s">
        <v>565</v>
      </c>
      <c r="C288" s="1" t="s">
        <v>566</v>
      </c>
      <c r="D288">
        <v>6</v>
      </c>
      <c r="E288">
        <v>200</v>
      </c>
    </row>
    <row r="289" spans="1:5" x14ac:dyDescent="0.25">
      <c r="A289">
        <v>549</v>
      </c>
      <c r="B289" t="s">
        <v>567</v>
      </c>
      <c r="C289" s="1" t="s">
        <v>568</v>
      </c>
      <c r="D289">
        <v>6</v>
      </c>
      <c r="E289">
        <v>100</v>
      </c>
    </row>
    <row r="290" spans="1:5" x14ac:dyDescent="0.25">
      <c r="A290">
        <v>551</v>
      </c>
      <c r="B290" t="s">
        <v>569</v>
      </c>
      <c r="C290" s="1" t="s">
        <v>570</v>
      </c>
      <c r="D290">
        <v>6</v>
      </c>
      <c r="E290">
        <v>260</v>
      </c>
    </row>
    <row r="291" spans="1:5" x14ac:dyDescent="0.25">
      <c r="A291">
        <v>553</v>
      </c>
      <c r="B291" t="s">
        <v>571</v>
      </c>
      <c r="C291" s="1" t="s">
        <v>572</v>
      </c>
      <c r="D291">
        <v>6</v>
      </c>
      <c r="E291">
        <v>360</v>
      </c>
    </row>
    <row r="292" spans="1:5" x14ac:dyDescent="0.25">
      <c r="A292">
        <v>555</v>
      </c>
      <c r="B292" t="s">
        <v>573</v>
      </c>
      <c r="C292" s="1" t="s">
        <v>574</v>
      </c>
      <c r="D292">
        <v>6</v>
      </c>
      <c r="E292">
        <v>300</v>
      </c>
    </row>
    <row r="293" spans="1:5" x14ac:dyDescent="0.25">
      <c r="A293">
        <v>557</v>
      </c>
      <c r="B293" t="s">
        <v>575</v>
      </c>
      <c r="C293" s="1" t="s">
        <v>576</v>
      </c>
      <c r="D293">
        <v>6</v>
      </c>
      <c r="E293">
        <v>170</v>
      </c>
    </row>
    <row r="294" spans="1:5" x14ac:dyDescent="0.25">
      <c r="A294">
        <v>559</v>
      </c>
      <c r="B294" t="s">
        <v>577</v>
      </c>
      <c r="C294" s="1" t="s">
        <v>578</v>
      </c>
      <c r="D294">
        <v>6</v>
      </c>
      <c r="E294">
        <v>400</v>
      </c>
    </row>
    <row r="295" spans="1:5" x14ac:dyDescent="0.25">
      <c r="A295">
        <v>561</v>
      </c>
      <c r="B295" t="s">
        <v>579</v>
      </c>
      <c r="C295" s="1" t="s">
        <v>580</v>
      </c>
      <c r="D295">
        <v>6</v>
      </c>
      <c r="E295">
        <v>240</v>
      </c>
    </row>
    <row r="296" spans="1:5" x14ac:dyDescent="0.25">
      <c r="A296">
        <v>563</v>
      </c>
      <c r="B296" t="s">
        <v>581</v>
      </c>
      <c r="C296" s="1" t="s">
        <v>582</v>
      </c>
      <c r="D296">
        <v>6</v>
      </c>
      <c r="E296">
        <v>200</v>
      </c>
    </row>
    <row r="297" spans="1:5" x14ac:dyDescent="0.25">
      <c r="A297">
        <v>565</v>
      </c>
      <c r="B297" t="s">
        <v>583</v>
      </c>
      <c r="C297" s="1" t="s">
        <v>584</v>
      </c>
      <c r="D297">
        <v>6</v>
      </c>
      <c r="E297">
        <v>200</v>
      </c>
    </row>
    <row r="298" spans="1:5" x14ac:dyDescent="0.25">
      <c r="A298">
        <v>567</v>
      </c>
      <c r="B298" t="s">
        <v>585</v>
      </c>
      <c r="C298" s="1" t="s">
        <v>586</v>
      </c>
      <c r="D298">
        <v>6</v>
      </c>
      <c r="E298">
        <v>260</v>
      </c>
    </row>
    <row r="299" spans="1:5" x14ac:dyDescent="0.25">
      <c r="A299">
        <v>569</v>
      </c>
      <c r="B299" t="s">
        <v>587</v>
      </c>
      <c r="C299" s="1" t="s">
        <v>588</v>
      </c>
      <c r="D299">
        <v>6</v>
      </c>
      <c r="E299">
        <v>130</v>
      </c>
    </row>
    <row r="300" spans="1:5" x14ac:dyDescent="0.25">
      <c r="A300">
        <v>571</v>
      </c>
      <c r="B300" t="s">
        <v>589</v>
      </c>
      <c r="C300" s="1" t="s">
        <v>590</v>
      </c>
      <c r="D300">
        <v>6</v>
      </c>
      <c r="E300">
        <v>300</v>
      </c>
    </row>
    <row r="301" spans="1:5" x14ac:dyDescent="0.25">
      <c r="A301">
        <v>573</v>
      </c>
      <c r="B301" t="s">
        <v>591</v>
      </c>
      <c r="C301" s="1" t="s">
        <v>592</v>
      </c>
      <c r="D301">
        <v>6</v>
      </c>
      <c r="E301">
        <v>160</v>
      </c>
    </row>
    <row r="302" spans="1:5" x14ac:dyDescent="0.25">
      <c r="A302">
        <v>575</v>
      </c>
      <c r="B302" t="s">
        <v>593</v>
      </c>
      <c r="C302" s="1" t="s">
        <v>594</v>
      </c>
      <c r="D302">
        <v>6</v>
      </c>
      <c r="E302">
        <v>120</v>
      </c>
    </row>
    <row r="303" spans="1:5" x14ac:dyDescent="0.25">
      <c r="A303">
        <v>577</v>
      </c>
      <c r="B303" t="s">
        <v>595</v>
      </c>
      <c r="C303" s="1" t="s">
        <v>596</v>
      </c>
      <c r="D303">
        <v>6</v>
      </c>
      <c r="E303">
        <v>200</v>
      </c>
    </row>
    <row r="304" spans="1:5" x14ac:dyDescent="0.25">
      <c r="A304">
        <v>579</v>
      </c>
      <c r="B304" t="s">
        <v>597</v>
      </c>
      <c r="C304" s="1" t="s">
        <v>598</v>
      </c>
      <c r="D304">
        <v>6</v>
      </c>
      <c r="E304">
        <v>300</v>
      </c>
    </row>
    <row r="305" spans="1:5" x14ac:dyDescent="0.25">
      <c r="A305">
        <v>581</v>
      </c>
      <c r="B305" t="s">
        <v>599</v>
      </c>
      <c r="C305" s="1" t="s">
        <v>600</v>
      </c>
      <c r="D305">
        <v>6</v>
      </c>
      <c r="E305">
        <v>220</v>
      </c>
    </row>
    <row r="306" spans="1:5" x14ac:dyDescent="0.25">
      <c r="A306">
        <v>583</v>
      </c>
      <c r="B306" t="s">
        <v>601</v>
      </c>
      <c r="C306" s="1" t="s">
        <v>602</v>
      </c>
      <c r="D306">
        <v>6</v>
      </c>
      <c r="E306">
        <v>360</v>
      </c>
    </row>
    <row r="307" spans="1:5" x14ac:dyDescent="0.25">
      <c r="A307">
        <v>585</v>
      </c>
      <c r="B307" t="s">
        <v>603</v>
      </c>
      <c r="C307" s="1" t="s">
        <v>604</v>
      </c>
      <c r="D307">
        <v>6</v>
      </c>
      <c r="E307">
        <v>120</v>
      </c>
    </row>
    <row r="308" spans="1:5" x14ac:dyDescent="0.25">
      <c r="A308">
        <v>587</v>
      </c>
      <c r="B308" t="s">
        <v>605</v>
      </c>
      <c r="C308" s="1" t="s">
        <v>606</v>
      </c>
      <c r="D308">
        <v>6</v>
      </c>
      <c r="E308" s="2">
        <v>1000</v>
      </c>
    </row>
    <row r="309" spans="1:5" x14ac:dyDescent="0.25">
      <c r="A309">
        <v>589</v>
      </c>
      <c r="B309" t="s">
        <v>607</v>
      </c>
      <c r="C309" s="1" t="s">
        <v>608</v>
      </c>
      <c r="D309">
        <v>6</v>
      </c>
      <c r="E309">
        <v>300</v>
      </c>
    </row>
    <row r="310" spans="1:5" x14ac:dyDescent="0.25">
      <c r="A310">
        <v>591</v>
      </c>
      <c r="B310" t="s">
        <v>609</v>
      </c>
      <c r="C310" s="1" t="s">
        <v>610</v>
      </c>
      <c r="D310">
        <v>6</v>
      </c>
      <c r="E310">
        <v>400</v>
      </c>
    </row>
    <row r="311" spans="1:5" x14ac:dyDescent="0.25">
      <c r="A311">
        <v>593</v>
      </c>
      <c r="B311" t="s">
        <v>611</v>
      </c>
      <c r="C311" s="1" t="s">
        <v>612</v>
      </c>
      <c r="D311">
        <v>6</v>
      </c>
      <c r="E311">
        <v>300</v>
      </c>
    </row>
    <row r="312" spans="1:5" x14ac:dyDescent="0.25">
      <c r="A312">
        <v>595</v>
      </c>
      <c r="B312" t="s">
        <v>613</v>
      </c>
      <c r="C312" s="1" t="s">
        <v>614</v>
      </c>
      <c r="D312">
        <v>6</v>
      </c>
      <c r="E312">
        <v>300</v>
      </c>
    </row>
    <row r="313" spans="1:5" x14ac:dyDescent="0.25">
      <c r="A313">
        <v>597</v>
      </c>
      <c r="B313" t="s">
        <v>615</v>
      </c>
      <c r="C313" s="1" t="s">
        <v>616</v>
      </c>
      <c r="D313">
        <v>6</v>
      </c>
      <c r="E313">
        <v>240</v>
      </c>
    </row>
    <row r="314" spans="1:5" x14ac:dyDescent="0.25">
      <c r="A314">
        <v>599</v>
      </c>
      <c r="B314" t="s">
        <v>617</v>
      </c>
      <c r="C314" s="1" t="s">
        <v>618</v>
      </c>
      <c r="D314">
        <v>6</v>
      </c>
      <c r="E314">
        <v>140</v>
      </c>
    </row>
    <row r="315" spans="1:5" x14ac:dyDescent="0.25">
      <c r="A315">
        <v>601</v>
      </c>
      <c r="B315" t="s">
        <v>619</v>
      </c>
      <c r="C315" s="1" t="s">
        <v>620</v>
      </c>
      <c r="D315">
        <v>6</v>
      </c>
      <c r="E315">
        <v>400</v>
      </c>
    </row>
    <row r="316" spans="1:5" x14ac:dyDescent="0.25">
      <c r="A316">
        <v>603</v>
      </c>
      <c r="B316" t="s">
        <v>621</v>
      </c>
      <c r="C316" s="1" t="s">
        <v>622</v>
      </c>
      <c r="D316">
        <v>6</v>
      </c>
      <c r="E316">
        <v>160</v>
      </c>
    </row>
    <row r="317" spans="1:5" x14ac:dyDescent="0.25">
      <c r="A317">
        <v>605</v>
      </c>
      <c r="B317" t="s">
        <v>623</v>
      </c>
      <c r="C317" s="1" t="s">
        <v>624</v>
      </c>
      <c r="D317">
        <v>6</v>
      </c>
      <c r="E317">
        <v>260</v>
      </c>
    </row>
    <row r="318" spans="1:5" x14ac:dyDescent="0.25">
      <c r="A318">
        <v>607</v>
      </c>
      <c r="B318" t="s">
        <v>625</v>
      </c>
      <c r="C318" s="1" t="s">
        <v>626</v>
      </c>
      <c r="D318">
        <v>6</v>
      </c>
      <c r="E318">
        <v>200</v>
      </c>
    </row>
    <row r="319" spans="1:5" x14ac:dyDescent="0.25">
      <c r="A319">
        <v>609</v>
      </c>
      <c r="B319" t="s">
        <v>627</v>
      </c>
      <c r="C319" s="1" t="s">
        <v>628</v>
      </c>
      <c r="D319">
        <v>6</v>
      </c>
      <c r="E319">
        <v>100</v>
      </c>
    </row>
    <row r="320" spans="1:5" x14ac:dyDescent="0.25">
      <c r="A320">
        <v>611</v>
      </c>
      <c r="B320" t="s">
        <v>629</v>
      </c>
      <c r="C320" s="1" t="s">
        <v>630</v>
      </c>
      <c r="D320">
        <v>6</v>
      </c>
      <c r="E320">
        <v>775</v>
      </c>
    </row>
    <row r="321" spans="1:5" x14ac:dyDescent="0.25">
      <c r="A321">
        <v>613</v>
      </c>
      <c r="B321" t="s">
        <v>631</v>
      </c>
      <c r="C321" s="1" t="s">
        <v>632</v>
      </c>
      <c r="D321">
        <v>6</v>
      </c>
      <c r="E321">
        <v>220</v>
      </c>
    </row>
    <row r="322" spans="1:5" x14ac:dyDescent="0.25">
      <c r="A322">
        <v>615</v>
      </c>
      <c r="B322" t="s">
        <v>633</v>
      </c>
      <c r="C322" s="1" t="s">
        <v>634</v>
      </c>
      <c r="D322">
        <v>6</v>
      </c>
      <c r="E322">
        <v>100</v>
      </c>
    </row>
    <row r="323" spans="1:5" x14ac:dyDescent="0.25">
      <c r="A323">
        <v>617</v>
      </c>
      <c r="B323" t="s">
        <v>635</v>
      </c>
      <c r="C323" s="1" t="s">
        <v>636</v>
      </c>
      <c r="D323">
        <v>6</v>
      </c>
      <c r="E323">
        <v>360</v>
      </c>
    </row>
    <row r="324" spans="1:5" x14ac:dyDescent="0.25">
      <c r="A324">
        <v>619</v>
      </c>
      <c r="B324" t="s">
        <v>637</v>
      </c>
      <c r="C324" s="1" t="s">
        <v>638</v>
      </c>
      <c r="D324">
        <v>6</v>
      </c>
      <c r="E324">
        <v>300</v>
      </c>
    </row>
    <row r="325" spans="1:5" x14ac:dyDescent="0.25">
      <c r="A325">
        <v>621</v>
      </c>
      <c r="B325" t="s">
        <v>639</v>
      </c>
      <c r="C325" s="1" t="s">
        <v>640</v>
      </c>
      <c r="D325">
        <v>6</v>
      </c>
      <c r="E325">
        <v>259.2</v>
      </c>
    </row>
    <row r="326" spans="1:5" x14ac:dyDescent="0.25">
      <c r="A326">
        <v>623</v>
      </c>
      <c r="B326" t="s">
        <v>641</v>
      </c>
      <c r="C326" s="1" t="s">
        <v>642</v>
      </c>
      <c r="D326">
        <v>6</v>
      </c>
      <c r="E326" s="2">
        <v>5200</v>
      </c>
    </row>
    <row r="327" spans="1:5" x14ac:dyDescent="0.25">
      <c r="A327">
        <v>625</v>
      </c>
      <c r="B327" t="s">
        <v>643</v>
      </c>
      <c r="C327" s="1" t="s">
        <v>644</v>
      </c>
      <c r="D327">
        <v>6</v>
      </c>
      <c r="E327">
        <v>200</v>
      </c>
    </row>
    <row r="328" spans="1:5" x14ac:dyDescent="0.25">
      <c r="A328">
        <v>627</v>
      </c>
      <c r="B328" t="s">
        <v>645</v>
      </c>
      <c r="C328" s="1" t="s">
        <v>646</v>
      </c>
      <c r="D328">
        <v>6</v>
      </c>
      <c r="E328" s="2">
        <v>129970</v>
      </c>
    </row>
    <row r="329" spans="1:5" x14ac:dyDescent="0.25">
      <c r="A329">
        <v>629</v>
      </c>
      <c r="B329" t="s">
        <v>647</v>
      </c>
      <c r="C329" s="1" t="s">
        <v>648</v>
      </c>
      <c r="D329">
        <v>6</v>
      </c>
      <c r="E329">
        <v>455</v>
      </c>
    </row>
    <row r="330" spans="1:5" x14ac:dyDescent="0.25">
      <c r="A330">
        <v>631</v>
      </c>
      <c r="B330" t="s">
        <v>649</v>
      </c>
      <c r="C330" s="1" t="s">
        <v>650</v>
      </c>
      <c r="D330">
        <v>6</v>
      </c>
      <c r="E330">
        <v>492</v>
      </c>
    </row>
    <row r="331" spans="1:5" x14ac:dyDescent="0.25">
      <c r="A331">
        <v>633</v>
      </c>
      <c r="B331" t="s">
        <v>651</v>
      </c>
      <c r="C331" s="1" t="s">
        <v>652</v>
      </c>
      <c r="D331">
        <v>6</v>
      </c>
      <c r="E331">
        <v>300</v>
      </c>
    </row>
    <row r="332" spans="1:5" x14ac:dyDescent="0.25">
      <c r="A332">
        <v>635</v>
      </c>
      <c r="B332" t="s">
        <v>653</v>
      </c>
      <c r="C332" s="1" t="s">
        <v>654</v>
      </c>
      <c r="D332">
        <v>6</v>
      </c>
      <c r="E332">
        <v>60</v>
      </c>
    </row>
    <row r="333" spans="1:5" x14ac:dyDescent="0.25">
      <c r="A333">
        <v>637</v>
      </c>
      <c r="B333" t="s">
        <v>655</v>
      </c>
      <c r="C333" s="1" t="s">
        <v>656</v>
      </c>
      <c r="D333">
        <v>6</v>
      </c>
      <c r="E333">
        <v>80</v>
      </c>
    </row>
    <row r="334" spans="1:5" x14ac:dyDescent="0.25">
      <c r="A334">
        <v>639</v>
      </c>
      <c r="B334" t="s">
        <v>657</v>
      </c>
      <c r="C334" s="1" t="s">
        <v>658</v>
      </c>
      <c r="D334">
        <v>6</v>
      </c>
      <c r="E334">
        <v>200</v>
      </c>
    </row>
    <row r="335" spans="1:5" x14ac:dyDescent="0.25">
      <c r="A335">
        <v>641</v>
      </c>
      <c r="B335" t="s">
        <v>659</v>
      </c>
      <c r="C335" s="1" t="s">
        <v>660</v>
      </c>
      <c r="D335">
        <v>6</v>
      </c>
      <c r="E335">
        <v>350</v>
      </c>
    </row>
    <row r="336" spans="1:5" x14ac:dyDescent="0.25">
      <c r="A336">
        <v>643</v>
      </c>
      <c r="B336" t="s">
        <v>661</v>
      </c>
      <c r="C336" s="1" t="s">
        <v>662</v>
      </c>
      <c r="D336">
        <v>6</v>
      </c>
      <c r="E336">
        <v>180</v>
      </c>
    </row>
    <row r="337" spans="1:5" x14ac:dyDescent="0.25">
      <c r="A337">
        <v>645</v>
      </c>
      <c r="B337" t="s">
        <v>663</v>
      </c>
      <c r="C337" s="1" t="s">
        <v>664</v>
      </c>
      <c r="D337">
        <v>6</v>
      </c>
      <c r="E337">
        <v>400</v>
      </c>
    </row>
    <row r="338" spans="1:5" x14ac:dyDescent="0.25">
      <c r="A338">
        <v>647</v>
      </c>
      <c r="B338" t="s">
        <v>665</v>
      </c>
      <c r="C338" s="1" t="s">
        <v>666</v>
      </c>
      <c r="D338">
        <v>6</v>
      </c>
      <c r="E338">
        <v>300</v>
      </c>
    </row>
    <row r="339" spans="1:5" x14ac:dyDescent="0.25">
      <c r="A339">
        <v>649</v>
      </c>
      <c r="B339" t="s">
        <v>667</v>
      </c>
      <c r="C339" s="1" t="s">
        <v>668</v>
      </c>
      <c r="D339">
        <v>6</v>
      </c>
      <c r="E339">
        <v>200</v>
      </c>
    </row>
    <row r="340" spans="1:5" x14ac:dyDescent="0.25">
      <c r="A340">
        <v>651</v>
      </c>
      <c r="B340" t="s">
        <v>669</v>
      </c>
      <c r="C340" s="1" t="s">
        <v>670</v>
      </c>
      <c r="D340">
        <v>6</v>
      </c>
      <c r="E340">
        <v>90</v>
      </c>
    </row>
    <row r="341" spans="1:5" x14ac:dyDescent="0.25">
      <c r="A341">
        <v>653</v>
      </c>
      <c r="B341" t="s">
        <v>671</v>
      </c>
      <c r="C341" s="1" t="s">
        <v>672</v>
      </c>
      <c r="D341">
        <v>6</v>
      </c>
      <c r="E341">
        <v>340</v>
      </c>
    </row>
    <row r="342" spans="1:5" x14ac:dyDescent="0.25">
      <c r="A342">
        <v>655</v>
      </c>
      <c r="B342" t="s">
        <v>673</v>
      </c>
      <c r="C342" s="1" t="s">
        <v>674</v>
      </c>
      <c r="D342">
        <v>6</v>
      </c>
      <c r="E342">
        <v>216</v>
      </c>
    </row>
    <row r="343" spans="1:5" x14ac:dyDescent="0.25">
      <c r="A343">
        <v>657</v>
      </c>
      <c r="B343" t="s">
        <v>675</v>
      </c>
      <c r="C343" s="1" t="s">
        <v>676</v>
      </c>
      <c r="D343">
        <v>6</v>
      </c>
      <c r="E343">
        <v>100</v>
      </c>
    </row>
    <row r="344" spans="1:5" x14ac:dyDescent="0.25">
      <c r="A344">
        <v>659</v>
      </c>
      <c r="B344" t="s">
        <v>677</v>
      </c>
      <c r="C344" s="1" t="s">
        <v>678</v>
      </c>
      <c r="D344">
        <v>6</v>
      </c>
      <c r="E344">
        <v>180</v>
      </c>
    </row>
    <row r="345" spans="1:5" x14ac:dyDescent="0.25">
      <c r="A345">
        <v>661</v>
      </c>
      <c r="B345" t="s">
        <v>679</v>
      </c>
      <c r="C345" s="1" t="s">
        <v>680</v>
      </c>
      <c r="D345">
        <v>6</v>
      </c>
      <c r="E345">
        <v>216</v>
      </c>
    </row>
    <row r="346" spans="1:5" x14ac:dyDescent="0.25">
      <c r="A346">
        <v>663</v>
      </c>
      <c r="B346" t="s">
        <v>681</v>
      </c>
      <c r="C346" s="1" t="s">
        <v>682</v>
      </c>
      <c r="D346">
        <v>6</v>
      </c>
      <c r="E346">
        <v>300</v>
      </c>
    </row>
    <row r="347" spans="1:5" x14ac:dyDescent="0.25">
      <c r="A347">
        <v>665</v>
      </c>
      <c r="B347" t="s">
        <v>683</v>
      </c>
      <c r="C347" s="1" t="s">
        <v>684</v>
      </c>
      <c r="D347">
        <v>6</v>
      </c>
      <c r="E347">
        <v>360</v>
      </c>
    </row>
    <row r="348" spans="1:5" x14ac:dyDescent="0.25">
      <c r="A348">
        <v>667</v>
      </c>
      <c r="B348" t="s">
        <v>685</v>
      </c>
      <c r="C348" s="1" t="s">
        <v>686</v>
      </c>
      <c r="D348">
        <v>6</v>
      </c>
      <c r="E348">
        <v>300</v>
      </c>
    </row>
    <row r="349" spans="1:5" x14ac:dyDescent="0.25">
      <c r="A349">
        <v>669</v>
      </c>
      <c r="B349" t="s">
        <v>687</v>
      </c>
      <c r="C349" s="1" t="s">
        <v>688</v>
      </c>
      <c r="D349">
        <v>6</v>
      </c>
      <c r="E349" s="2">
        <v>2862</v>
      </c>
    </row>
    <row r="350" spans="1:5" x14ac:dyDescent="0.25">
      <c r="A350">
        <v>671</v>
      </c>
      <c r="B350" t="s">
        <v>689</v>
      </c>
      <c r="C350" s="1" t="s">
        <v>690</v>
      </c>
      <c r="D350">
        <v>6</v>
      </c>
      <c r="E350">
        <v>240</v>
      </c>
    </row>
    <row r="351" spans="1:5" x14ac:dyDescent="0.25">
      <c r="A351">
        <v>673</v>
      </c>
      <c r="B351" t="s">
        <v>691</v>
      </c>
      <c r="C351" s="1" t="s">
        <v>692</v>
      </c>
      <c r="D351">
        <v>6</v>
      </c>
      <c r="E351">
        <v>800</v>
      </c>
    </row>
    <row r="352" spans="1:5" x14ac:dyDescent="0.25">
      <c r="A352">
        <v>675</v>
      </c>
      <c r="B352" t="s">
        <v>693</v>
      </c>
      <c r="C352" s="1" t="s">
        <v>694</v>
      </c>
      <c r="D352">
        <v>6</v>
      </c>
      <c r="E352">
        <v>200</v>
      </c>
    </row>
    <row r="353" spans="1:5" x14ac:dyDescent="0.25">
      <c r="A353">
        <v>677</v>
      </c>
      <c r="B353" t="s">
        <v>695</v>
      </c>
      <c r="C353" s="1" t="s">
        <v>696</v>
      </c>
      <c r="D353">
        <v>6</v>
      </c>
      <c r="E353">
        <v>200</v>
      </c>
    </row>
    <row r="354" spans="1:5" x14ac:dyDescent="0.25">
      <c r="A354">
        <v>679</v>
      </c>
      <c r="B354" t="s">
        <v>697</v>
      </c>
      <c r="C354" s="1" t="s">
        <v>698</v>
      </c>
      <c r="D354">
        <v>6</v>
      </c>
      <c r="E354">
        <v>200</v>
      </c>
    </row>
    <row r="355" spans="1:5" x14ac:dyDescent="0.25">
      <c r="A355">
        <v>681</v>
      </c>
      <c r="B355" t="s">
        <v>699</v>
      </c>
      <c r="C355" s="1" t="s">
        <v>700</v>
      </c>
      <c r="D355">
        <v>6</v>
      </c>
      <c r="E355" s="2">
        <v>4600</v>
      </c>
    </row>
    <row r="356" spans="1:5" x14ac:dyDescent="0.25">
      <c r="A356">
        <v>683</v>
      </c>
      <c r="B356" t="s">
        <v>701</v>
      </c>
      <c r="C356" s="1" t="s">
        <v>702</v>
      </c>
      <c r="D356">
        <v>6</v>
      </c>
      <c r="E356">
        <v>200</v>
      </c>
    </row>
    <row r="357" spans="1:5" x14ac:dyDescent="0.25">
      <c r="A357">
        <v>685</v>
      </c>
      <c r="B357" t="s">
        <v>703</v>
      </c>
      <c r="C357" s="1" t="s">
        <v>704</v>
      </c>
      <c r="D357">
        <v>6</v>
      </c>
      <c r="E357">
        <v>300</v>
      </c>
    </row>
    <row r="358" spans="1:5" x14ac:dyDescent="0.25">
      <c r="A358">
        <v>687</v>
      </c>
      <c r="B358" t="s">
        <v>705</v>
      </c>
      <c r="C358" s="1" t="s">
        <v>706</v>
      </c>
      <c r="D358">
        <v>6</v>
      </c>
      <c r="E358" s="2">
        <v>1000</v>
      </c>
    </row>
    <row r="359" spans="1:5" x14ac:dyDescent="0.25">
      <c r="A359">
        <v>689</v>
      </c>
      <c r="B359" t="s">
        <v>707</v>
      </c>
      <c r="C359" s="1" t="s">
        <v>708</v>
      </c>
      <c r="D359">
        <v>6</v>
      </c>
      <c r="E359">
        <v>200</v>
      </c>
    </row>
    <row r="360" spans="1:5" x14ac:dyDescent="0.25">
      <c r="A360">
        <v>691</v>
      </c>
      <c r="B360" t="s">
        <v>709</v>
      </c>
      <c r="C360" s="1" t="s">
        <v>710</v>
      </c>
      <c r="D360">
        <v>6</v>
      </c>
      <c r="E360" s="2">
        <v>2900</v>
      </c>
    </row>
    <row r="361" spans="1:5" x14ac:dyDescent="0.25">
      <c r="A361">
        <v>693</v>
      </c>
      <c r="B361" t="s">
        <v>711</v>
      </c>
      <c r="C361" s="1" t="s">
        <v>712</v>
      </c>
      <c r="D361">
        <v>6</v>
      </c>
      <c r="E361">
        <v>440</v>
      </c>
    </row>
    <row r="362" spans="1:5" x14ac:dyDescent="0.25">
      <c r="A362">
        <v>695</v>
      </c>
      <c r="B362" t="s">
        <v>713</v>
      </c>
      <c r="C362" s="1" t="s">
        <v>714</v>
      </c>
      <c r="D362">
        <v>6</v>
      </c>
      <c r="E362">
        <v>700</v>
      </c>
    </row>
    <row r="363" spans="1:5" x14ac:dyDescent="0.25">
      <c r="A363">
        <v>697</v>
      </c>
      <c r="B363" t="s">
        <v>715</v>
      </c>
      <c r="C363" s="1" t="s">
        <v>716</v>
      </c>
      <c r="D363">
        <v>6</v>
      </c>
      <c r="E363">
        <v>900</v>
      </c>
    </row>
    <row r="364" spans="1:5" x14ac:dyDescent="0.25">
      <c r="A364">
        <v>699</v>
      </c>
      <c r="B364" t="s">
        <v>717</v>
      </c>
      <c r="C364" s="1" t="s">
        <v>718</v>
      </c>
      <c r="D364">
        <v>6</v>
      </c>
      <c r="E364" s="2">
        <v>2850</v>
      </c>
    </row>
    <row r="365" spans="1:5" x14ac:dyDescent="0.25">
      <c r="A365">
        <v>701</v>
      </c>
      <c r="B365" t="s">
        <v>719</v>
      </c>
      <c r="C365" s="1" t="s">
        <v>720</v>
      </c>
      <c r="D365">
        <v>6</v>
      </c>
      <c r="E365">
        <v>200</v>
      </c>
    </row>
    <row r="366" spans="1:5" x14ac:dyDescent="0.25">
      <c r="A366">
        <v>703</v>
      </c>
      <c r="B366" t="s">
        <v>721</v>
      </c>
      <c r="C366" s="1" t="s">
        <v>722</v>
      </c>
      <c r="D366">
        <v>6</v>
      </c>
      <c r="E366">
        <v>100</v>
      </c>
    </row>
    <row r="367" spans="1:5" x14ac:dyDescent="0.25">
      <c r="A367">
        <v>705</v>
      </c>
      <c r="B367" t="s">
        <v>723</v>
      </c>
      <c r="C367" s="1" t="s">
        <v>724</v>
      </c>
      <c r="D367">
        <v>6</v>
      </c>
      <c r="E367">
        <v>860</v>
      </c>
    </row>
    <row r="368" spans="1:5" x14ac:dyDescent="0.25">
      <c r="A368">
        <v>707</v>
      </c>
      <c r="B368" t="s">
        <v>725</v>
      </c>
      <c r="C368" s="1" t="s">
        <v>726</v>
      </c>
      <c r="D368">
        <v>6</v>
      </c>
      <c r="E368">
        <v>520</v>
      </c>
    </row>
    <row r="369" spans="1:5" x14ac:dyDescent="0.25">
      <c r="A369">
        <v>709</v>
      </c>
      <c r="B369" t="s">
        <v>727</v>
      </c>
      <c r="C369" s="1" t="s">
        <v>728</v>
      </c>
      <c r="D369">
        <v>6</v>
      </c>
      <c r="E369">
        <v>200</v>
      </c>
    </row>
    <row r="370" spans="1:5" x14ac:dyDescent="0.25">
      <c r="A370">
        <v>711</v>
      </c>
      <c r="B370" t="s">
        <v>729</v>
      </c>
      <c r="C370" s="1" t="s">
        <v>730</v>
      </c>
      <c r="D370">
        <v>6</v>
      </c>
      <c r="E370">
        <v>150</v>
      </c>
    </row>
    <row r="371" spans="1:5" x14ac:dyDescent="0.25">
      <c r="A371">
        <v>713</v>
      </c>
      <c r="B371" t="s">
        <v>731</v>
      </c>
      <c r="C371" s="1" t="s">
        <v>732</v>
      </c>
      <c r="D371">
        <v>6</v>
      </c>
      <c r="E371">
        <v>100</v>
      </c>
    </row>
    <row r="372" spans="1:5" x14ac:dyDescent="0.25">
      <c r="A372">
        <v>715</v>
      </c>
      <c r="B372" t="s">
        <v>733</v>
      </c>
      <c r="C372" s="1" t="s">
        <v>734</v>
      </c>
      <c r="D372">
        <v>6</v>
      </c>
      <c r="E372">
        <v>200</v>
      </c>
    </row>
    <row r="373" spans="1:5" x14ac:dyDescent="0.25">
      <c r="A373">
        <v>717</v>
      </c>
      <c r="B373" t="s">
        <v>735</v>
      </c>
      <c r="C373" s="1" t="s">
        <v>736</v>
      </c>
      <c r="D373">
        <v>6</v>
      </c>
      <c r="E373">
        <v>240</v>
      </c>
    </row>
    <row r="374" spans="1:5" x14ac:dyDescent="0.25">
      <c r="A374">
        <v>719</v>
      </c>
      <c r="B374" t="s">
        <v>737</v>
      </c>
      <c r="C374" s="1" t="s">
        <v>738</v>
      </c>
      <c r="D374">
        <v>6</v>
      </c>
      <c r="E374">
        <v>570</v>
      </c>
    </row>
    <row r="375" spans="1:5" x14ac:dyDescent="0.25">
      <c r="A375">
        <v>721</v>
      </c>
      <c r="B375" t="s">
        <v>739</v>
      </c>
      <c r="C375" s="1" t="s">
        <v>740</v>
      </c>
      <c r="D375">
        <v>6</v>
      </c>
      <c r="E375">
        <v>360</v>
      </c>
    </row>
    <row r="376" spans="1:5" x14ac:dyDescent="0.25">
      <c r="A376">
        <v>723</v>
      </c>
      <c r="B376" t="s">
        <v>741</v>
      </c>
      <c r="C376" s="1" t="s">
        <v>742</v>
      </c>
      <c r="D376">
        <v>6</v>
      </c>
      <c r="E376">
        <v>400</v>
      </c>
    </row>
    <row r="377" spans="1:5" x14ac:dyDescent="0.25">
      <c r="A377">
        <v>725</v>
      </c>
      <c r="B377" t="s">
        <v>743</v>
      </c>
      <c r="C377" s="1" t="s">
        <v>744</v>
      </c>
      <c r="D377">
        <v>6</v>
      </c>
      <c r="E377">
        <v>80</v>
      </c>
    </row>
    <row r="378" spans="1:5" x14ac:dyDescent="0.25">
      <c r="A378">
        <v>727</v>
      </c>
      <c r="B378" t="s">
        <v>745</v>
      </c>
      <c r="C378" s="1" t="s">
        <v>746</v>
      </c>
      <c r="D378">
        <v>6</v>
      </c>
      <c r="E378">
        <v>300</v>
      </c>
    </row>
    <row r="379" spans="1:5" x14ac:dyDescent="0.25">
      <c r="A379">
        <v>729</v>
      </c>
      <c r="B379" t="s">
        <v>747</v>
      </c>
      <c r="C379" s="1" t="s">
        <v>748</v>
      </c>
      <c r="D379">
        <v>6</v>
      </c>
      <c r="E379">
        <v>630</v>
      </c>
    </row>
    <row r="380" spans="1:5" x14ac:dyDescent="0.25">
      <c r="A380">
        <v>731</v>
      </c>
      <c r="B380" t="s">
        <v>749</v>
      </c>
      <c r="C380" s="1" t="s">
        <v>750</v>
      </c>
      <c r="D380">
        <v>6</v>
      </c>
      <c r="E380">
        <v>117</v>
      </c>
    </row>
    <row r="381" spans="1:5" x14ac:dyDescent="0.25">
      <c r="A381">
        <v>733</v>
      </c>
      <c r="B381" t="s">
        <v>751</v>
      </c>
      <c r="C381" s="1" t="s">
        <v>752</v>
      </c>
      <c r="D381">
        <v>6</v>
      </c>
      <c r="E381">
        <v>400</v>
      </c>
    </row>
    <row r="382" spans="1:5" x14ac:dyDescent="0.25">
      <c r="A382">
        <v>735</v>
      </c>
      <c r="B382" t="s">
        <v>753</v>
      </c>
      <c r="C382" s="1" t="s">
        <v>754</v>
      </c>
      <c r="D382">
        <v>6</v>
      </c>
      <c r="E382" s="2">
        <v>3156</v>
      </c>
    </row>
    <row r="383" spans="1:5" x14ac:dyDescent="0.25">
      <c r="A383">
        <v>737</v>
      </c>
      <c r="B383" t="s">
        <v>755</v>
      </c>
      <c r="C383" s="1" t="s">
        <v>756</v>
      </c>
      <c r="D383">
        <v>6</v>
      </c>
      <c r="E383">
        <v>260</v>
      </c>
    </row>
    <row r="384" spans="1:5" x14ac:dyDescent="0.25">
      <c r="A384">
        <v>739</v>
      </c>
      <c r="B384" t="s">
        <v>757</v>
      </c>
      <c r="C384" s="1" t="s">
        <v>758</v>
      </c>
      <c r="D384">
        <v>6</v>
      </c>
      <c r="E384">
        <v>300</v>
      </c>
    </row>
    <row r="385" spans="1:5" x14ac:dyDescent="0.25">
      <c r="A385">
        <v>741</v>
      </c>
      <c r="B385" t="s">
        <v>759</v>
      </c>
      <c r="C385" s="1" t="s">
        <v>760</v>
      </c>
      <c r="D385">
        <v>6</v>
      </c>
      <c r="E385" s="2">
        <v>2600</v>
      </c>
    </row>
    <row r="386" spans="1:5" x14ac:dyDescent="0.25">
      <c r="A386">
        <v>743</v>
      </c>
      <c r="B386" t="s">
        <v>761</v>
      </c>
      <c r="C386" s="1" t="s">
        <v>762</v>
      </c>
      <c r="D386">
        <v>6</v>
      </c>
      <c r="E386">
        <v>320</v>
      </c>
    </row>
    <row r="387" spans="1:5" x14ac:dyDescent="0.25">
      <c r="A387">
        <v>745</v>
      </c>
      <c r="B387" t="s">
        <v>763</v>
      </c>
      <c r="C387" s="1" t="s">
        <v>764</v>
      </c>
      <c r="D387">
        <v>6</v>
      </c>
      <c r="E387">
        <v>200</v>
      </c>
    </row>
    <row r="388" spans="1:5" x14ac:dyDescent="0.25">
      <c r="A388">
        <v>747</v>
      </c>
      <c r="B388" t="s">
        <v>765</v>
      </c>
      <c r="C388" s="1" t="s">
        <v>766</v>
      </c>
      <c r="D388">
        <v>6</v>
      </c>
      <c r="E388">
        <v>150</v>
      </c>
    </row>
    <row r="389" spans="1:5" x14ac:dyDescent="0.25">
      <c r="A389">
        <v>749</v>
      </c>
      <c r="B389" t="s">
        <v>767</v>
      </c>
      <c r="C389" s="1" t="s">
        <v>768</v>
      </c>
      <c r="D389">
        <v>6</v>
      </c>
      <c r="E389">
        <v>150</v>
      </c>
    </row>
    <row r="390" spans="1:5" x14ac:dyDescent="0.25">
      <c r="A390">
        <v>751</v>
      </c>
      <c r="B390" t="s">
        <v>769</v>
      </c>
      <c r="C390" s="1" t="s">
        <v>770</v>
      </c>
      <c r="D390">
        <v>6</v>
      </c>
      <c r="E390" s="2">
        <v>4876.34</v>
      </c>
    </row>
    <row r="391" spans="1:5" x14ac:dyDescent="0.25">
      <c r="A391">
        <v>753</v>
      </c>
      <c r="B391" t="s">
        <v>771</v>
      </c>
      <c r="C391" s="1" t="s">
        <v>772</v>
      </c>
      <c r="D391">
        <v>6</v>
      </c>
      <c r="E391">
        <v>200</v>
      </c>
    </row>
    <row r="392" spans="1:5" x14ac:dyDescent="0.25">
      <c r="A392">
        <v>755</v>
      </c>
      <c r="B392" t="s">
        <v>773</v>
      </c>
      <c r="C392" s="1" t="s">
        <v>774</v>
      </c>
      <c r="D392">
        <v>6</v>
      </c>
      <c r="E392">
        <v>600</v>
      </c>
    </row>
    <row r="393" spans="1:5" x14ac:dyDescent="0.25">
      <c r="A393">
        <v>757</v>
      </c>
      <c r="B393" t="s">
        <v>775</v>
      </c>
      <c r="C393" s="1" t="s">
        <v>776</v>
      </c>
      <c r="D393">
        <v>6</v>
      </c>
      <c r="E393">
        <v>400</v>
      </c>
    </row>
    <row r="394" spans="1:5" x14ac:dyDescent="0.25">
      <c r="A394">
        <v>759</v>
      </c>
      <c r="B394" t="s">
        <v>777</v>
      </c>
      <c r="C394" s="1" t="s">
        <v>778</v>
      </c>
      <c r="D394">
        <v>6</v>
      </c>
      <c r="E394">
        <v>200</v>
      </c>
    </row>
    <row r="395" spans="1:5" x14ac:dyDescent="0.25">
      <c r="A395">
        <v>761</v>
      </c>
      <c r="B395" t="s">
        <v>779</v>
      </c>
      <c r="C395" s="1" t="s">
        <v>780</v>
      </c>
      <c r="D395">
        <v>6</v>
      </c>
      <c r="E395">
        <v>240</v>
      </c>
    </row>
    <row r="396" spans="1:5" x14ac:dyDescent="0.25">
      <c r="A396">
        <v>763</v>
      </c>
      <c r="B396" t="s">
        <v>781</v>
      </c>
      <c r="C396" s="1" t="s">
        <v>782</v>
      </c>
      <c r="D396">
        <v>6</v>
      </c>
      <c r="E396">
        <v>500</v>
      </c>
    </row>
    <row r="397" spans="1:5" x14ac:dyDescent="0.25">
      <c r="A397">
        <v>765</v>
      </c>
      <c r="B397" t="s">
        <v>783</v>
      </c>
      <c r="C397" s="1" t="s">
        <v>784</v>
      </c>
      <c r="D397">
        <v>6</v>
      </c>
      <c r="E397">
        <v>280</v>
      </c>
    </row>
    <row r="398" spans="1:5" x14ac:dyDescent="0.25">
      <c r="A398">
        <v>767</v>
      </c>
      <c r="B398" t="s">
        <v>785</v>
      </c>
      <c r="C398" s="1" t="s">
        <v>786</v>
      </c>
      <c r="D398">
        <v>6</v>
      </c>
      <c r="E398">
        <v>300</v>
      </c>
    </row>
    <row r="399" spans="1:5" x14ac:dyDescent="0.25">
      <c r="A399">
        <v>769</v>
      </c>
      <c r="B399" t="s">
        <v>787</v>
      </c>
      <c r="C399" s="1" t="s">
        <v>788</v>
      </c>
      <c r="D399">
        <v>6</v>
      </c>
      <c r="E399">
        <v>280</v>
      </c>
    </row>
    <row r="400" spans="1:5" x14ac:dyDescent="0.25">
      <c r="A400">
        <v>771</v>
      </c>
      <c r="B400" t="s">
        <v>789</v>
      </c>
      <c r="C400" s="1" t="s">
        <v>790</v>
      </c>
      <c r="D400">
        <v>6</v>
      </c>
      <c r="E400">
        <v>150</v>
      </c>
    </row>
    <row r="401" spans="1:5" x14ac:dyDescent="0.25">
      <c r="A401">
        <v>773</v>
      </c>
      <c r="B401" t="s">
        <v>791</v>
      </c>
      <c r="C401" s="1" t="s">
        <v>792</v>
      </c>
      <c r="D401">
        <v>6</v>
      </c>
      <c r="E401">
        <v>600</v>
      </c>
    </row>
    <row r="402" spans="1:5" x14ac:dyDescent="0.25">
      <c r="A402">
        <v>775</v>
      </c>
      <c r="B402" t="s">
        <v>793</v>
      </c>
      <c r="C402" s="1" t="s">
        <v>794</v>
      </c>
      <c r="D402">
        <v>6</v>
      </c>
      <c r="E402">
        <v>500</v>
      </c>
    </row>
    <row r="403" spans="1:5" x14ac:dyDescent="0.25">
      <c r="A403">
        <v>777</v>
      </c>
      <c r="B403" t="s">
        <v>795</v>
      </c>
      <c r="C403" s="1" t="s">
        <v>796</v>
      </c>
      <c r="D403">
        <v>6</v>
      </c>
      <c r="E403">
        <v>300</v>
      </c>
    </row>
    <row r="404" spans="1:5" x14ac:dyDescent="0.25">
      <c r="A404">
        <v>779</v>
      </c>
      <c r="B404" t="s">
        <v>797</v>
      </c>
      <c r="C404" s="1" t="s">
        <v>798</v>
      </c>
      <c r="D404">
        <v>6</v>
      </c>
      <c r="E404">
        <v>750</v>
      </c>
    </row>
    <row r="405" spans="1:5" x14ac:dyDescent="0.25">
      <c r="A405">
        <v>781</v>
      </c>
      <c r="B405" t="s">
        <v>799</v>
      </c>
      <c r="C405" s="1" t="s">
        <v>800</v>
      </c>
      <c r="D405">
        <v>6</v>
      </c>
      <c r="E405">
        <v>30</v>
      </c>
    </row>
    <row r="406" spans="1:5" x14ac:dyDescent="0.25">
      <c r="A406">
        <v>783</v>
      </c>
      <c r="B406" t="s">
        <v>801</v>
      </c>
      <c r="C406" s="1" t="s">
        <v>802</v>
      </c>
      <c r="D406">
        <v>6</v>
      </c>
      <c r="E406">
        <v>120</v>
      </c>
    </row>
    <row r="407" spans="1:5" x14ac:dyDescent="0.25">
      <c r="A407">
        <v>785</v>
      </c>
      <c r="B407" t="s">
        <v>803</v>
      </c>
      <c r="C407" s="1" t="s">
        <v>804</v>
      </c>
      <c r="D407">
        <v>6</v>
      </c>
      <c r="E407">
        <v>100</v>
      </c>
    </row>
    <row r="408" spans="1:5" x14ac:dyDescent="0.25">
      <c r="A408">
        <v>787</v>
      </c>
      <c r="B408" t="s">
        <v>805</v>
      </c>
      <c r="C408" s="1" t="s">
        <v>806</v>
      </c>
      <c r="D408">
        <v>6</v>
      </c>
      <c r="E408">
        <v>200</v>
      </c>
    </row>
    <row r="409" spans="1:5" x14ac:dyDescent="0.25">
      <c r="A409">
        <v>789</v>
      </c>
      <c r="B409" t="s">
        <v>807</v>
      </c>
      <c r="C409" s="1" t="s">
        <v>808</v>
      </c>
      <c r="D409">
        <v>6</v>
      </c>
      <c r="E409">
        <v>250</v>
      </c>
    </row>
    <row r="410" spans="1:5" x14ac:dyDescent="0.25">
      <c r="A410">
        <v>791</v>
      </c>
      <c r="B410" t="s">
        <v>809</v>
      </c>
      <c r="C410" s="1" t="s">
        <v>810</v>
      </c>
      <c r="D410">
        <v>6</v>
      </c>
      <c r="E410">
        <v>450</v>
      </c>
    </row>
    <row r="411" spans="1:5" x14ac:dyDescent="0.25">
      <c r="A411">
        <v>793</v>
      </c>
      <c r="B411" t="s">
        <v>811</v>
      </c>
      <c r="C411" s="1" t="s">
        <v>812</v>
      </c>
      <c r="D411">
        <v>6</v>
      </c>
      <c r="E411">
        <v>500</v>
      </c>
    </row>
    <row r="412" spans="1:5" x14ac:dyDescent="0.25">
      <c r="A412">
        <v>795</v>
      </c>
      <c r="B412" t="s">
        <v>813</v>
      </c>
      <c r="C412" s="1" t="s">
        <v>814</v>
      </c>
      <c r="D412">
        <v>6</v>
      </c>
      <c r="E412">
        <v>80</v>
      </c>
    </row>
    <row r="413" spans="1:5" x14ac:dyDescent="0.25">
      <c r="A413">
        <v>797</v>
      </c>
      <c r="B413" t="s">
        <v>815</v>
      </c>
      <c r="C413" s="1" t="s">
        <v>816</v>
      </c>
      <c r="D413">
        <v>6</v>
      </c>
      <c r="E413">
        <v>75</v>
      </c>
    </row>
    <row r="414" spans="1:5" x14ac:dyDescent="0.25">
      <c r="A414">
        <v>799</v>
      </c>
      <c r="B414" t="s">
        <v>817</v>
      </c>
      <c r="C414" s="1" t="s">
        <v>818</v>
      </c>
      <c r="D414">
        <v>6</v>
      </c>
      <c r="E414">
        <v>400</v>
      </c>
    </row>
    <row r="415" spans="1:5" x14ac:dyDescent="0.25">
      <c r="A415">
        <v>801</v>
      </c>
      <c r="B415" t="s">
        <v>819</v>
      </c>
      <c r="C415" s="1" t="s">
        <v>820</v>
      </c>
      <c r="D415">
        <v>6</v>
      </c>
      <c r="E415">
        <v>260</v>
      </c>
    </row>
    <row r="416" spans="1:5" x14ac:dyDescent="0.25">
      <c r="A416">
        <v>803</v>
      </c>
      <c r="B416" t="s">
        <v>821</v>
      </c>
      <c r="C416" s="1" t="s">
        <v>822</v>
      </c>
      <c r="D416">
        <v>6</v>
      </c>
      <c r="E416">
        <v>242.5</v>
      </c>
    </row>
    <row r="417" spans="1:5" x14ac:dyDescent="0.25">
      <c r="A417">
        <v>805</v>
      </c>
      <c r="B417" t="s">
        <v>823</v>
      </c>
      <c r="C417" s="1" t="s">
        <v>824</v>
      </c>
      <c r="D417">
        <v>6</v>
      </c>
      <c r="E417">
        <v>260</v>
      </c>
    </row>
    <row r="418" spans="1:5" x14ac:dyDescent="0.25">
      <c r="A418">
        <v>807</v>
      </c>
      <c r="B418" t="s">
        <v>825</v>
      </c>
      <c r="C418" s="1" t="s">
        <v>826</v>
      </c>
      <c r="D418">
        <v>6</v>
      </c>
      <c r="E418">
        <v>150</v>
      </c>
    </row>
    <row r="419" spans="1:5" x14ac:dyDescent="0.25">
      <c r="A419">
        <v>809</v>
      </c>
      <c r="B419" t="s">
        <v>827</v>
      </c>
      <c r="C419" s="1" t="s">
        <v>828</v>
      </c>
      <c r="D419">
        <v>6</v>
      </c>
      <c r="E419">
        <v>150</v>
      </c>
    </row>
    <row r="420" spans="1:5" x14ac:dyDescent="0.25">
      <c r="A420">
        <v>811</v>
      </c>
      <c r="B420" t="s">
        <v>829</v>
      </c>
      <c r="C420" s="1" t="s">
        <v>830</v>
      </c>
      <c r="D420">
        <v>6</v>
      </c>
      <c r="E420">
        <v>50</v>
      </c>
    </row>
    <row r="421" spans="1:5" x14ac:dyDescent="0.25">
      <c r="A421">
        <v>813</v>
      </c>
      <c r="B421" t="s">
        <v>831</v>
      </c>
      <c r="C421" s="1" t="s">
        <v>832</v>
      </c>
      <c r="D421">
        <v>6</v>
      </c>
      <c r="E421">
        <v>300</v>
      </c>
    </row>
    <row r="422" spans="1:5" x14ac:dyDescent="0.25">
      <c r="A422">
        <v>815</v>
      </c>
      <c r="B422" t="s">
        <v>833</v>
      </c>
      <c r="C422" s="1" t="s">
        <v>834</v>
      </c>
      <c r="D422">
        <v>6</v>
      </c>
      <c r="E422">
        <v>540</v>
      </c>
    </row>
    <row r="423" spans="1:5" x14ac:dyDescent="0.25">
      <c r="A423">
        <v>817</v>
      </c>
      <c r="B423" t="s">
        <v>835</v>
      </c>
      <c r="C423" s="1" t="s">
        <v>836</v>
      </c>
      <c r="D423">
        <v>6</v>
      </c>
      <c r="E423">
        <v>150</v>
      </c>
    </row>
    <row r="424" spans="1:5" x14ac:dyDescent="0.25">
      <c r="A424">
        <v>819</v>
      </c>
      <c r="B424" t="s">
        <v>837</v>
      </c>
      <c r="C424" s="1" t="s">
        <v>838</v>
      </c>
      <c r="D424">
        <v>6</v>
      </c>
      <c r="E424">
        <v>150</v>
      </c>
    </row>
    <row r="425" spans="1:5" x14ac:dyDescent="0.25">
      <c r="A425">
        <v>821</v>
      </c>
      <c r="B425" t="s">
        <v>839</v>
      </c>
      <c r="C425" s="1" t="s">
        <v>840</v>
      </c>
      <c r="D425">
        <v>6</v>
      </c>
      <c r="E425">
        <v>360</v>
      </c>
    </row>
    <row r="426" spans="1:5" x14ac:dyDescent="0.25">
      <c r="A426">
        <v>823</v>
      </c>
      <c r="B426" t="s">
        <v>841</v>
      </c>
      <c r="C426" s="1" t="s">
        <v>842</v>
      </c>
      <c r="D426">
        <v>6</v>
      </c>
      <c r="E426">
        <v>360</v>
      </c>
    </row>
    <row r="427" spans="1:5" x14ac:dyDescent="0.25">
      <c r="A427">
        <v>825</v>
      </c>
      <c r="B427" t="s">
        <v>843</v>
      </c>
      <c r="C427" s="1" t="s">
        <v>844</v>
      </c>
      <c r="D427">
        <v>6</v>
      </c>
      <c r="E427">
        <v>200</v>
      </c>
    </row>
    <row r="428" spans="1:5" x14ac:dyDescent="0.25">
      <c r="A428">
        <v>827</v>
      </c>
      <c r="B428" t="s">
        <v>845</v>
      </c>
      <c r="C428" s="1" t="s">
        <v>846</v>
      </c>
      <c r="D428">
        <v>6</v>
      </c>
      <c r="E428">
        <v>450</v>
      </c>
    </row>
    <row r="429" spans="1:5" x14ac:dyDescent="0.25">
      <c r="A429">
        <v>829</v>
      </c>
      <c r="B429" t="s">
        <v>847</v>
      </c>
      <c r="C429" s="1" t="s">
        <v>848</v>
      </c>
      <c r="D429">
        <v>6</v>
      </c>
      <c r="E429">
        <v>400</v>
      </c>
    </row>
    <row r="430" spans="1:5" x14ac:dyDescent="0.25">
      <c r="A430">
        <v>831</v>
      </c>
      <c r="B430" t="s">
        <v>849</v>
      </c>
      <c r="C430" s="1" t="s">
        <v>850</v>
      </c>
      <c r="D430">
        <v>6</v>
      </c>
      <c r="E430">
        <v>200</v>
      </c>
    </row>
    <row r="431" spans="1:5" x14ac:dyDescent="0.25">
      <c r="A431">
        <v>833</v>
      </c>
      <c r="B431" t="s">
        <v>851</v>
      </c>
      <c r="C431" s="1" t="s">
        <v>852</v>
      </c>
      <c r="D431">
        <v>6</v>
      </c>
      <c r="E431">
        <v>600</v>
      </c>
    </row>
    <row r="432" spans="1:5" x14ac:dyDescent="0.25">
      <c r="A432">
        <v>835</v>
      </c>
      <c r="B432" t="s">
        <v>853</v>
      </c>
      <c r="C432" s="1" t="s">
        <v>854</v>
      </c>
      <c r="D432">
        <v>6</v>
      </c>
      <c r="E432">
        <v>120</v>
      </c>
    </row>
    <row r="433" spans="1:5" x14ac:dyDescent="0.25">
      <c r="A433">
        <v>837</v>
      </c>
      <c r="B433" t="s">
        <v>855</v>
      </c>
      <c r="C433" s="1" t="s">
        <v>856</v>
      </c>
      <c r="D433">
        <v>6</v>
      </c>
      <c r="E433">
        <v>200</v>
      </c>
    </row>
    <row r="434" spans="1:5" x14ac:dyDescent="0.25">
      <c r="A434">
        <v>839</v>
      </c>
      <c r="B434" t="s">
        <v>857</v>
      </c>
      <c r="C434" s="1" t="s">
        <v>858</v>
      </c>
      <c r="D434">
        <v>6</v>
      </c>
      <c r="E434">
        <v>300</v>
      </c>
    </row>
    <row r="435" spans="1:5" x14ac:dyDescent="0.25">
      <c r="A435">
        <v>841</v>
      </c>
      <c r="B435" t="s">
        <v>859</v>
      </c>
      <c r="C435" s="1" t="s">
        <v>860</v>
      </c>
      <c r="D435">
        <v>6</v>
      </c>
      <c r="E435">
        <v>300</v>
      </c>
    </row>
    <row r="436" spans="1:5" x14ac:dyDescent="0.25">
      <c r="A436">
        <v>843</v>
      </c>
      <c r="B436" t="s">
        <v>861</v>
      </c>
      <c r="C436" s="1" t="s">
        <v>862</v>
      </c>
      <c r="D436">
        <v>6</v>
      </c>
      <c r="E436" s="2">
        <v>4000</v>
      </c>
    </row>
    <row r="437" spans="1:5" x14ac:dyDescent="0.25">
      <c r="A437">
        <v>845</v>
      </c>
      <c r="B437" t="s">
        <v>863</v>
      </c>
      <c r="C437" s="1" t="s">
        <v>864</v>
      </c>
      <c r="D437">
        <v>6</v>
      </c>
      <c r="E437">
        <v>220</v>
      </c>
    </row>
    <row r="438" spans="1:5" x14ac:dyDescent="0.25">
      <c r="A438">
        <v>847</v>
      </c>
      <c r="B438" t="s">
        <v>865</v>
      </c>
      <c r="C438" s="1" t="s">
        <v>866</v>
      </c>
      <c r="D438">
        <v>6</v>
      </c>
      <c r="E438">
        <v>140</v>
      </c>
    </row>
    <row r="439" spans="1:5" x14ac:dyDescent="0.25">
      <c r="A439">
        <v>849</v>
      </c>
      <c r="B439" t="s">
        <v>867</v>
      </c>
      <c r="C439" s="1" t="s">
        <v>868</v>
      </c>
      <c r="D439">
        <v>6</v>
      </c>
      <c r="E439">
        <v>150</v>
      </c>
    </row>
    <row r="440" spans="1:5" x14ac:dyDescent="0.25">
      <c r="A440">
        <v>851</v>
      </c>
      <c r="B440" t="s">
        <v>869</v>
      </c>
      <c r="C440" s="1" t="s">
        <v>870</v>
      </c>
      <c r="D440">
        <v>6</v>
      </c>
      <c r="E440">
        <v>150</v>
      </c>
    </row>
    <row r="441" spans="1:5" x14ac:dyDescent="0.25">
      <c r="A441">
        <v>853</v>
      </c>
      <c r="B441" t="s">
        <v>871</v>
      </c>
      <c r="C441" s="1" t="s">
        <v>872</v>
      </c>
      <c r="D441">
        <v>6</v>
      </c>
      <c r="E441">
        <v>100</v>
      </c>
    </row>
    <row r="442" spans="1:5" x14ac:dyDescent="0.25">
      <c r="A442">
        <v>855</v>
      </c>
      <c r="B442" t="s">
        <v>873</v>
      </c>
      <c r="C442" s="1" t="s">
        <v>874</v>
      </c>
      <c r="D442">
        <v>6</v>
      </c>
      <c r="E442">
        <v>100</v>
      </c>
    </row>
    <row r="443" spans="1:5" x14ac:dyDescent="0.25">
      <c r="A443">
        <v>857</v>
      </c>
      <c r="B443" t="s">
        <v>875</v>
      </c>
      <c r="C443" s="1" t="s">
        <v>876</v>
      </c>
      <c r="D443">
        <v>6</v>
      </c>
      <c r="E443">
        <v>200</v>
      </c>
    </row>
    <row r="444" spans="1:5" x14ac:dyDescent="0.25">
      <c r="A444">
        <v>859</v>
      </c>
      <c r="B444" t="s">
        <v>877</v>
      </c>
      <c r="C444" s="1" t="s">
        <v>878</v>
      </c>
      <c r="D444">
        <v>6</v>
      </c>
      <c r="E444">
        <v>100</v>
      </c>
    </row>
    <row r="445" spans="1:5" x14ac:dyDescent="0.25">
      <c r="A445">
        <v>861</v>
      </c>
      <c r="B445" t="s">
        <v>879</v>
      </c>
      <c r="C445" s="1" t="s">
        <v>880</v>
      </c>
      <c r="D445">
        <v>6</v>
      </c>
      <c r="E445">
        <v>200</v>
      </c>
    </row>
    <row r="446" spans="1:5" x14ac:dyDescent="0.25">
      <c r="A446">
        <v>863</v>
      </c>
      <c r="B446" t="s">
        <v>881</v>
      </c>
      <c r="C446" s="1" t="s">
        <v>882</v>
      </c>
      <c r="D446">
        <v>6</v>
      </c>
      <c r="E446">
        <v>200</v>
      </c>
    </row>
    <row r="447" spans="1:5" x14ac:dyDescent="0.25">
      <c r="A447">
        <v>865</v>
      </c>
      <c r="B447" t="s">
        <v>883</v>
      </c>
      <c r="C447" s="1" t="s">
        <v>884</v>
      </c>
      <c r="D447">
        <v>6</v>
      </c>
      <c r="E447">
        <v>80</v>
      </c>
    </row>
    <row r="448" spans="1:5" x14ac:dyDescent="0.25">
      <c r="A448">
        <v>867</v>
      </c>
      <c r="B448" t="s">
        <v>885</v>
      </c>
      <c r="C448" s="1" t="s">
        <v>886</v>
      </c>
      <c r="D448">
        <v>6</v>
      </c>
      <c r="E448">
        <v>30</v>
      </c>
    </row>
    <row r="449" spans="1:5" x14ac:dyDescent="0.25">
      <c r="A449">
        <v>869</v>
      </c>
      <c r="B449" t="s">
        <v>887</v>
      </c>
      <c r="C449" s="1" t="s">
        <v>888</v>
      </c>
      <c r="D449">
        <v>6</v>
      </c>
      <c r="E449">
        <v>200</v>
      </c>
    </row>
    <row r="450" spans="1:5" x14ac:dyDescent="0.25">
      <c r="A450">
        <v>871</v>
      </c>
      <c r="B450" t="s">
        <v>889</v>
      </c>
      <c r="C450" s="1" t="s">
        <v>890</v>
      </c>
      <c r="D450">
        <v>6</v>
      </c>
      <c r="E450">
        <v>70</v>
      </c>
    </row>
    <row r="451" spans="1:5" x14ac:dyDescent="0.25">
      <c r="A451">
        <v>873</v>
      </c>
      <c r="B451" t="s">
        <v>891</v>
      </c>
      <c r="C451" s="1" t="s">
        <v>892</v>
      </c>
      <c r="D451">
        <v>6</v>
      </c>
      <c r="E451">
        <v>140</v>
      </c>
    </row>
    <row r="452" spans="1:5" x14ac:dyDescent="0.25">
      <c r="A452">
        <v>875</v>
      </c>
      <c r="B452" t="s">
        <v>893</v>
      </c>
      <c r="C452" s="1" t="s">
        <v>894</v>
      </c>
      <c r="D452">
        <v>6</v>
      </c>
      <c r="E452">
        <v>100</v>
      </c>
    </row>
    <row r="453" spans="1:5" x14ac:dyDescent="0.25">
      <c r="A453">
        <v>877</v>
      </c>
      <c r="B453" t="s">
        <v>895</v>
      </c>
      <c r="C453" s="1" t="s">
        <v>896</v>
      </c>
      <c r="D453">
        <v>6</v>
      </c>
      <c r="E453">
        <v>200</v>
      </c>
    </row>
    <row r="454" spans="1:5" x14ac:dyDescent="0.25">
      <c r="A454">
        <v>879</v>
      </c>
      <c r="B454" t="s">
        <v>897</v>
      </c>
      <c r="C454" s="1" t="s">
        <v>898</v>
      </c>
      <c r="D454">
        <v>6</v>
      </c>
      <c r="E454">
        <v>150</v>
      </c>
    </row>
    <row r="455" spans="1:5" x14ac:dyDescent="0.25">
      <c r="A455">
        <v>881</v>
      </c>
      <c r="B455" t="s">
        <v>899</v>
      </c>
      <c r="C455" s="1" t="s">
        <v>900</v>
      </c>
      <c r="D455">
        <v>6</v>
      </c>
      <c r="E455">
        <v>500</v>
      </c>
    </row>
    <row r="456" spans="1:5" x14ac:dyDescent="0.25">
      <c r="A456">
        <v>883</v>
      </c>
      <c r="B456" t="s">
        <v>901</v>
      </c>
      <c r="C456" s="1" t="s">
        <v>902</v>
      </c>
      <c r="D456">
        <v>6</v>
      </c>
      <c r="E456">
        <v>100</v>
      </c>
    </row>
    <row r="457" spans="1:5" x14ac:dyDescent="0.25">
      <c r="A457">
        <v>885</v>
      </c>
      <c r="B457" t="s">
        <v>903</v>
      </c>
      <c r="C457" s="1" t="s">
        <v>904</v>
      </c>
      <c r="D457">
        <v>6</v>
      </c>
      <c r="E457">
        <v>150</v>
      </c>
    </row>
    <row r="458" spans="1:5" x14ac:dyDescent="0.25">
      <c r="A458">
        <v>887</v>
      </c>
      <c r="B458" t="s">
        <v>905</v>
      </c>
      <c r="C458" s="1" t="s">
        <v>906</v>
      </c>
      <c r="D458">
        <v>6</v>
      </c>
      <c r="E458">
        <v>160</v>
      </c>
    </row>
    <row r="459" spans="1:5" x14ac:dyDescent="0.25">
      <c r="A459">
        <v>889</v>
      </c>
      <c r="B459" t="s">
        <v>907</v>
      </c>
      <c r="C459" s="1" t="s">
        <v>908</v>
      </c>
      <c r="D459">
        <v>6</v>
      </c>
      <c r="E459">
        <v>150</v>
      </c>
    </row>
    <row r="460" spans="1:5" x14ac:dyDescent="0.25">
      <c r="A460">
        <v>891</v>
      </c>
      <c r="B460" t="s">
        <v>909</v>
      </c>
      <c r="C460" s="1" t="s">
        <v>910</v>
      </c>
      <c r="D460">
        <v>6</v>
      </c>
      <c r="E460">
        <v>125</v>
      </c>
    </row>
    <row r="461" spans="1:5" x14ac:dyDescent="0.25">
      <c r="A461">
        <v>893</v>
      </c>
      <c r="B461" t="s">
        <v>911</v>
      </c>
      <c r="C461" s="1" t="s">
        <v>912</v>
      </c>
      <c r="D461">
        <v>6</v>
      </c>
      <c r="E461">
        <v>300</v>
      </c>
    </row>
    <row r="462" spans="1:5" x14ac:dyDescent="0.25">
      <c r="A462">
        <v>895</v>
      </c>
      <c r="B462" t="s">
        <v>913</v>
      </c>
      <c r="C462" s="1" t="s">
        <v>914</v>
      </c>
      <c r="D462">
        <v>6</v>
      </c>
      <c r="E462">
        <v>150</v>
      </c>
    </row>
    <row r="463" spans="1:5" x14ac:dyDescent="0.25">
      <c r="A463">
        <v>897</v>
      </c>
      <c r="B463" t="s">
        <v>915</v>
      </c>
      <c r="C463" s="1" t="s">
        <v>916</v>
      </c>
      <c r="D463">
        <v>6</v>
      </c>
      <c r="E463">
        <v>200</v>
      </c>
    </row>
    <row r="464" spans="1:5" x14ac:dyDescent="0.25">
      <c r="A464">
        <v>899</v>
      </c>
      <c r="B464" t="s">
        <v>917</v>
      </c>
      <c r="C464" s="1" t="s">
        <v>918</v>
      </c>
      <c r="D464">
        <v>6</v>
      </c>
      <c r="E464">
        <v>150</v>
      </c>
    </row>
    <row r="465" spans="1:5" x14ac:dyDescent="0.25">
      <c r="A465">
        <v>901</v>
      </c>
      <c r="B465" t="s">
        <v>919</v>
      </c>
      <c r="C465" s="1" t="s">
        <v>920</v>
      </c>
      <c r="D465">
        <v>6</v>
      </c>
      <c r="E465">
        <v>648</v>
      </c>
    </row>
    <row r="466" spans="1:5" x14ac:dyDescent="0.25">
      <c r="A466">
        <v>903</v>
      </c>
      <c r="B466" t="s">
        <v>921</v>
      </c>
      <c r="C466" s="1" t="s">
        <v>922</v>
      </c>
      <c r="D466">
        <v>6</v>
      </c>
      <c r="E466">
        <v>100</v>
      </c>
    </row>
    <row r="467" spans="1:5" x14ac:dyDescent="0.25">
      <c r="A467">
        <v>905</v>
      </c>
      <c r="B467" t="s">
        <v>923</v>
      </c>
      <c r="C467" s="1" t="s">
        <v>924</v>
      </c>
      <c r="D467">
        <v>6</v>
      </c>
      <c r="E467">
        <v>100</v>
      </c>
    </row>
    <row r="468" spans="1:5" x14ac:dyDescent="0.25">
      <c r="A468">
        <v>907</v>
      </c>
      <c r="B468" t="s">
        <v>925</v>
      </c>
      <c r="C468" s="1" t="s">
        <v>926</v>
      </c>
      <c r="D468">
        <v>6</v>
      </c>
      <c r="E468">
        <v>324</v>
      </c>
    </row>
    <row r="469" spans="1:5" x14ac:dyDescent="0.25">
      <c r="A469">
        <v>909</v>
      </c>
      <c r="B469" t="s">
        <v>927</v>
      </c>
      <c r="C469" s="1" t="s">
        <v>928</v>
      </c>
      <c r="D469">
        <v>6</v>
      </c>
      <c r="E469">
        <v>432</v>
      </c>
    </row>
    <row r="470" spans="1:5" x14ac:dyDescent="0.25">
      <c r="A470">
        <v>911</v>
      </c>
      <c r="B470" t="s">
        <v>929</v>
      </c>
      <c r="C470" s="1" t="s">
        <v>930</v>
      </c>
      <c r="D470">
        <v>6</v>
      </c>
      <c r="E470">
        <v>540</v>
      </c>
    </row>
    <row r="471" spans="1:5" x14ac:dyDescent="0.25">
      <c r="A471">
        <v>913</v>
      </c>
      <c r="B471" t="s">
        <v>931</v>
      </c>
      <c r="C471" s="1" t="s">
        <v>932</v>
      </c>
      <c r="D471">
        <v>6</v>
      </c>
      <c r="E471">
        <v>432</v>
      </c>
    </row>
    <row r="472" spans="1:5" x14ac:dyDescent="0.25">
      <c r="A472">
        <v>915</v>
      </c>
      <c r="B472" t="s">
        <v>933</v>
      </c>
      <c r="C472" s="1" t="s">
        <v>934</v>
      </c>
      <c r="D472">
        <v>6</v>
      </c>
      <c r="E472">
        <v>60</v>
      </c>
    </row>
    <row r="473" spans="1:5" x14ac:dyDescent="0.25">
      <c r="A473">
        <v>917</v>
      </c>
      <c r="B473" t="s">
        <v>935</v>
      </c>
      <c r="C473" s="1" t="s">
        <v>936</v>
      </c>
      <c r="D473">
        <v>6</v>
      </c>
      <c r="E473">
        <v>250</v>
      </c>
    </row>
    <row r="474" spans="1:5" x14ac:dyDescent="0.25">
      <c r="A474">
        <v>919</v>
      </c>
      <c r="B474" t="s">
        <v>937</v>
      </c>
      <c r="C474" s="1" t="s">
        <v>938</v>
      </c>
      <c r="D474">
        <v>6</v>
      </c>
      <c r="E474">
        <v>100</v>
      </c>
    </row>
    <row r="475" spans="1:5" x14ac:dyDescent="0.25">
      <c r="A475">
        <v>921</v>
      </c>
      <c r="B475" t="s">
        <v>939</v>
      </c>
      <c r="C475" s="1" t="s">
        <v>940</v>
      </c>
      <c r="D475">
        <v>6</v>
      </c>
      <c r="E475">
        <v>400</v>
      </c>
    </row>
    <row r="476" spans="1:5" x14ac:dyDescent="0.25">
      <c r="A476">
        <v>923</v>
      </c>
      <c r="B476" t="s">
        <v>941</v>
      </c>
      <c r="C476" s="1" t="s">
        <v>942</v>
      </c>
      <c r="D476">
        <v>6</v>
      </c>
      <c r="E476">
        <v>282</v>
      </c>
    </row>
    <row r="477" spans="1:5" x14ac:dyDescent="0.25">
      <c r="A477">
        <v>925</v>
      </c>
      <c r="B477" t="s">
        <v>943</v>
      </c>
      <c r="C477" s="1" t="s">
        <v>944</v>
      </c>
      <c r="D477">
        <v>6</v>
      </c>
      <c r="E477">
        <v>500</v>
      </c>
    </row>
    <row r="478" spans="1:5" x14ac:dyDescent="0.25">
      <c r="A478">
        <v>927</v>
      </c>
      <c r="B478" t="s">
        <v>945</v>
      </c>
      <c r="C478" s="1" t="s">
        <v>946</v>
      </c>
      <c r="D478">
        <v>6</v>
      </c>
      <c r="E478">
        <v>180</v>
      </c>
    </row>
    <row r="479" spans="1:5" x14ac:dyDescent="0.25">
      <c r="A479">
        <v>929</v>
      </c>
      <c r="B479" t="s">
        <v>947</v>
      </c>
      <c r="C479" s="1" t="s">
        <v>948</v>
      </c>
      <c r="D479">
        <v>6</v>
      </c>
      <c r="E479" s="2">
        <v>4000</v>
      </c>
    </row>
    <row r="480" spans="1:5" x14ac:dyDescent="0.25">
      <c r="A480">
        <v>931</v>
      </c>
      <c r="B480" t="s">
        <v>949</v>
      </c>
      <c r="C480" s="1" t="s">
        <v>950</v>
      </c>
      <c r="D480">
        <v>6</v>
      </c>
      <c r="E480">
        <v>324</v>
      </c>
    </row>
    <row r="481" spans="1:5" x14ac:dyDescent="0.25">
      <c r="A481">
        <v>933</v>
      </c>
      <c r="B481" t="s">
        <v>951</v>
      </c>
      <c r="C481" s="1" t="s">
        <v>952</v>
      </c>
      <c r="D481">
        <v>6</v>
      </c>
      <c r="E481">
        <v>200</v>
      </c>
    </row>
    <row r="482" spans="1:5" x14ac:dyDescent="0.25">
      <c r="A482">
        <v>935</v>
      </c>
      <c r="B482" t="s">
        <v>953</v>
      </c>
      <c r="C482" s="1" t="s">
        <v>954</v>
      </c>
      <c r="D482">
        <v>6</v>
      </c>
      <c r="E482">
        <v>250</v>
      </c>
    </row>
    <row r="483" spans="1:5" x14ac:dyDescent="0.25">
      <c r="A483">
        <v>937</v>
      </c>
      <c r="B483" t="s">
        <v>955</v>
      </c>
      <c r="C483" s="1" t="s">
        <v>956</v>
      </c>
      <c r="D483">
        <v>6</v>
      </c>
      <c r="E483">
        <v>70</v>
      </c>
    </row>
    <row r="484" spans="1:5" x14ac:dyDescent="0.25">
      <c r="A484">
        <v>939</v>
      </c>
      <c r="B484" t="s">
        <v>957</v>
      </c>
      <c r="C484" s="1" t="s">
        <v>958</v>
      </c>
      <c r="D484">
        <v>6</v>
      </c>
      <c r="E484" s="2">
        <v>1250</v>
      </c>
    </row>
    <row r="485" spans="1:5" x14ac:dyDescent="0.25">
      <c r="A485">
        <v>941</v>
      </c>
      <c r="B485" t="s">
        <v>959</v>
      </c>
      <c r="C485" s="1" t="s">
        <v>960</v>
      </c>
      <c r="D485">
        <v>6</v>
      </c>
      <c r="E485">
        <v>100</v>
      </c>
    </row>
    <row r="486" spans="1:5" x14ac:dyDescent="0.25">
      <c r="A486">
        <v>943</v>
      </c>
      <c r="B486" t="s">
        <v>961</v>
      </c>
      <c r="C486" s="1" t="s">
        <v>962</v>
      </c>
      <c r="D486">
        <v>6</v>
      </c>
      <c r="E486">
        <v>300</v>
      </c>
    </row>
    <row r="487" spans="1:5" x14ac:dyDescent="0.25">
      <c r="A487">
        <v>945</v>
      </c>
      <c r="B487" t="s">
        <v>963</v>
      </c>
      <c r="C487" s="1" t="s">
        <v>964</v>
      </c>
      <c r="D487">
        <v>6</v>
      </c>
      <c r="E487">
        <v>100</v>
      </c>
    </row>
    <row r="488" spans="1:5" x14ac:dyDescent="0.25">
      <c r="A488">
        <v>947</v>
      </c>
      <c r="B488" t="s">
        <v>965</v>
      </c>
      <c r="C488" s="1" t="s">
        <v>966</v>
      </c>
      <c r="D488">
        <v>6</v>
      </c>
      <c r="E488">
        <v>280</v>
      </c>
    </row>
    <row r="489" spans="1:5" x14ac:dyDescent="0.25">
      <c r="A489">
        <v>949</v>
      </c>
      <c r="B489" t="s">
        <v>967</v>
      </c>
      <c r="C489" s="1" t="s">
        <v>968</v>
      </c>
      <c r="D489">
        <v>6</v>
      </c>
      <c r="E489">
        <v>500</v>
      </c>
    </row>
    <row r="490" spans="1:5" x14ac:dyDescent="0.25">
      <c r="A490">
        <v>951</v>
      </c>
      <c r="B490" t="s">
        <v>969</v>
      </c>
      <c r="C490" s="1" t="s">
        <v>970</v>
      </c>
      <c r="D490">
        <v>6</v>
      </c>
      <c r="E490" s="2">
        <v>6600</v>
      </c>
    </row>
    <row r="491" spans="1:5" x14ac:dyDescent="0.25">
      <c r="A491">
        <v>953</v>
      </c>
      <c r="B491" t="s">
        <v>971</v>
      </c>
      <c r="C491" s="1" t="s">
        <v>972</v>
      </c>
      <c r="D491">
        <v>6</v>
      </c>
      <c r="E491">
        <v>200</v>
      </c>
    </row>
    <row r="492" spans="1:5" x14ac:dyDescent="0.25">
      <c r="A492">
        <v>955</v>
      </c>
      <c r="B492" t="s">
        <v>973</v>
      </c>
      <c r="C492" s="1" t="s">
        <v>974</v>
      </c>
      <c r="D492">
        <v>6</v>
      </c>
      <c r="E492">
        <v>150</v>
      </c>
    </row>
    <row r="493" spans="1:5" x14ac:dyDescent="0.25">
      <c r="A493">
        <v>957</v>
      </c>
      <c r="B493" t="s">
        <v>975</v>
      </c>
      <c r="C493" s="1" t="s">
        <v>976</v>
      </c>
      <c r="D493">
        <v>6</v>
      </c>
      <c r="E493">
        <v>120</v>
      </c>
    </row>
    <row r="494" spans="1:5" x14ac:dyDescent="0.25">
      <c r="A494">
        <v>959</v>
      </c>
      <c r="B494" t="s">
        <v>977</v>
      </c>
      <c r="C494" s="1" t="s">
        <v>978</v>
      </c>
      <c r="D494">
        <v>6</v>
      </c>
      <c r="E494">
        <v>500</v>
      </c>
    </row>
    <row r="495" spans="1:5" x14ac:dyDescent="0.25">
      <c r="A495">
        <v>961</v>
      </c>
      <c r="B495" t="s">
        <v>979</v>
      </c>
      <c r="C495" s="1" t="s">
        <v>980</v>
      </c>
      <c r="D495">
        <v>6</v>
      </c>
      <c r="E495">
        <v>200</v>
      </c>
    </row>
    <row r="496" spans="1:5" x14ac:dyDescent="0.25">
      <c r="A496">
        <v>963</v>
      </c>
      <c r="B496" t="s">
        <v>981</v>
      </c>
      <c r="C496" s="1" t="s">
        <v>982</v>
      </c>
      <c r="D496">
        <v>6</v>
      </c>
      <c r="E496">
        <v>200</v>
      </c>
    </row>
    <row r="497" spans="1:5" x14ac:dyDescent="0.25">
      <c r="A497">
        <v>965</v>
      </c>
      <c r="B497" t="s">
        <v>983</v>
      </c>
      <c r="C497" s="1" t="s">
        <v>984</v>
      </c>
      <c r="D497">
        <v>6</v>
      </c>
      <c r="E497">
        <v>400</v>
      </c>
    </row>
    <row r="498" spans="1:5" x14ac:dyDescent="0.25">
      <c r="A498">
        <v>967</v>
      </c>
      <c r="B498" t="s">
        <v>985</v>
      </c>
      <c r="C498" s="1" t="s">
        <v>986</v>
      </c>
      <c r="D498">
        <v>6</v>
      </c>
      <c r="E498">
        <v>150</v>
      </c>
    </row>
    <row r="499" spans="1:5" x14ac:dyDescent="0.25">
      <c r="A499">
        <v>969</v>
      </c>
      <c r="B499" t="s">
        <v>987</v>
      </c>
      <c r="C499" s="1" t="s">
        <v>988</v>
      </c>
      <c r="D499">
        <v>6</v>
      </c>
      <c r="E499">
        <v>220</v>
      </c>
    </row>
    <row r="500" spans="1:5" x14ac:dyDescent="0.25">
      <c r="A500">
        <v>971</v>
      </c>
      <c r="B500" t="s">
        <v>989</v>
      </c>
      <c r="C500" s="1" t="s">
        <v>990</v>
      </c>
      <c r="D500">
        <v>6</v>
      </c>
      <c r="E500">
        <v>200</v>
      </c>
    </row>
    <row r="501" spans="1:5" x14ac:dyDescent="0.25">
      <c r="A501">
        <v>973</v>
      </c>
      <c r="B501" t="s">
        <v>991</v>
      </c>
      <c r="C501" s="1" t="s">
        <v>992</v>
      </c>
      <c r="D501">
        <v>6</v>
      </c>
      <c r="E501">
        <v>150</v>
      </c>
    </row>
    <row r="502" spans="1:5" x14ac:dyDescent="0.25">
      <c r="A502">
        <v>975</v>
      </c>
      <c r="B502" t="s">
        <v>993</v>
      </c>
      <c r="C502" s="1" t="s">
        <v>994</v>
      </c>
      <c r="D502">
        <v>6</v>
      </c>
      <c r="E502">
        <v>100</v>
      </c>
    </row>
    <row r="503" spans="1:5" x14ac:dyDescent="0.25">
      <c r="A503">
        <v>977</v>
      </c>
      <c r="B503" t="s">
        <v>995</v>
      </c>
      <c r="C503" s="1" t="s">
        <v>996</v>
      </c>
      <c r="D503">
        <v>6</v>
      </c>
      <c r="E503">
        <v>120</v>
      </c>
    </row>
    <row r="504" spans="1:5" x14ac:dyDescent="0.25">
      <c r="A504">
        <v>979</v>
      </c>
      <c r="B504" t="s">
        <v>997</v>
      </c>
      <c r="C504" s="1" t="s">
        <v>998</v>
      </c>
      <c r="D504">
        <v>6</v>
      </c>
      <c r="E504">
        <v>150</v>
      </c>
    </row>
    <row r="505" spans="1:5" x14ac:dyDescent="0.25">
      <c r="A505">
        <v>981</v>
      </c>
      <c r="B505" t="s">
        <v>999</v>
      </c>
      <c r="C505" s="1" t="s">
        <v>1000</v>
      </c>
      <c r="D505">
        <v>6</v>
      </c>
      <c r="E505">
        <v>130</v>
      </c>
    </row>
    <row r="506" spans="1:5" x14ac:dyDescent="0.25">
      <c r="A506">
        <v>983</v>
      </c>
      <c r="B506" t="s">
        <v>1001</v>
      </c>
      <c r="C506" s="1" t="s">
        <v>1002</v>
      </c>
      <c r="D506">
        <v>6</v>
      </c>
      <c r="E506">
        <v>360</v>
      </c>
    </row>
    <row r="507" spans="1:5" x14ac:dyDescent="0.25">
      <c r="A507">
        <v>985</v>
      </c>
      <c r="B507" t="s">
        <v>1003</v>
      </c>
      <c r="C507" s="1" t="s">
        <v>1004</v>
      </c>
      <c r="D507">
        <v>6</v>
      </c>
      <c r="E507">
        <v>360</v>
      </c>
    </row>
    <row r="508" spans="1:5" x14ac:dyDescent="0.25">
      <c r="A508">
        <v>987</v>
      </c>
      <c r="B508" t="s">
        <v>1005</v>
      </c>
      <c r="C508" s="1" t="s">
        <v>1006</v>
      </c>
      <c r="D508">
        <v>6</v>
      </c>
      <c r="E508">
        <v>100</v>
      </c>
    </row>
    <row r="509" spans="1:5" x14ac:dyDescent="0.25">
      <c r="A509">
        <v>989</v>
      </c>
      <c r="B509" t="s">
        <v>1007</v>
      </c>
      <c r="C509" s="1" t="s">
        <v>1008</v>
      </c>
      <c r="D509">
        <v>6</v>
      </c>
      <c r="E509">
        <v>200</v>
      </c>
    </row>
    <row r="510" spans="1:5" x14ac:dyDescent="0.25">
      <c r="A510">
        <v>991</v>
      </c>
      <c r="B510" t="s">
        <v>1009</v>
      </c>
      <c r="C510" s="1" t="s">
        <v>1010</v>
      </c>
      <c r="D510">
        <v>6</v>
      </c>
      <c r="E510">
        <v>200</v>
      </c>
    </row>
    <row r="511" spans="1:5" x14ac:dyDescent="0.25">
      <c r="A511">
        <v>993</v>
      </c>
      <c r="B511" t="s">
        <v>1011</v>
      </c>
      <c r="C511" s="1" t="s">
        <v>1012</v>
      </c>
      <c r="D511">
        <v>6</v>
      </c>
      <c r="E511">
        <v>80</v>
      </c>
    </row>
    <row r="512" spans="1:5" x14ac:dyDescent="0.25">
      <c r="A512">
        <v>995</v>
      </c>
      <c r="B512" t="s">
        <v>1013</v>
      </c>
      <c r="C512" s="1" t="s">
        <v>1014</v>
      </c>
      <c r="D512">
        <v>6</v>
      </c>
      <c r="E512">
        <v>540</v>
      </c>
    </row>
    <row r="513" spans="1:5" x14ac:dyDescent="0.25">
      <c r="A513">
        <v>997</v>
      </c>
      <c r="B513" t="s">
        <v>1015</v>
      </c>
      <c r="C513" s="1" t="s">
        <v>1016</v>
      </c>
      <c r="D513">
        <v>6</v>
      </c>
      <c r="E513">
        <v>540</v>
      </c>
    </row>
    <row r="514" spans="1:5" x14ac:dyDescent="0.25">
      <c r="A514">
        <v>999</v>
      </c>
      <c r="B514" t="s">
        <v>1017</v>
      </c>
      <c r="C514" s="1" t="s">
        <v>1018</v>
      </c>
      <c r="D514">
        <v>6</v>
      </c>
      <c r="E514">
        <v>700</v>
      </c>
    </row>
    <row r="515" spans="1:5" x14ac:dyDescent="0.25">
      <c r="A515">
        <v>1001</v>
      </c>
      <c r="B515" t="s">
        <v>1019</v>
      </c>
      <c r="C515" s="1" t="s">
        <v>1020</v>
      </c>
      <c r="D515">
        <v>6</v>
      </c>
      <c r="E515">
        <v>150</v>
      </c>
    </row>
    <row r="516" spans="1:5" x14ac:dyDescent="0.25">
      <c r="A516">
        <v>1003</v>
      </c>
      <c r="B516" t="s">
        <v>1021</v>
      </c>
      <c r="C516" s="1" t="s">
        <v>1022</v>
      </c>
      <c r="D516">
        <v>6</v>
      </c>
      <c r="E516">
        <v>240</v>
      </c>
    </row>
    <row r="517" spans="1:5" x14ac:dyDescent="0.25">
      <c r="A517">
        <v>1005</v>
      </c>
      <c r="B517" t="s">
        <v>1023</v>
      </c>
      <c r="C517" s="1" t="s">
        <v>1024</v>
      </c>
      <c r="D517">
        <v>6</v>
      </c>
      <c r="E517">
        <v>300</v>
      </c>
    </row>
    <row r="518" spans="1:5" x14ac:dyDescent="0.25">
      <c r="A518">
        <v>1007</v>
      </c>
      <c r="B518" t="s">
        <v>1025</v>
      </c>
      <c r="C518" s="1" t="s">
        <v>1026</v>
      </c>
      <c r="D518">
        <v>6</v>
      </c>
      <c r="E518">
        <v>150</v>
      </c>
    </row>
    <row r="519" spans="1:5" x14ac:dyDescent="0.25">
      <c r="A519">
        <v>1009</v>
      </c>
      <c r="B519" t="s">
        <v>1027</v>
      </c>
      <c r="C519" s="1" t="s">
        <v>1028</v>
      </c>
      <c r="D519">
        <v>6</v>
      </c>
      <c r="E519">
        <v>432</v>
      </c>
    </row>
    <row r="520" spans="1:5" x14ac:dyDescent="0.25">
      <c r="A520">
        <v>1011</v>
      </c>
      <c r="B520" t="s">
        <v>1029</v>
      </c>
      <c r="C520" s="1" t="s">
        <v>1030</v>
      </c>
      <c r="D520">
        <v>6</v>
      </c>
      <c r="E520">
        <v>440</v>
      </c>
    </row>
    <row r="521" spans="1:5" x14ac:dyDescent="0.25">
      <c r="A521">
        <v>1013</v>
      </c>
      <c r="B521" t="s">
        <v>1031</v>
      </c>
      <c r="C521" s="1" t="s">
        <v>1032</v>
      </c>
      <c r="D521">
        <v>6</v>
      </c>
      <c r="E521">
        <v>300</v>
      </c>
    </row>
    <row r="522" spans="1:5" x14ac:dyDescent="0.25">
      <c r="A522">
        <v>1015</v>
      </c>
      <c r="B522" t="s">
        <v>1033</v>
      </c>
      <c r="C522" s="1" t="s">
        <v>1034</v>
      </c>
      <c r="D522">
        <v>6</v>
      </c>
      <c r="E522">
        <v>300</v>
      </c>
    </row>
    <row r="523" spans="1:5" x14ac:dyDescent="0.25">
      <c r="A523">
        <v>1017</v>
      </c>
      <c r="B523" t="s">
        <v>1035</v>
      </c>
      <c r="C523" s="1" t="s">
        <v>1036</v>
      </c>
      <c r="D523">
        <v>6</v>
      </c>
      <c r="E523">
        <v>160</v>
      </c>
    </row>
    <row r="524" spans="1:5" x14ac:dyDescent="0.25">
      <c r="A524">
        <v>1019</v>
      </c>
      <c r="B524" t="s">
        <v>1037</v>
      </c>
      <c r="C524" s="1" t="s">
        <v>1038</v>
      </c>
      <c r="D524">
        <v>6</v>
      </c>
      <c r="E524">
        <v>150</v>
      </c>
    </row>
    <row r="525" spans="1:5" x14ac:dyDescent="0.25">
      <c r="A525">
        <v>1021</v>
      </c>
      <c r="B525" t="s">
        <v>1039</v>
      </c>
      <c r="C525" s="1" t="s">
        <v>1040</v>
      </c>
      <c r="D525">
        <v>6</v>
      </c>
      <c r="E525">
        <v>500</v>
      </c>
    </row>
    <row r="526" spans="1:5" x14ac:dyDescent="0.25">
      <c r="A526">
        <v>1023</v>
      </c>
      <c r="B526" t="s">
        <v>1041</v>
      </c>
      <c r="C526" s="1" t="s">
        <v>1042</v>
      </c>
      <c r="D526">
        <v>6</v>
      </c>
      <c r="E526">
        <v>250</v>
      </c>
    </row>
    <row r="527" spans="1:5" x14ac:dyDescent="0.25">
      <c r="A527">
        <v>1025</v>
      </c>
      <c r="B527" t="s">
        <v>1043</v>
      </c>
      <c r="C527" s="1" t="s">
        <v>1044</v>
      </c>
      <c r="D527">
        <v>6</v>
      </c>
      <c r="E527">
        <v>280</v>
      </c>
    </row>
    <row r="528" spans="1:5" x14ac:dyDescent="0.25">
      <c r="A528">
        <v>1027</v>
      </c>
      <c r="B528" t="s">
        <v>1045</v>
      </c>
      <c r="C528" s="1" t="s">
        <v>1046</v>
      </c>
      <c r="D528">
        <v>6</v>
      </c>
      <c r="E528">
        <v>162</v>
      </c>
    </row>
    <row r="529" spans="1:5" x14ac:dyDescent="0.25">
      <c r="A529">
        <v>1029</v>
      </c>
      <c r="B529" t="s">
        <v>1047</v>
      </c>
      <c r="C529" s="1" t="s">
        <v>1048</v>
      </c>
      <c r="D529">
        <v>6</v>
      </c>
      <c r="E529">
        <v>100</v>
      </c>
    </row>
    <row r="530" spans="1:5" x14ac:dyDescent="0.25">
      <c r="A530">
        <v>1031</v>
      </c>
      <c r="B530" t="s">
        <v>1049</v>
      </c>
      <c r="C530" s="1" t="s">
        <v>1050</v>
      </c>
      <c r="D530">
        <v>6</v>
      </c>
      <c r="E530">
        <v>150</v>
      </c>
    </row>
    <row r="531" spans="1:5" x14ac:dyDescent="0.25">
      <c r="A531">
        <v>1033</v>
      </c>
      <c r="B531" t="s">
        <v>1051</v>
      </c>
      <c r="C531" s="1" t="s">
        <v>1052</v>
      </c>
      <c r="D531">
        <v>6</v>
      </c>
      <c r="E531">
        <v>100</v>
      </c>
    </row>
    <row r="532" spans="1:5" x14ac:dyDescent="0.25">
      <c r="A532">
        <v>1035</v>
      </c>
      <c r="B532" t="s">
        <v>1053</v>
      </c>
      <c r="C532" s="1" t="s">
        <v>1054</v>
      </c>
      <c r="D532">
        <v>6</v>
      </c>
      <c r="E532">
        <v>120</v>
      </c>
    </row>
    <row r="533" spans="1:5" x14ac:dyDescent="0.25">
      <c r="A533">
        <v>1037</v>
      </c>
      <c r="B533" t="s">
        <v>1055</v>
      </c>
      <c r="C533" s="1" t="s">
        <v>1056</v>
      </c>
      <c r="D533">
        <v>6</v>
      </c>
      <c r="E533">
        <v>300</v>
      </c>
    </row>
    <row r="534" spans="1:5" x14ac:dyDescent="0.25">
      <c r="A534">
        <v>1039</v>
      </c>
      <c r="B534" t="s">
        <v>1057</v>
      </c>
      <c r="C534" s="1" t="s">
        <v>1058</v>
      </c>
      <c r="D534">
        <v>6</v>
      </c>
      <c r="E534">
        <v>300</v>
      </c>
    </row>
    <row r="535" spans="1:5" x14ac:dyDescent="0.25">
      <c r="A535">
        <v>1041</v>
      </c>
      <c r="B535" t="s">
        <v>1059</v>
      </c>
      <c r="C535" s="1" t="s">
        <v>1060</v>
      </c>
      <c r="D535">
        <v>6</v>
      </c>
      <c r="E535">
        <v>300</v>
      </c>
    </row>
    <row r="536" spans="1:5" x14ac:dyDescent="0.25">
      <c r="A536">
        <v>1043</v>
      </c>
      <c r="B536" t="s">
        <v>1061</v>
      </c>
      <c r="C536" s="1" t="s">
        <v>1062</v>
      </c>
      <c r="D536">
        <v>6</v>
      </c>
      <c r="E536">
        <v>260</v>
      </c>
    </row>
    <row r="537" spans="1:5" x14ac:dyDescent="0.25">
      <c r="A537">
        <v>1045</v>
      </c>
      <c r="B537" t="s">
        <v>1063</v>
      </c>
      <c r="C537" s="1" t="s">
        <v>1064</v>
      </c>
      <c r="D537">
        <v>6</v>
      </c>
      <c r="E537">
        <v>120</v>
      </c>
    </row>
    <row r="538" spans="1:5" x14ac:dyDescent="0.25">
      <c r="A538">
        <v>1047</v>
      </c>
      <c r="B538" t="s">
        <v>1065</v>
      </c>
      <c r="C538" s="1" t="s">
        <v>1066</v>
      </c>
      <c r="D538">
        <v>6</v>
      </c>
      <c r="E538">
        <v>330</v>
      </c>
    </row>
    <row r="539" spans="1:5" x14ac:dyDescent="0.25">
      <c r="A539">
        <v>1049</v>
      </c>
      <c r="B539" t="s">
        <v>1067</v>
      </c>
      <c r="C539" s="1" t="s">
        <v>1068</v>
      </c>
      <c r="D539">
        <v>6</v>
      </c>
      <c r="E539" s="2">
        <v>2400</v>
      </c>
    </row>
    <row r="540" spans="1:5" x14ac:dyDescent="0.25">
      <c r="A540">
        <v>1051</v>
      </c>
      <c r="B540" t="s">
        <v>1069</v>
      </c>
      <c r="C540" s="1" t="s">
        <v>1070</v>
      </c>
      <c r="D540">
        <v>6</v>
      </c>
      <c r="E540">
        <v>120</v>
      </c>
    </row>
    <row r="541" spans="1:5" x14ac:dyDescent="0.25">
      <c r="A541">
        <v>1053</v>
      </c>
      <c r="B541" t="s">
        <v>1071</v>
      </c>
      <c r="C541" s="1" t="s">
        <v>1072</v>
      </c>
      <c r="D541">
        <v>6</v>
      </c>
      <c r="E541">
        <v>360</v>
      </c>
    </row>
    <row r="542" spans="1:5" x14ac:dyDescent="0.25">
      <c r="A542">
        <v>1055</v>
      </c>
      <c r="B542" t="s">
        <v>1073</v>
      </c>
      <c r="C542" s="1" t="s">
        <v>1074</v>
      </c>
      <c r="D542">
        <v>6</v>
      </c>
      <c r="E542">
        <v>153</v>
      </c>
    </row>
    <row r="543" spans="1:5" x14ac:dyDescent="0.25">
      <c r="A543">
        <v>1057</v>
      </c>
      <c r="B543" t="s">
        <v>1075</v>
      </c>
      <c r="C543" s="1" t="s">
        <v>1076</v>
      </c>
      <c r="D543">
        <v>6</v>
      </c>
      <c r="E543">
        <v>330</v>
      </c>
    </row>
    <row r="544" spans="1:5" x14ac:dyDescent="0.25">
      <c r="A544">
        <v>1059</v>
      </c>
      <c r="B544" t="s">
        <v>1077</v>
      </c>
      <c r="C544" s="1" t="s">
        <v>1078</v>
      </c>
      <c r="D544">
        <v>6</v>
      </c>
      <c r="E544" s="2">
        <v>7758.32</v>
      </c>
    </row>
    <row r="545" spans="1:5" x14ac:dyDescent="0.25">
      <c r="A545">
        <v>1061</v>
      </c>
      <c r="B545" t="s">
        <v>1079</v>
      </c>
      <c r="C545" s="1" t="s">
        <v>1080</v>
      </c>
      <c r="D545">
        <v>6</v>
      </c>
      <c r="E545">
        <v>650</v>
      </c>
    </row>
    <row r="546" spans="1:5" x14ac:dyDescent="0.25">
      <c r="A546">
        <v>1063</v>
      </c>
      <c r="B546" t="s">
        <v>1081</v>
      </c>
      <c r="C546" s="1" t="s">
        <v>1082</v>
      </c>
      <c r="D546">
        <v>6</v>
      </c>
      <c r="E546">
        <v>600</v>
      </c>
    </row>
    <row r="547" spans="1:5" x14ac:dyDescent="0.25">
      <c r="A547">
        <v>1065</v>
      </c>
      <c r="B547" t="s">
        <v>1083</v>
      </c>
      <c r="C547" s="1" t="s">
        <v>1084</v>
      </c>
      <c r="D547">
        <v>6</v>
      </c>
      <c r="E547">
        <v>360</v>
      </c>
    </row>
    <row r="548" spans="1:5" x14ac:dyDescent="0.25">
      <c r="A548">
        <v>1067</v>
      </c>
      <c r="B548" t="s">
        <v>1085</v>
      </c>
      <c r="C548" s="1" t="s">
        <v>1086</v>
      </c>
      <c r="D548">
        <v>6</v>
      </c>
      <c r="E548">
        <v>500</v>
      </c>
    </row>
    <row r="549" spans="1:5" x14ac:dyDescent="0.25">
      <c r="A549">
        <v>1069</v>
      </c>
      <c r="B549" t="s">
        <v>1087</v>
      </c>
      <c r="C549" s="1" t="s">
        <v>1088</v>
      </c>
      <c r="D549">
        <v>6</v>
      </c>
      <c r="E549">
        <v>90</v>
      </c>
    </row>
    <row r="550" spans="1:5" x14ac:dyDescent="0.25">
      <c r="A550">
        <v>1071</v>
      </c>
      <c r="B550" t="s">
        <v>1089</v>
      </c>
      <c r="C550" s="1" t="s">
        <v>1090</v>
      </c>
      <c r="D550">
        <v>6</v>
      </c>
      <c r="E550">
        <v>200</v>
      </c>
    </row>
    <row r="551" spans="1:5" x14ac:dyDescent="0.25">
      <c r="A551">
        <v>1073</v>
      </c>
      <c r="B551" t="s">
        <v>1091</v>
      </c>
      <c r="C551" s="1" t="s">
        <v>1092</v>
      </c>
      <c r="D551">
        <v>6</v>
      </c>
      <c r="E551">
        <v>540</v>
      </c>
    </row>
    <row r="552" spans="1:5" x14ac:dyDescent="0.25">
      <c r="A552">
        <v>1075</v>
      </c>
      <c r="B552" t="s">
        <v>1093</v>
      </c>
      <c r="C552" s="1" t="s">
        <v>1094</v>
      </c>
      <c r="D552">
        <v>6</v>
      </c>
      <c r="E552">
        <v>200</v>
      </c>
    </row>
    <row r="553" spans="1:5" x14ac:dyDescent="0.25">
      <c r="A553">
        <v>1077</v>
      </c>
      <c r="B553" t="s">
        <v>1095</v>
      </c>
      <c r="C553" s="1" t="s">
        <v>1096</v>
      </c>
      <c r="D553">
        <v>6</v>
      </c>
      <c r="E553">
        <v>200</v>
      </c>
    </row>
    <row r="554" spans="1:5" x14ac:dyDescent="0.25">
      <c r="A554">
        <v>1079</v>
      </c>
      <c r="B554" t="s">
        <v>1097</v>
      </c>
      <c r="C554" s="1" t="s">
        <v>1098</v>
      </c>
      <c r="D554">
        <v>6</v>
      </c>
      <c r="E554">
        <v>130</v>
      </c>
    </row>
    <row r="555" spans="1:5" x14ac:dyDescent="0.25">
      <c r="A555">
        <v>1081</v>
      </c>
      <c r="B555" t="s">
        <v>1099</v>
      </c>
      <c r="C555" s="1" t="s">
        <v>1100</v>
      </c>
      <c r="D555">
        <v>6</v>
      </c>
      <c r="E555">
        <v>250</v>
      </c>
    </row>
    <row r="556" spans="1:5" x14ac:dyDescent="0.25">
      <c r="A556">
        <v>1083</v>
      </c>
      <c r="B556" t="s">
        <v>1101</v>
      </c>
      <c r="C556" s="1" t="s">
        <v>1102</v>
      </c>
      <c r="D556">
        <v>6</v>
      </c>
      <c r="E556">
        <v>300</v>
      </c>
    </row>
    <row r="557" spans="1:5" x14ac:dyDescent="0.25">
      <c r="A557">
        <v>1085</v>
      </c>
      <c r="B557" t="s">
        <v>1103</v>
      </c>
      <c r="C557" s="1" t="s">
        <v>1104</v>
      </c>
      <c r="D557">
        <v>6</v>
      </c>
      <c r="E557">
        <v>500</v>
      </c>
    </row>
    <row r="558" spans="1:5" x14ac:dyDescent="0.25">
      <c r="A558">
        <v>1087</v>
      </c>
      <c r="B558" t="s">
        <v>1105</v>
      </c>
      <c r="C558" s="1" t="s">
        <v>1106</v>
      </c>
      <c r="D558">
        <v>6</v>
      </c>
      <c r="E558">
        <v>220</v>
      </c>
    </row>
    <row r="559" spans="1:5" x14ac:dyDescent="0.25">
      <c r="A559">
        <v>1089</v>
      </c>
      <c r="B559" t="s">
        <v>1107</v>
      </c>
      <c r="C559" s="1" t="s">
        <v>1108</v>
      </c>
      <c r="D559">
        <v>6</v>
      </c>
      <c r="E559">
        <v>220</v>
      </c>
    </row>
    <row r="560" spans="1:5" x14ac:dyDescent="0.25">
      <c r="A560">
        <v>1091</v>
      </c>
      <c r="B560" t="s">
        <v>991</v>
      </c>
      <c r="C560" s="1" t="s">
        <v>1109</v>
      </c>
      <c r="D560">
        <v>6</v>
      </c>
      <c r="E560">
        <v>400</v>
      </c>
    </row>
    <row r="561" spans="1:5" x14ac:dyDescent="0.25">
      <c r="A561">
        <v>1093</v>
      </c>
      <c r="B561" t="s">
        <v>1110</v>
      </c>
      <c r="C561" s="1" t="s">
        <v>1111</v>
      </c>
      <c r="D561">
        <v>6</v>
      </c>
      <c r="E561">
        <v>600</v>
      </c>
    </row>
    <row r="562" spans="1:5" x14ac:dyDescent="0.25">
      <c r="A562">
        <v>1095</v>
      </c>
      <c r="B562" t="s">
        <v>1112</v>
      </c>
      <c r="C562" s="1" t="s">
        <v>1113</v>
      </c>
      <c r="D562">
        <v>6</v>
      </c>
      <c r="E562" s="2">
        <v>6615.91</v>
      </c>
    </row>
    <row r="563" spans="1:5" x14ac:dyDescent="0.25">
      <c r="A563">
        <v>1097</v>
      </c>
      <c r="B563" t="s">
        <v>1114</v>
      </c>
      <c r="C563" s="1" t="s">
        <v>1115</v>
      </c>
      <c r="D563">
        <v>6</v>
      </c>
      <c r="E563">
        <v>800</v>
      </c>
    </row>
    <row r="564" spans="1:5" x14ac:dyDescent="0.25">
      <c r="A564">
        <v>1099</v>
      </c>
      <c r="B564" t="s">
        <v>1116</v>
      </c>
      <c r="C564" s="1" t="s">
        <v>1117</v>
      </c>
      <c r="D564">
        <v>6</v>
      </c>
      <c r="E564">
        <v>150</v>
      </c>
    </row>
    <row r="565" spans="1:5" x14ac:dyDescent="0.25">
      <c r="A565">
        <v>1101</v>
      </c>
      <c r="B565" t="s">
        <v>1118</v>
      </c>
      <c r="C565" s="1" t="s">
        <v>1119</v>
      </c>
      <c r="D565">
        <v>6</v>
      </c>
      <c r="E565" s="2">
        <v>8531.11</v>
      </c>
    </row>
    <row r="566" spans="1:5" x14ac:dyDescent="0.25">
      <c r="A566">
        <v>1103</v>
      </c>
      <c r="B566" t="s">
        <v>1120</v>
      </c>
      <c r="C566" s="1" t="s">
        <v>1121</v>
      </c>
      <c r="D566">
        <v>6</v>
      </c>
      <c r="E566">
        <v>180</v>
      </c>
    </row>
    <row r="567" spans="1:5" x14ac:dyDescent="0.25">
      <c r="A567">
        <v>1105</v>
      </c>
      <c r="B567" t="s">
        <v>1122</v>
      </c>
      <c r="C567" s="1" t="s">
        <v>1123</v>
      </c>
      <c r="D567">
        <v>6</v>
      </c>
      <c r="E567">
        <v>170</v>
      </c>
    </row>
    <row r="568" spans="1:5" x14ac:dyDescent="0.25">
      <c r="A568">
        <v>1107</v>
      </c>
      <c r="B568" t="s">
        <v>1124</v>
      </c>
      <c r="C568" s="1" t="s">
        <v>1125</v>
      </c>
      <c r="D568">
        <v>6</v>
      </c>
      <c r="E568">
        <v>120</v>
      </c>
    </row>
    <row r="569" spans="1:5" x14ac:dyDescent="0.25">
      <c r="A569">
        <v>1109</v>
      </c>
      <c r="B569" t="s">
        <v>1126</v>
      </c>
      <c r="C569" s="1" t="s">
        <v>1127</v>
      </c>
      <c r="D569">
        <v>6</v>
      </c>
      <c r="E569">
        <v>130</v>
      </c>
    </row>
    <row r="570" spans="1:5" x14ac:dyDescent="0.25">
      <c r="A570">
        <v>1111</v>
      </c>
      <c r="B570" t="s">
        <v>1128</v>
      </c>
      <c r="C570" s="1" t="s">
        <v>1129</v>
      </c>
      <c r="D570">
        <v>6</v>
      </c>
      <c r="E570">
        <v>750</v>
      </c>
    </row>
    <row r="571" spans="1:5" x14ac:dyDescent="0.25">
      <c r="A571">
        <v>1113</v>
      </c>
      <c r="B571" t="s">
        <v>1130</v>
      </c>
      <c r="C571" s="1" t="s">
        <v>1131</v>
      </c>
      <c r="D571">
        <v>6</v>
      </c>
      <c r="E571">
        <v>300</v>
      </c>
    </row>
    <row r="572" spans="1:5" x14ac:dyDescent="0.25">
      <c r="A572">
        <v>1115</v>
      </c>
      <c r="B572" t="s">
        <v>1132</v>
      </c>
      <c r="C572" s="1" t="s">
        <v>1133</v>
      </c>
      <c r="D572">
        <v>6</v>
      </c>
      <c r="E572">
        <v>300</v>
      </c>
    </row>
    <row r="573" spans="1:5" x14ac:dyDescent="0.25">
      <c r="A573">
        <v>1117</v>
      </c>
      <c r="B573" t="s">
        <v>1134</v>
      </c>
      <c r="C573" s="1" t="s">
        <v>1135</v>
      </c>
      <c r="D573">
        <v>6</v>
      </c>
      <c r="E573">
        <v>300</v>
      </c>
    </row>
    <row r="574" spans="1:5" x14ac:dyDescent="0.25">
      <c r="A574">
        <v>1119</v>
      </c>
      <c r="B574" t="s">
        <v>1136</v>
      </c>
      <c r="C574" s="1" t="s">
        <v>1137</v>
      </c>
      <c r="D574">
        <v>6</v>
      </c>
      <c r="E574">
        <v>700</v>
      </c>
    </row>
    <row r="575" spans="1:5" x14ac:dyDescent="0.25">
      <c r="A575">
        <v>1121</v>
      </c>
      <c r="B575" t="s">
        <v>1138</v>
      </c>
      <c r="C575" s="1" t="s">
        <v>1139</v>
      </c>
      <c r="D575">
        <v>6</v>
      </c>
      <c r="E575">
        <v>500</v>
      </c>
    </row>
    <row r="576" spans="1:5" x14ac:dyDescent="0.25">
      <c r="A576">
        <v>1123</v>
      </c>
      <c r="B576" t="s">
        <v>1140</v>
      </c>
      <c r="C576" s="1" t="s">
        <v>1141</v>
      </c>
      <c r="D576">
        <v>6</v>
      </c>
      <c r="E576" s="2">
        <v>8500</v>
      </c>
    </row>
    <row r="577" spans="1:5" x14ac:dyDescent="0.25">
      <c r="A577">
        <v>1125</v>
      </c>
      <c r="B577" t="s">
        <v>1142</v>
      </c>
      <c r="C577" s="1" t="s">
        <v>1143</v>
      </c>
      <c r="D577">
        <v>6</v>
      </c>
      <c r="E577">
        <v>300</v>
      </c>
    </row>
    <row r="578" spans="1:5" x14ac:dyDescent="0.25">
      <c r="A578">
        <v>1127</v>
      </c>
      <c r="B578" t="s">
        <v>1144</v>
      </c>
      <c r="C578" s="1" t="s">
        <v>1145</v>
      </c>
      <c r="D578">
        <v>6</v>
      </c>
      <c r="E578">
        <v>400</v>
      </c>
    </row>
    <row r="579" spans="1:5" x14ac:dyDescent="0.25">
      <c r="A579">
        <v>1129</v>
      </c>
      <c r="B579" t="s">
        <v>1146</v>
      </c>
      <c r="C579" s="1" t="s">
        <v>1147</v>
      </c>
      <c r="D579">
        <v>6</v>
      </c>
      <c r="E579">
        <v>125</v>
      </c>
    </row>
    <row r="580" spans="1:5" x14ac:dyDescent="0.25">
      <c r="A580">
        <v>1131</v>
      </c>
      <c r="B580" t="s">
        <v>1148</v>
      </c>
      <c r="C580" s="1" t="s">
        <v>1149</v>
      </c>
      <c r="D580">
        <v>6</v>
      </c>
      <c r="E580">
        <v>600</v>
      </c>
    </row>
    <row r="581" spans="1:5" x14ac:dyDescent="0.25">
      <c r="A581">
        <v>1133</v>
      </c>
      <c r="B581" t="s">
        <v>1150</v>
      </c>
      <c r="C581" s="1" t="s">
        <v>1151</v>
      </c>
      <c r="D581">
        <v>6</v>
      </c>
      <c r="E581">
        <v>600</v>
      </c>
    </row>
    <row r="582" spans="1:5" x14ac:dyDescent="0.25">
      <c r="A582">
        <v>1135</v>
      </c>
      <c r="B582" t="s">
        <v>1152</v>
      </c>
      <c r="C582" s="1" t="s">
        <v>1153</v>
      </c>
      <c r="D582">
        <v>6</v>
      </c>
      <c r="E582">
        <v>150</v>
      </c>
    </row>
    <row r="583" spans="1:5" x14ac:dyDescent="0.25">
      <c r="A583">
        <v>1137</v>
      </c>
      <c r="B583" t="s">
        <v>1154</v>
      </c>
      <c r="C583" s="1" t="s">
        <v>1155</v>
      </c>
      <c r="D583">
        <v>6</v>
      </c>
      <c r="E583">
        <v>500</v>
      </c>
    </row>
    <row r="584" spans="1:5" x14ac:dyDescent="0.25">
      <c r="A584">
        <v>1139</v>
      </c>
      <c r="B584" t="s">
        <v>1156</v>
      </c>
      <c r="C584" s="1" t="s">
        <v>1157</v>
      </c>
      <c r="D584">
        <v>6</v>
      </c>
      <c r="E584">
        <v>850</v>
      </c>
    </row>
    <row r="585" spans="1:5" x14ac:dyDescent="0.25">
      <c r="A585">
        <v>1141</v>
      </c>
      <c r="B585" t="s">
        <v>1158</v>
      </c>
      <c r="C585" s="1" t="s">
        <v>1159</v>
      </c>
      <c r="D585">
        <v>6</v>
      </c>
      <c r="E585">
        <v>100</v>
      </c>
    </row>
    <row r="586" spans="1:5" x14ac:dyDescent="0.25">
      <c r="A586">
        <v>1143</v>
      </c>
      <c r="B586" t="s">
        <v>1160</v>
      </c>
      <c r="C586" s="1" t="s">
        <v>1161</v>
      </c>
      <c r="D586">
        <v>6</v>
      </c>
      <c r="E586">
        <v>100</v>
      </c>
    </row>
    <row r="587" spans="1:5" x14ac:dyDescent="0.25">
      <c r="A587">
        <v>1145</v>
      </c>
      <c r="B587" t="s">
        <v>1162</v>
      </c>
      <c r="C587" s="1" t="s">
        <v>1163</v>
      </c>
      <c r="D587">
        <v>6</v>
      </c>
      <c r="E587">
        <v>150</v>
      </c>
    </row>
    <row r="588" spans="1:5" x14ac:dyDescent="0.25">
      <c r="A588">
        <v>1147</v>
      </c>
      <c r="B588" t="s">
        <v>1164</v>
      </c>
      <c r="C588" s="1" t="s">
        <v>1165</v>
      </c>
      <c r="D588">
        <v>6</v>
      </c>
      <c r="E588">
        <v>700</v>
      </c>
    </row>
    <row r="589" spans="1:5" x14ac:dyDescent="0.25">
      <c r="A589">
        <v>1149</v>
      </c>
      <c r="B589" t="s">
        <v>1166</v>
      </c>
      <c r="C589" s="1" t="s">
        <v>1167</v>
      </c>
      <c r="D589">
        <v>6</v>
      </c>
      <c r="E589">
        <v>240</v>
      </c>
    </row>
    <row r="590" spans="1:5" x14ac:dyDescent="0.25">
      <c r="A590">
        <v>1151</v>
      </c>
      <c r="B590" t="s">
        <v>1168</v>
      </c>
      <c r="C590" s="1" t="s">
        <v>1169</v>
      </c>
      <c r="D590">
        <v>6</v>
      </c>
      <c r="E590" s="2">
        <v>1000</v>
      </c>
    </row>
    <row r="591" spans="1:5" x14ac:dyDescent="0.25">
      <c r="A591">
        <v>1153</v>
      </c>
      <c r="B591" t="s">
        <v>1170</v>
      </c>
      <c r="C591" s="1" t="s">
        <v>1171</v>
      </c>
      <c r="D591">
        <v>6</v>
      </c>
      <c r="E591">
        <v>220</v>
      </c>
    </row>
    <row r="592" spans="1:5" x14ac:dyDescent="0.25">
      <c r="A592">
        <v>1155</v>
      </c>
      <c r="B592" t="s">
        <v>1172</v>
      </c>
      <c r="C592" s="1" t="s">
        <v>1173</v>
      </c>
      <c r="D592">
        <v>6</v>
      </c>
      <c r="E592" s="2">
        <v>2900</v>
      </c>
    </row>
    <row r="593" spans="1:5" x14ac:dyDescent="0.25">
      <c r="A593">
        <v>1157</v>
      </c>
      <c r="B593" t="s">
        <v>1174</v>
      </c>
      <c r="C593" s="1" t="s">
        <v>1175</v>
      </c>
      <c r="D593">
        <v>6</v>
      </c>
      <c r="E593">
        <v>80</v>
      </c>
    </row>
    <row r="594" spans="1:5" x14ac:dyDescent="0.25">
      <c r="A594">
        <v>1159</v>
      </c>
      <c r="B594" t="s">
        <v>1176</v>
      </c>
      <c r="C594" s="1" t="s">
        <v>1177</v>
      </c>
      <c r="D594">
        <v>6</v>
      </c>
      <c r="E594">
        <v>120</v>
      </c>
    </row>
    <row r="595" spans="1:5" x14ac:dyDescent="0.25">
      <c r="A595">
        <v>1161</v>
      </c>
      <c r="B595" t="s">
        <v>1178</v>
      </c>
      <c r="C595" s="1" t="s">
        <v>1179</v>
      </c>
      <c r="D595">
        <v>6</v>
      </c>
      <c r="E595" s="2">
        <v>6000</v>
      </c>
    </row>
    <row r="596" spans="1:5" x14ac:dyDescent="0.25">
      <c r="A596">
        <v>1163</v>
      </c>
      <c r="B596" t="s">
        <v>1180</v>
      </c>
      <c r="C596" s="1" t="s">
        <v>1181</v>
      </c>
      <c r="D596">
        <v>6</v>
      </c>
      <c r="E596">
        <v>560</v>
      </c>
    </row>
    <row r="597" spans="1:5" x14ac:dyDescent="0.25">
      <c r="A597">
        <v>1165</v>
      </c>
      <c r="B597" t="s">
        <v>1182</v>
      </c>
      <c r="C597" s="1" t="s">
        <v>1183</v>
      </c>
      <c r="D597">
        <v>6</v>
      </c>
      <c r="E597">
        <v>120</v>
      </c>
    </row>
    <row r="598" spans="1:5" x14ac:dyDescent="0.25">
      <c r="A598">
        <v>1167</v>
      </c>
      <c r="B598" t="s">
        <v>1184</v>
      </c>
      <c r="C598" s="1" t="s">
        <v>1185</v>
      </c>
      <c r="D598">
        <v>6</v>
      </c>
      <c r="E598">
        <v>300</v>
      </c>
    </row>
    <row r="599" spans="1:5" x14ac:dyDescent="0.25">
      <c r="A599">
        <v>1169</v>
      </c>
      <c r="B599" t="s">
        <v>1186</v>
      </c>
      <c r="C599" s="1" t="s">
        <v>1187</v>
      </c>
      <c r="D599">
        <v>6</v>
      </c>
      <c r="E599">
        <v>400</v>
      </c>
    </row>
    <row r="600" spans="1:5" x14ac:dyDescent="0.25">
      <c r="A600">
        <v>1171</v>
      </c>
      <c r="B600" t="s">
        <v>333</v>
      </c>
      <c r="C600" s="1" t="s">
        <v>1188</v>
      </c>
      <c r="D600">
        <v>6</v>
      </c>
      <c r="E600">
        <v>570</v>
      </c>
    </row>
    <row r="601" spans="1:5" x14ac:dyDescent="0.25">
      <c r="A601">
        <v>1173</v>
      </c>
      <c r="B601" t="s">
        <v>1189</v>
      </c>
      <c r="C601" s="1" t="s">
        <v>1190</v>
      </c>
      <c r="D601">
        <v>6</v>
      </c>
      <c r="E601">
        <v>210</v>
      </c>
    </row>
    <row r="602" spans="1:5" x14ac:dyDescent="0.25">
      <c r="A602">
        <v>1175</v>
      </c>
      <c r="B602" t="s">
        <v>1191</v>
      </c>
      <c r="C602" s="1" t="s">
        <v>1192</v>
      </c>
      <c r="D602">
        <v>6</v>
      </c>
      <c r="E602" s="2">
        <v>1000</v>
      </c>
    </row>
    <row r="603" spans="1:5" x14ac:dyDescent="0.25">
      <c r="A603">
        <v>1177</v>
      </c>
      <c r="B603" t="s">
        <v>1193</v>
      </c>
      <c r="C603" s="1" t="s">
        <v>1194</v>
      </c>
      <c r="D603">
        <v>6</v>
      </c>
      <c r="E603">
        <v>200</v>
      </c>
    </row>
    <row r="604" spans="1:5" x14ac:dyDescent="0.25">
      <c r="A604">
        <v>1179</v>
      </c>
      <c r="B604" t="s">
        <v>1195</v>
      </c>
      <c r="C604" s="1" t="s">
        <v>1196</v>
      </c>
      <c r="D604">
        <v>6</v>
      </c>
      <c r="E604">
        <v>200</v>
      </c>
    </row>
    <row r="605" spans="1:5" x14ac:dyDescent="0.25">
      <c r="A605">
        <v>1181</v>
      </c>
      <c r="B605" t="s">
        <v>1197</v>
      </c>
      <c r="C605" s="1" t="s">
        <v>1198</v>
      </c>
      <c r="D605">
        <v>6</v>
      </c>
      <c r="E605">
        <v>100</v>
      </c>
    </row>
    <row r="606" spans="1:5" x14ac:dyDescent="0.25">
      <c r="A606">
        <v>1183</v>
      </c>
      <c r="B606" t="s">
        <v>1199</v>
      </c>
      <c r="C606" s="1" t="s">
        <v>1200</v>
      </c>
      <c r="D606">
        <v>6</v>
      </c>
      <c r="E606">
        <v>200</v>
      </c>
    </row>
    <row r="607" spans="1:5" x14ac:dyDescent="0.25">
      <c r="A607">
        <v>1185</v>
      </c>
      <c r="B607" t="s">
        <v>1201</v>
      </c>
      <c r="C607" s="1" t="s">
        <v>1202</v>
      </c>
      <c r="D607">
        <v>6</v>
      </c>
      <c r="E607">
        <v>600</v>
      </c>
    </row>
    <row r="608" spans="1:5" x14ac:dyDescent="0.25">
      <c r="A608">
        <v>1187</v>
      </c>
      <c r="B608" t="s">
        <v>1203</v>
      </c>
      <c r="C608" s="1" t="s">
        <v>1204</v>
      </c>
      <c r="D608">
        <v>6</v>
      </c>
      <c r="E608">
        <v>360</v>
      </c>
    </row>
    <row r="609" spans="1:5" x14ac:dyDescent="0.25">
      <c r="A609">
        <v>1189</v>
      </c>
      <c r="B609" t="s">
        <v>1205</v>
      </c>
      <c r="C609" s="1" t="s">
        <v>1206</v>
      </c>
      <c r="D609">
        <v>6</v>
      </c>
      <c r="E609">
        <v>240</v>
      </c>
    </row>
    <row r="610" spans="1:5" x14ac:dyDescent="0.25">
      <c r="A610">
        <v>1191</v>
      </c>
      <c r="B610" t="s">
        <v>1207</v>
      </c>
      <c r="C610" s="1" t="s">
        <v>1208</v>
      </c>
      <c r="D610">
        <v>6</v>
      </c>
      <c r="E610">
        <v>80</v>
      </c>
    </row>
    <row r="611" spans="1:5" x14ac:dyDescent="0.25">
      <c r="A611">
        <v>1193</v>
      </c>
      <c r="B611" t="s">
        <v>1209</v>
      </c>
      <c r="C611" s="1" t="s">
        <v>1210</v>
      </c>
      <c r="D611">
        <v>6</v>
      </c>
      <c r="E611">
        <v>150</v>
      </c>
    </row>
    <row r="612" spans="1:5" x14ac:dyDescent="0.25">
      <c r="A612">
        <v>1195</v>
      </c>
      <c r="B612" t="s">
        <v>1211</v>
      </c>
      <c r="C612" s="1" t="s">
        <v>1212</v>
      </c>
      <c r="D612">
        <v>6</v>
      </c>
      <c r="E612" s="2">
        <v>2352.5</v>
      </c>
    </row>
    <row r="613" spans="1:5" x14ac:dyDescent="0.25">
      <c r="A613">
        <v>1197</v>
      </c>
      <c r="B613" t="s">
        <v>1213</v>
      </c>
      <c r="C613" s="1" t="s">
        <v>1214</v>
      </c>
      <c r="D613">
        <v>6</v>
      </c>
      <c r="E613">
        <v>160</v>
      </c>
    </row>
    <row r="614" spans="1:5" x14ac:dyDescent="0.25">
      <c r="A614">
        <v>1199</v>
      </c>
      <c r="B614" t="s">
        <v>1215</v>
      </c>
      <c r="C614" s="1" t="s">
        <v>1216</v>
      </c>
      <c r="D614">
        <v>6</v>
      </c>
      <c r="E614">
        <v>100</v>
      </c>
    </row>
    <row r="615" spans="1:5" x14ac:dyDescent="0.25">
      <c r="A615">
        <v>1201</v>
      </c>
      <c r="B615" t="s">
        <v>1217</v>
      </c>
      <c r="C615" s="1" t="s">
        <v>1218</v>
      </c>
      <c r="D615">
        <v>6</v>
      </c>
      <c r="E615">
        <v>360</v>
      </c>
    </row>
    <row r="616" spans="1:5" x14ac:dyDescent="0.25">
      <c r="A616">
        <v>1203</v>
      </c>
      <c r="B616" t="s">
        <v>1219</v>
      </c>
      <c r="C616" s="1" t="s">
        <v>1220</v>
      </c>
      <c r="D616">
        <v>6</v>
      </c>
      <c r="E616">
        <v>650</v>
      </c>
    </row>
    <row r="617" spans="1:5" x14ac:dyDescent="0.25">
      <c r="A617">
        <v>1205</v>
      </c>
      <c r="B617" t="s">
        <v>1221</v>
      </c>
      <c r="C617" s="1" t="s">
        <v>1222</v>
      </c>
      <c r="D617">
        <v>6</v>
      </c>
      <c r="E617">
        <v>120</v>
      </c>
    </row>
    <row r="618" spans="1:5" x14ac:dyDescent="0.25">
      <c r="A618">
        <v>1207</v>
      </c>
      <c r="B618" t="s">
        <v>1223</v>
      </c>
      <c r="C618" s="1" t="s">
        <v>1224</v>
      </c>
      <c r="D618">
        <v>6</v>
      </c>
      <c r="E618">
        <v>340</v>
      </c>
    </row>
    <row r="619" spans="1:5" x14ac:dyDescent="0.25">
      <c r="A619">
        <v>1209</v>
      </c>
      <c r="B619" t="s">
        <v>1225</v>
      </c>
      <c r="C619" s="1" t="s">
        <v>1226</v>
      </c>
      <c r="D619">
        <v>6</v>
      </c>
      <c r="E619">
        <v>500</v>
      </c>
    </row>
    <row r="620" spans="1:5" x14ac:dyDescent="0.25">
      <c r="A620">
        <v>1211</v>
      </c>
      <c r="B620" t="s">
        <v>1227</v>
      </c>
      <c r="C620" s="1" t="s">
        <v>1228</v>
      </c>
      <c r="D620">
        <v>6</v>
      </c>
      <c r="E620">
        <v>200</v>
      </c>
    </row>
    <row r="621" spans="1:5" x14ac:dyDescent="0.25">
      <c r="A621">
        <v>1213</v>
      </c>
      <c r="B621" t="s">
        <v>1229</v>
      </c>
      <c r="C621" s="1" t="s">
        <v>1230</v>
      </c>
      <c r="D621">
        <v>6</v>
      </c>
      <c r="E621">
        <v>140</v>
      </c>
    </row>
    <row r="622" spans="1:5" x14ac:dyDescent="0.25">
      <c r="A622">
        <v>1215</v>
      </c>
      <c r="B622" t="s">
        <v>1231</v>
      </c>
      <c r="C622" s="1" t="s">
        <v>1232</v>
      </c>
      <c r="D622">
        <v>6</v>
      </c>
      <c r="E622" s="2">
        <v>1100</v>
      </c>
    </row>
    <row r="623" spans="1:5" x14ac:dyDescent="0.25">
      <c r="A623">
        <v>1217</v>
      </c>
      <c r="B623" t="s">
        <v>1233</v>
      </c>
      <c r="C623" s="1" t="s">
        <v>1234</v>
      </c>
      <c r="D623">
        <v>6</v>
      </c>
      <c r="E623">
        <v>240</v>
      </c>
    </row>
    <row r="624" spans="1:5" x14ac:dyDescent="0.25">
      <c r="A624">
        <v>1219</v>
      </c>
      <c r="B624" t="s">
        <v>1235</v>
      </c>
      <c r="C624" s="1" t="s">
        <v>1236</v>
      </c>
      <c r="D624">
        <v>6</v>
      </c>
      <c r="E624">
        <v>120</v>
      </c>
    </row>
    <row r="625" spans="1:5" x14ac:dyDescent="0.25">
      <c r="A625">
        <v>1221</v>
      </c>
      <c r="B625" t="s">
        <v>1237</v>
      </c>
      <c r="C625" s="1" t="s">
        <v>1238</v>
      </c>
      <c r="D625">
        <v>6</v>
      </c>
      <c r="E625">
        <v>400</v>
      </c>
    </row>
    <row r="626" spans="1:5" x14ac:dyDescent="0.25">
      <c r="A626">
        <v>1223</v>
      </c>
      <c r="B626" t="s">
        <v>1239</v>
      </c>
      <c r="C626" s="1" t="s">
        <v>1240</v>
      </c>
      <c r="D626">
        <v>6</v>
      </c>
      <c r="E626">
        <v>440</v>
      </c>
    </row>
    <row r="627" spans="1:5" x14ac:dyDescent="0.25">
      <c r="A627">
        <v>1225</v>
      </c>
      <c r="B627" t="s">
        <v>1241</v>
      </c>
      <c r="C627" s="1" t="s">
        <v>1242</v>
      </c>
      <c r="D627">
        <v>6</v>
      </c>
      <c r="E627">
        <v>110</v>
      </c>
    </row>
    <row r="628" spans="1:5" x14ac:dyDescent="0.25">
      <c r="A628">
        <v>1227</v>
      </c>
      <c r="B628" t="s">
        <v>1243</v>
      </c>
      <c r="C628" s="1" t="s">
        <v>1244</v>
      </c>
      <c r="D628">
        <v>6</v>
      </c>
      <c r="E628">
        <v>200</v>
      </c>
    </row>
    <row r="629" spans="1:5" x14ac:dyDescent="0.25">
      <c r="A629">
        <v>1229</v>
      </c>
      <c r="B629" t="s">
        <v>1245</v>
      </c>
      <c r="C629" s="1" t="s">
        <v>1246</v>
      </c>
      <c r="D629">
        <v>6</v>
      </c>
      <c r="E629">
        <v>150</v>
      </c>
    </row>
    <row r="630" spans="1:5" x14ac:dyDescent="0.25">
      <c r="A630">
        <v>1231</v>
      </c>
      <c r="B630" t="s">
        <v>1247</v>
      </c>
      <c r="C630" s="1" t="s">
        <v>1248</v>
      </c>
      <c r="D630">
        <v>6</v>
      </c>
      <c r="E630">
        <v>200</v>
      </c>
    </row>
    <row r="631" spans="1:5" x14ac:dyDescent="0.25">
      <c r="A631">
        <v>1233</v>
      </c>
      <c r="B631" t="s">
        <v>1249</v>
      </c>
      <c r="C631" s="1" t="s">
        <v>1250</v>
      </c>
      <c r="D631">
        <v>6</v>
      </c>
      <c r="E631">
        <v>400</v>
      </c>
    </row>
    <row r="632" spans="1:5" x14ac:dyDescent="0.25">
      <c r="A632">
        <v>1235</v>
      </c>
      <c r="B632" t="s">
        <v>1251</v>
      </c>
      <c r="C632" s="1" t="s">
        <v>1252</v>
      </c>
      <c r="D632">
        <v>6</v>
      </c>
      <c r="E632">
        <v>700</v>
      </c>
    </row>
    <row r="633" spans="1:5" x14ac:dyDescent="0.25">
      <c r="A633">
        <v>1237</v>
      </c>
      <c r="B633" t="s">
        <v>1253</v>
      </c>
      <c r="C633" s="1" t="s">
        <v>1254</v>
      </c>
      <c r="D633">
        <v>6</v>
      </c>
      <c r="E633">
        <v>500</v>
      </c>
    </row>
    <row r="634" spans="1:5" x14ac:dyDescent="0.25">
      <c r="A634">
        <v>1239</v>
      </c>
      <c r="B634" t="s">
        <v>1255</v>
      </c>
      <c r="C634" s="1" t="s">
        <v>1256</v>
      </c>
      <c r="D634">
        <v>6</v>
      </c>
      <c r="E634">
        <v>150</v>
      </c>
    </row>
    <row r="635" spans="1:5" x14ac:dyDescent="0.25">
      <c r="A635">
        <v>1241</v>
      </c>
      <c r="B635" t="s">
        <v>1257</v>
      </c>
      <c r="C635" s="1" t="s">
        <v>1258</v>
      </c>
      <c r="D635">
        <v>6</v>
      </c>
      <c r="E635">
        <v>360</v>
      </c>
    </row>
    <row r="636" spans="1:5" x14ac:dyDescent="0.25">
      <c r="A636">
        <v>1243</v>
      </c>
      <c r="B636" t="s">
        <v>1259</v>
      </c>
      <c r="C636" s="1" t="s">
        <v>1260</v>
      </c>
      <c r="D636">
        <v>6</v>
      </c>
      <c r="E636">
        <v>150</v>
      </c>
    </row>
    <row r="637" spans="1:5" x14ac:dyDescent="0.25">
      <c r="A637">
        <v>1245</v>
      </c>
      <c r="B637" t="s">
        <v>1261</v>
      </c>
      <c r="C637" s="1" t="s">
        <v>1262</v>
      </c>
      <c r="D637">
        <v>6</v>
      </c>
      <c r="E637">
        <v>200</v>
      </c>
    </row>
    <row r="638" spans="1:5" x14ac:dyDescent="0.25">
      <c r="A638">
        <v>1247</v>
      </c>
      <c r="B638" t="s">
        <v>1263</v>
      </c>
      <c r="C638" s="1" t="s">
        <v>1264</v>
      </c>
      <c r="D638">
        <v>6</v>
      </c>
      <c r="E638">
        <v>250</v>
      </c>
    </row>
    <row r="639" spans="1:5" x14ac:dyDescent="0.25">
      <c r="A639">
        <v>1249</v>
      </c>
      <c r="B639" t="s">
        <v>1265</v>
      </c>
      <c r="C639" s="1" t="s">
        <v>1266</v>
      </c>
      <c r="D639">
        <v>6</v>
      </c>
      <c r="E639">
        <v>250</v>
      </c>
    </row>
    <row r="640" spans="1:5" x14ac:dyDescent="0.25">
      <c r="A640">
        <v>1251</v>
      </c>
      <c r="B640" t="s">
        <v>1267</v>
      </c>
      <c r="C640" s="1" t="s">
        <v>1268</v>
      </c>
      <c r="D640">
        <v>6</v>
      </c>
      <c r="E640">
        <v>540</v>
      </c>
    </row>
    <row r="641" spans="1:5" x14ac:dyDescent="0.25">
      <c r="A641">
        <v>1253</v>
      </c>
      <c r="B641" t="s">
        <v>1269</v>
      </c>
      <c r="C641" s="1" t="s">
        <v>1270</v>
      </c>
      <c r="D641">
        <v>6</v>
      </c>
      <c r="E641">
        <v>700</v>
      </c>
    </row>
    <row r="642" spans="1:5" x14ac:dyDescent="0.25">
      <c r="A642">
        <v>1255</v>
      </c>
      <c r="B642" t="s">
        <v>1271</v>
      </c>
      <c r="C642" s="1" t="s">
        <v>1272</v>
      </c>
      <c r="D642">
        <v>6</v>
      </c>
      <c r="E642">
        <v>170</v>
      </c>
    </row>
    <row r="643" spans="1:5" x14ac:dyDescent="0.25">
      <c r="A643">
        <v>1257</v>
      </c>
      <c r="B643" t="s">
        <v>1273</v>
      </c>
      <c r="C643" s="1" t="s">
        <v>1274</v>
      </c>
      <c r="D643">
        <v>6</v>
      </c>
      <c r="E643">
        <v>500</v>
      </c>
    </row>
    <row r="644" spans="1:5" x14ac:dyDescent="0.25">
      <c r="A644">
        <v>1259</v>
      </c>
      <c r="B644" t="s">
        <v>1275</v>
      </c>
      <c r="C644" s="1" t="s">
        <v>1276</v>
      </c>
      <c r="D644">
        <v>6</v>
      </c>
      <c r="E644">
        <v>300</v>
      </c>
    </row>
    <row r="645" spans="1:5" x14ac:dyDescent="0.25">
      <c r="A645">
        <v>1261</v>
      </c>
      <c r="B645" t="s">
        <v>1277</v>
      </c>
      <c r="C645" s="1" t="s">
        <v>1278</v>
      </c>
      <c r="D645">
        <v>6</v>
      </c>
      <c r="E645">
        <v>720</v>
      </c>
    </row>
    <row r="646" spans="1:5" x14ac:dyDescent="0.25">
      <c r="A646">
        <v>1263</v>
      </c>
      <c r="B646" t="s">
        <v>1279</v>
      </c>
      <c r="C646" s="1" t="s">
        <v>1280</v>
      </c>
      <c r="D646">
        <v>6</v>
      </c>
      <c r="E646">
        <v>150</v>
      </c>
    </row>
    <row r="647" spans="1:5" x14ac:dyDescent="0.25">
      <c r="A647">
        <v>1265</v>
      </c>
      <c r="B647" t="s">
        <v>1281</v>
      </c>
      <c r="C647" s="1" t="s">
        <v>1282</v>
      </c>
      <c r="D647">
        <v>6</v>
      </c>
      <c r="E647">
        <v>400</v>
      </c>
    </row>
    <row r="648" spans="1:5" x14ac:dyDescent="0.25">
      <c r="A648">
        <v>1267</v>
      </c>
      <c r="B648" t="s">
        <v>1283</v>
      </c>
      <c r="C648" s="1" t="s">
        <v>1284</v>
      </c>
      <c r="D648">
        <v>6</v>
      </c>
      <c r="E648">
        <v>150</v>
      </c>
    </row>
    <row r="649" spans="1:5" x14ac:dyDescent="0.25">
      <c r="A649">
        <v>1269</v>
      </c>
      <c r="B649" t="s">
        <v>1285</v>
      </c>
      <c r="C649" s="1" t="s">
        <v>1286</v>
      </c>
      <c r="D649">
        <v>6</v>
      </c>
      <c r="E649">
        <v>300</v>
      </c>
    </row>
    <row r="650" spans="1:5" x14ac:dyDescent="0.25">
      <c r="A650">
        <v>1271</v>
      </c>
      <c r="B650" t="s">
        <v>1287</v>
      </c>
      <c r="C650" s="1" t="s">
        <v>1288</v>
      </c>
      <c r="D650">
        <v>6</v>
      </c>
      <c r="E650">
        <v>260</v>
      </c>
    </row>
    <row r="651" spans="1:5" x14ac:dyDescent="0.25">
      <c r="A651">
        <v>1273</v>
      </c>
      <c r="B651" t="s">
        <v>1289</v>
      </c>
      <c r="C651" s="1" t="s">
        <v>1290</v>
      </c>
      <c r="D651">
        <v>6</v>
      </c>
      <c r="E651">
        <v>200</v>
      </c>
    </row>
    <row r="652" spans="1:5" x14ac:dyDescent="0.25">
      <c r="A652">
        <v>1275</v>
      </c>
      <c r="B652" t="s">
        <v>1291</v>
      </c>
      <c r="C652" s="1" t="s">
        <v>1292</v>
      </c>
      <c r="D652">
        <v>6</v>
      </c>
      <c r="E652">
        <v>220</v>
      </c>
    </row>
    <row r="653" spans="1:5" x14ac:dyDescent="0.25">
      <c r="A653">
        <v>1277</v>
      </c>
      <c r="B653" t="s">
        <v>1293</v>
      </c>
      <c r="C653" s="1" t="s">
        <v>1294</v>
      </c>
      <c r="D653">
        <v>6</v>
      </c>
      <c r="E653">
        <v>140</v>
      </c>
    </row>
    <row r="654" spans="1:5" x14ac:dyDescent="0.25">
      <c r="A654">
        <v>1279</v>
      </c>
      <c r="B654" t="s">
        <v>1295</v>
      </c>
      <c r="C654" s="1" t="s">
        <v>1296</v>
      </c>
      <c r="D654">
        <v>6</v>
      </c>
      <c r="E654">
        <v>24.33</v>
      </c>
    </row>
    <row r="655" spans="1:5" x14ac:dyDescent="0.25">
      <c r="A655">
        <v>1281</v>
      </c>
      <c r="B655" t="s">
        <v>1297</v>
      </c>
      <c r="C655" s="1" t="s">
        <v>1298</v>
      </c>
      <c r="D655">
        <v>6</v>
      </c>
      <c r="E655">
        <v>490</v>
      </c>
    </row>
    <row r="656" spans="1:5" x14ac:dyDescent="0.25">
      <c r="A656">
        <v>1283</v>
      </c>
      <c r="B656" t="s">
        <v>1299</v>
      </c>
      <c r="C656" s="1" t="s">
        <v>1300</v>
      </c>
      <c r="D656">
        <v>6</v>
      </c>
      <c r="E656">
        <v>850</v>
      </c>
    </row>
    <row r="657" spans="1:5" x14ac:dyDescent="0.25">
      <c r="A657">
        <v>1285</v>
      </c>
      <c r="B657" t="s">
        <v>1301</v>
      </c>
      <c r="C657" s="1" t="s">
        <v>1302</v>
      </c>
      <c r="D657">
        <v>6</v>
      </c>
      <c r="E657">
        <v>340</v>
      </c>
    </row>
    <row r="658" spans="1:5" x14ac:dyDescent="0.25">
      <c r="A658">
        <v>1287</v>
      </c>
      <c r="B658" t="s">
        <v>1303</v>
      </c>
      <c r="C658" s="1" t="s">
        <v>1304</v>
      </c>
      <c r="D658">
        <v>6</v>
      </c>
      <c r="E658" s="2">
        <v>1300</v>
      </c>
    </row>
    <row r="659" spans="1:5" x14ac:dyDescent="0.25">
      <c r="A659">
        <v>1289</v>
      </c>
      <c r="B659" t="s">
        <v>1305</v>
      </c>
      <c r="C659" s="1" t="s">
        <v>1306</v>
      </c>
      <c r="D659">
        <v>6</v>
      </c>
      <c r="E659">
        <v>600</v>
      </c>
    </row>
    <row r="660" spans="1:5" x14ac:dyDescent="0.25">
      <c r="A660">
        <v>1291</v>
      </c>
      <c r="B660" t="s">
        <v>1307</v>
      </c>
      <c r="C660" s="1" t="s">
        <v>1308</v>
      </c>
      <c r="D660">
        <v>6</v>
      </c>
      <c r="E660">
        <v>250</v>
      </c>
    </row>
    <row r="661" spans="1:5" x14ac:dyDescent="0.25">
      <c r="A661">
        <v>1293</v>
      </c>
      <c r="B661" t="s">
        <v>1309</v>
      </c>
      <c r="C661" s="1" t="s">
        <v>1310</v>
      </c>
      <c r="D661">
        <v>6</v>
      </c>
      <c r="E661">
        <v>448</v>
      </c>
    </row>
    <row r="662" spans="1:5" x14ac:dyDescent="0.25">
      <c r="A662">
        <v>1295</v>
      </c>
      <c r="B662" t="s">
        <v>1311</v>
      </c>
      <c r="C662" s="1" t="s">
        <v>1312</v>
      </c>
      <c r="D662">
        <v>6</v>
      </c>
      <c r="E662">
        <v>100</v>
      </c>
    </row>
    <row r="663" spans="1:5" x14ac:dyDescent="0.25">
      <c r="A663">
        <v>1297</v>
      </c>
      <c r="B663" t="s">
        <v>1313</v>
      </c>
      <c r="C663" s="1" t="s">
        <v>1314</v>
      </c>
      <c r="D663">
        <v>6</v>
      </c>
      <c r="E663">
        <v>150</v>
      </c>
    </row>
    <row r="664" spans="1:5" x14ac:dyDescent="0.25">
      <c r="A664">
        <v>1299</v>
      </c>
      <c r="B664" t="s">
        <v>1315</v>
      </c>
      <c r="C664" s="1" t="s">
        <v>1316</v>
      </c>
      <c r="D664">
        <v>6</v>
      </c>
      <c r="E664">
        <v>400</v>
      </c>
    </row>
    <row r="665" spans="1:5" x14ac:dyDescent="0.25">
      <c r="A665">
        <v>1301</v>
      </c>
      <c r="B665" t="s">
        <v>1317</v>
      </c>
      <c r="C665" s="1" t="s">
        <v>1318</v>
      </c>
      <c r="D665">
        <v>6</v>
      </c>
      <c r="E665">
        <v>300</v>
      </c>
    </row>
    <row r="666" spans="1:5" x14ac:dyDescent="0.25">
      <c r="A666">
        <v>1303</v>
      </c>
      <c r="B666" t="s">
        <v>1319</v>
      </c>
      <c r="C666" s="1" t="s">
        <v>1320</v>
      </c>
      <c r="D666">
        <v>6</v>
      </c>
      <c r="E666">
        <v>150</v>
      </c>
    </row>
    <row r="667" spans="1:5" x14ac:dyDescent="0.25">
      <c r="A667">
        <v>1305</v>
      </c>
      <c r="B667" t="s">
        <v>1321</v>
      </c>
      <c r="C667" s="1" t="s">
        <v>1322</v>
      </c>
      <c r="D667">
        <v>6</v>
      </c>
      <c r="E667">
        <v>200</v>
      </c>
    </row>
    <row r="668" spans="1:5" x14ac:dyDescent="0.25">
      <c r="A668">
        <v>1307</v>
      </c>
      <c r="B668" t="s">
        <v>1323</v>
      </c>
      <c r="C668" s="1" t="s">
        <v>1324</v>
      </c>
      <c r="D668">
        <v>6</v>
      </c>
      <c r="E668" s="2">
        <v>16287740.800000001</v>
      </c>
    </row>
    <row r="669" spans="1:5" x14ac:dyDescent="0.25">
      <c r="A669">
        <v>1309</v>
      </c>
      <c r="B669" t="s">
        <v>1325</v>
      </c>
      <c r="C669" s="1" t="s">
        <v>1326</v>
      </c>
      <c r="D669">
        <v>6</v>
      </c>
      <c r="E669">
        <v>300</v>
      </c>
    </row>
    <row r="670" spans="1:5" x14ac:dyDescent="0.25">
      <c r="A670">
        <v>1311</v>
      </c>
      <c r="B670" t="s">
        <v>1327</v>
      </c>
      <c r="C670" s="1" t="s">
        <v>1328</v>
      </c>
      <c r="D670">
        <v>6</v>
      </c>
      <c r="E670" s="2">
        <v>1500</v>
      </c>
    </row>
    <row r="671" spans="1:5" x14ac:dyDescent="0.25">
      <c r="A671">
        <v>1313</v>
      </c>
      <c r="B671" t="s">
        <v>1329</v>
      </c>
      <c r="C671" s="1" t="s">
        <v>1330</v>
      </c>
      <c r="D671">
        <v>6</v>
      </c>
      <c r="E671">
        <v>200</v>
      </c>
    </row>
    <row r="672" spans="1:5" x14ac:dyDescent="0.25">
      <c r="A672">
        <v>1315</v>
      </c>
      <c r="B672" t="s">
        <v>1331</v>
      </c>
      <c r="C672" s="1" t="s">
        <v>1332</v>
      </c>
      <c r="D672">
        <v>6</v>
      </c>
      <c r="E672">
        <v>130</v>
      </c>
    </row>
    <row r="673" spans="1:5" x14ac:dyDescent="0.25">
      <c r="A673">
        <v>1317</v>
      </c>
      <c r="B673" t="s">
        <v>375</v>
      </c>
      <c r="C673" s="1" t="s">
        <v>1333</v>
      </c>
      <c r="D673">
        <v>6</v>
      </c>
      <c r="E673">
        <v>500</v>
      </c>
    </row>
    <row r="674" spans="1:5" x14ac:dyDescent="0.25">
      <c r="A674">
        <v>1319</v>
      </c>
      <c r="B674" t="s">
        <v>1334</v>
      </c>
      <c r="C674" s="1" t="s">
        <v>1335</v>
      </c>
      <c r="D674">
        <v>6</v>
      </c>
      <c r="E674">
        <v>300</v>
      </c>
    </row>
    <row r="675" spans="1:5" x14ac:dyDescent="0.25">
      <c r="A675">
        <v>1321</v>
      </c>
      <c r="B675" t="s">
        <v>1336</v>
      </c>
      <c r="C675" s="1" t="s">
        <v>1337</v>
      </c>
      <c r="D675">
        <v>6</v>
      </c>
      <c r="E675">
        <v>500</v>
      </c>
    </row>
    <row r="676" spans="1:5" x14ac:dyDescent="0.25">
      <c r="A676">
        <v>1323</v>
      </c>
      <c r="B676" t="s">
        <v>1338</v>
      </c>
      <c r="C676" s="1" t="s">
        <v>1339</v>
      </c>
      <c r="D676">
        <v>6</v>
      </c>
      <c r="E676">
        <v>140</v>
      </c>
    </row>
    <row r="677" spans="1:5" x14ac:dyDescent="0.25">
      <c r="A677">
        <v>1325</v>
      </c>
      <c r="B677" t="s">
        <v>1340</v>
      </c>
      <c r="C677" s="1" t="s">
        <v>1341</v>
      </c>
      <c r="D677">
        <v>6</v>
      </c>
      <c r="E677">
        <v>400</v>
      </c>
    </row>
    <row r="678" spans="1:5" x14ac:dyDescent="0.25">
      <c r="A678">
        <v>1327</v>
      </c>
      <c r="B678" t="s">
        <v>1342</v>
      </c>
      <c r="C678" s="1" t="s">
        <v>1343</v>
      </c>
      <c r="D678">
        <v>6</v>
      </c>
      <c r="E678">
        <v>400</v>
      </c>
    </row>
    <row r="679" spans="1:5" x14ac:dyDescent="0.25">
      <c r="A679">
        <v>1329</v>
      </c>
      <c r="B679" t="s">
        <v>1344</v>
      </c>
      <c r="C679" s="1" t="s">
        <v>1345</v>
      </c>
      <c r="D679">
        <v>6</v>
      </c>
      <c r="E679">
        <v>500</v>
      </c>
    </row>
    <row r="680" spans="1:5" x14ac:dyDescent="0.25">
      <c r="A680">
        <v>1331</v>
      </c>
      <c r="B680" t="s">
        <v>1346</v>
      </c>
      <c r="C680" s="1" t="s">
        <v>1347</v>
      </c>
      <c r="D680">
        <v>6</v>
      </c>
      <c r="E680">
        <v>100</v>
      </c>
    </row>
    <row r="681" spans="1:5" x14ac:dyDescent="0.25">
      <c r="A681">
        <v>1333</v>
      </c>
      <c r="B681" t="s">
        <v>1348</v>
      </c>
      <c r="C681" s="1" t="s">
        <v>1349</v>
      </c>
      <c r="D681">
        <v>6</v>
      </c>
      <c r="E681">
        <v>200</v>
      </c>
    </row>
    <row r="682" spans="1:5" x14ac:dyDescent="0.25">
      <c r="A682">
        <v>1335</v>
      </c>
      <c r="B682" t="s">
        <v>1350</v>
      </c>
      <c r="C682" s="1" t="s">
        <v>1351</v>
      </c>
      <c r="D682">
        <v>6</v>
      </c>
      <c r="E682">
        <v>600</v>
      </c>
    </row>
    <row r="683" spans="1:5" x14ac:dyDescent="0.25">
      <c r="A683">
        <v>1337</v>
      </c>
      <c r="B683" t="s">
        <v>1352</v>
      </c>
      <c r="C683" s="1" t="s">
        <v>1353</v>
      </c>
      <c r="D683">
        <v>6</v>
      </c>
      <c r="E683" s="2">
        <v>1400</v>
      </c>
    </row>
    <row r="684" spans="1:5" x14ac:dyDescent="0.25">
      <c r="A684">
        <v>1339</v>
      </c>
      <c r="B684" t="s">
        <v>1354</v>
      </c>
      <c r="C684" s="1" t="s">
        <v>1355</v>
      </c>
      <c r="D684">
        <v>6</v>
      </c>
      <c r="E684">
        <v>150</v>
      </c>
    </row>
    <row r="685" spans="1:5" x14ac:dyDescent="0.25">
      <c r="A685">
        <v>1341</v>
      </c>
      <c r="B685" t="s">
        <v>1356</v>
      </c>
      <c r="C685" s="1" t="s">
        <v>1357</v>
      </c>
      <c r="D685">
        <v>6</v>
      </c>
      <c r="E685">
        <v>150</v>
      </c>
    </row>
    <row r="686" spans="1:5" x14ac:dyDescent="0.25">
      <c r="A686">
        <v>1343</v>
      </c>
      <c r="B686" t="s">
        <v>1358</v>
      </c>
      <c r="C686" s="1" t="s">
        <v>1359</v>
      </c>
      <c r="D686">
        <v>6</v>
      </c>
      <c r="E686">
        <v>120</v>
      </c>
    </row>
    <row r="687" spans="1:5" x14ac:dyDescent="0.25">
      <c r="A687">
        <v>1345</v>
      </c>
      <c r="B687" t="s">
        <v>1360</v>
      </c>
      <c r="C687" s="1" t="s">
        <v>1361</v>
      </c>
      <c r="D687">
        <v>6</v>
      </c>
      <c r="E687" s="2">
        <v>10819.54</v>
      </c>
    </row>
    <row r="688" spans="1:5" x14ac:dyDescent="0.25">
      <c r="A688">
        <v>1347</v>
      </c>
      <c r="B688" t="s">
        <v>1362</v>
      </c>
      <c r="C688" s="1" t="s">
        <v>1363</v>
      </c>
      <c r="D688">
        <v>6</v>
      </c>
      <c r="E688" s="2">
        <v>1963</v>
      </c>
    </row>
    <row r="689" spans="1:5" x14ac:dyDescent="0.25">
      <c r="A689">
        <v>1349</v>
      </c>
      <c r="B689" t="s">
        <v>1364</v>
      </c>
      <c r="C689" s="1" t="s">
        <v>1365</v>
      </c>
      <c r="D689">
        <v>6</v>
      </c>
      <c r="E689" s="2">
        <v>4463</v>
      </c>
    </row>
    <row r="690" spans="1:5" x14ac:dyDescent="0.25">
      <c r="A690">
        <v>1351</v>
      </c>
      <c r="B690" t="s">
        <v>1366</v>
      </c>
      <c r="C690" s="1" t="s">
        <v>1367</v>
      </c>
      <c r="D690">
        <v>6</v>
      </c>
      <c r="E690">
        <v>180</v>
      </c>
    </row>
    <row r="691" spans="1:5" x14ac:dyDescent="0.25">
      <c r="A691">
        <v>1353</v>
      </c>
      <c r="B691" t="s">
        <v>1368</v>
      </c>
      <c r="C691" s="1" t="s">
        <v>1369</v>
      </c>
      <c r="D691">
        <v>6</v>
      </c>
      <c r="E691">
        <v>200</v>
      </c>
    </row>
    <row r="692" spans="1:5" x14ac:dyDescent="0.25">
      <c r="A692">
        <v>1355</v>
      </c>
      <c r="B692" t="s">
        <v>1370</v>
      </c>
      <c r="C692" s="1" t="s">
        <v>1371</v>
      </c>
      <c r="D692">
        <v>6</v>
      </c>
      <c r="E692">
        <v>400</v>
      </c>
    </row>
    <row r="693" spans="1:5" x14ac:dyDescent="0.25">
      <c r="A693">
        <v>1357</v>
      </c>
      <c r="B693" t="s">
        <v>1372</v>
      </c>
      <c r="C693" s="1" t="s">
        <v>1373</v>
      </c>
      <c r="D693">
        <v>6</v>
      </c>
      <c r="E693">
        <v>560</v>
      </c>
    </row>
    <row r="694" spans="1:5" x14ac:dyDescent="0.25">
      <c r="A694">
        <v>1359</v>
      </c>
      <c r="B694" t="s">
        <v>1374</v>
      </c>
      <c r="C694" s="1" t="s">
        <v>1375</v>
      </c>
      <c r="D694">
        <v>6</v>
      </c>
      <c r="E694" s="2">
        <v>6602.21</v>
      </c>
    </row>
    <row r="695" spans="1:5" x14ac:dyDescent="0.25">
      <c r="A695">
        <v>1361</v>
      </c>
      <c r="B695" t="s">
        <v>1376</v>
      </c>
      <c r="C695" s="1" t="s">
        <v>1377</v>
      </c>
      <c r="D695">
        <v>6</v>
      </c>
      <c r="E695">
        <v>180</v>
      </c>
    </row>
    <row r="696" spans="1:5" x14ac:dyDescent="0.25">
      <c r="A696">
        <v>1363</v>
      </c>
      <c r="B696" t="s">
        <v>1378</v>
      </c>
      <c r="C696" s="1" t="s">
        <v>1379</v>
      </c>
      <c r="D696">
        <v>6</v>
      </c>
      <c r="E696">
        <v>600</v>
      </c>
    </row>
    <row r="697" spans="1:5" x14ac:dyDescent="0.25">
      <c r="A697">
        <v>1365</v>
      </c>
      <c r="B697" t="s">
        <v>1380</v>
      </c>
      <c r="C697" s="1" t="s">
        <v>1381</v>
      </c>
      <c r="D697">
        <v>6</v>
      </c>
      <c r="E697">
        <v>300</v>
      </c>
    </row>
    <row r="698" spans="1:5" x14ac:dyDescent="0.25">
      <c r="A698">
        <v>1367</v>
      </c>
      <c r="B698" t="s">
        <v>1382</v>
      </c>
      <c r="C698" s="1" t="s">
        <v>1383</v>
      </c>
      <c r="D698">
        <v>6</v>
      </c>
      <c r="E698">
        <v>300</v>
      </c>
    </row>
    <row r="699" spans="1:5" x14ac:dyDescent="0.25">
      <c r="A699">
        <v>1369</v>
      </c>
      <c r="B699" t="s">
        <v>1384</v>
      </c>
      <c r="C699" s="1" t="s">
        <v>1385</v>
      </c>
      <c r="D699">
        <v>6</v>
      </c>
      <c r="E699" s="2">
        <v>2500</v>
      </c>
    </row>
    <row r="700" spans="1:5" x14ac:dyDescent="0.25">
      <c r="A700">
        <v>1371</v>
      </c>
      <c r="B700" t="s">
        <v>1386</v>
      </c>
      <c r="C700" s="1" t="s">
        <v>1387</v>
      </c>
      <c r="D700">
        <v>6</v>
      </c>
      <c r="E700">
        <v>70</v>
      </c>
    </row>
    <row r="701" spans="1:5" x14ac:dyDescent="0.25">
      <c r="A701">
        <v>1373</v>
      </c>
      <c r="B701" t="s">
        <v>1388</v>
      </c>
      <c r="C701" s="1" t="s">
        <v>1389</v>
      </c>
      <c r="D701">
        <v>6</v>
      </c>
      <c r="E701">
        <v>100</v>
      </c>
    </row>
    <row r="702" spans="1:5" x14ac:dyDescent="0.25">
      <c r="A702">
        <v>1375</v>
      </c>
      <c r="B702" t="s">
        <v>1390</v>
      </c>
      <c r="C702" s="1" t="s">
        <v>1391</v>
      </c>
      <c r="D702">
        <v>6</v>
      </c>
      <c r="E702">
        <v>120</v>
      </c>
    </row>
    <row r="703" spans="1:5" x14ac:dyDescent="0.25">
      <c r="A703">
        <v>1377</v>
      </c>
      <c r="B703" t="s">
        <v>1392</v>
      </c>
      <c r="C703" s="1" t="s">
        <v>1393</v>
      </c>
      <c r="D703">
        <v>6</v>
      </c>
      <c r="E703">
        <v>560</v>
      </c>
    </row>
    <row r="704" spans="1:5" x14ac:dyDescent="0.25">
      <c r="A704">
        <v>1379</v>
      </c>
      <c r="B704" t="s">
        <v>1394</v>
      </c>
      <c r="C704" s="1" t="s">
        <v>1395</v>
      </c>
      <c r="D704">
        <v>6</v>
      </c>
      <c r="E704">
        <v>600</v>
      </c>
    </row>
    <row r="705" spans="1:5" x14ac:dyDescent="0.25">
      <c r="A705">
        <v>1381</v>
      </c>
      <c r="B705" t="s">
        <v>1396</v>
      </c>
      <c r="C705" s="1" t="s">
        <v>1397</v>
      </c>
      <c r="D705">
        <v>6</v>
      </c>
      <c r="E705">
        <v>380</v>
      </c>
    </row>
    <row r="706" spans="1:5" x14ac:dyDescent="0.25">
      <c r="A706">
        <v>1383</v>
      </c>
      <c r="B706" t="s">
        <v>1398</v>
      </c>
      <c r="C706" s="1" t="s">
        <v>1399</v>
      </c>
      <c r="D706">
        <v>6</v>
      </c>
      <c r="E706">
        <v>400</v>
      </c>
    </row>
    <row r="707" spans="1:5" x14ac:dyDescent="0.25">
      <c r="A707">
        <v>1385</v>
      </c>
      <c r="B707" t="s">
        <v>1400</v>
      </c>
      <c r="C707" s="1" t="s">
        <v>1401</v>
      </c>
      <c r="D707">
        <v>6</v>
      </c>
      <c r="E707">
        <v>360</v>
      </c>
    </row>
    <row r="708" spans="1:5" x14ac:dyDescent="0.25">
      <c r="A708">
        <v>1387</v>
      </c>
      <c r="B708" t="s">
        <v>1402</v>
      </c>
      <c r="C708" s="1" t="s">
        <v>1403</v>
      </c>
      <c r="D708">
        <v>6</v>
      </c>
      <c r="E708">
        <v>250</v>
      </c>
    </row>
    <row r="709" spans="1:5" x14ac:dyDescent="0.25">
      <c r="A709">
        <v>1389</v>
      </c>
      <c r="B709" t="s">
        <v>1404</v>
      </c>
      <c r="C709" s="1" t="s">
        <v>1405</v>
      </c>
      <c r="D709">
        <v>6</v>
      </c>
      <c r="E709">
        <v>250</v>
      </c>
    </row>
    <row r="710" spans="1:5" x14ac:dyDescent="0.25">
      <c r="A710">
        <v>1391</v>
      </c>
      <c r="B710" t="s">
        <v>1406</v>
      </c>
      <c r="C710" s="1" t="s">
        <v>1407</v>
      </c>
      <c r="D710">
        <v>6</v>
      </c>
      <c r="E710">
        <v>250</v>
      </c>
    </row>
    <row r="711" spans="1:5" x14ac:dyDescent="0.25">
      <c r="A711">
        <v>1393</v>
      </c>
      <c r="B711" t="s">
        <v>1408</v>
      </c>
      <c r="C711" s="1" t="s">
        <v>1409</v>
      </c>
      <c r="D711">
        <v>6</v>
      </c>
      <c r="E711">
        <v>700</v>
      </c>
    </row>
    <row r="712" spans="1:5" x14ac:dyDescent="0.25">
      <c r="A712">
        <v>1395</v>
      </c>
      <c r="B712" t="s">
        <v>1410</v>
      </c>
      <c r="C712" s="1" t="s">
        <v>1411</v>
      </c>
      <c r="D712">
        <v>6</v>
      </c>
      <c r="E712">
        <v>200</v>
      </c>
    </row>
    <row r="713" spans="1:5" x14ac:dyDescent="0.25">
      <c r="A713">
        <v>1397</v>
      </c>
      <c r="B713" t="s">
        <v>1412</v>
      </c>
      <c r="C713" s="1" t="s">
        <v>1413</v>
      </c>
      <c r="D713">
        <v>6</v>
      </c>
      <c r="E713">
        <v>250</v>
      </c>
    </row>
    <row r="714" spans="1:5" x14ac:dyDescent="0.25">
      <c r="A714">
        <v>1399</v>
      </c>
      <c r="B714" t="s">
        <v>1414</v>
      </c>
      <c r="C714" s="1" t="s">
        <v>1415</v>
      </c>
      <c r="D714">
        <v>6</v>
      </c>
      <c r="E714">
        <v>400</v>
      </c>
    </row>
    <row r="715" spans="1:5" x14ac:dyDescent="0.25">
      <c r="A715">
        <v>1401</v>
      </c>
      <c r="B715" t="s">
        <v>1416</v>
      </c>
      <c r="C715" s="1" t="s">
        <v>1417</v>
      </c>
      <c r="D715">
        <v>6</v>
      </c>
      <c r="E715">
        <v>150</v>
      </c>
    </row>
    <row r="716" spans="1:5" x14ac:dyDescent="0.25">
      <c r="A716">
        <v>1403</v>
      </c>
      <c r="B716" t="s">
        <v>1418</v>
      </c>
      <c r="C716" s="1" t="s">
        <v>1419</v>
      </c>
      <c r="D716">
        <v>6</v>
      </c>
      <c r="E716" s="2">
        <v>2000</v>
      </c>
    </row>
    <row r="717" spans="1:5" x14ac:dyDescent="0.25">
      <c r="A717">
        <v>1405</v>
      </c>
      <c r="B717" t="s">
        <v>1420</v>
      </c>
      <c r="C717" s="1" t="s">
        <v>1421</v>
      </c>
      <c r="D717">
        <v>6</v>
      </c>
      <c r="E717" s="2">
        <v>4675.53</v>
      </c>
    </row>
    <row r="718" spans="1:5" x14ac:dyDescent="0.25">
      <c r="A718">
        <v>1407</v>
      </c>
      <c r="B718" t="s">
        <v>1422</v>
      </c>
      <c r="C718" s="1" t="s">
        <v>1423</v>
      </c>
      <c r="D718">
        <v>6</v>
      </c>
      <c r="E718">
        <v>700</v>
      </c>
    </row>
    <row r="719" spans="1:5" x14ac:dyDescent="0.25">
      <c r="A719">
        <v>1409</v>
      </c>
      <c r="B719" t="s">
        <v>1424</v>
      </c>
      <c r="C719" s="1" t="s">
        <v>1425</v>
      </c>
      <c r="D719">
        <v>6</v>
      </c>
      <c r="E719" s="2">
        <v>1128.8499999999999</v>
      </c>
    </row>
    <row r="720" spans="1:5" x14ac:dyDescent="0.25">
      <c r="A720">
        <v>1411</v>
      </c>
      <c r="B720" t="s">
        <v>1426</v>
      </c>
      <c r="C720" s="1" t="s">
        <v>1427</v>
      </c>
      <c r="D720">
        <v>6</v>
      </c>
      <c r="E720" s="2">
        <v>7000</v>
      </c>
    </row>
    <row r="721" spans="1:5" x14ac:dyDescent="0.25">
      <c r="A721">
        <v>1413</v>
      </c>
      <c r="B721" t="s">
        <v>1428</v>
      </c>
      <c r="C721" s="1" t="s">
        <v>1429</v>
      </c>
      <c r="D721">
        <v>6</v>
      </c>
      <c r="E721" s="2">
        <v>2000</v>
      </c>
    </row>
    <row r="722" spans="1:5" x14ac:dyDescent="0.25">
      <c r="A722">
        <v>1415</v>
      </c>
      <c r="B722" t="s">
        <v>1430</v>
      </c>
      <c r="C722" s="1" t="s">
        <v>1431</v>
      </c>
      <c r="D722">
        <v>6</v>
      </c>
      <c r="E722">
        <v>150</v>
      </c>
    </row>
    <row r="723" spans="1:5" x14ac:dyDescent="0.25">
      <c r="A723">
        <v>1417</v>
      </c>
      <c r="B723" t="s">
        <v>1432</v>
      </c>
      <c r="C723" s="1" t="s">
        <v>1433</v>
      </c>
      <c r="D723">
        <v>6</v>
      </c>
      <c r="E723">
        <v>150</v>
      </c>
    </row>
    <row r="724" spans="1:5" x14ac:dyDescent="0.25">
      <c r="A724">
        <v>1419</v>
      </c>
      <c r="B724" t="s">
        <v>1434</v>
      </c>
      <c r="C724" s="1" t="s">
        <v>1435</v>
      </c>
      <c r="D724">
        <v>6</v>
      </c>
      <c r="E724">
        <v>300</v>
      </c>
    </row>
    <row r="725" spans="1:5" x14ac:dyDescent="0.25">
      <c r="A725">
        <v>1421</v>
      </c>
      <c r="B725" t="s">
        <v>1436</v>
      </c>
      <c r="C725" s="1" t="s">
        <v>1437</v>
      </c>
      <c r="D725">
        <v>6</v>
      </c>
      <c r="E725" s="2">
        <v>1800</v>
      </c>
    </row>
    <row r="726" spans="1:5" x14ac:dyDescent="0.25">
      <c r="A726">
        <v>1423</v>
      </c>
      <c r="B726" t="s">
        <v>1438</v>
      </c>
      <c r="C726" s="1" t="s">
        <v>1439</v>
      </c>
      <c r="D726">
        <v>6</v>
      </c>
      <c r="E726">
        <v>150</v>
      </c>
    </row>
    <row r="727" spans="1:5" x14ac:dyDescent="0.25">
      <c r="A727">
        <v>1425</v>
      </c>
      <c r="B727" t="s">
        <v>1440</v>
      </c>
      <c r="C727" s="1" t="s">
        <v>1441</v>
      </c>
      <c r="D727">
        <v>6</v>
      </c>
      <c r="E727">
        <v>140</v>
      </c>
    </row>
    <row r="728" spans="1:5" x14ac:dyDescent="0.25">
      <c r="A728">
        <v>1427</v>
      </c>
      <c r="B728" t="s">
        <v>1442</v>
      </c>
      <c r="C728" s="1" t="s">
        <v>1443</v>
      </c>
      <c r="D728">
        <v>6</v>
      </c>
      <c r="E728">
        <v>170</v>
      </c>
    </row>
    <row r="729" spans="1:5" x14ac:dyDescent="0.25">
      <c r="A729">
        <v>1429</v>
      </c>
      <c r="B729" t="s">
        <v>1444</v>
      </c>
      <c r="C729" s="1" t="s">
        <v>1445</v>
      </c>
      <c r="D729">
        <v>6</v>
      </c>
      <c r="E729">
        <v>150</v>
      </c>
    </row>
    <row r="730" spans="1:5" x14ac:dyDescent="0.25">
      <c r="A730">
        <v>1431</v>
      </c>
      <c r="B730" t="s">
        <v>1446</v>
      </c>
      <c r="C730" s="1" t="s">
        <v>1447</v>
      </c>
      <c r="D730">
        <v>6</v>
      </c>
      <c r="E730">
        <v>160</v>
      </c>
    </row>
    <row r="731" spans="1:5" x14ac:dyDescent="0.25">
      <c r="A731">
        <v>1433</v>
      </c>
      <c r="B731" t="s">
        <v>1448</v>
      </c>
      <c r="C731" s="1" t="s">
        <v>1449</v>
      </c>
      <c r="D731">
        <v>6</v>
      </c>
      <c r="E731">
        <v>150</v>
      </c>
    </row>
    <row r="732" spans="1:5" x14ac:dyDescent="0.25">
      <c r="A732">
        <v>1435</v>
      </c>
      <c r="B732" t="s">
        <v>1450</v>
      </c>
      <c r="C732" s="1" t="s">
        <v>1451</v>
      </c>
      <c r="D732">
        <v>6</v>
      </c>
      <c r="E732">
        <v>900</v>
      </c>
    </row>
    <row r="733" spans="1:5" x14ac:dyDescent="0.25">
      <c r="A733">
        <v>1437</v>
      </c>
      <c r="B733" t="s">
        <v>1452</v>
      </c>
      <c r="C733" s="1" t="s">
        <v>1453</v>
      </c>
      <c r="D733">
        <v>6</v>
      </c>
      <c r="E733" s="2">
        <v>1600</v>
      </c>
    </row>
    <row r="734" spans="1:5" x14ac:dyDescent="0.25">
      <c r="A734">
        <v>1439</v>
      </c>
      <c r="B734" t="s">
        <v>1454</v>
      </c>
      <c r="C734" s="1" t="s">
        <v>1455</v>
      </c>
      <c r="D734">
        <v>6</v>
      </c>
      <c r="E734">
        <v>100</v>
      </c>
    </row>
    <row r="735" spans="1:5" x14ac:dyDescent="0.25">
      <c r="A735">
        <v>1441</v>
      </c>
      <c r="B735" t="s">
        <v>1456</v>
      </c>
      <c r="C735" s="1" t="s">
        <v>1457</v>
      </c>
      <c r="D735">
        <v>6</v>
      </c>
      <c r="E735">
        <v>200</v>
      </c>
    </row>
    <row r="736" spans="1:5" x14ac:dyDescent="0.25">
      <c r="A736">
        <v>1443</v>
      </c>
      <c r="B736" t="s">
        <v>1458</v>
      </c>
      <c r="C736" s="1" t="s">
        <v>1459</v>
      </c>
      <c r="D736">
        <v>6</v>
      </c>
      <c r="E736">
        <v>300</v>
      </c>
    </row>
    <row r="737" spans="1:10" x14ac:dyDescent="0.25">
      <c r="A737">
        <v>1445</v>
      </c>
      <c r="B737" t="s">
        <v>1460</v>
      </c>
      <c r="C737" s="1" t="s">
        <v>1461</v>
      </c>
      <c r="D737">
        <v>6</v>
      </c>
      <c r="E737">
        <v>200</v>
      </c>
    </row>
    <row r="738" spans="1:10" x14ac:dyDescent="0.25">
      <c r="A738">
        <v>1447</v>
      </c>
      <c r="B738" t="s">
        <v>1462</v>
      </c>
      <c r="C738" s="1" t="s">
        <v>1463</v>
      </c>
      <c r="D738">
        <v>6</v>
      </c>
      <c r="E738">
        <v>424</v>
      </c>
    </row>
    <row r="739" spans="1:10" x14ac:dyDescent="0.25">
      <c r="A739">
        <v>1449</v>
      </c>
      <c r="B739" t="s">
        <v>1464</v>
      </c>
      <c r="C739" s="1" t="s">
        <v>1465</v>
      </c>
      <c r="D739">
        <v>6</v>
      </c>
      <c r="E739">
        <v>700</v>
      </c>
    </row>
    <row r="740" spans="1:10" x14ac:dyDescent="0.25">
      <c r="A740">
        <v>1451</v>
      </c>
      <c r="B740" t="s">
        <v>1466</v>
      </c>
      <c r="C740" s="1" t="s">
        <v>1467</v>
      </c>
      <c r="D740">
        <v>6</v>
      </c>
      <c r="E740" s="2">
        <v>10456.99</v>
      </c>
    </row>
    <row r="741" spans="1:10" x14ac:dyDescent="0.25">
      <c r="A741" s="3">
        <v>1453</v>
      </c>
      <c r="B741" s="3" t="s">
        <v>1468</v>
      </c>
      <c r="C741" s="4" t="s">
        <v>1469</v>
      </c>
      <c r="D741" s="3">
        <v>5</v>
      </c>
      <c r="E741" s="3"/>
      <c r="F741" s="5">
        <v>278280.31</v>
      </c>
      <c r="G741" s="3"/>
      <c r="H741" s="3"/>
      <c r="I741" s="3"/>
      <c r="J741" s="3"/>
    </row>
    <row r="742" spans="1:10" x14ac:dyDescent="0.25">
      <c r="A742">
        <v>1454</v>
      </c>
      <c r="B742" t="s">
        <v>1470</v>
      </c>
      <c r="C742" s="1" t="s">
        <v>1471</v>
      </c>
      <c r="D742">
        <v>6</v>
      </c>
      <c r="E742">
        <v>740.13</v>
      </c>
    </row>
    <row r="743" spans="1:10" x14ac:dyDescent="0.25">
      <c r="A743">
        <v>1456</v>
      </c>
      <c r="B743" t="s">
        <v>1472</v>
      </c>
      <c r="C743" s="1" t="s">
        <v>1473</v>
      </c>
      <c r="D743">
        <v>6</v>
      </c>
      <c r="E743" s="2">
        <v>65694.210000000006</v>
      </c>
    </row>
    <row r="744" spans="1:10" x14ac:dyDescent="0.25">
      <c r="A744">
        <v>1458</v>
      </c>
      <c r="B744" t="s">
        <v>1474</v>
      </c>
      <c r="C744" s="1" t="s">
        <v>1475</v>
      </c>
      <c r="D744">
        <v>6</v>
      </c>
      <c r="E744" s="2">
        <v>203529.86</v>
      </c>
    </row>
    <row r="745" spans="1:10" x14ac:dyDescent="0.25">
      <c r="A745">
        <v>1460</v>
      </c>
      <c r="B745" t="s">
        <v>1476</v>
      </c>
      <c r="C745" s="1" t="s">
        <v>1477</v>
      </c>
      <c r="D745">
        <v>6</v>
      </c>
      <c r="E745" s="2">
        <v>5342.87</v>
      </c>
    </row>
    <row r="746" spans="1:10" x14ac:dyDescent="0.25">
      <c r="A746">
        <v>1462</v>
      </c>
      <c r="B746" t="s">
        <v>1478</v>
      </c>
      <c r="C746" s="1" t="s">
        <v>1479</v>
      </c>
      <c r="D746">
        <v>6</v>
      </c>
      <c r="E746" s="2">
        <v>2973.24</v>
      </c>
    </row>
    <row r="747" spans="1:10" x14ac:dyDescent="0.25">
      <c r="A747" s="3">
        <v>1464</v>
      </c>
      <c r="B747" s="3" t="s">
        <v>1480</v>
      </c>
      <c r="C747" s="4" t="s">
        <v>1481</v>
      </c>
      <c r="D747" s="3">
        <v>4</v>
      </c>
      <c r="E747" s="3"/>
      <c r="F747" s="3"/>
      <c r="G747" s="5">
        <v>766481.8</v>
      </c>
      <c r="H747" s="3"/>
      <c r="I747" s="3"/>
      <c r="J747" s="3"/>
    </row>
    <row r="748" spans="1:10" x14ac:dyDescent="0.25">
      <c r="A748" s="3">
        <v>1465</v>
      </c>
      <c r="B748" s="3" t="s">
        <v>1482</v>
      </c>
      <c r="C748" s="4" t="s">
        <v>1483</v>
      </c>
      <c r="D748" s="3">
        <v>5</v>
      </c>
      <c r="E748" s="3"/>
      <c r="F748" s="5">
        <v>747264.37</v>
      </c>
      <c r="G748" s="3"/>
      <c r="H748" s="3"/>
      <c r="I748" s="3"/>
      <c r="J748" s="3"/>
    </row>
    <row r="749" spans="1:10" x14ac:dyDescent="0.25">
      <c r="A749">
        <v>1466</v>
      </c>
      <c r="B749" t="s">
        <v>1484</v>
      </c>
      <c r="C749" s="1" t="s">
        <v>1485</v>
      </c>
      <c r="D749">
        <v>6</v>
      </c>
      <c r="E749" s="2">
        <v>220000</v>
      </c>
    </row>
    <row r="750" spans="1:10" x14ac:dyDescent="0.25">
      <c r="A750">
        <v>1468</v>
      </c>
      <c r="B750" t="s">
        <v>1486</v>
      </c>
      <c r="C750" s="1" t="s">
        <v>1487</v>
      </c>
      <c r="D750">
        <v>6</v>
      </c>
      <c r="E750" s="2">
        <v>178808</v>
      </c>
    </row>
    <row r="751" spans="1:10" x14ac:dyDescent="0.25">
      <c r="A751">
        <v>1470</v>
      </c>
      <c r="B751" t="s">
        <v>1488</v>
      </c>
      <c r="C751" s="1" t="s">
        <v>1489</v>
      </c>
      <c r="D751">
        <v>6</v>
      </c>
      <c r="E751">
        <v>0</v>
      </c>
    </row>
    <row r="752" spans="1:10" x14ac:dyDescent="0.25">
      <c r="A752">
        <v>1472</v>
      </c>
      <c r="B752" t="s">
        <v>1490</v>
      </c>
      <c r="C752" s="1" t="s">
        <v>1491</v>
      </c>
      <c r="D752">
        <v>6</v>
      </c>
      <c r="E752" s="2">
        <v>1500</v>
      </c>
    </row>
    <row r="753" spans="1:5" x14ac:dyDescent="0.25">
      <c r="A753">
        <v>1474</v>
      </c>
      <c r="B753" t="s">
        <v>1492</v>
      </c>
      <c r="C753" s="1" t="s">
        <v>1493</v>
      </c>
      <c r="D753">
        <v>6</v>
      </c>
      <c r="E753">
        <v>0</v>
      </c>
    </row>
    <row r="754" spans="1:5" x14ac:dyDescent="0.25">
      <c r="A754">
        <v>1476</v>
      </c>
      <c r="B754" t="s">
        <v>1494</v>
      </c>
      <c r="C754" s="1" t="s">
        <v>1495</v>
      </c>
      <c r="D754">
        <v>6</v>
      </c>
      <c r="E754">
        <v>160</v>
      </c>
    </row>
    <row r="755" spans="1:5" x14ac:dyDescent="0.25">
      <c r="A755">
        <v>1478</v>
      </c>
      <c r="B755" t="s">
        <v>1496</v>
      </c>
      <c r="C755" s="1" t="s">
        <v>1497</v>
      </c>
      <c r="D755">
        <v>6</v>
      </c>
      <c r="E755" s="2">
        <v>2074</v>
      </c>
    </row>
    <row r="756" spans="1:5" x14ac:dyDescent="0.25">
      <c r="A756">
        <v>1480</v>
      </c>
      <c r="B756" t="s">
        <v>1498</v>
      </c>
      <c r="C756" s="1" t="s">
        <v>1499</v>
      </c>
      <c r="D756">
        <v>6</v>
      </c>
      <c r="E756" s="2">
        <v>16855.63</v>
      </c>
    </row>
    <row r="757" spans="1:5" x14ac:dyDescent="0.25">
      <c r="A757">
        <v>1482</v>
      </c>
      <c r="B757" t="s">
        <v>1500</v>
      </c>
      <c r="C757" s="1" t="s">
        <v>1501</v>
      </c>
      <c r="D757">
        <v>6</v>
      </c>
      <c r="E757">
        <v>0</v>
      </c>
    </row>
    <row r="758" spans="1:5" x14ac:dyDescent="0.25">
      <c r="A758">
        <v>1484</v>
      </c>
      <c r="B758" t="s">
        <v>1502</v>
      </c>
      <c r="C758" s="1" t="s">
        <v>1503</v>
      </c>
      <c r="D758">
        <v>6</v>
      </c>
      <c r="E758">
        <v>132.71</v>
      </c>
    </row>
    <row r="759" spans="1:5" x14ac:dyDescent="0.25">
      <c r="A759">
        <v>1486</v>
      </c>
      <c r="B759" t="s">
        <v>1504</v>
      </c>
      <c r="C759" s="1" t="s">
        <v>1505</v>
      </c>
      <c r="D759">
        <v>6</v>
      </c>
      <c r="E759">
        <v>641.70000000000005</v>
      </c>
    </row>
    <row r="760" spans="1:5" x14ac:dyDescent="0.25">
      <c r="A760">
        <v>1488</v>
      </c>
      <c r="B760" t="s">
        <v>331</v>
      </c>
      <c r="C760" s="1" t="s">
        <v>1506</v>
      </c>
      <c r="D760">
        <v>6</v>
      </c>
      <c r="E760">
        <v>0</v>
      </c>
    </row>
    <row r="761" spans="1:5" x14ac:dyDescent="0.25">
      <c r="A761">
        <v>1490</v>
      </c>
      <c r="B761" t="s">
        <v>1507</v>
      </c>
      <c r="C761" s="1" t="s">
        <v>1508</v>
      </c>
      <c r="D761">
        <v>6</v>
      </c>
      <c r="E761">
        <v>550.91</v>
      </c>
    </row>
    <row r="762" spans="1:5" x14ac:dyDescent="0.25">
      <c r="A762">
        <v>1492</v>
      </c>
      <c r="B762" t="s">
        <v>1509</v>
      </c>
      <c r="C762" s="1" t="s">
        <v>1510</v>
      </c>
      <c r="D762">
        <v>6</v>
      </c>
      <c r="E762">
        <v>0.04</v>
      </c>
    </row>
    <row r="763" spans="1:5" x14ac:dyDescent="0.25">
      <c r="A763">
        <v>1494</v>
      </c>
      <c r="B763" t="s">
        <v>1511</v>
      </c>
      <c r="C763" s="1" t="s">
        <v>1512</v>
      </c>
      <c r="D763">
        <v>6</v>
      </c>
      <c r="E763" s="2">
        <v>3600</v>
      </c>
    </row>
    <row r="764" spans="1:5" x14ac:dyDescent="0.25">
      <c r="A764">
        <v>1496</v>
      </c>
      <c r="B764" t="s">
        <v>1513</v>
      </c>
      <c r="C764" s="1" t="s">
        <v>1514</v>
      </c>
      <c r="D764">
        <v>6</v>
      </c>
      <c r="E764">
        <v>0</v>
      </c>
    </row>
    <row r="765" spans="1:5" x14ac:dyDescent="0.25">
      <c r="A765">
        <v>1498</v>
      </c>
      <c r="B765" t="s">
        <v>1515</v>
      </c>
      <c r="C765" s="1" t="s">
        <v>1516</v>
      </c>
      <c r="D765">
        <v>6</v>
      </c>
      <c r="E765" s="2">
        <v>1720</v>
      </c>
    </row>
    <row r="766" spans="1:5" x14ac:dyDescent="0.25">
      <c r="A766">
        <v>1500</v>
      </c>
      <c r="B766" t="s">
        <v>1517</v>
      </c>
      <c r="C766" s="1" t="s">
        <v>1518</v>
      </c>
      <c r="D766">
        <v>6</v>
      </c>
      <c r="E766" s="2">
        <v>57720.29</v>
      </c>
    </row>
    <row r="767" spans="1:5" x14ac:dyDescent="0.25">
      <c r="A767">
        <v>1502</v>
      </c>
      <c r="B767" t="s">
        <v>1519</v>
      </c>
      <c r="C767" s="1" t="s">
        <v>1520</v>
      </c>
      <c r="D767">
        <v>6</v>
      </c>
      <c r="E767">
        <v>8.32</v>
      </c>
    </row>
    <row r="768" spans="1:5" x14ac:dyDescent="0.25">
      <c r="A768">
        <v>1504</v>
      </c>
      <c r="B768" t="s">
        <v>1521</v>
      </c>
      <c r="C768" s="1" t="s">
        <v>1522</v>
      </c>
      <c r="D768">
        <v>6</v>
      </c>
      <c r="E768">
        <v>335.6</v>
      </c>
    </row>
    <row r="769" spans="1:5" x14ac:dyDescent="0.25">
      <c r="A769">
        <v>1506</v>
      </c>
      <c r="B769" t="s">
        <v>1523</v>
      </c>
      <c r="C769" s="1" t="s">
        <v>1524</v>
      </c>
      <c r="D769">
        <v>6</v>
      </c>
      <c r="E769">
        <v>0</v>
      </c>
    </row>
    <row r="770" spans="1:5" x14ac:dyDescent="0.25">
      <c r="A770">
        <v>1508</v>
      </c>
      <c r="B770" t="s">
        <v>1525</v>
      </c>
      <c r="C770" s="1" t="s">
        <v>1526</v>
      </c>
      <c r="D770">
        <v>6</v>
      </c>
      <c r="E770" s="2">
        <v>293821.28999999998</v>
      </c>
    </row>
    <row r="771" spans="1:5" x14ac:dyDescent="0.25">
      <c r="A771">
        <v>1510</v>
      </c>
      <c r="B771" t="s">
        <v>1527</v>
      </c>
      <c r="C771" s="1" t="s">
        <v>1528</v>
      </c>
      <c r="D771">
        <v>6</v>
      </c>
      <c r="E771">
        <v>500</v>
      </c>
    </row>
    <row r="772" spans="1:5" x14ac:dyDescent="0.25">
      <c r="A772">
        <v>1512</v>
      </c>
      <c r="B772" t="s">
        <v>1529</v>
      </c>
      <c r="C772" s="1" t="s">
        <v>1530</v>
      </c>
      <c r="D772">
        <v>6</v>
      </c>
      <c r="E772">
        <v>0.06</v>
      </c>
    </row>
    <row r="773" spans="1:5" x14ac:dyDescent="0.25">
      <c r="A773">
        <v>1514</v>
      </c>
      <c r="B773" t="s">
        <v>1531</v>
      </c>
      <c r="C773" s="1" t="s">
        <v>1532</v>
      </c>
      <c r="D773">
        <v>6</v>
      </c>
      <c r="E773">
        <v>306.08999999999997</v>
      </c>
    </row>
    <row r="774" spans="1:5" x14ac:dyDescent="0.25">
      <c r="A774">
        <v>1516</v>
      </c>
      <c r="B774" t="s">
        <v>1533</v>
      </c>
      <c r="C774" s="1" t="s">
        <v>1534</v>
      </c>
      <c r="D774">
        <v>6</v>
      </c>
      <c r="E774">
        <v>0.72</v>
      </c>
    </row>
    <row r="775" spans="1:5" x14ac:dyDescent="0.25">
      <c r="A775">
        <v>1518</v>
      </c>
      <c r="B775" t="s">
        <v>1535</v>
      </c>
      <c r="C775" s="1" t="s">
        <v>1536</v>
      </c>
      <c r="D775">
        <v>6</v>
      </c>
      <c r="E775">
        <v>76.36</v>
      </c>
    </row>
    <row r="776" spans="1:5" x14ac:dyDescent="0.25">
      <c r="A776">
        <v>1520</v>
      </c>
      <c r="B776" t="s">
        <v>1537</v>
      </c>
      <c r="C776" s="1" t="s">
        <v>1538</v>
      </c>
      <c r="D776">
        <v>6</v>
      </c>
      <c r="E776" s="2">
        <v>2293.6999999999998</v>
      </c>
    </row>
    <row r="777" spans="1:5" x14ac:dyDescent="0.25">
      <c r="A777">
        <v>1522</v>
      </c>
      <c r="B777" t="s">
        <v>1539</v>
      </c>
      <c r="C777" s="1" t="s">
        <v>1540</v>
      </c>
      <c r="D777">
        <v>6</v>
      </c>
      <c r="E777" s="2">
        <v>7000</v>
      </c>
    </row>
    <row r="778" spans="1:5" x14ac:dyDescent="0.25">
      <c r="A778">
        <v>1524</v>
      </c>
      <c r="B778" t="s">
        <v>1541</v>
      </c>
      <c r="C778" s="1" t="s">
        <v>1542</v>
      </c>
      <c r="D778">
        <v>6</v>
      </c>
      <c r="E778">
        <v>140</v>
      </c>
    </row>
    <row r="779" spans="1:5" x14ac:dyDescent="0.25">
      <c r="A779">
        <v>1526</v>
      </c>
      <c r="B779" t="s">
        <v>1543</v>
      </c>
      <c r="C779" s="1" t="s">
        <v>1544</v>
      </c>
      <c r="D779">
        <v>6</v>
      </c>
      <c r="E779">
        <v>0.03</v>
      </c>
    </row>
    <row r="780" spans="1:5" x14ac:dyDescent="0.25">
      <c r="A780">
        <v>1528</v>
      </c>
      <c r="B780" t="s">
        <v>1545</v>
      </c>
      <c r="C780" s="1" t="s">
        <v>1546</v>
      </c>
      <c r="D780">
        <v>6</v>
      </c>
      <c r="E780" s="2">
        <v>1760</v>
      </c>
    </row>
    <row r="781" spans="1:5" x14ac:dyDescent="0.25">
      <c r="A781">
        <v>1530</v>
      </c>
      <c r="B781" t="s">
        <v>1547</v>
      </c>
      <c r="C781" s="1" t="s">
        <v>1548</v>
      </c>
      <c r="D781">
        <v>6</v>
      </c>
      <c r="E781">
        <v>500</v>
      </c>
    </row>
    <row r="782" spans="1:5" x14ac:dyDescent="0.25">
      <c r="A782">
        <v>1532</v>
      </c>
      <c r="B782" t="s">
        <v>1549</v>
      </c>
      <c r="C782" s="1" t="s">
        <v>1550</v>
      </c>
      <c r="D782">
        <v>6</v>
      </c>
      <c r="E782" s="2">
        <v>38793.47</v>
      </c>
    </row>
    <row r="783" spans="1:5" x14ac:dyDescent="0.25">
      <c r="A783">
        <v>1534</v>
      </c>
      <c r="B783" t="s">
        <v>1551</v>
      </c>
      <c r="C783" s="1" t="s">
        <v>1552</v>
      </c>
      <c r="D783">
        <v>6</v>
      </c>
      <c r="E783">
        <v>768.5</v>
      </c>
    </row>
    <row r="784" spans="1:5" x14ac:dyDescent="0.25">
      <c r="A784">
        <v>1536</v>
      </c>
      <c r="B784" t="s">
        <v>1553</v>
      </c>
      <c r="C784" s="1" t="s">
        <v>1554</v>
      </c>
      <c r="D784">
        <v>6</v>
      </c>
      <c r="E784" s="2">
        <v>25000</v>
      </c>
    </row>
    <row r="785" spans="1:5" x14ac:dyDescent="0.25">
      <c r="A785">
        <v>1538</v>
      </c>
      <c r="B785" t="s">
        <v>1555</v>
      </c>
      <c r="C785" s="1" t="s">
        <v>1556</v>
      </c>
      <c r="D785">
        <v>6</v>
      </c>
      <c r="E785">
        <v>283.64</v>
      </c>
    </row>
    <row r="786" spans="1:5" x14ac:dyDescent="0.25">
      <c r="A786">
        <v>1540</v>
      </c>
      <c r="B786" t="s">
        <v>1557</v>
      </c>
      <c r="C786" s="1" t="s">
        <v>1558</v>
      </c>
      <c r="D786">
        <v>6</v>
      </c>
      <c r="E786">
        <v>6.21</v>
      </c>
    </row>
    <row r="787" spans="1:5" x14ac:dyDescent="0.25">
      <c r="A787">
        <v>1542</v>
      </c>
      <c r="B787" t="s">
        <v>1559</v>
      </c>
      <c r="C787" s="1" t="s">
        <v>1560</v>
      </c>
      <c r="D787">
        <v>6</v>
      </c>
      <c r="E787">
        <v>0.06</v>
      </c>
    </row>
    <row r="788" spans="1:5" x14ac:dyDescent="0.25">
      <c r="A788">
        <v>1544</v>
      </c>
      <c r="B788" t="s">
        <v>1561</v>
      </c>
      <c r="C788" s="1" t="s">
        <v>1562</v>
      </c>
      <c r="D788">
        <v>6</v>
      </c>
      <c r="E788" s="2">
        <v>1933.31</v>
      </c>
    </row>
    <row r="789" spans="1:5" x14ac:dyDescent="0.25">
      <c r="A789">
        <v>1546</v>
      </c>
      <c r="B789" t="s">
        <v>1563</v>
      </c>
      <c r="C789" s="1" t="s">
        <v>1564</v>
      </c>
      <c r="D789">
        <v>6</v>
      </c>
      <c r="E789" s="2">
        <v>5000</v>
      </c>
    </row>
    <row r="790" spans="1:5" x14ac:dyDescent="0.25">
      <c r="A790">
        <v>1548</v>
      </c>
      <c r="B790" t="s">
        <v>1565</v>
      </c>
      <c r="C790" s="1" t="s">
        <v>1566</v>
      </c>
      <c r="D790">
        <v>6</v>
      </c>
      <c r="E790" s="2">
        <v>29349.1</v>
      </c>
    </row>
    <row r="791" spans="1:5" x14ac:dyDescent="0.25">
      <c r="A791">
        <v>1550</v>
      </c>
      <c r="B791" t="s">
        <v>1567</v>
      </c>
      <c r="C791" s="1" t="s">
        <v>1568</v>
      </c>
      <c r="D791">
        <v>6</v>
      </c>
      <c r="E791">
        <v>0.04</v>
      </c>
    </row>
    <row r="792" spans="1:5" x14ac:dyDescent="0.25">
      <c r="A792">
        <v>1552</v>
      </c>
      <c r="B792" t="s">
        <v>1569</v>
      </c>
      <c r="C792" s="1" t="s">
        <v>1570</v>
      </c>
      <c r="D792">
        <v>6</v>
      </c>
      <c r="E792">
        <v>0</v>
      </c>
    </row>
    <row r="793" spans="1:5" x14ac:dyDescent="0.25">
      <c r="A793">
        <v>1554</v>
      </c>
      <c r="B793" t="s">
        <v>1571</v>
      </c>
      <c r="C793" s="1" t="s">
        <v>1572</v>
      </c>
      <c r="D793">
        <v>6</v>
      </c>
      <c r="E793" s="2">
        <v>5000</v>
      </c>
    </row>
    <row r="794" spans="1:5" x14ac:dyDescent="0.25">
      <c r="A794">
        <v>1556</v>
      </c>
      <c r="B794" t="s">
        <v>1573</v>
      </c>
      <c r="C794" s="1" t="s">
        <v>1574</v>
      </c>
      <c r="D794">
        <v>6</v>
      </c>
      <c r="E794">
        <v>267.89999999999998</v>
      </c>
    </row>
    <row r="795" spans="1:5" x14ac:dyDescent="0.25">
      <c r="A795">
        <v>1558</v>
      </c>
      <c r="B795" t="s">
        <v>1575</v>
      </c>
      <c r="C795" s="1" t="s">
        <v>1576</v>
      </c>
      <c r="D795">
        <v>6</v>
      </c>
      <c r="E795" s="2">
        <v>2700</v>
      </c>
    </row>
    <row r="796" spans="1:5" x14ac:dyDescent="0.25">
      <c r="A796">
        <v>1560</v>
      </c>
      <c r="B796" t="s">
        <v>1577</v>
      </c>
      <c r="C796" s="1" t="s">
        <v>1578</v>
      </c>
      <c r="D796">
        <v>6</v>
      </c>
      <c r="E796">
        <v>250</v>
      </c>
    </row>
    <row r="797" spans="1:5" x14ac:dyDescent="0.25">
      <c r="A797">
        <v>1562</v>
      </c>
      <c r="B797" t="s">
        <v>1579</v>
      </c>
      <c r="C797" s="1" t="s">
        <v>1580</v>
      </c>
      <c r="D797">
        <v>6</v>
      </c>
      <c r="E797" s="2">
        <v>-364654</v>
      </c>
    </row>
    <row r="798" spans="1:5" x14ac:dyDescent="0.25">
      <c r="A798">
        <v>1564</v>
      </c>
      <c r="B798" t="s">
        <v>1581</v>
      </c>
      <c r="C798" s="1" t="s">
        <v>1582</v>
      </c>
      <c r="D798">
        <v>6</v>
      </c>
      <c r="E798">
        <v>610.21</v>
      </c>
    </row>
    <row r="799" spans="1:5" x14ac:dyDescent="0.25">
      <c r="A799">
        <v>1566</v>
      </c>
      <c r="B799" t="s">
        <v>1583</v>
      </c>
      <c r="C799" s="1" t="s">
        <v>1584</v>
      </c>
      <c r="D799">
        <v>6</v>
      </c>
      <c r="E799" s="2">
        <v>44880</v>
      </c>
    </row>
    <row r="800" spans="1:5" x14ac:dyDescent="0.25">
      <c r="A800">
        <v>1568</v>
      </c>
      <c r="B800" t="s">
        <v>1585</v>
      </c>
      <c r="C800" s="1" t="s">
        <v>1586</v>
      </c>
      <c r="D800">
        <v>6</v>
      </c>
      <c r="E800" s="2">
        <v>5400</v>
      </c>
    </row>
    <row r="801" spans="1:5" x14ac:dyDescent="0.25">
      <c r="A801">
        <v>1570</v>
      </c>
      <c r="B801" t="s">
        <v>1587</v>
      </c>
      <c r="C801" s="1" t="s">
        <v>1588</v>
      </c>
      <c r="D801">
        <v>6</v>
      </c>
      <c r="E801">
        <v>0</v>
      </c>
    </row>
    <row r="802" spans="1:5" x14ac:dyDescent="0.25">
      <c r="A802">
        <v>1572</v>
      </c>
      <c r="B802" t="s">
        <v>1589</v>
      </c>
      <c r="C802" s="1" t="s">
        <v>1590</v>
      </c>
      <c r="D802">
        <v>6</v>
      </c>
      <c r="E802">
        <v>0</v>
      </c>
    </row>
    <row r="803" spans="1:5" x14ac:dyDescent="0.25">
      <c r="A803">
        <v>1574</v>
      </c>
      <c r="B803" t="s">
        <v>1591</v>
      </c>
      <c r="C803" s="1" t="s">
        <v>1592</v>
      </c>
      <c r="D803">
        <v>6</v>
      </c>
      <c r="E803">
        <v>7.33</v>
      </c>
    </row>
    <row r="804" spans="1:5" x14ac:dyDescent="0.25">
      <c r="A804">
        <v>1576</v>
      </c>
      <c r="B804" t="s">
        <v>1466</v>
      </c>
      <c r="C804" s="1" t="s">
        <v>1593</v>
      </c>
      <c r="D804">
        <v>6</v>
      </c>
      <c r="E804" s="2">
        <v>4555.18</v>
      </c>
    </row>
    <row r="805" spans="1:5" x14ac:dyDescent="0.25">
      <c r="A805">
        <v>1578</v>
      </c>
      <c r="B805" t="s">
        <v>1594</v>
      </c>
      <c r="C805" s="1" t="s">
        <v>1595</v>
      </c>
      <c r="D805">
        <v>6</v>
      </c>
      <c r="E805" s="2">
        <v>30241.41</v>
      </c>
    </row>
    <row r="806" spans="1:5" x14ac:dyDescent="0.25">
      <c r="A806">
        <v>1580</v>
      </c>
      <c r="B806" t="s">
        <v>1596</v>
      </c>
      <c r="C806" s="1" t="s">
        <v>1597</v>
      </c>
      <c r="D806">
        <v>6</v>
      </c>
      <c r="E806">
        <v>37.590000000000003</v>
      </c>
    </row>
    <row r="807" spans="1:5" x14ac:dyDescent="0.25">
      <c r="A807">
        <v>1582</v>
      </c>
      <c r="B807" t="s">
        <v>1598</v>
      </c>
      <c r="C807" s="1" t="s">
        <v>1599</v>
      </c>
      <c r="D807">
        <v>6</v>
      </c>
      <c r="E807">
        <v>2.4</v>
      </c>
    </row>
    <row r="808" spans="1:5" x14ac:dyDescent="0.25">
      <c r="A808">
        <v>1584</v>
      </c>
      <c r="B808" t="s">
        <v>1600</v>
      </c>
      <c r="C808" s="1" t="s">
        <v>1601</v>
      </c>
      <c r="D808">
        <v>6</v>
      </c>
      <c r="E808">
        <v>480.2</v>
      </c>
    </row>
    <row r="809" spans="1:5" x14ac:dyDescent="0.25">
      <c r="A809">
        <v>1586</v>
      </c>
      <c r="B809" t="s">
        <v>1602</v>
      </c>
      <c r="C809" s="1" t="s">
        <v>1603</v>
      </c>
      <c r="D809">
        <v>6</v>
      </c>
      <c r="E809" s="2">
        <v>4950</v>
      </c>
    </row>
    <row r="810" spans="1:5" x14ac:dyDescent="0.25">
      <c r="A810">
        <v>1588</v>
      </c>
      <c r="B810" t="s">
        <v>1604</v>
      </c>
      <c r="C810" s="1" t="s">
        <v>1605</v>
      </c>
      <c r="D810">
        <v>6</v>
      </c>
      <c r="E810">
        <v>0.01</v>
      </c>
    </row>
    <row r="811" spans="1:5" x14ac:dyDescent="0.25">
      <c r="A811">
        <v>1590</v>
      </c>
      <c r="B811" t="s">
        <v>1606</v>
      </c>
      <c r="C811" s="1" t="s">
        <v>1607</v>
      </c>
      <c r="D811">
        <v>6</v>
      </c>
      <c r="E811">
        <v>7.0000000000000007E-2</v>
      </c>
    </row>
    <row r="812" spans="1:5" x14ac:dyDescent="0.25">
      <c r="A812">
        <v>1592</v>
      </c>
      <c r="B812" t="s">
        <v>1608</v>
      </c>
      <c r="C812" s="1" t="s">
        <v>1609</v>
      </c>
      <c r="D812">
        <v>6</v>
      </c>
      <c r="E812" s="2">
        <v>14224</v>
      </c>
    </row>
    <row r="813" spans="1:5" x14ac:dyDescent="0.25">
      <c r="A813">
        <v>1594</v>
      </c>
      <c r="B813" t="s">
        <v>1610</v>
      </c>
      <c r="C813" s="1" t="s">
        <v>1611</v>
      </c>
      <c r="D813">
        <v>6</v>
      </c>
      <c r="E813">
        <v>103.97</v>
      </c>
    </row>
    <row r="814" spans="1:5" x14ac:dyDescent="0.25">
      <c r="A814">
        <v>1596</v>
      </c>
      <c r="B814" t="s">
        <v>1612</v>
      </c>
      <c r="C814" s="1" t="s">
        <v>1613</v>
      </c>
      <c r="D814">
        <v>6</v>
      </c>
      <c r="E814" s="2">
        <v>2553.6</v>
      </c>
    </row>
    <row r="815" spans="1:5" x14ac:dyDescent="0.25">
      <c r="A815">
        <v>1598</v>
      </c>
      <c r="B815" t="s">
        <v>1614</v>
      </c>
      <c r="C815" s="1" t="s">
        <v>1615</v>
      </c>
      <c r="D815">
        <v>6</v>
      </c>
      <c r="E815">
        <v>0</v>
      </c>
    </row>
    <row r="816" spans="1:5" x14ac:dyDescent="0.25">
      <c r="A816">
        <v>1600</v>
      </c>
      <c r="B816" t="s">
        <v>1616</v>
      </c>
      <c r="C816" s="1" t="s">
        <v>1617</v>
      </c>
      <c r="D816">
        <v>6</v>
      </c>
      <c r="E816">
        <v>284.63</v>
      </c>
    </row>
    <row r="817" spans="1:10" x14ac:dyDescent="0.25">
      <c r="A817">
        <v>1602</v>
      </c>
      <c r="B817" t="s">
        <v>1618</v>
      </c>
      <c r="C817" s="1" t="s">
        <v>1619</v>
      </c>
      <c r="D817">
        <v>6</v>
      </c>
      <c r="E817" s="2">
        <v>27813.119999999999</v>
      </c>
    </row>
    <row r="818" spans="1:10" x14ac:dyDescent="0.25">
      <c r="A818">
        <v>1604</v>
      </c>
      <c r="B818" t="s">
        <v>1620</v>
      </c>
      <c r="C818" s="1" t="s">
        <v>1621</v>
      </c>
      <c r="D818">
        <v>6</v>
      </c>
      <c r="E818">
        <v>0</v>
      </c>
    </row>
    <row r="819" spans="1:10" x14ac:dyDescent="0.25">
      <c r="A819">
        <v>1606</v>
      </c>
      <c r="B819" t="s">
        <v>1622</v>
      </c>
      <c r="C819" s="1" t="s">
        <v>1623</v>
      </c>
      <c r="D819">
        <v>6</v>
      </c>
      <c r="E819" s="2">
        <v>73048.59</v>
      </c>
    </row>
    <row r="820" spans="1:10" x14ac:dyDescent="0.25">
      <c r="A820">
        <v>1608</v>
      </c>
      <c r="B820" t="s">
        <v>1624</v>
      </c>
      <c r="C820" s="1" t="s">
        <v>1625</v>
      </c>
      <c r="D820">
        <v>6</v>
      </c>
      <c r="E820">
        <v>5.38</v>
      </c>
    </row>
    <row r="821" spans="1:10" x14ac:dyDescent="0.25">
      <c r="A821">
        <v>1610</v>
      </c>
      <c r="B821" t="s">
        <v>1626</v>
      </c>
      <c r="C821" s="1" t="s">
        <v>1627</v>
      </c>
      <c r="D821">
        <v>6</v>
      </c>
      <c r="E821" s="2">
        <v>3267</v>
      </c>
    </row>
    <row r="822" spans="1:10" x14ac:dyDescent="0.25">
      <c r="A822" s="3">
        <v>1612</v>
      </c>
      <c r="B822" s="3" t="s">
        <v>1628</v>
      </c>
      <c r="C822" s="4" t="s">
        <v>1629</v>
      </c>
      <c r="D822" s="3">
        <v>5</v>
      </c>
      <c r="E822" s="3"/>
      <c r="F822" s="5">
        <v>19026.12</v>
      </c>
      <c r="G822" s="3"/>
      <c r="H822" s="3"/>
      <c r="I822" s="3"/>
      <c r="J822" s="3"/>
    </row>
    <row r="823" spans="1:10" x14ac:dyDescent="0.25">
      <c r="A823">
        <v>1613</v>
      </c>
      <c r="B823" t="s">
        <v>1630</v>
      </c>
      <c r="C823" s="1" t="s">
        <v>1631</v>
      </c>
      <c r="D823">
        <v>6</v>
      </c>
      <c r="E823">
        <v>124</v>
      </c>
    </row>
    <row r="824" spans="1:10" x14ac:dyDescent="0.25">
      <c r="A824">
        <v>1615</v>
      </c>
      <c r="B824" t="s">
        <v>1632</v>
      </c>
      <c r="C824" s="1" t="s">
        <v>1633</v>
      </c>
      <c r="D824">
        <v>6</v>
      </c>
      <c r="E824">
        <v>0</v>
      </c>
    </row>
    <row r="825" spans="1:10" x14ac:dyDescent="0.25">
      <c r="A825">
        <v>1617</v>
      </c>
      <c r="B825" t="s">
        <v>1634</v>
      </c>
      <c r="C825" s="1" t="s">
        <v>1635</v>
      </c>
      <c r="D825">
        <v>6</v>
      </c>
      <c r="E825">
        <v>0</v>
      </c>
    </row>
    <row r="826" spans="1:10" x14ac:dyDescent="0.25">
      <c r="A826">
        <v>1619</v>
      </c>
      <c r="B826" t="s">
        <v>1636</v>
      </c>
      <c r="C826" s="1" t="s">
        <v>1637</v>
      </c>
      <c r="D826">
        <v>6</v>
      </c>
      <c r="E826">
        <v>600</v>
      </c>
    </row>
    <row r="827" spans="1:10" x14ac:dyDescent="0.25">
      <c r="A827">
        <v>1621</v>
      </c>
      <c r="B827" t="s">
        <v>1638</v>
      </c>
      <c r="C827" s="1" t="s">
        <v>1639</v>
      </c>
      <c r="D827">
        <v>6</v>
      </c>
      <c r="E827">
        <v>20</v>
      </c>
    </row>
    <row r="828" spans="1:10" x14ac:dyDescent="0.25">
      <c r="A828">
        <v>1623</v>
      </c>
      <c r="B828" t="s">
        <v>1640</v>
      </c>
      <c r="C828" s="1" t="s">
        <v>1641</v>
      </c>
      <c r="D828">
        <v>6</v>
      </c>
      <c r="E828">
        <v>0</v>
      </c>
    </row>
    <row r="829" spans="1:10" x14ac:dyDescent="0.25">
      <c r="A829">
        <v>1625</v>
      </c>
      <c r="B829" t="s">
        <v>1642</v>
      </c>
      <c r="C829" s="1" t="s">
        <v>1643</v>
      </c>
      <c r="D829">
        <v>6</v>
      </c>
      <c r="E829">
        <v>0</v>
      </c>
    </row>
    <row r="830" spans="1:10" x14ac:dyDescent="0.25">
      <c r="A830">
        <v>1627</v>
      </c>
      <c r="B830" t="s">
        <v>1644</v>
      </c>
      <c r="C830" s="1" t="s">
        <v>1645</v>
      </c>
      <c r="D830">
        <v>6</v>
      </c>
      <c r="E830" s="2">
        <v>1000</v>
      </c>
    </row>
    <row r="831" spans="1:10" x14ac:dyDescent="0.25">
      <c r="A831">
        <v>1629</v>
      </c>
      <c r="B831" t="s">
        <v>1646</v>
      </c>
      <c r="C831" s="1" t="s">
        <v>1647</v>
      </c>
      <c r="D831">
        <v>6</v>
      </c>
      <c r="E831" s="2">
        <v>2911.65</v>
      </c>
    </row>
    <row r="832" spans="1:10" x14ac:dyDescent="0.25">
      <c r="A832">
        <v>1631</v>
      </c>
      <c r="B832" t="s">
        <v>1648</v>
      </c>
      <c r="C832" s="1" t="s">
        <v>1649</v>
      </c>
      <c r="D832">
        <v>6</v>
      </c>
      <c r="E832">
        <v>49.69</v>
      </c>
    </row>
    <row r="833" spans="1:5" x14ac:dyDescent="0.25">
      <c r="A833">
        <v>1633</v>
      </c>
      <c r="B833" t="s">
        <v>1650</v>
      </c>
      <c r="C833" s="1" t="s">
        <v>1651</v>
      </c>
      <c r="D833">
        <v>6</v>
      </c>
      <c r="E833" s="2">
        <v>3386.28</v>
      </c>
    </row>
    <row r="834" spans="1:5" x14ac:dyDescent="0.25">
      <c r="A834">
        <v>1635</v>
      </c>
      <c r="B834" t="s">
        <v>1652</v>
      </c>
      <c r="C834" s="1" t="s">
        <v>1653</v>
      </c>
      <c r="D834">
        <v>6</v>
      </c>
      <c r="E834">
        <v>0</v>
      </c>
    </row>
    <row r="835" spans="1:5" x14ac:dyDescent="0.25">
      <c r="A835">
        <v>1637</v>
      </c>
      <c r="B835" t="s">
        <v>1654</v>
      </c>
      <c r="C835" s="1" t="s">
        <v>1655</v>
      </c>
      <c r="D835">
        <v>6</v>
      </c>
      <c r="E835">
        <v>450</v>
      </c>
    </row>
    <row r="836" spans="1:5" x14ac:dyDescent="0.25">
      <c r="A836">
        <v>1639</v>
      </c>
      <c r="B836" t="s">
        <v>1656</v>
      </c>
      <c r="C836" s="1" t="s">
        <v>1657</v>
      </c>
      <c r="D836">
        <v>6</v>
      </c>
      <c r="E836">
        <v>224</v>
      </c>
    </row>
    <row r="837" spans="1:5" x14ac:dyDescent="0.25">
      <c r="A837">
        <v>1641</v>
      </c>
      <c r="B837" t="s">
        <v>1658</v>
      </c>
      <c r="C837" s="1" t="s">
        <v>1659</v>
      </c>
      <c r="D837">
        <v>6</v>
      </c>
      <c r="E837">
        <v>600</v>
      </c>
    </row>
    <row r="838" spans="1:5" x14ac:dyDescent="0.25">
      <c r="A838">
        <v>1643</v>
      </c>
      <c r="B838" t="s">
        <v>1660</v>
      </c>
      <c r="C838" s="1" t="s">
        <v>1661</v>
      </c>
      <c r="D838">
        <v>6</v>
      </c>
      <c r="E838">
        <v>260</v>
      </c>
    </row>
    <row r="839" spans="1:5" x14ac:dyDescent="0.25">
      <c r="A839">
        <v>1645</v>
      </c>
      <c r="B839" t="s">
        <v>1662</v>
      </c>
      <c r="C839" s="1" t="s">
        <v>1663</v>
      </c>
      <c r="D839">
        <v>6</v>
      </c>
      <c r="E839" s="2">
        <v>1418.91</v>
      </c>
    </row>
    <row r="840" spans="1:5" x14ac:dyDescent="0.25">
      <c r="A840">
        <v>1647</v>
      </c>
      <c r="B840" t="s">
        <v>1664</v>
      </c>
      <c r="C840" s="1" t="s">
        <v>1665</v>
      </c>
      <c r="D840">
        <v>6</v>
      </c>
      <c r="E840">
        <v>25</v>
      </c>
    </row>
    <row r="841" spans="1:5" x14ac:dyDescent="0.25">
      <c r="A841">
        <v>1649</v>
      </c>
      <c r="B841" t="s">
        <v>1666</v>
      </c>
      <c r="C841" s="1" t="s">
        <v>1667</v>
      </c>
      <c r="D841">
        <v>6</v>
      </c>
      <c r="E841">
        <v>0</v>
      </c>
    </row>
    <row r="842" spans="1:5" x14ac:dyDescent="0.25">
      <c r="A842">
        <v>1651</v>
      </c>
      <c r="B842" t="s">
        <v>1668</v>
      </c>
      <c r="C842" s="1" t="s">
        <v>1669</v>
      </c>
      <c r="D842">
        <v>6</v>
      </c>
      <c r="E842">
        <v>0</v>
      </c>
    </row>
    <row r="843" spans="1:5" x14ac:dyDescent="0.25">
      <c r="A843">
        <v>1653</v>
      </c>
      <c r="B843" t="s">
        <v>1670</v>
      </c>
      <c r="C843" s="1" t="s">
        <v>1671</v>
      </c>
      <c r="D843">
        <v>6</v>
      </c>
      <c r="E843">
        <v>778</v>
      </c>
    </row>
    <row r="844" spans="1:5" x14ac:dyDescent="0.25">
      <c r="A844">
        <v>1655</v>
      </c>
      <c r="B844" t="s">
        <v>1672</v>
      </c>
      <c r="C844" s="1" t="s">
        <v>1673</v>
      </c>
      <c r="D844">
        <v>6</v>
      </c>
      <c r="E844">
        <v>2</v>
      </c>
    </row>
    <row r="845" spans="1:5" x14ac:dyDescent="0.25">
      <c r="A845">
        <v>1657</v>
      </c>
      <c r="B845" t="s">
        <v>1674</v>
      </c>
      <c r="C845" s="1" t="s">
        <v>1675</v>
      </c>
      <c r="D845">
        <v>6</v>
      </c>
      <c r="E845" s="2">
        <v>1850</v>
      </c>
    </row>
    <row r="846" spans="1:5" x14ac:dyDescent="0.25">
      <c r="A846">
        <v>1659</v>
      </c>
      <c r="B846" t="s">
        <v>1676</v>
      </c>
      <c r="C846" s="1" t="s">
        <v>1677</v>
      </c>
      <c r="D846">
        <v>6</v>
      </c>
      <c r="E846">
        <v>0</v>
      </c>
    </row>
    <row r="847" spans="1:5" x14ac:dyDescent="0.25">
      <c r="A847">
        <v>1661</v>
      </c>
      <c r="B847" t="s">
        <v>1678</v>
      </c>
      <c r="C847" s="1" t="s">
        <v>1679</v>
      </c>
      <c r="D847">
        <v>6</v>
      </c>
      <c r="E847" s="2">
        <v>1881.6</v>
      </c>
    </row>
    <row r="848" spans="1:5" x14ac:dyDescent="0.25">
      <c r="A848">
        <v>1663</v>
      </c>
      <c r="B848" t="s">
        <v>1680</v>
      </c>
      <c r="C848" s="1" t="s">
        <v>1681</v>
      </c>
      <c r="D848">
        <v>6</v>
      </c>
      <c r="E848">
        <v>200</v>
      </c>
    </row>
    <row r="849" spans="1:5" x14ac:dyDescent="0.25">
      <c r="A849">
        <v>1665</v>
      </c>
      <c r="B849" t="s">
        <v>1682</v>
      </c>
      <c r="C849" s="1" t="s">
        <v>1683</v>
      </c>
      <c r="D849">
        <v>6</v>
      </c>
      <c r="E849">
        <v>240</v>
      </c>
    </row>
    <row r="850" spans="1:5" x14ac:dyDescent="0.25">
      <c r="A850">
        <v>1667</v>
      </c>
      <c r="B850" t="s">
        <v>1684</v>
      </c>
      <c r="C850" s="1" t="s">
        <v>1685</v>
      </c>
      <c r="D850">
        <v>6</v>
      </c>
      <c r="E850" s="2">
        <v>1500</v>
      </c>
    </row>
    <row r="851" spans="1:5" x14ac:dyDescent="0.25">
      <c r="A851">
        <v>1669</v>
      </c>
      <c r="B851" t="s">
        <v>1686</v>
      </c>
      <c r="C851" s="1" t="s">
        <v>1687</v>
      </c>
      <c r="D851">
        <v>6</v>
      </c>
      <c r="E851">
        <v>56.13</v>
      </c>
    </row>
    <row r="852" spans="1:5" x14ac:dyDescent="0.25">
      <c r="A852">
        <v>1671</v>
      </c>
      <c r="B852" t="s">
        <v>1688</v>
      </c>
      <c r="C852" s="1" t="s">
        <v>1689</v>
      </c>
      <c r="D852">
        <v>6</v>
      </c>
      <c r="E852">
        <v>30</v>
      </c>
    </row>
    <row r="853" spans="1:5" x14ac:dyDescent="0.25">
      <c r="A853">
        <v>1673</v>
      </c>
      <c r="B853" t="s">
        <v>1690</v>
      </c>
      <c r="C853" s="1" t="s">
        <v>1691</v>
      </c>
      <c r="D853">
        <v>6</v>
      </c>
      <c r="E853">
        <v>397.96</v>
      </c>
    </row>
    <row r="854" spans="1:5" x14ac:dyDescent="0.25">
      <c r="A854">
        <v>1675</v>
      </c>
      <c r="B854" t="s">
        <v>1692</v>
      </c>
      <c r="C854" s="1" t="s">
        <v>1693</v>
      </c>
      <c r="D854">
        <v>6</v>
      </c>
      <c r="E854">
        <v>320</v>
      </c>
    </row>
    <row r="855" spans="1:5" x14ac:dyDescent="0.25">
      <c r="A855">
        <v>1677</v>
      </c>
      <c r="B855" t="s">
        <v>1694</v>
      </c>
      <c r="C855" s="1" t="s">
        <v>1695</v>
      </c>
      <c r="D855">
        <v>6</v>
      </c>
      <c r="E855">
        <v>0</v>
      </c>
    </row>
    <row r="856" spans="1:5" x14ac:dyDescent="0.25">
      <c r="A856">
        <v>1679</v>
      </c>
      <c r="B856" t="s">
        <v>1696</v>
      </c>
      <c r="C856" s="1" t="s">
        <v>1697</v>
      </c>
      <c r="D856">
        <v>6</v>
      </c>
      <c r="E856" s="2">
        <v>2000</v>
      </c>
    </row>
    <row r="857" spans="1:5" x14ac:dyDescent="0.25">
      <c r="A857">
        <v>1681</v>
      </c>
      <c r="B857" t="s">
        <v>1698</v>
      </c>
      <c r="C857" s="1" t="s">
        <v>1699</v>
      </c>
      <c r="D857">
        <v>6</v>
      </c>
      <c r="E857" s="2">
        <v>1262.79</v>
      </c>
    </row>
    <row r="858" spans="1:5" x14ac:dyDescent="0.25">
      <c r="A858">
        <v>1683</v>
      </c>
      <c r="B858" t="s">
        <v>1700</v>
      </c>
      <c r="C858" s="1" t="s">
        <v>1701</v>
      </c>
      <c r="D858">
        <v>6</v>
      </c>
      <c r="E858">
        <v>500</v>
      </c>
    </row>
    <row r="859" spans="1:5" x14ac:dyDescent="0.25">
      <c r="A859">
        <v>1685</v>
      </c>
      <c r="B859" t="s">
        <v>1702</v>
      </c>
      <c r="C859" s="1" t="s">
        <v>1703</v>
      </c>
      <c r="D859">
        <v>6</v>
      </c>
      <c r="E859" s="2">
        <v>1280</v>
      </c>
    </row>
    <row r="860" spans="1:5" x14ac:dyDescent="0.25">
      <c r="A860">
        <v>1687</v>
      </c>
      <c r="B860" t="s">
        <v>1704</v>
      </c>
      <c r="C860" s="1" t="s">
        <v>1705</v>
      </c>
      <c r="D860">
        <v>6</v>
      </c>
      <c r="E860">
        <v>0</v>
      </c>
    </row>
    <row r="861" spans="1:5" x14ac:dyDescent="0.25">
      <c r="A861">
        <v>1689</v>
      </c>
      <c r="B861" t="s">
        <v>1706</v>
      </c>
      <c r="C861" s="1" t="s">
        <v>1707</v>
      </c>
      <c r="D861">
        <v>6</v>
      </c>
      <c r="E861" s="2">
        <v>1593</v>
      </c>
    </row>
    <row r="862" spans="1:5" x14ac:dyDescent="0.25">
      <c r="A862">
        <v>1691</v>
      </c>
      <c r="B862" t="s">
        <v>1708</v>
      </c>
      <c r="C862" s="1" t="s">
        <v>1709</v>
      </c>
      <c r="D862">
        <v>6</v>
      </c>
      <c r="E862">
        <v>0</v>
      </c>
    </row>
    <row r="863" spans="1:5" x14ac:dyDescent="0.25">
      <c r="A863">
        <v>1693</v>
      </c>
      <c r="B863" t="s">
        <v>1710</v>
      </c>
      <c r="C863" s="1" t="s">
        <v>1711</v>
      </c>
      <c r="D863">
        <v>6</v>
      </c>
      <c r="E863">
        <v>0</v>
      </c>
    </row>
    <row r="864" spans="1:5" x14ac:dyDescent="0.25">
      <c r="A864">
        <v>1695</v>
      </c>
      <c r="B864" t="s">
        <v>1712</v>
      </c>
      <c r="C864" s="1" t="s">
        <v>1713</v>
      </c>
      <c r="D864">
        <v>6</v>
      </c>
      <c r="E864">
        <v>290</v>
      </c>
    </row>
    <row r="865" spans="1:5" x14ac:dyDescent="0.25">
      <c r="A865">
        <v>1697</v>
      </c>
      <c r="B865" t="s">
        <v>1714</v>
      </c>
      <c r="C865" s="1" t="s">
        <v>1715</v>
      </c>
      <c r="D865">
        <v>6</v>
      </c>
      <c r="E865">
        <v>150</v>
      </c>
    </row>
    <row r="866" spans="1:5" x14ac:dyDescent="0.25">
      <c r="A866">
        <v>1699</v>
      </c>
      <c r="B866" t="s">
        <v>1716</v>
      </c>
      <c r="C866" s="1" t="s">
        <v>1717</v>
      </c>
      <c r="D866">
        <v>6</v>
      </c>
      <c r="E866" s="2">
        <v>1290</v>
      </c>
    </row>
    <row r="867" spans="1:5" x14ac:dyDescent="0.25">
      <c r="A867">
        <v>1701</v>
      </c>
      <c r="B867" t="s">
        <v>1718</v>
      </c>
      <c r="C867" s="1" t="s">
        <v>1719</v>
      </c>
      <c r="D867">
        <v>6</v>
      </c>
      <c r="E867">
        <v>0</v>
      </c>
    </row>
    <row r="868" spans="1:5" x14ac:dyDescent="0.25">
      <c r="A868">
        <v>1703</v>
      </c>
      <c r="B868" t="s">
        <v>1720</v>
      </c>
      <c r="C868" s="1" t="s">
        <v>1721</v>
      </c>
      <c r="D868">
        <v>6</v>
      </c>
      <c r="E868">
        <v>630</v>
      </c>
    </row>
    <row r="869" spans="1:5" x14ac:dyDescent="0.25">
      <c r="A869">
        <v>1705</v>
      </c>
      <c r="B869" t="s">
        <v>1722</v>
      </c>
      <c r="C869" s="1" t="s">
        <v>1723</v>
      </c>
      <c r="D869">
        <v>6</v>
      </c>
      <c r="E869">
        <v>141</v>
      </c>
    </row>
    <row r="870" spans="1:5" x14ac:dyDescent="0.25">
      <c r="A870">
        <v>1707</v>
      </c>
      <c r="B870" t="s">
        <v>1724</v>
      </c>
      <c r="C870" s="1" t="s">
        <v>1725</v>
      </c>
      <c r="D870">
        <v>6</v>
      </c>
      <c r="E870" s="2">
        <v>3458</v>
      </c>
    </row>
    <row r="871" spans="1:5" x14ac:dyDescent="0.25">
      <c r="A871">
        <v>1709</v>
      </c>
      <c r="B871" t="s">
        <v>1726</v>
      </c>
      <c r="C871" s="1" t="s">
        <v>1727</v>
      </c>
      <c r="D871">
        <v>6</v>
      </c>
      <c r="E871" s="2">
        <v>1233</v>
      </c>
    </row>
    <row r="872" spans="1:5" x14ac:dyDescent="0.25">
      <c r="A872">
        <v>1711</v>
      </c>
      <c r="B872" t="s">
        <v>1728</v>
      </c>
      <c r="C872" s="1" t="s">
        <v>1729</v>
      </c>
      <c r="D872">
        <v>6</v>
      </c>
      <c r="E872">
        <v>680</v>
      </c>
    </row>
    <row r="873" spans="1:5" x14ac:dyDescent="0.25">
      <c r="A873">
        <v>1713</v>
      </c>
      <c r="B873" t="s">
        <v>1730</v>
      </c>
      <c r="C873" s="1" t="s">
        <v>1731</v>
      </c>
      <c r="D873">
        <v>6</v>
      </c>
      <c r="E873">
        <v>0</v>
      </c>
    </row>
    <row r="874" spans="1:5" x14ac:dyDescent="0.25">
      <c r="A874">
        <v>1715</v>
      </c>
      <c r="B874" t="s">
        <v>1732</v>
      </c>
      <c r="C874" s="1" t="s">
        <v>1733</v>
      </c>
      <c r="D874">
        <v>6</v>
      </c>
      <c r="E874">
        <v>0</v>
      </c>
    </row>
    <row r="875" spans="1:5" x14ac:dyDescent="0.25">
      <c r="A875">
        <v>1717</v>
      </c>
      <c r="B875" t="s">
        <v>1734</v>
      </c>
      <c r="C875" s="1" t="s">
        <v>1735</v>
      </c>
      <c r="D875">
        <v>6</v>
      </c>
      <c r="E875">
        <v>0</v>
      </c>
    </row>
    <row r="876" spans="1:5" x14ac:dyDescent="0.25">
      <c r="A876">
        <v>1719</v>
      </c>
      <c r="B876" t="s">
        <v>1736</v>
      </c>
      <c r="C876" s="1" t="s">
        <v>1737</v>
      </c>
      <c r="D876">
        <v>6</v>
      </c>
      <c r="E876">
        <v>0</v>
      </c>
    </row>
    <row r="877" spans="1:5" x14ac:dyDescent="0.25">
      <c r="A877">
        <v>1721</v>
      </c>
      <c r="B877" t="s">
        <v>1738</v>
      </c>
      <c r="C877" s="1" t="s">
        <v>1739</v>
      </c>
      <c r="D877">
        <v>6</v>
      </c>
      <c r="E877">
        <v>0</v>
      </c>
    </row>
    <row r="878" spans="1:5" x14ac:dyDescent="0.25">
      <c r="A878">
        <v>1723</v>
      </c>
      <c r="B878" t="s">
        <v>1740</v>
      </c>
      <c r="C878" s="1" t="s">
        <v>1741</v>
      </c>
      <c r="D878">
        <v>6</v>
      </c>
      <c r="E878">
        <v>780</v>
      </c>
    </row>
    <row r="879" spans="1:5" x14ac:dyDescent="0.25">
      <c r="A879">
        <v>1725</v>
      </c>
      <c r="B879" t="s">
        <v>1742</v>
      </c>
      <c r="C879" s="1" t="s">
        <v>1743</v>
      </c>
      <c r="D879">
        <v>6</v>
      </c>
      <c r="E879">
        <v>980</v>
      </c>
    </row>
    <row r="880" spans="1:5" x14ac:dyDescent="0.25">
      <c r="A880">
        <v>1727</v>
      </c>
      <c r="B880" t="s">
        <v>1744</v>
      </c>
      <c r="C880" s="1" t="s">
        <v>1745</v>
      </c>
      <c r="D880">
        <v>6</v>
      </c>
      <c r="E880">
        <v>300</v>
      </c>
    </row>
    <row r="881" spans="1:5" x14ac:dyDescent="0.25">
      <c r="A881">
        <v>1729</v>
      </c>
      <c r="B881" t="s">
        <v>1746</v>
      </c>
      <c r="C881" s="1" t="s">
        <v>1747</v>
      </c>
      <c r="D881">
        <v>6</v>
      </c>
      <c r="E881">
        <v>341.72</v>
      </c>
    </row>
    <row r="882" spans="1:5" x14ac:dyDescent="0.25">
      <c r="A882">
        <v>1731</v>
      </c>
      <c r="B882" t="s">
        <v>1748</v>
      </c>
      <c r="C882" s="1" t="s">
        <v>1749</v>
      </c>
      <c r="D882">
        <v>6</v>
      </c>
      <c r="E882">
        <v>350</v>
      </c>
    </row>
    <row r="883" spans="1:5" x14ac:dyDescent="0.25">
      <c r="A883">
        <v>1733</v>
      </c>
      <c r="B883" t="s">
        <v>1750</v>
      </c>
      <c r="C883" s="1" t="s">
        <v>1751</v>
      </c>
      <c r="D883">
        <v>6</v>
      </c>
      <c r="E883">
        <v>0</v>
      </c>
    </row>
    <row r="884" spans="1:5" x14ac:dyDescent="0.25">
      <c r="A884">
        <v>1735</v>
      </c>
      <c r="B884" t="s">
        <v>1752</v>
      </c>
      <c r="C884" s="1" t="s">
        <v>1753</v>
      </c>
      <c r="D884">
        <v>6</v>
      </c>
      <c r="E884">
        <v>680</v>
      </c>
    </row>
    <row r="885" spans="1:5" x14ac:dyDescent="0.25">
      <c r="A885">
        <v>1737</v>
      </c>
      <c r="B885" t="s">
        <v>1754</v>
      </c>
      <c r="C885" s="1" t="s">
        <v>1755</v>
      </c>
      <c r="D885">
        <v>6</v>
      </c>
      <c r="E885">
        <v>0</v>
      </c>
    </row>
    <row r="886" spans="1:5" x14ac:dyDescent="0.25">
      <c r="A886">
        <v>1739</v>
      </c>
      <c r="B886" t="s">
        <v>1756</v>
      </c>
      <c r="C886" s="1" t="s">
        <v>1757</v>
      </c>
      <c r="D886">
        <v>6</v>
      </c>
      <c r="E886">
        <v>169</v>
      </c>
    </row>
    <row r="887" spans="1:5" x14ac:dyDescent="0.25">
      <c r="A887">
        <v>1741</v>
      </c>
      <c r="B887" t="s">
        <v>1758</v>
      </c>
      <c r="C887" s="1" t="s">
        <v>1759</v>
      </c>
      <c r="D887">
        <v>6</v>
      </c>
      <c r="E887" s="2">
        <v>-19297.61</v>
      </c>
    </row>
    <row r="888" spans="1:5" x14ac:dyDescent="0.25">
      <c r="A888">
        <v>1743</v>
      </c>
      <c r="B888" t="s">
        <v>1760</v>
      </c>
      <c r="C888" s="1" t="s">
        <v>1761</v>
      </c>
      <c r="D888">
        <v>6</v>
      </c>
      <c r="E888">
        <v>0</v>
      </c>
    </row>
    <row r="889" spans="1:5" x14ac:dyDescent="0.25">
      <c r="A889">
        <v>1745</v>
      </c>
      <c r="B889" t="s">
        <v>1762</v>
      </c>
      <c r="C889" s="1" t="s">
        <v>1763</v>
      </c>
      <c r="D889">
        <v>6</v>
      </c>
      <c r="E889">
        <v>0</v>
      </c>
    </row>
    <row r="890" spans="1:5" x14ac:dyDescent="0.25">
      <c r="A890">
        <v>1747</v>
      </c>
      <c r="B890" t="s">
        <v>1764</v>
      </c>
      <c r="C890" s="1" t="s">
        <v>1765</v>
      </c>
      <c r="D890">
        <v>6</v>
      </c>
      <c r="E890">
        <v>250</v>
      </c>
    </row>
    <row r="891" spans="1:5" x14ac:dyDescent="0.25">
      <c r="A891">
        <v>1749</v>
      </c>
      <c r="B891" t="s">
        <v>1766</v>
      </c>
      <c r="C891" s="1" t="s">
        <v>1767</v>
      </c>
      <c r="D891">
        <v>6</v>
      </c>
      <c r="E891">
        <v>0</v>
      </c>
    </row>
    <row r="892" spans="1:5" x14ac:dyDescent="0.25">
      <c r="A892">
        <v>1751</v>
      </c>
      <c r="B892" t="s">
        <v>1768</v>
      </c>
      <c r="C892" s="1" t="s">
        <v>1769</v>
      </c>
      <c r="D892">
        <v>6</v>
      </c>
      <c r="E892">
        <v>0</v>
      </c>
    </row>
    <row r="893" spans="1:5" x14ac:dyDescent="0.25">
      <c r="A893">
        <v>1753</v>
      </c>
      <c r="B893" t="s">
        <v>1770</v>
      </c>
      <c r="C893" s="1" t="s">
        <v>1771</v>
      </c>
      <c r="D893">
        <v>6</v>
      </c>
      <c r="E893">
        <v>0</v>
      </c>
    </row>
    <row r="894" spans="1:5" x14ac:dyDescent="0.25">
      <c r="A894">
        <v>1755</v>
      </c>
      <c r="B894" t="s">
        <v>1772</v>
      </c>
      <c r="C894" s="1" t="s">
        <v>1773</v>
      </c>
      <c r="D894">
        <v>6</v>
      </c>
      <c r="E894">
        <v>0</v>
      </c>
    </row>
    <row r="895" spans="1:5" x14ac:dyDescent="0.25">
      <c r="A895">
        <v>1757</v>
      </c>
      <c r="B895" t="s">
        <v>1774</v>
      </c>
      <c r="C895" s="1" t="s">
        <v>1775</v>
      </c>
      <c r="D895">
        <v>6</v>
      </c>
      <c r="E895">
        <v>0</v>
      </c>
    </row>
    <row r="896" spans="1:5" x14ac:dyDescent="0.25">
      <c r="A896">
        <v>1759</v>
      </c>
      <c r="B896" t="s">
        <v>1776</v>
      </c>
      <c r="C896" s="1" t="s">
        <v>1777</v>
      </c>
      <c r="D896">
        <v>6</v>
      </c>
      <c r="E896">
        <v>0</v>
      </c>
    </row>
    <row r="897" spans="1:10" x14ac:dyDescent="0.25">
      <c r="A897">
        <v>1761</v>
      </c>
      <c r="B897" t="s">
        <v>1778</v>
      </c>
      <c r="C897" s="1" t="s">
        <v>1779</v>
      </c>
      <c r="D897">
        <v>6</v>
      </c>
      <c r="E897">
        <v>0</v>
      </c>
    </row>
    <row r="898" spans="1:10" x14ac:dyDescent="0.25">
      <c r="A898">
        <v>1763</v>
      </c>
      <c r="B898" t="s">
        <v>1780</v>
      </c>
      <c r="C898" s="1" t="s">
        <v>1781</v>
      </c>
      <c r="D898">
        <v>6</v>
      </c>
      <c r="E898">
        <v>0</v>
      </c>
    </row>
    <row r="899" spans="1:10" x14ac:dyDescent="0.25">
      <c r="A899">
        <v>1765</v>
      </c>
      <c r="B899" t="s">
        <v>1782</v>
      </c>
      <c r="C899" s="1" t="s">
        <v>1783</v>
      </c>
      <c r="D899">
        <v>6</v>
      </c>
      <c r="E899">
        <v>0</v>
      </c>
    </row>
    <row r="900" spans="1:10" x14ac:dyDescent="0.25">
      <c r="A900">
        <v>1767</v>
      </c>
      <c r="B900" t="s">
        <v>1784</v>
      </c>
      <c r="C900" s="1" t="s">
        <v>1785</v>
      </c>
      <c r="D900">
        <v>6</v>
      </c>
      <c r="E900">
        <v>0</v>
      </c>
    </row>
    <row r="901" spans="1:10" x14ac:dyDescent="0.25">
      <c r="A901">
        <v>1769</v>
      </c>
      <c r="B901" t="s">
        <v>1786</v>
      </c>
      <c r="C901" s="1" t="s">
        <v>1787</v>
      </c>
      <c r="D901">
        <v>6</v>
      </c>
      <c r="E901" s="2">
        <v>1170</v>
      </c>
    </row>
    <row r="902" spans="1:10" x14ac:dyDescent="0.25">
      <c r="A902">
        <v>1771</v>
      </c>
      <c r="B902" t="s">
        <v>1788</v>
      </c>
      <c r="C902" s="1" t="s">
        <v>1789</v>
      </c>
      <c r="D902">
        <v>6</v>
      </c>
      <c r="E902">
        <v>470</v>
      </c>
    </row>
    <row r="903" spans="1:10" x14ac:dyDescent="0.25">
      <c r="A903" s="3">
        <v>1773</v>
      </c>
      <c r="B903" s="3" t="s">
        <v>1790</v>
      </c>
      <c r="C903" s="4" t="s">
        <v>1791</v>
      </c>
      <c r="D903" s="3">
        <v>5</v>
      </c>
      <c r="E903" s="3"/>
      <c r="F903" s="3">
        <v>191.31</v>
      </c>
      <c r="G903" s="3"/>
      <c r="H903" s="3"/>
      <c r="I903" s="3"/>
      <c r="J903" s="3"/>
    </row>
    <row r="904" spans="1:10" x14ac:dyDescent="0.25">
      <c r="A904">
        <v>1774</v>
      </c>
      <c r="B904" t="s">
        <v>1792</v>
      </c>
      <c r="C904" s="1" t="s">
        <v>1793</v>
      </c>
      <c r="D904">
        <v>6</v>
      </c>
      <c r="E904">
        <v>55.85</v>
      </c>
    </row>
    <row r="905" spans="1:10" x14ac:dyDescent="0.25">
      <c r="A905">
        <v>1776</v>
      </c>
      <c r="B905" t="s">
        <v>1794</v>
      </c>
      <c r="C905" s="1" t="s">
        <v>1795</v>
      </c>
      <c r="D905">
        <v>6</v>
      </c>
      <c r="E905">
        <v>135.46</v>
      </c>
    </row>
    <row r="906" spans="1:10" x14ac:dyDescent="0.25">
      <c r="A906" s="3">
        <v>1778</v>
      </c>
      <c r="B906" s="3" t="s">
        <v>1796</v>
      </c>
      <c r="C906" s="4" t="s">
        <v>1797</v>
      </c>
      <c r="D906" s="3">
        <v>2</v>
      </c>
      <c r="E906" s="3"/>
      <c r="F906" s="3"/>
      <c r="G906" s="3"/>
      <c r="H906" s="3"/>
      <c r="I906" s="5">
        <v>28594642.050000001</v>
      </c>
      <c r="J906" s="3"/>
    </row>
    <row r="907" spans="1:10" x14ac:dyDescent="0.25">
      <c r="A907" s="3">
        <v>1779</v>
      </c>
      <c r="B907" s="3" t="s">
        <v>1798</v>
      </c>
      <c r="C907" s="4" t="s">
        <v>1799</v>
      </c>
      <c r="D907" s="3">
        <v>3</v>
      </c>
      <c r="E907" s="3"/>
      <c r="F907" s="3"/>
      <c r="G907" s="3"/>
      <c r="H907" s="5">
        <v>28594642.050000001</v>
      </c>
      <c r="I907" s="3"/>
      <c r="J907" s="3"/>
    </row>
    <row r="908" spans="1:10" x14ac:dyDescent="0.25">
      <c r="A908" s="3">
        <v>1780</v>
      </c>
      <c r="B908" s="3" t="s">
        <v>1800</v>
      </c>
      <c r="C908" s="4" t="s">
        <v>1801</v>
      </c>
      <c r="D908" s="3">
        <v>4</v>
      </c>
      <c r="E908" s="3"/>
      <c r="F908" s="3"/>
      <c r="G908" s="5">
        <v>27402429.289999999</v>
      </c>
      <c r="H908" s="3"/>
      <c r="I908" s="3"/>
      <c r="J908" s="3"/>
    </row>
    <row r="909" spans="1:10" x14ac:dyDescent="0.25">
      <c r="A909" s="3">
        <v>1781</v>
      </c>
      <c r="B909" s="3" t="s">
        <v>1802</v>
      </c>
      <c r="C909" s="4" t="s">
        <v>1803</v>
      </c>
      <c r="D909" s="3">
        <v>5</v>
      </c>
      <c r="E909" s="3"/>
      <c r="F909" s="5">
        <v>26611729.559999999</v>
      </c>
      <c r="G909" s="3"/>
      <c r="H909" s="3"/>
      <c r="I909" s="3"/>
      <c r="J909" s="3"/>
    </row>
    <row r="910" spans="1:10" x14ac:dyDescent="0.25">
      <c r="A910">
        <v>1782</v>
      </c>
      <c r="B910" t="s">
        <v>1804</v>
      </c>
      <c r="C910" s="1" t="s">
        <v>1805</v>
      </c>
      <c r="D910">
        <v>6</v>
      </c>
      <c r="E910" s="2">
        <v>5418936.2300000004</v>
      </c>
    </row>
    <row r="911" spans="1:10" x14ac:dyDescent="0.25">
      <c r="A911">
        <v>1784</v>
      </c>
      <c r="B911" t="s">
        <v>1806</v>
      </c>
      <c r="C911" s="1" t="s">
        <v>1807</v>
      </c>
      <c r="D911">
        <v>6</v>
      </c>
      <c r="E911" s="2">
        <v>20775294.850000001</v>
      </c>
    </row>
    <row r="912" spans="1:10" x14ac:dyDescent="0.25">
      <c r="A912">
        <v>1786</v>
      </c>
      <c r="B912" t="s">
        <v>1808</v>
      </c>
      <c r="C912" s="1" t="s">
        <v>1809</v>
      </c>
      <c r="D912">
        <v>6</v>
      </c>
      <c r="E912" s="2">
        <v>1086793.23</v>
      </c>
    </row>
    <row r="913" spans="1:10" x14ac:dyDescent="0.25">
      <c r="A913">
        <v>1788</v>
      </c>
      <c r="B913" t="s">
        <v>1810</v>
      </c>
      <c r="C913" s="1" t="s">
        <v>1811</v>
      </c>
      <c r="D913">
        <v>6</v>
      </c>
      <c r="E913" s="2">
        <v>-669294.75</v>
      </c>
    </row>
    <row r="914" spans="1:10" x14ac:dyDescent="0.25">
      <c r="A914" s="3">
        <v>1790</v>
      </c>
      <c r="B914" s="3" t="s">
        <v>1812</v>
      </c>
      <c r="C914" s="4" t="s">
        <v>1813</v>
      </c>
      <c r="D914" s="3">
        <v>5</v>
      </c>
      <c r="E914" s="3"/>
      <c r="F914" s="5">
        <v>790699.73</v>
      </c>
      <c r="G914" s="3"/>
      <c r="H914" s="3"/>
      <c r="I914" s="3"/>
      <c r="J914" s="3"/>
    </row>
    <row r="915" spans="1:10" x14ac:dyDescent="0.25">
      <c r="A915">
        <v>1791</v>
      </c>
      <c r="B915" t="s">
        <v>1814</v>
      </c>
      <c r="C915" s="1" t="s">
        <v>1815</v>
      </c>
      <c r="D915">
        <v>6</v>
      </c>
      <c r="E915" s="2">
        <v>181072.24</v>
      </c>
    </row>
    <row r="916" spans="1:10" x14ac:dyDescent="0.25">
      <c r="A916">
        <v>1793</v>
      </c>
      <c r="B916" t="s">
        <v>1816</v>
      </c>
      <c r="C916" s="1" t="s">
        <v>1817</v>
      </c>
      <c r="D916">
        <v>6</v>
      </c>
      <c r="E916" s="2">
        <v>8296.19</v>
      </c>
    </row>
    <row r="917" spans="1:10" x14ac:dyDescent="0.25">
      <c r="A917">
        <v>1795</v>
      </c>
      <c r="B917" t="s">
        <v>1818</v>
      </c>
      <c r="C917" s="1" t="s">
        <v>1819</v>
      </c>
      <c r="D917">
        <v>6</v>
      </c>
      <c r="E917" s="2">
        <v>601331.30000000005</v>
      </c>
    </row>
    <row r="918" spans="1:10" x14ac:dyDescent="0.25">
      <c r="A918" s="3">
        <v>1797</v>
      </c>
      <c r="B918" s="3" t="s">
        <v>1820</v>
      </c>
      <c r="C918" s="4" t="s">
        <v>1821</v>
      </c>
      <c r="D918" s="3">
        <v>4</v>
      </c>
      <c r="E918" s="3"/>
      <c r="F918" s="3"/>
      <c r="G918" s="5">
        <v>1192212.76</v>
      </c>
      <c r="H918" s="3"/>
      <c r="I918" s="3"/>
      <c r="J918" s="3"/>
    </row>
    <row r="919" spans="1:10" x14ac:dyDescent="0.25">
      <c r="A919" s="3">
        <v>1798</v>
      </c>
      <c r="B919" s="3" t="s">
        <v>1822</v>
      </c>
      <c r="C919" s="4" t="s">
        <v>1823</v>
      </c>
      <c r="D919" s="3">
        <v>5</v>
      </c>
      <c r="E919" s="3"/>
      <c r="F919" s="5">
        <v>1192212.76</v>
      </c>
      <c r="G919" s="3"/>
      <c r="H919" s="3"/>
      <c r="I919" s="3"/>
      <c r="J919" s="3"/>
    </row>
    <row r="920" spans="1:10" x14ac:dyDescent="0.25">
      <c r="A920">
        <v>1799</v>
      </c>
      <c r="B920" t="s">
        <v>1824</v>
      </c>
      <c r="C920" s="1" t="s">
        <v>1825</v>
      </c>
      <c r="D920">
        <v>6</v>
      </c>
      <c r="E920" s="2">
        <v>148618.73000000001</v>
      </c>
    </row>
    <row r="921" spans="1:10" x14ac:dyDescent="0.25">
      <c r="A921">
        <v>1801</v>
      </c>
      <c r="B921" t="s">
        <v>1826</v>
      </c>
      <c r="C921" s="1" t="s">
        <v>1827</v>
      </c>
      <c r="D921">
        <v>6</v>
      </c>
      <c r="E921" s="2">
        <v>591984.07999999996</v>
      </c>
    </row>
    <row r="922" spans="1:10" x14ac:dyDescent="0.25">
      <c r="A922">
        <v>1803</v>
      </c>
      <c r="B922" t="s">
        <v>1828</v>
      </c>
      <c r="C922" s="1" t="s">
        <v>1829</v>
      </c>
      <c r="D922">
        <v>6</v>
      </c>
      <c r="E922" s="2">
        <v>119606</v>
      </c>
    </row>
    <row r="923" spans="1:10" x14ac:dyDescent="0.25">
      <c r="A923">
        <v>1805</v>
      </c>
      <c r="B923" t="s">
        <v>1830</v>
      </c>
      <c r="C923" s="1" t="s">
        <v>1831</v>
      </c>
      <c r="D923">
        <v>6</v>
      </c>
      <c r="E923" s="2">
        <v>118595.11</v>
      </c>
    </row>
    <row r="924" spans="1:10" x14ac:dyDescent="0.25">
      <c r="A924">
        <v>1807</v>
      </c>
      <c r="B924" t="s">
        <v>1832</v>
      </c>
      <c r="C924" s="1" t="s">
        <v>1833</v>
      </c>
      <c r="D924">
        <v>6</v>
      </c>
      <c r="E924" s="2">
        <v>5360</v>
      </c>
    </row>
    <row r="925" spans="1:10" x14ac:dyDescent="0.25">
      <c r="A925">
        <v>1809</v>
      </c>
      <c r="B925" t="s">
        <v>1834</v>
      </c>
      <c r="C925" s="1" t="s">
        <v>1835</v>
      </c>
      <c r="D925">
        <v>6</v>
      </c>
      <c r="E925" s="2">
        <v>31200</v>
      </c>
    </row>
    <row r="926" spans="1:10" x14ac:dyDescent="0.25">
      <c r="A926">
        <v>1811</v>
      </c>
      <c r="B926" t="s">
        <v>1836</v>
      </c>
      <c r="C926" s="1" t="s">
        <v>1837</v>
      </c>
      <c r="D926">
        <v>6</v>
      </c>
      <c r="E926" s="2">
        <v>71541.2</v>
      </c>
    </row>
    <row r="927" spans="1:10" x14ac:dyDescent="0.25">
      <c r="A927">
        <v>1813</v>
      </c>
      <c r="B927" t="s">
        <v>1838</v>
      </c>
      <c r="C927" s="1" t="s">
        <v>1839</v>
      </c>
      <c r="D927">
        <v>6</v>
      </c>
      <c r="E927" s="2">
        <v>65599</v>
      </c>
    </row>
    <row r="928" spans="1:10" x14ac:dyDescent="0.25">
      <c r="A928">
        <v>1815</v>
      </c>
      <c r="B928" t="s">
        <v>1840</v>
      </c>
      <c r="C928" s="1" t="s">
        <v>1841</v>
      </c>
      <c r="D928">
        <v>6</v>
      </c>
      <c r="E928">
        <v>49.9</v>
      </c>
    </row>
    <row r="929" spans="1:10" x14ac:dyDescent="0.25">
      <c r="A929">
        <v>1817</v>
      </c>
      <c r="B929" t="s">
        <v>1842</v>
      </c>
      <c r="C929" s="1" t="s">
        <v>1843</v>
      </c>
      <c r="D929">
        <v>6</v>
      </c>
      <c r="E929" s="2">
        <v>36000</v>
      </c>
    </row>
    <row r="930" spans="1:10" x14ac:dyDescent="0.25">
      <c r="A930">
        <v>1819</v>
      </c>
      <c r="B930" t="s">
        <v>1844</v>
      </c>
      <c r="C930" s="1" t="s">
        <v>1845</v>
      </c>
      <c r="D930">
        <v>6</v>
      </c>
      <c r="E930" s="2">
        <v>3300</v>
      </c>
    </row>
    <row r="931" spans="1:10" x14ac:dyDescent="0.25">
      <c r="A931">
        <v>1821</v>
      </c>
      <c r="B931" t="s">
        <v>1846</v>
      </c>
      <c r="C931" s="1" t="s">
        <v>1847</v>
      </c>
      <c r="D931">
        <v>6</v>
      </c>
      <c r="E931">
        <v>361.74</v>
      </c>
    </row>
    <row r="932" spans="1:10" x14ac:dyDescent="0.25">
      <c r="A932">
        <v>1823</v>
      </c>
      <c r="B932" t="s">
        <v>1848</v>
      </c>
      <c r="C932" s="1" t="s">
        <v>1849</v>
      </c>
      <c r="D932">
        <v>6</v>
      </c>
      <c r="E932">
        <v>-3</v>
      </c>
    </row>
    <row r="933" spans="1:10" x14ac:dyDescent="0.25">
      <c r="A933" s="3">
        <v>1825</v>
      </c>
      <c r="B933" s="3" t="s">
        <v>1850</v>
      </c>
      <c r="C933" s="4" t="s">
        <v>1851</v>
      </c>
      <c r="D933" s="3">
        <v>2</v>
      </c>
      <c r="E933" s="3"/>
      <c r="F933" s="3"/>
      <c r="G933" s="3"/>
      <c r="H933" s="3"/>
      <c r="I933" s="5">
        <v>59466403.479999997</v>
      </c>
      <c r="J933" s="3"/>
    </row>
    <row r="934" spans="1:10" x14ac:dyDescent="0.25">
      <c r="A934" s="3">
        <v>1826</v>
      </c>
      <c r="B934" s="3" t="s">
        <v>1852</v>
      </c>
      <c r="C934" s="4" t="s">
        <v>1853</v>
      </c>
      <c r="D934" s="3">
        <v>3</v>
      </c>
      <c r="E934" s="3"/>
      <c r="F934" s="3"/>
      <c r="G934" s="3"/>
      <c r="H934" s="5">
        <v>41013387.829999998</v>
      </c>
      <c r="I934" s="3"/>
      <c r="J934" s="3"/>
    </row>
    <row r="935" spans="1:10" x14ac:dyDescent="0.25">
      <c r="A935" s="3">
        <v>1827</v>
      </c>
      <c r="B935" s="3" t="s">
        <v>1854</v>
      </c>
      <c r="C935" s="4" t="s">
        <v>1855</v>
      </c>
      <c r="D935" s="3">
        <v>4</v>
      </c>
      <c r="E935" s="3"/>
      <c r="F935" s="3"/>
      <c r="G935" s="5">
        <v>169395286.25</v>
      </c>
      <c r="H935" s="3"/>
      <c r="I935" s="3"/>
      <c r="J935" s="3"/>
    </row>
    <row r="936" spans="1:10" x14ac:dyDescent="0.25">
      <c r="A936" s="3">
        <v>1828</v>
      </c>
      <c r="B936" s="3" t="s">
        <v>1856</v>
      </c>
      <c r="C936" s="4" t="s">
        <v>1857</v>
      </c>
      <c r="D936" s="3">
        <v>5</v>
      </c>
      <c r="E936" s="3"/>
      <c r="F936" s="5">
        <v>169395286.25</v>
      </c>
      <c r="G936" s="3"/>
      <c r="H936" s="3"/>
      <c r="I936" s="3"/>
      <c r="J936" s="3"/>
    </row>
    <row r="937" spans="1:10" x14ac:dyDescent="0.25">
      <c r="A937">
        <v>1829</v>
      </c>
      <c r="B937" t="s">
        <v>1858</v>
      </c>
      <c r="C937" s="1" t="s">
        <v>1859</v>
      </c>
      <c r="D937">
        <v>6</v>
      </c>
      <c r="E937" s="2">
        <v>6375018.4100000001</v>
      </c>
    </row>
    <row r="938" spans="1:10" x14ac:dyDescent="0.25">
      <c r="A938">
        <v>1831</v>
      </c>
      <c r="B938" t="s">
        <v>1860</v>
      </c>
      <c r="C938" s="1" t="s">
        <v>1861</v>
      </c>
      <c r="D938">
        <v>6</v>
      </c>
      <c r="E938" s="2">
        <v>3158736.87</v>
      </c>
    </row>
    <row r="939" spans="1:10" x14ac:dyDescent="0.25">
      <c r="A939">
        <v>1833</v>
      </c>
      <c r="B939" t="s">
        <v>1862</v>
      </c>
      <c r="C939" s="1" t="s">
        <v>1863</v>
      </c>
      <c r="D939">
        <v>6</v>
      </c>
      <c r="E939" s="2">
        <v>340796.87</v>
      </c>
    </row>
    <row r="940" spans="1:10" x14ac:dyDescent="0.25">
      <c r="A940">
        <v>1835</v>
      </c>
      <c r="B940" t="s">
        <v>1864</v>
      </c>
      <c r="C940" s="1" t="s">
        <v>1865</v>
      </c>
      <c r="D940">
        <v>6</v>
      </c>
      <c r="E940" s="2">
        <v>1107958.05</v>
      </c>
    </row>
    <row r="941" spans="1:10" x14ac:dyDescent="0.25">
      <c r="A941">
        <v>1837</v>
      </c>
      <c r="B941" t="s">
        <v>1866</v>
      </c>
      <c r="C941" s="1" t="s">
        <v>1867</v>
      </c>
      <c r="D941">
        <v>6</v>
      </c>
      <c r="E941" s="2">
        <v>97316488.319999993</v>
      </c>
    </row>
    <row r="942" spans="1:10" x14ac:dyDescent="0.25">
      <c r="A942">
        <v>1839</v>
      </c>
      <c r="B942" t="s">
        <v>1868</v>
      </c>
      <c r="C942" s="1" t="s">
        <v>1869</v>
      </c>
      <c r="D942">
        <v>6</v>
      </c>
      <c r="E942" s="2">
        <v>9089963.7899999991</v>
      </c>
    </row>
    <row r="943" spans="1:10" x14ac:dyDescent="0.25">
      <c r="A943">
        <v>1841</v>
      </c>
      <c r="B943" t="s">
        <v>1870</v>
      </c>
      <c r="C943" s="1" t="s">
        <v>1871</v>
      </c>
      <c r="D943">
        <v>6</v>
      </c>
      <c r="E943" s="2">
        <v>649491.68999999994</v>
      </c>
    </row>
    <row r="944" spans="1:10" x14ac:dyDescent="0.25">
      <c r="A944">
        <v>1843</v>
      </c>
      <c r="B944" t="s">
        <v>1872</v>
      </c>
      <c r="C944" s="1" t="s">
        <v>1873</v>
      </c>
      <c r="D944">
        <v>6</v>
      </c>
      <c r="E944" s="2">
        <v>4415141.4400000004</v>
      </c>
    </row>
    <row r="945" spans="1:10" x14ac:dyDescent="0.25">
      <c r="A945">
        <v>1845</v>
      </c>
      <c r="B945" t="s">
        <v>1874</v>
      </c>
      <c r="C945" s="1" t="s">
        <v>1875</v>
      </c>
      <c r="D945">
        <v>6</v>
      </c>
      <c r="E945" s="2">
        <v>23173660.289999999</v>
      </c>
    </row>
    <row r="946" spans="1:10" x14ac:dyDescent="0.25">
      <c r="A946">
        <v>1847</v>
      </c>
      <c r="B946" t="s">
        <v>1876</v>
      </c>
      <c r="C946" s="1" t="s">
        <v>1877</v>
      </c>
      <c r="D946">
        <v>6</v>
      </c>
      <c r="E946" s="2">
        <v>7952685.2699999996</v>
      </c>
    </row>
    <row r="947" spans="1:10" x14ac:dyDescent="0.25">
      <c r="A947">
        <v>1849</v>
      </c>
      <c r="B947" t="s">
        <v>1878</v>
      </c>
      <c r="C947" s="1" t="s">
        <v>1879</v>
      </c>
      <c r="D947">
        <v>6</v>
      </c>
      <c r="E947" s="2">
        <v>5357712.6100000003</v>
      </c>
    </row>
    <row r="948" spans="1:10" x14ac:dyDescent="0.25">
      <c r="A948">
        <v>1851</v>
      </c>
      <c r="B948" t="s">
        <v>1880</v>
      </c>
      <c r="C948" s="1" t="s">
        <v>1881</v>
      </c>
      <c r="D948">
        <v>6</v>
      </c>
      <c r="E948" s="2">
        <v>10457632.640000001</v>
      </c>
    </row>
    <row r="949" spans="1:10" x14ac:dyDescent="0.25">
      <c r="A949" s="3">
        <v>1853</v>
      </c>
      <c r="B949" s="3" t="s">
        <v>1882</v>
      </c>
      <c r="C949" s="4" t="s">
        <v>1883</v>
      </c>
      <c r="D949" s="3">
        <v>4</v>
      </c>
      <c r="E949" s="3"/>
      <c r="F949" s="3"/>
      <c r="G949" s="5">
        <v>-129335290.73999999</v>
      </c>
      <c r="H949" s="3"/>
      <c r="I949" s="3"/>
      <c r="J949" s="3"/>
    </row>
    <row r="950" spans="1:10" x14ac:dyDescent="0.25">
      <c r="A950" s="3">
        <v>1854</v>
      </c>
      <c r="B950" s="3" t="s">
        <v>1884</v>
      </c>
      <c r="C950" s="4" t="s">
        <v>1885</v>
      </c>
      <c r="D950" s="3">
        <v>5</v>
      </c>
      <c r="E950" s="3"/>
      <c r="F950" s="5">
        <v>-129335290.73999999</v>
      </c>
      <c r="G950" s="3"/>
      <c r="H950" s="3"/>
      <c r="I950" s="3"/>
      <c r="J950" s="3"/>
    </row>
    <row r="951" spans="1:10" x14ac:dyDescent="0.25">
      <c r="A951">
        <v>1855</v>
      </c>
      <c r="B951" t="s">
        <v>1886</v>
      </c>
      <c r="C951" s="1" t="s">
        <v>1887</v>
      </c>
      <c r="D951">
        <v>6</v>
      </c>
      <c r="E951" s="2">
        <v>-1176623.7</v>
      </c>
    </row>
    <row r="952" spans="1:10" x14ac:dyDescent="0.25">
      <c r="A952">
        <v>1857</v>
      </c>
      <c r="B952" t="s">
        <v>1888</v>
      </c>
      <c r="C952" s="1" t="s">
        <v>1889</v>
      </c>
      <c r="D952">
        <v>6</v>
      </c>
      <c r="E952" s="2">
        <v>-325044.94</v>
      </c>
    </row>
    <row r="953" spans="1:10" x14ac:dyDescent="0.25">
      <c r="A953">
        <v>1859</v>
      </c>
      <c r="B953" t="s">
        <v>1890</v>
      </c>
      <c r="C953" s="1" t="s">
        <v>1891</v>
      </c>
      <c r="D953">
        <v>6</v>
      </c>
      <c r="E953" s="2">
        <v>-80431370.069999993</v>
      </c>
    </row>
    <row r="954" spans="1:10" x14ac:dyDescent="0.25">
      <c r="A954">
        <v>1861</v>
      </c>
      <c r="B954" t="s">
        <v>1892</v>
      </c>
      <c r="C954" s="1" t="s">
        <v>1893</v>
      </c>
      <c r="D954">
        <v>6</v>
      </c>
      <c r="E954" s="2">
        <v>-846825.05</v>
      </c>
    </row>
    <row r="955" spans="1:10" x14ac:dyDescent="0.25">
      <c r="A955">
        <v>1863</v>
      </c>
      <c r="B955" t="s">
        <v>1894</v>
      </c>
      <c r="C955" s="1" t="s">
        <v>1895</v>
      </c>
      <c r="D955">
        <v>6</v>
      </c>
      <c r="E955" s="2">
        <v>-7148256.9199999999</v>
      </c>
    </row>
    <row r="956" spans="1:10" x14ac:dyDescent="0.25">
      <c r="A956">
        <v>1865</v>
      </c>
      <c r="B956" t="s">
        <v>1896</v>
      </c>
      <c r="C956" s="1" t="s">
        <v>1897</v>
      </c>
      <c r="D956">
        <v>6</v>
      </c>
      <c r="E956" s="2">
        <v>-363027.01</v>
      </c>
    </row>
    <row r="957" spans="1:10" x14ac:dyDescent="0.25">
      <c r="A957">
        <v>1867</v>
      </c>
      <c r="B957" t="s">
        <v>1898</v>
      </c>
      <c r="C957" s="1" t="s">
        <v>1899</v>
      </c>
      <c r="D957">
        <v>6</v>
      </c>
      <c r="E957" s="2">
        <v>-2539212.0699999998</v>
      </c>
    </row>
    <row r="958" spans="1:10" x14ac:dyDescent="0.25">
      <c r="A958">
        <v>1869</v>
      </c>
      <c r="B958" t="s">
        <v>1900</v>
      </c>
      <c r="C958" s="1" t="s">
        <v>1901</v>
      </c>
      <c r="D958">
        <v>6</v>
      </c>
      <c r="E958" s="2">
        <v>-17813556.370000001</v>
      </c>
    </row>
    <row r="959" spans="1:10" x14ac:dyDescent="0.25">
      <c r="A959">
        <v>1871</v>
      </c>
      <c r="B959" t="s">
        <v>1902</v>
      </c>
      <c r="C959" s="1" t="s">
        <v>1903</v>
      </c>
      <c r="D959">
        <v>6</v>
      </c>
      <c r="E959" s="2">
        <v>-5716940.1900000004</v>
      </c>
    </row>
    <row r="960" spans="1:10" x14ac:dyDescent="0.25">
      <c r="A960">
        <v>1873</v>
      </c>
      <c r="B960" t="s">
        <v>1904</v>
      </c>
      <c r="C960" s="1" t="s">
        <v>1905</v>
      </c>
      <c r="D960">
        <v>6</v>
      </c>
      <c r="E960" s="2">
        <v>-3473713.13</v>
      </c>
    </row>
    <row r="961" spans="1:10" x14ac:dyDescent="0.25">
      <c r="A961">
        <v>1875</v>
      </c>
      <c r="B961" t="s">
        <v>1906</v>
      </c>
      <c r="C961" s="1" t="s">
        <v>1907</v>
      </c>
      <c r="D961">
        <v>6</v>
      </c>
      <c r="E961" s="2">
        <v>-9500721.2899999991</v>
      </c>
    </row>
    <row r="962" spans="1:10" x14ac:dyDescent="0.25">
      <c r="A962" s="3">
        <v>1877</v>
      </c>
      <c r="B962" s="3" t="s">
        <v>1908</v>
      </c>
      <c r="C962" s="4" t="s">
        <v>1909</v>
      </c>
      <c r="D962" s="3">
        <v>4</v>
      </c>
      <c r="E962" s="3"/>
      <c r="F962" s="3"/>
      <c r="G962" s="5">
        <v>953392.32</v>
      </c>
      <c r="H962" s="3"/>
      <c r="I962" s="3"/>
      <c r="J962" s="3"/>
    </row>
    <row r="963" spans="1:10" x14ac:dyDescent="0.25">
      <c r="A963" s="3">
        <v>1878</v>
      </c>
      <c r="B963" s="3" t="s">
        <v>1910</v>
      </c>
      <c r="C963" s="4" t="s">
        <v>1911</v>
      </c>
      <c r="D963" s="3">
        <v>5</v>
      </c>
      <c r="E963" s="3"/>
      <c r="F963" s="5">
        <v>953392.32</v>
      </c>
      <c r="G963" s="3"/>
      <c r="H963" s="3"/>
      <c r="I963" s="3"/>
      <c r="J963" s="3"/>
    </row>
    <row r="964" spans="1:10" x14ac:dyDescent="0.25">
      <c r="A964">
        <v>1879</v>
      </c>
      <c r="B964" t="s">
        <v>1912</v>
      </c>
      <c r="C964" s="1" t="s">
        <v>1913</v>
      </c>
      <c r="D964">
        <v>6</v>
      </c>
      <c r="E964" s="2">
        <v>120000</v>
      </c>
    </row>
    <row r="965" spans="1:10" x14ac:dyDescent="0.25">
      <c r="A965">
        <v>1881</v>
      </c>
      <c r="B965" t="s">
        <v>1914</v>
      </c>
      <c r="C965" s="1" t="s">
        <v>1915</v>
      </c>
      <c r="D965">
        <v>6</v>
      </c>
      <c r="E965" s="2">
        <v>784192.32</v>
      </c>
    </row>
    <row r="966" spans="1:10" x14ac:dyDescent="0.25">
      <c r="A966">
        <v>1883</v>
      </c>
      <c r="B966" t="s">
        <v>1916</v>
      </c>
      <c r="C966" s="1" t="s">
        <v>1917</v>
      </c>
      <c r="D966">
        <v>6</v>
      </c>
      <c r="E966" s="2">
        <v>49200</v>
      </c>
    </row>
    <row r="967" spans="1:10" x14ac:dyDescent="0.25">
      <c r="A967" s="3">
        <v>1885</v>
      </c>
      <c r="B967" s="3" t="s">
        <v>1918</v>
      </c>
      <c r="C967" s="4" t="s">
        <v>1919</v>
      </c>
      <c r="D967" s="3">
        <v>3</v>
      </c>
      <c r="E967" s="3"/>
      <c r="F967" s="3"/>
      <c r="G967" s="3"/>
      <c r="H967" s="5">
        <v>12779430.300000001</v>
      </c>
      <c r="I967" s="3"/>
      <c r="J967" s="3"/>
    </row>
    <row r="968" spans="1:10" x14ac:dyDescent="0.25">
      <c r="A968" s="3">
        <v>1886</v>
      </c>
      <c r="B968" s="3" t="s">
        <v>1920</v>
      </c>
      <c r="C968" s="4" t="s">
        <v>1921</v>
      </c>
      <c r="D968" s="3">
        <v>4</v>
      </c>
      <c r="E968" s="3"/>
      <c r="F968" s="3"/>
      <c r="G968" s="5">
        <v>22748030.5</v>
      </c>
      <c r="H968" s="3"/>
      <c r="I968" s="3"/>
      <c r="J968" s="3"/>
    </row>
    <row r="969" spans="1:10" x14ac:dyDescent="0.25">
      <c r="A969" s="3">
        <v>1887</v>
      </c>
      <c r="B969" s="3" t="s">
        <v>1922</v>
      </c>
      <c r="C969" s="4" t="s">
        <v>1923</v>
      </c>
      <c r="D969" s="3">
        <v>5</v>
      </c>
      <c r="E969" s="3"/>
      <c r="F969" s="5">
        <v>4937950.17</v>
      </c>
      <c r="G969" s="3"/>
      <c r="H969" s="3"/>
      <c r="I969" s="3"/>
      <c r="J969" s="3"/>
    </row>
    <row r="970" spans="1:10" x14ac:dyDescent="0.25">
      <c r="A970">
        <v>1888</v>
      </c>
      <c r="B970" t="s">
        <v>1924</v>
      </c>
      <c r="C970" s="1" t="s">
        <v>1925</v>
      </c>
      <c r="D970">
        <v>6</v>
      </c>
      <c r="E970" s="2">
        <v>142090.45000000001</v>
      </c>
    </row>
    <row r="971" spans="1:10" x14ac:dyDescent="0.25">
      <c r="A971">
        <v>1890</v>
      </c>
      <c r="B971" t="s">
        <v>1926</v>
      </c>
      <c r="C971" s="1" t="s">
        <v>1927</v>
      </c>
      <c r="D971">
        <v>6</v>
      </c>
      <c r="E971" s="2">
        <v>31103.119999999999</v>
      </c>
    </row>
    <row r="972" spans="1:10" x14ac:dyDescent="0.25">
      <c r="A972">
        <v>1892</v>
      </c>
      <c r="B972" t="s">
        <v>1928</v>
      </c>
      <c r="C972" s="1" t="s">
        <v>1929</v>
      </c>
      <c r="D972">
        <v>6</v>
      </c>
      <c r="E972">
        <v>814.78</v>
      </c>
    </row>
    <row r="973" spans="1:10" x14ac:dyDescent="0.25">
      <c r="A973">
        <v>1894</v>
      </c>
      <c r="B973" t="s">
        <v>1930</v>
      </c>
      <c r="C973" s="1" t="s">
        <v>1931</v>
      </c>
      <c r="D973">
        <v>6</v>
      </c>
      <c r="E973" s="2">
        <v>13173.76</v>
      </c>
    </row>
    <row r="974" spans="1:10" x14ac:dyDescent="0.25">
      <c r="A974">
        <v>1896</v>
      </c>
      <c r="B974" t="s">
        <v>1932</v>
      </c>
      <c r="C974" s="1" t="s">
        <v>1933</v>
      </c>
      <c r="D974">
        <v>6</v>
      </c>
      <c r="E974" s="2">
        <v>1506.96</v>
      </c>
    </row>
    <row r="975" spans="1:10" x14ac:dyDescent="0.25">
      <c r="A975">
        <v>1898</v>
      </c>
      <c r="B975" t="s">
        <v>1934</v>
      </c>
      <c r="C975" s="1" t="s">
        <v>1935</v>
      </c>
      <c r="D975">
        <v>6</v>
      </c>
      <c r="E975" s="2">
        <v>1006.28</v>
      </c>
    </row>
    <row r="976" spans="1:10" x14ac:dyDescent="0.25">
      <c r="A976">
        <v>1900</v>
      </c>
      <c r="B976" t="s">
        <v>1936</v>
      </c>
      <c r="C976" s="1" t="s">
        <v>1937</v>
      </c>
      <c r="D976">
        <v>6</v>
      </c>
      <c r="E976" s="2">
        <v>4725</v>
      </c>
    </row>
    <row r="977" spans="1:5" x14ac:dyDescent="0.25">
      <c r="A977">
        <v>1902</v>
      </c>
      <c r="B977" t="s">
        <v>1938</v>
      </c>
      <c r="C977" s="1" t="s">
        <v>1939</v>
      </c>
      <c r="D977">
        <v>6</v>
      </c>
      <c r="E977" s="2">
        <v>4725</v>
      </c>
    </row>
    <row r="978" spans="1:5" x14ac:dyDescent="0.25">
      <c r="A978">
        <v>1904</v>
      </c>
      <c r="B978" t="s">
        <v>1940</v>
      </c>
      <c r="C978" s="1" t="s">
        <v>1941</v>
      </c>
      <c r="D978">
        <v>6</v>
      </c>
      <c r="E978" s="2">
        <v>2369.58</v>
      </c>
    </row>
    <row r="979" spans="1:5" x14ac:dyDescent="0.25">
      <c r="A979">
        <v>1906</v>
      </c>
      <c r="B979" t="s">
        <v>1942</v>
      </c>
      <c r="C979" s="1" t="s">
        <v>1943</v>
      </c>
      <c r="D979">
        <v>6</v>
      </c>
      <c r="E979" s="2">
        <v>5551.26</v>
      </c>
    </row>
    <row r="980" spans="1:5" x14ac:dyDescent="0.25">
      <c r="A980">
        <v>1908</v>
      </c>
      <c r="B980" t="s">
        <v>1944</v>
      </c>
      <c r="C980" s="1" t="s">
        <v>1945</v>
      </c>
      <c r="D980">
        <v>6</v>
      </c>
      <c r="E980">
        <v>686.09</v>
      </c>
    </row>
    <row r="981" spans="1:5" x14ac:dyDescent="0.25">
      <c r="A981">
        <v>1910</v>
      </c>
      <c r="B981" t="s">
        <v>1946</v>
      </c>
      <c r="C981" s="1" t="s">
        <v>1947</v>
      </c>
      <c r="D981">
        <v>6</v>
      </c>
      <c r="E981">
        <v>239.34</v>
      </c>
    </row>
    <row r="982" spans="1:5" x14ac:dyDescent="0.25">
      <c r="A982">
        <v>1912</v>
      </c>
      <c r="B982" t="s">
        <v>1948</v>
      </c>
      <c r="C982" s="1" t="s">
        <v>1949</v>
      </c>
      <c r="D982">
        <v>6</v>
      </c>
      <c r="E982" s="2">
        <v>6641.77</v>
      </c>
    </row>
    <row r="983" spans="1:5" x14ac:dyDescent="0.25">
      <c r="A983">
        <v>1914</v>
      </c>
      <c r="B983" t="s">
        <v>1950</v>
      </c>
      <c r="C983" s="1" t="s">
        <v>1951</v>
      </c>
      <c r="D983">
        <v>6</v>
      </c>
      <c r="E983">
        <v>274.99</v>
      </c>
    </row>
    <row r="984" spans="1:5" x14ac:dyDescent="0.25">
      <c r="A984">
        <v>1916</v>
      </c>
      <c r="B984" t="s">
        <v>1952</v>
      </c>
      <c r="C984" s="1" t="s">
        <v>1953</v>
      </c>
      <c r="D984">
        <v>6</v>
      </c>
      <c r="E984" s="2">
        <v>103414.15</v>
      </c>
    </row>
    <row r="985" spans="1:5" x14ac:dyDescent="0.25">
      <c r="A985">
        <v>1918</v>
      </c>
      <c r="B985" t="s">
        <v>1954</v>
      </c>
      <c r="C985" s="1" t="s">
        <v>1955</v>
      </c>
      <c r="D985">
        <v>6</v>
      </c>
      <c r="E985" s="2">
        <v>7676.1</v>
      </c>
    </row>
    <row r="986" spans="1:5" x14ac:dyDescent="0.25">
      <c r="A986">
        <v>1920</v>
      </c>
      <c r="B986" t="s">
        <v>1956</v>
      </c>
      <c r="C986" s="1" t="s">
        <v>1957</v>
      </c>
      <c r="D986">
        <v>6</v>
      </c>
      <c r="E986" s="2">
        <v>294970.67</v>
      </c>
    </row>
    <row r="987" spans="1:5" x14ac:dyDescent="0.25">
      <c r="A987">
        <v>1922</v>
      </c>
      <c r="B987" t="s">
        <v>1958</v>
      </c>
      <c r="C987" s="1" t="s">
        <v>1959</v>
      </c>
      <c r="D987">
        <v>6</v>
      </c>
      <c r="E987" s="2">
        <v>40742.54</v>
      </c>
    </row>
    <row r="988" spans="1:5" x14ac:dyDescent="0.25">
      <c r="A988">
        <v>1924</v>
      </c>
      <c r="B988" t="s">
        <v>1960</v>
      </c>
      <c r="C988" s="1" t="s">
        <v>1961</v>
      </c>
      <c r="D988">
        <v>6</v>
      </c>
      <c r="E988" s="2">
        <v>2633790.25</v>
      </c>
    </row>
    <row r="989" spans="1:5" x14ac:dyDescent="0.25">
      <c r="A989">
        <v>1926</v>
      </c>
      <c r="B989" t="s">
        <v>1962</v>
      </c>
      <c r="C989" s="1" t="s">
        <v>1963</v>
      </c>
      <c r="D989">
        <v>6</v>
      </c>
      <c r="E989" s="2">
        <v>25255.02</v>
      </c>
    </row>
    <row r="990" spans="1:5" x14ac:dyDescent="0.25">
      <c r="A990">
        <v>1928</v>
      </c>
      <c r="B990" t="s">
        <v>1964</v>
      </c>
      <c r="C990" s="1" t="s">
        <v>1965</v>
      </c>
      <c r="D990">
        <v>6</v>
      </c>
      <c r="E990" s="2">
        <v>10000</v>
      </c>
    </row>
    <row r="991" spans="1:5" x14ac:dyDescent="0.25">
      <c r="A991">
        <v>1930</v>
      </c>
      <c r="B991" t="s">
        <v>1966</v>
      </c>
      <c r="C991" s="1" t="s">
        <v>1967</v>
      </c>
      <c r="D991">
        <v>6</v>
      </c>
      <c r="E991" s="2">
        <v>15990.19</v>
      </c>
    </row>
    <row r="992" spans="1:5" x14ac:dyDescent="0.25">
      <c r="A992">
        <v>1932</v>
      </c>
      <c r="B992" t="s">
        <v>1968</v>
      </c>
      <c r="C992" s="1" t="s">
        <v>1969</v>
      </c>
      <c r="D992">
        <v>6</v>
      </c>
      <c r="E992" s="2">
        <v>15830</v>
      </c>
    </row>
    <row r="993" spans="1:10" x14ac:dyDescent="0.25">
      <c r="A993">
        <v>1934</v>
      </c>
      <c r="B993" t="s">
        <v>1970</v>
      </c>
      <c r="C993" s="1" t="s">
        <v>1971</v>
      </c>
      <c r="D993">
        <v>6</v>
      </c>
      <c r="E993" s="2">
        <v>25654.01</v>
      </c>
    </row>
    <row r="994" spans="1:10" x14ac:dyDescent="0.25">
      <c r="A994">
        <v>1936</v>
      </c>
      <c r="B994" t="s">
        <v>1972</v>
      </c>
      <c r="C994" s="1" t="s">
        <v>1973</v>
      </c>
      <c r="D994">
        <v>6</v>
      </c>
      <c r="E994" s="2">
        <v>83500.009999999995</v>
      </c>
    </row>
    <row r="995" spans="1:10" x14ac:dyDescent="0.25">
      <c r="A995">
        <v>1938</v>
      </c>
      <c r="B995" t="s">
        <v>1974</v>
      </c>
      <c r="C995" s="1" t="s">
        <v>1975</v>
      </c>
      <c r="D995">
        <v>6</v>
      </c>
      <c r="E995" s="2">
        <v>422241.42</v>
      </c>
    </row>
    <row r="996" spans="1:10" x14ac:dyDescent="0.25">
      <c r="A996">
        <v>1940</v>
      </c>
      <c r="B996" t="s">
        <v>1976</v>
      </c>
      <c r="C996" s="1" t="s">
        <v>1977</v>
      </c>
      <c r="D996">
        <v>6</v>
      </c>
      <c r="E996" s="2">
        <v>179999.76</v>
      </c>
    </row>
    <row r="997" spans="1:10" x14ac:dyDescent="0.25">
      <c r="A997">
        <v>1942</v>
      </c>
      <c r="B997" t="s">
        <v>1978</v>
      </c>
      <c r="C997" s="1" t="s">
        <v>1979</v>
      </c>
      <c r="D997">
        <v>6</v>
      </c>
      <c r="E997" s="2">
        <v>251132.49</v>
      </c>
    </row>
    <row r="998" spans="1:10" x14ac:dyDescent="0.25">
      <c r="A998">
        <v>1944</v>
      </c>
      <c r="B998" t="s">
        <v>1980</v>
      </c>
      <c r="C998" s="1" t="s">
        <v>1981</v>
      </c>
      <c r="D998">
        <v>6</v>
      </c>
      <c r="E998" s="2">
        <v>169859.35</v>
      </c>
    </row>
    <row r="999" spans="1:10" x14ac:dyDescent="0.25">
      <c r="A999">
        <v>1946</v>
      </c>
      <c r="B999" t="s">
        <v>1982</v>
      </c>
      <c r="C999" s="1" t="s">
        <v>1983</v>
      </c>
      <c r="D999">
        <v>6</v>
      </c>
      <c r="E999" s="2">
        <v>7811</v>
      </c>
    </row>
    <row r="1000" spans="1:10" x14ac:dyDescent="0.25">
      <c r="A1000">
        <v>1948</v>
      </c>
      <c r="B1000" t="s">
        <v>1984</v>
      </c>
      <c r="C1000" s="1" t="s">
        <v>1985</v>
      </c>
      <c r="D1000">
        <v>6</v>
      </c>
      <c r="E1000" s="2">
        <v>30785.14</v>
      </c>
    </row>
    <row r="1001" spans="1:10" x14ac:dyDescent="0.25">
      <c r="A1001">
        <v>1950</v>
      </c>
      <c r="B1001" t="s">
        <v>1986</v>
      </c>
      <c r="C1001" s="1" t="s">
        <v>1987</v>
      </c>
      <c r="D1001">
        <v>6</v>
      </c>
      <c r="E1001" s="2">
        <v>277875</v>
      </c>
    </row>
    <row r="1002" spans="1:10" x14ac:dyDescent="0.25">
      <c r="A1002">
        <v>1952</v>
      </c>
      <c r="B1002" t="s">
        <v>1988</v>
      </c>
      <c r="C1002" s="1" t="s">
        <v>1989</v>
      </c>
      <c r="D1002">
        <v>6</v>
      </c>
      <c r="E1002" s="2">
        <v>126514.69</v>
      </c>
    </row>
    <row r="1003" spans="1:10" x14ac:dyDescent="0.25">
      <c r="A1003" s="3">
        <v>1954</v>
      </c>
      <c r="B1003" s="3" t="s">
        <v>1990</v>
      </c>
      <c r="C1003" s="4" t="s">
        <v>1991</v>
      </c>
      <c r="D1003" s="3">
        <v>5</v>
      </c>
      <c r="E1003" s="3"/>
      <c r="F1003" s="5">
        <v>15306765.24</v>
      </c>
      <c r="G1003" s="3"/>
      <c r="H1003" s="3"/>
      <c r="I1003" s="3"/>
      <c r="J1003" s="3"/>
    </row>
    <row r="1004" spans="1:10" x14ac:dyDescent="0.25">
      <c r="A1004">
        <v>1955</v>
      </c>
      <c r="B1004" t="s">
        <v>1992</v>
      </c>
      <c r="C1004" s="1" t="s">
        <v>1993</v>
      </c>
      <c r="D1004">
        <v>6</v>
      </c>
      <c r="E1004" s="2">
        <v>12714847.550000001</v>
      </c>
    </row>
    <row r="1005" spans="1:10" x14ac:dyDescent="0.25">
      <c r="A1005">
        <v>1957</v>
      </c>
      <c r="B1005" t="s">
        <v>1994</v>
      </c>
      <c r="C1005" s="1" t="s">
        <v>1995</v>
      </c>
      <c r="D1005">
        <v>6</v>
      </c>
      <c r="E1005" s="2">
        <v>443278.21</v>
      </c>
    </row>
    <row r="1006" spans="1:10" x14ac:dyDescent="0.25">
      <c r="A1006">
        <v>1959</v>
      </c>
      <c r="B1006" t="s">
        <v>1996</v>
      </c>
      <c r="C1006" s="1" t="s">
        <v>1997</v>
      </c>
      <c r="D1006">
        <v>6</v>
      </c>
      <c r="E1006" s="2">
        <v>746367.72</v>
      </c>
    </row>
    <row r="1007" spans="1:10" x14ac:dyDescent="0.25">
      <c r="A1007">
        <v>1961</v>
      </c>
      <c r="B1007" t="s">
        <v>1998</v>
      </c>
      <c r="C1007" s="1" t="s">
        <v>1999</v>
      </c>
      <c r="D1007">
        <v>6</v>
      </c>
      <c r="E1007" s="2">
        <v>902716.59</v>
      </c>
    </row>
    <row r="1008" spans="1:10" x14ac:dyDescent="0.25">
      <c r="A1008">
        <v>1963</v>
      </c>
      <c r="B1008" t="s">
        <v>2000</v>
      </c>
      <c r="C1008" s="1" t="s">
        <v>2001</v>
      </c>
      <c r="D1008">
        <v>6</v>
      </c>
      <c r="E1008" s="2">
        <v>499555.17</v>
      </c>
    </row>
    <row r="1009" spans="1:10" x14ac:dyDescent="0.25">
      <c r="A1009" s="3">
        <v>1965</v>
      </c>
      <c r="B1009" s="3" t="s">
        <v>2002</v>
      </c>
      <c r="C1009" s="4" t="s">
        <v>2003</v>
      </c>
      <c r="D1009" s="3">
        <v>5</v>
      </c>
      <c r="E1009" s="3"/>
      <c r="F1009" s="5">
        <v>2503315.09</v>
      </c>
      <c r="G1009" s="3"/>
      <c r="H1009" s="3"/>
      <c r="I1009" s="3"/>
      <c r="J1009" s="3"/>
    </row>
    <row r="1010" spans="1:10" x14ac:dyDescent="0.25">
      <c r="A1010">
        <v>1966</v>
      </c>
      <c r="B1010" t="s">
        <v>2004</v>
      </c>
      <c r="C1010" s="1" t="s">
        <v>2005</v>
      </c>
      <c r="D1010">
        <v>6</v>
      </c>
      <c r="E1010" s="2">
        <v>1644160.49</v>
      </c>
    </row>
    <row r="1011" spans="1:10" x14ac:dyDescent="0.25">
      <c r="A1011">
        <v>1968</v>
      </c>
      <c r="B1011" t="s">
        <v>2006</v>
      </c>
      <c r="C1011" s="1" t="s">
        <v>2007</v>
      </c>
      <c r="D1011">
        <v>6</v>
      </c>
      <c r="E1011" s="2">
        <v>859154.6</v>
      </c>
    </row>
    <row r="1012" spans="1:10" x14ac:dyDescent="0.25">
      <c r="A1012" s="3">
        <v>1970</v>
      </c>
      <c r="B1012" s="3" t="s">
        <v>2008</v>
      </c>
      <c r="C1012" s="4" t="s">
        <v>2009</v>
      </c>
      <c r="D1012" s="3">
        <v>4</v>
      </c>
      <c r="E1012" s="3"/>
      <c r="F1012" s="3"/>
      <c r="G1012" s="5">
        <v>-9968600.1999999993</v>
      </c>
      <c r="H1012" s="3"/>
      <c r="I1012" s="3"/>
      <c r="J1012" s="3"/>
    </row>
    <row r="1013" spans="1:10" x14ac:dyDescent="0.25">
      <c r="A1013" s="3">
        <v>1971</v>
      </c>
      <c r="B1013" s="3" t="s">
        <v>2010</v>
      </c>
      <c r="C1013" s="4" t="s">
        <v>2011</v>
      </c>
      <c r="D1013" s="3">
        <v>5</v>
      </c>
      <c r="E1013" s="3"/>
      <c r="F1013" s="5">
        <v>-9968600.1999999993</v>
      </c>
      <c r="G1013" s="3"/>
      <c r="H1013" s="3"/>
      <c r="I1013" s="3"/>
      <c r="J1013" s="3"/>
    </row>
    <row r="1014" spans="1:10" x14ac:dyDescent="0.25">
      <c r="A1014">
        <v>1972</v>
      </c>
      <c r="B1014" t="s">
        <v>2012</v>
      </c>
      <c r="C1014" s="1" t="s">
        <v>2013</v>
      </c>
      <c r="D1014">
        <v>6</v>
      </c>
      <c r="E1014" s="2">
        <v>-5659490.2300000004</v>
      </c>
    </row>
    <row r="1015" spans="1:10" x14ac:dyDescent="0.25">
      <c r="A1015">
        <v>1974</v>
      </c>
      <c r="B1015" t="s">
        <v>2014</v>
      </c>
      <c r="C1015" s="1" t="s">
        <v>2015</v>
      </c>
      <c r="D1015">
        <v>6</v>
      </c>
      <c r="E1015" s="2">
        <v>-2743433.71</v>
      </c>
    </row>
    <row r="1016" spans="1:10" x14ac:dyDescent="0.25">
      <c r="A1016">
        <v>1976</v>
      </c>
      <c r="B1016" t="s">
        <v>2016</v>
      </c>
      <c r="C1016" s="1" t="s">
        <v>2017</v>
      </c>
      <c r="D1016">
        <v>6</v>
      </c>
      <c r="E1016" s="2">
        <v>-588289.41</v>
      </c>
    </row>
    <row r="1017" spans="1:10" x14ac:dyDescent="0.25">
      <c r="A1017">
        <v>1978</v>
      </c>
      <c r="B1017" t="s">
        <v>2018</v>
      </c>
      <c r="C1017" s="1" t="s">
        <v>2019</v>
      </c>
      <c r="D1017">
        <v>6</v>
      </c>
      <c r="E1017" s="2">
        <v>-196388.85</v>
      </c>
    </row>
    <row r="1018" spans="1:10" x14ac:dyDescent="0.25">
      <c r="A1018">
        <v>1980</v>
      </c>
      <c r="B1018" t="s">
        <v>2020</v>
      </c>
      <c r="C1018" s="1" t="s">
        <v>2021</v>
      </c>
      <c r="D1018">
        <v>6</v>
      </c>
      <c r="E1018" s="2">
        <v>-274399.92</v>
      </c>
    </row>
    <row r="1019" spans="1:10" x14ac:dyDescent="0.25">
      <c r="A1019">
        <v>1982</v>
      </c>
      <c r="B1019" t="s">
        <v>2022</v>
      </c>
      <c r="C1019" s="1" t="s">
        <v>2023</v>
      </c>
      <c r="D1019">
        <v>6</v>
      </c>
      <c r="E1019" s="2">
        <v>-97167.360000000001</v>
      </c>
    </row>
    <row r="1020" spans="1:10" x14ac:dyDescent="0.25">
      <c r="A1020">
        <v>1984</v>
      </c>
      <c r="B1020" t="s">
        <v>2024</v>
      </c>
      <c r="C1020" s="1" t="s">
        <v>2025</v>
      </c>
      <c r="D1020">
        <v>6</v>
      </c>
      <c r="E1020" s="2">
        <v>-131555.72</v>
      </c>
    </row>
    <row r="1021" spans="1:10" x14ac:dyDescent="0.25">
      <c r="A1021">
        <v>1986</v>
      </c>
      <c r="B1021" t="s">
        <v>2026</v>
      </c>
      <c r="C1021" s="1" t="s">
        <v>2027</v>
      </c>
      <c r="D1021">
        <v>6</v>
      </c>
      <c r="E1021" s="2">
        <v>-277875</v>
      </c>
    </row>
    <row r="1022" spans="1:10" x14ac:dyDescent="0.25">
      <c r="A1022" s="3">
        <v>1988</v>
      </c>
      <c r="B1022" s="3" t="s">
        <v>2028</v>
      </c>
      <c r="C1022" s="4" t="s">
        <v>2029</v>
      </c>
      <c r="D1022" s="3">
        <v>3</v>
      </c>
      <c r="E1022" s="3"/>
      <c r="F1022" s="3"/>
      <c r="G1022" s="3"/>
      <c r="H1022" s="5">
        <v>5673585.3499999996</v>
      </c>
      <c r="I1022" s="3"/>
      <c r="J1022" s="3"/>
    </row>
    <row r="1023" spans="1:10" x14ac:dyDescent="0.25">
      <c r="A1023" s="3">
        <v>1989</v>
      </c>
      <c r="B1023" s="3" t="s">
        <v>2030</v>
      </c>
      <c r="C1023" s="4" t="s">
        <v>2031</v>
      </c>
      <c r="D1023" s="3">
        <v>4</v>
      </c>
      <c r="E1023" s="3"/>
      <c r="F1023" s="3"/>
      <c r="G1023" s="5">
        <v>5673585.3499999996</v>
      </c>
      <c r="H1023" s="3"/>
      <c r="I1023" s="3"/>
      <c r="J1023" s="3"/>
    </row>
    <row r="1024" spans="1:10" x14ac:dyDescent="0.25">
      <c r="A1024" s="3">
        <v>1990</v>
      </c>
      <c r="B1024" s="3" t="s">
        <v>2032</v>
      </c>
      <c r="C1024" s="4" t="s">
        <v>2033</v>
      </c>
      <c r="D1024" s="3">
        <v>5</v>
      </c>
      <c r="E1024" s="3"/>
      <c r="F1024" s="5">
        <v>5673585.3499999996</v>
      </c>
      <c r="G1024" s="3"/>
      <c r="H1024" s="3"/>
      <c r="I1024" s="3"/>
      <c r="J1024" s="3"/>
    </row>
    <row r="1025" spans="1:10" x14ac:dyDescent="0.25">
      <c r="A1025">
        <v>1991</v>
      </c>
      <c r="B1025" t="s">
        <v>2034</v>
      </c>
      <c r="C1025" s="1" t="s">
        <v>2035</v>
      </c>
      <c r="D1025">
        <v>6</v>
      </c>
      <c r="E1025" s="2">
        <v>2278796.6</v>
      </c>
    </row>
    <row r="1026" spans="1:10" x14ac:dyDescent="0.25">
      <c r="A1026">
        <v>1993</v>
      </c>
      <c r="B1026" t="s">
        <v>2036</v>
      </c>
      <c r="C1026" s="1" t="s">
        <v>2037</v>
      </c>
      <c r="D1026">
        <v>6</v>
      </c>
      <c r="E1026" s="2">
        <v>1698535.9</v>
      </c>
    </row>
    <row r="1027" spans="1:10" x14ac:dyDescent="0.25">
      <c r="A1027">
        <v>1995</v>
      </c>
      <c r="B1027" t="s">
        <v>2038</v>
      </c>
      <c r="C1027" s="1" t="s">
        <v>2039</v>
      </c>
      <c r="D1027">
        <v>6</v>
      </c>
      <c r="E1027" s="2">
        <v>1696252.85</v>
      </c>
    </row>
    <row r="1028" spans="1:10" x14ac:dyDescent="0.25">
      <c r="A1028" s="3">
        <v>1997</v>
      </c>
      <c r="B1028" s="3" t="s">
        <v>2040</v>
      </c>
      <c r="C1028" s="4" t="s">
        <v>2041</v>
      </c>
      <c r="D1028" s="3">
        <v>2</v>
      </c>
      <c r="E1028" s="3"/>
      <c r="F1028" s="3"/>
      <c r="G1028" s="3"/>
      <c r="H1028" s="3"/>
      <c r="I1028" s="5">
        <v>46507280.729999997</v>
      </c>
      <c r="J1028" s="3"/>
    </row>
    <row r="1029" spans="1:10" x14ac:dyDescent="0.25">
      <c r="A1029" s="3">
        <v>1998</v>
      </c>
      <c r="B1029" s="3" t="s">
        <v>2042</v>
      </c>
      <c r="C1029" s="4" t="s">
        <v>2043</v>
      </c>
      <c r="D1029" s="3">
        <v>3</v>
      </c>
      <c r="E1029" s="3"/>
      <c r="F1029" s="3"/>
      <c r="G1029" s="3"/>
      <c r="H1029" s="5">
        <v>46507280.729999997</v>
      </c>
      <c r="I1029" s="3"/>
      <c r="J1029" s="3"/>
    </row>
    <row r="1030" spans="1:10" x14ac:dyDescent="0.25">
      <c r="A1030" s="3">
        <v>1999</v>
      </c>
      <c r="B1030" s="3" t="s">
        <v>2044</v>
      </c>
      <c r="C1030" s="4" t="s">
        <v>2045</v>
      </c>
      <c r="D1030" s="3">
        <v>4</v>
      </c>
      <c r="E1030" s="3"/>
      <c r="F1030" s="3"/>
      <c r="G1030" s="5">
        <v>46507280.729999997</v>
      </c>
      <c r="H1030" s="3"/>
      <c r="I1030" s="3"/>
      <c r="J1030" s="3"/>
    </row>
    <row r="1031" spans="1:10" x14ac:dyDescent="0.25">
      <c r="A1031" s="3">
        <v>2000</v>
      </c>
      <c r="B1031" s="3" t="s">
        <v>2046</v>
      </c>
      <c r="C1031" s="4" t="s">
        <v>2047</v>
      </c>
      <c r="D1031" s="3">
        <v>5</v>
      </c>
      <c r="E1031" s="3"/>
      <c r="F1031" s="5">
        <v>39018371.109999999</v>
      </c>
      <c r="G1031" s="3"/>
      <c r="H1031" s="3"/>
      <c r="I1031" s="3"/>
      <c r="J1031" s="3"/>
    </row>
    <row r="1032" spans="1:10" x14ac:dyDescent="0.25">
      <c r="A1032">
        <v>2001</v>
      </c>
      <c r="B1032" t="s">
        <v>2048</v>
      </c>
      <c r="C1032" s="1" t="s">
        <v>2049</v>
      </c>
      <c r="D1032">
        <v>6</v>
      </c>
      <c r="E1032" s="2">
        <v>27858699.27</v>
      </c>
    </row>
    <row r="1033" spans="1:10" x14ac:dyDescent="0.25">
      <c r="A1033">
        <v>2003</v>
      </c>
      <c r="B1033" t="s">
        <v>2050</v>
      </c>
      <c r="C1033" s="1" t="s">
        <v>2051</v>
      </c>
      <c r="D1033">
        <v>6</v>
      </c>
      <c r="E1033" s="2">
        <v>943459.2</v>
      </c>
    </row>
    <row r="1034" spans="1:10" x14ac:dyDescent="0.25">
      <c r="A1034">
        <v>2005</v>
      </c>
      <c r="B1034" t="s">
        <v>2052</v>
      </c>
      <c r="C1034" s="1" t="s">
        <v>2053</v>
      </c>
      <c r="D1034">
        <v>6</v>
      </c>
      <c r="E1034" s="2">
        <v>147840</v>
      </c>
    </row>
    <row r="1035" spans="1:10" x14ac:dyDescent="0.25">
      <c r="A1035">
        <v>2007</v>
      </c>
      <c r="B1035" t="s">
        <v>2054</v>
      </c>
      <c r="C1035" s="1" t="s">
        <v>2055</v>
      </c>
      <c r="D1035">
        <v>6</v>
      </c>
      <c r="E1035" s="2">
        <v>462500</v>
      </c>
    </row>
    <row r="1036" spans="1:10" x14ac:dyDescent="0.25">
      <c r="A1036">
        <v>2009</v>
      </c>
      <c r="B1036" t="s">
        <v>2056</v>
      </c>
      <c r="C1036" s="1" t="s">
        <v>2057</v>
      </c>
      <c r="D1036">
        <v>6</v>
      </c>
      <c r="E1036" s="2">
        <v>140052.15</v>
      </c>
    </row>
    <row r="1037" spans="1:10" x14ac:dyDescent="0.25">
      <c r="A1037">
        <v>2011</v>
      </c>
      <c r="B1037" t="s">
        <v>2058</v>
      </c>
      <c r="C1037" s="1" t="s">
        <v>2059</v>
      </c>
      <c r="D1037">
        <v>6</v>
      </c>
      <c r="E1037" s="2">
        <v>84000</v>
      </c>
    </row>
    <row r="1038" spans="1:10" x14ac:dyDescent="0.25">
      <c r="A1038">
        <v>2013</v>
      </c>
      <c r="B1038" t="s">
        <v>2060</v>
      </c>
      <c r="C1038" s="1" t="s">
        <v>2061</v>
      </c>
      <c r="D1038">
        <v>6</v>
      </c>
      <c r="E1038" s="2">
        <v>3675000</v>
      </c>
    </row>
    <row r="1039" spans="1:10" x14ac:dyDescent="0.25">
      <c r="A1039">
        <v>2015</v>
      </c>
      <c r="B1039" t="s">
        <v>2062</v>
      </c>
      <c r="C1039" s="1" t="s">
        <v>2063</v>
      </c>
      <c r="D1039">
        <v>6</v>
      </c>
      <c r="E1039" s="2">
        <v>6000</v>
      </c>
    </row>
    <row r="1040" spans="1:10" x14ac:dyDescent="0.25">
      <c r="A1040">
        <v>2017</v>
      </c>
      <c r="B1040" t="s">
        <v>2064</v>
      </c>
      <c r="C1040" s="1" t="s">
        <v>2065</v>
      </c>
      <c r="D1040">
        <v>6</v>
      </c>
      <c r="E1040" s="2">
        <v>1173781.21</v>
      </c>
    </row>
    <row r="1041" spans="1:10" x14ac:dyDescent="0.25">
      <c r="A1041">
        <v>2019</v>
      </c>
      <c r="B1041" t="s">
        <v>2066</v>
      </c>
      <c r="C1041" s="1" t="s">
        <v>2067</v>
      </c>
      <c r="D1041">
        <v>6</v>
      </c>
      <c r="E1041" s="2">
        <v>8000</v>
      </c>
    </row>
    <row r="1042" spans="1:10" x14ac:dyDescent="0.25">
      <c r="A1042">
        <v>2021</v>
      </c>
      <c r="B1042" t="s">
        <v>2068</v>
      </c>
      <c r="C1042" s="1" t="s">
        <v>2069</v>
      </c>
      <c r="D1042">
        <v>6</v>
      </c>
      <c r="E1042" s="2">
        <v>1114175.56</v>
      </c>
    </row>
    <row r="1043" spans="1:10" x14ac:dyDescent="0.25">
      <c r="A1043">
        <v>2023</v>
      </c>
      <c r="B1043" t="s">
        <v>2070</v>
      </c>
      <c r="C1043" s="1" t="s">
        <v>2071</v>
      </c>
      <c r="D1043">
        <v>6</v>
      </c>
      <c r="E1043" s="2">
        <v>1982263.02</v>
      </c>
    </row>
    <row r="1044" spans="1:10" x14ac:dyDescent="0.25">
      <c r="A1044">
        <v>2025</v>
      </c>
      <c r="B1044" t="s">
        <v>2072</v>
      </c>
      <c r="C1044" s="1" t="s">
        <v>2073</v>
      </c>
      <c r="D1044">
        <v>6</v>
      </c>
      <c r="E1044" s="2">
        <v>1834157.69</v>
      </c>
    </row>
    <row r="1045" spans="1:10" x14ac:dyDescent="0.25">
      <c r="A1045">
        <v>2027</v>
      </c>
      <c r="B1045" t="s">
        <v>2074</v>
      </c>
      <c r="C1045" s="1" t="s">
        <v>2075</v>
      </c>
      <c r="D1045">
        <v>6</v>
      </c>
      <c r="E1045" s="2">
        <v>1500</v>
      </c>
    </row>
    <row r="1046" spans="1:10" x14ac:dyDescent="0.25">
      <c r="A1046">
        <v>2029</v>
      </c>
      <c r="B1046" t="s">
        <v>2076</v>
      </c>
      <c r="C1046" s="1" t="s">
        <v>2077</v>
      </c>
      <c r="D1046">
        <v>6</v>
      </c>
      <c r="E1046" s="2">
        <v>1193125.8899999999</v>
      </c>
    </row>
    <row r="1047" spans="1:10" x14ac:dyDescent="0.25">
      <c r="A1047">
        <v>2031</v>
      </c>
      <c r="B1047" t="s">
        <v>2078</v>
      </c>
      <c r="C1047" s="1" t="s">
        <v>2079</v>
      </c>
      <c r="D1047">
        <v>6</v>
      </c>
      <c r="E1047" s="2">
        <v>-1606182.88</v>
      </c>
    </row>
    <row r="1048" spans="1:10" x14ac:dyDescent="0.25">
      <c r="A1048" s="3">
        <v>2033</v>
      </c>
      <c r="B1048" s="3" t="s">
        <v>2080</v>
      </c>
      <c r="C1048" s="4" t="s">
        <v>2081</v>
      </c>
      <c r="D1048" s="3">
        <v>5</v>
      </c>
      <c r="E1048" s="3"/>
      <c r="F1048" s="5">
        <v>2029831.31</v>
      </c>
      <c r="G1048" s="3"/>
      <c r="H1048" s="3"/>
      <c r="I1048" s="3"/>
      <c r="J1048" s="3"/>
    </row>
    <row r="1049" spans="1:10" x14ac:dyDescent="0.25">
      <c r="A1049">
        <v>2034</v>
      </c>
      <c r="B1049" t="s">
        <v>2082</v>
      </c>
      <c r="C1049" s="1" t="s">
        <v>2083</v>
      </c>
      <c r="D1049">
        <v>6</v>
      </c>
      <c r="E1049" s="2">
        <v>86797.18</v>
      </c>
    </row>
    <row r="1050" spans="1:10" x14ac:dyDescent="0.25">
      <c r="A1050">
        <v>2036</v>
      </c>
      <c r="B1050" t="s">
        <v>2084</v>
      </c>
      <c r="C1050" s="1" t="s">
        <v>2085</v>
      </c>
      <c r="D1050">
        <v>6</v>
      </c>
      <c r="E1050" s="2">
        <v>1673584.28</v>
      </c>
    </row>
    <row r="1051" spans="1:10" x14ac:dyDescent="0.25">
      <c r="A1051">
        <v>2038</v>
      </c>
      <c r="B1051" t="s">
        <v>2086</v>
      </c>
      <c r="C1051" s="1" t="s">
        <v>2087</v>
      </c>
      <c r="D1051">
        <v>6</v>
      </c>
      <c r="E1051" s="2">
        <v>1000</v>
      </c>
    </row>
    <row r="1052" spans="1:10" x14ac:dyDescent="0.25">
      <c r="A1052">
        <v>2040</v>
      </c>
      <c r="B1052" t="s">
        <v>2088</v>
      </c>
      <c r="C1052" s="1" t="s">
        <v>2089</v>
      </c>
      <c r="D1052">
        <v>6</v>
      </c>
      <c r="E1052" s="2">
        <v>4923.9399999999996</v>
      </c>
    </row>
    <row r="1053" spans="1:10" x14ac:dyDescent="0.25">
      <c r="A1053">
        <v>2042</v>
      </c>
      <c r="B1053" t="s">
        <v>2090</v>
      </c>
      <c r="C1053" s="1" t="s">
        <v>2091</v>
      </c>
      <c r="D1053">
        <v>6</v>
      </c>
      <c r="E1053" s="2">
        <v>2025.91</v>
      </c>
    </row>
    <row r="1054" spans="1:10" x14ac:dyDescent="0.25">
      <c r="A1054">
        <v>2044</v>
      </c>
      <c r="B1054" t="s">
        <v>2092</v>
      </c>
      <c r="C1054" s="1" t="s">
        <v>2093</v>
      </c>
      <c r="D1054">
        <v>6</v>
      </c>
      <c r="E1054" s="2">
        <v>261500</v>
      </c>
    </row>
    <row r="1055" spans="1:10" x14ac:dyDescent="0.25">
      <c r="A1055" s="3">
        <v>2046</v>
      </c>
      <c r="B1055" s="3" t="s">
        <v>2094</v>
      </c>
      <c r="C1055" s="4" t="s">
        <v>2095</v>
      </c>
      <c r="D1055" s="3">
        <v>5</v>
      </c>
      <c r="E1055" s="3"/>
      <c r="F1055" s="5">
        <v>5098214.46</v>
      </c>
      <c r="G1055" s="3"/>
      <c r="H1055" s="3"/>
      <c r="I1055" s="3"/>
      <c r="J1055" s="3"/>
    </row>
    <row r="1056" spans="1:10" x14ac:dyDescent="0.25">
      <c r="A1056">
        <v>2047</v>
      </c>
      <c r="B1056" t="s">
        <v>2096</v>
      </c>
      <c r="C1056" s="1" t="s">
        <v>2097</v>
      </c>
      <c r="D1056">
        <v>6</v>
      </c>
      <c r="E1056" s="2">
        <v>2077738.5</v>
      </c>
    </row>
    <row r="1057" spans="1:10" x14ac:dyDescent="0.25">
      <c r="A1057">
        <v>2049</v>
      </c>
      <c r="B1057" t="s">
        <v>2098</v>
      </c>
      <c r="C1057" s="1" t="s">
        <v>2099</v>
      </c>
      <c r="D1057">
        <v>6</v>
      </c>
      <c r="E1057" s="2">
        <v>2997771.99</v>
      </c>
    </row>
    <row r="1058" spans="1:10" x14ac:dyDescent="0.25">
      <c r="A1058">
        <v>2051</v>
      </c>
      <c r="B1058" t="s">
        <v>2100</v>
      </c>
      <c r="C1058" s="1" t="s">
        <v>2101</v>
      </c>
      <c r="D1058">
        <v>6</v>
      </c>
      <c r="E1058" s="2">
        <v>22703.97</v>
      </c>
    </row>
    <row r="1059" spans="1:10" x14ac:dyDescent="0.25">
      <c r="A1059" s="3">
        <v>2053</v>
      </c>
      <c r="B1059" s="3" t="s">
        <v>2102</v>
      </c>
      <c r="C1059" s="4" t="s">
        <v>2103</v>
      </c>
      <c r="D1059" s="3">
        <v>5</v>
      </c>
      <c r="E1059" s="3"/>
      <c r="F1059" s="5">
        <v>360863.85</v>
      </c>
      <c r="G1059" s="3"/>
      <c r="H1059" s="3"/>
      <c r="I1059" s="3"/>
      <c r="J1059" s="3"/>
    </row>
    <row r="1060" spans="1:10" x14ac:dyDescent="0.25">
      <c r="A1060">
        <v>2054</v>
      </c>
      <c r="B1060" t="s">
        <v>2104</v>
      </c>
      <c r="C1060" s="1" t="s">
        <v>2105</v>
      </c>
      <c r="D1060">
        <v>6</v>
      </c>
      <c r="E1060" s="2">
        <v>708409.26</v>
      </c>
    </row>
    <row r="1061" spans="1:10" x14ac:dyDescent="0.25">
      <c r="A1061">
        <v>2056</v>
      </c>
      <c r="B1061" t="s">
        <v>2106</v>
      </c>
      <c r="C1061" s="1" t="s">
        <v>2107</v>
      </c>
      <c r="D1061">
        <v>6</v>
      </c>
      <c r="E1061" s="2">
        <v>242053.17</v>
      </c>
    </row>
    <row r="1062" spans="1:10" x14ac:dyDescent="0.25">
      <c r="A1062">
        <v>2058</v>
      </c>
      <c r="B1062" t="s">
        <v>2108</v>
      </c>
      <c r="C1062" s="1" t="s">
        <v>2109</v>
      </c>
      <c r="D1062">
        <v>6</v>
      </c>
      <c r="E1062" s="2">
        <v>153323.24</v>
      </c>
    </row>
    <row r="1063" spans="1:10" x14ac:dyDescent="0.25">
      <c r="A1063">
        <v>2060</v>
      </c>
      <c r="B1063" t="s">
        <v>2110</v>
      </c>
      <c r="C1063" s="1" t="s">
        <v>2111</v>
      </c>
      <c r="D1063">
        <v>6</v>
      </c>
      <c r="E1063" s="2">
        <v>90698.87</v>
      </c>
    </row>
    <row r="1064" spans="1:10" x14ac:dyDescent="0.25">
      <c r="A1064">
        <v>2062</v>
      </c>
      <c r="B1064" t="s">
        <v>2112</v>
      </c>
      <c r="C1064" s="1" t="s">
        <v>2113</v>
      </c>
      <c r="D1064">
        <v>6</v>
      </c>
      <c r="E1064" s="2">
        <v>299568</v>
      </c>
    </row>
    <row r="1065" spans="1:10" x14ac:dyDescent="0.25">
      <c r="A1065">
        <v>2064</v>
      </c>
      <c r="B1065" t="s">
        <v>2114</v>
      </c>
      <c r="C1065" s="1" t="s">
        <v>2115</v>
      </c>
      <c r="D1065">
        <v>6</v>
      </c>
      <c r="E1065" s="2">
        <v>37120.32</v>
      </c>
    </row>
    <row r="1066" spans="1:10" x14ac:dyDescent="0.25">
      <c r="A1066">
        <v>2066</v>
      </c>
      <c r="B1066" t="s">
        <v>2116</v>
      </c>
      <c r="C1066" s="1" t="s">
        <v>2117</v>
      </c>
      <c r="D1066">
        <v>6</v>
      </c>
      <c r="E1066" s="2">
        <v>384142.4</v>
      </c>
    </row>
    <row r="1067" spans="1:10" x14ac:dyDescent="0.25">
      <c r="A1067">
        <v>2068</v>
      </c>
      <c r="B1067" t="s">
        <v>2118</v>
      </c>
      <c r="C1067" s="1" t="s">
        <v>2119</v>
      </c>
      <c r="D1067">
        <v>6</v>
      </c>
      <c r="E1067" s="2">
        <v>210303.22</v>
      </c>
    </row>
    <row r="1068" spans="1:10" x14ac:dyDescent="0.25">
      <c r="A1068">
        <v>2070</v>
      </c>
      <c r="B1068" t="s">
        <v>2120</v>
      </c>
      <c r="C1068" s="1" t="s">
        <v>2121</v>
      </c>
      <c r="D1068">
        <v>6</v>
      </c>
      <c r="E1068" s="2">
        <v>199665.36</v>
      </c>
    </row>
    <row r="1069" spans="1:10" x14ac:dyDescent="0.25">
      <c r="A1069">
        <v>2072</v>
      </c>
      <c r="B1069" t="s">
        <v>2122</v>
      </c>
      <c r="C1069" s="1" t="s">
        <v>2123</v>
      </c>
      <c r="D1069">
        <v>6</v>
      </c>
      <c r="E1069" s="2">
        <v>329506.92</v>
      </c>
    </row>
    <row r="1070" spans="1:10" x14ac:dyDescent="0.25">
      <c r="A1070">
        <v>2074</v>
      </c>
      <c r="B1070" t="s">
        <v>2124</v>
      </c>
      <c r="C1070" s="1" t="s">
        <v>2125</v>
      </c>
      <c r="D1070">
        <v>6</v>
      </c>
      <c r="E1070" s="2">
        <v>128708.61</v>
      </c>
    </row>
    <row r="1071" spans="1:10" x14ac:dyDescent="0.25">
      <c r="A1071">
        <v>2076</v>
      </c>
      <c r="B1071" t="s">
        <v>2126</v>
      </c>
      <c r="C1071" s="1" t="s">
        <v>2127</v>
      </c>
      <c r="D1071">
        <v>6</v>
      </c>
      <c r="E1071" s="2">
        <v>56339.28</v>
      </c>
    </row>
    <row r="1072" spans="1:10" x14ac:dyDescent="0.25">
      <c r="A1072">
        <v>2078</v>
      </c>
      <c r="B1072" t="s">
        <v>2128</v>
      </c>
      <c r="C1072" s="1" t="s">
        <v>2129</v>
      </c>
      <c r="D1072">
        <v>6</v>
      </c>
      <c r="E1072" s="2">
        <v>360863.85</v>
      </c>
    </row>
    <row r="1073" spans="1:10" x14ac:dyDescent="0.25">
      <c r="A1073">
        <v>2080</v>
      </c>
      <c r="B1073" t="s">
        <v>2130</v>
      </c>
      <c r="C1073" s="1" t="s">
        <v>2131</v>
      </c>
      <c r="D1073">
        <v>6</v>
      </c>
      <c r="E1073" s="2">
        <v>-3684404.43</v>
      </c>
    </row>
    <row r="1074" spans="1:10" x14ac:dyDescent="0.25">
      <c r="A1074">
        <v>2082</v>
      </c>
      <c r="B1074" t="s">
        <v>2132</v>
      </c>
      <c r="C1074" s="1" t="s">
        <v>2133</v>
      </c>
      <c r="D1074">
        <v>6</v>
      </c>
      <c r="E1074" s="2">
        <v>838957.14</v>
      </c>
    </row>
    <row r="1075" spans="1:10" x14ac:dyDescent="0.25">
      <c r="A1075">
        <v>2084</v>
      </c>
      <c r="B1075" t="s">
        <v>2134</v>
      </c>
      <c r="C1075" s="1" t="s">
        <v>2135</v>
      </c>
      <c r="D1075">
        <v>6</v>
      </c>
      <c r="E1075" s="2">
        <v>5608.64</v>
      </c>
    </row>
    <row r="1076" spans="1:10" x14ac:dyDescent="0.25">
      <c r="A1076" s="3">
        <v>2086</v>
      </c>
      <c r="B1076" s="3" t="s">
        <v>2136</v>
      </c>
      <c r="C1076" s="4" t="s">
        <v>2137</v>
      </c>
      <c r="D1076" s="3">
        <v>1</v>
      </c>
      <c r="E1076" s="3"/>
      <c r="F1076" s="3"/>
      <c r="G1076" s="3"/>
      <c r="H1076" s="3"/>
      <c r="I1076" s="3"/>
      <c r="J1076" s="5">
        <v>-109104883.05</v>
      </c>
    </row>
    <row r="1077" spans="1:10" x14ac:dyDescent="0.25">
      <c r="A1077" s="3">
        <v>2087</v>
      </c>
      <c r="B1077" s="3" t="s">
        <v>2138</v>
      </c>
      <c r="C1077" s="4" t="s">
        <v>2139</v>
      </c>
      <c r="D1077" s="3">
        <v>2</v>
      </c>
      <c r="E1077" s="3"/>
      <c r="F1077" s="3"/>
      <c r="G1077" s="3"/>
      <c r="H1077" s="3"/>
      <c r="I1077" s="5">
        <v>-50802165.310000002</v>
      </c>
      <c r="J1077" s="3"/>
    </row>
    <row r="1078" spans="1:10" x14ac:dyDescent="0.25">
      <c r="A1078" s="3">
        <v>2088</v>
      </c>
      <c r="B1078" s="3" t="s">
        <v>2140</v>
      </c>
      <c r="C1078" s="4" t="s">
        <v>2141</v>
      </c>
      <c r="D1078" s="3">
        <v>3</v>
      </c>
      <c r="E1078" s="3"/>
      <c r="F1078" s="3"/>
      <c r="G1078" s="3"/>
      <c r="H1078" s="5">
        <v>-50802165.310000002</v>
      </c>
      <c r="I1078" s="3"/>
      <c r="J1078" s="3"/>
    </row>
    <row r="1079" spans="1:10" x14ac:dyDescent="0.25">
      <c r="A1079" s="3">
        <v>2089</v>
      </c>
      <c r="B1079" s="3" t="s">
        <v>2142</v>
      </c>
      <c r="C1079" s="4" t="s">
        <v>2143</v>
      </c>
      <c r="D1079" s="3">
        <v>4</v>
      </c>
      <c r="E1079" s="3"/>
      <c r="F1079" s="3"/>
      <c r="G1079" s="5">
        <v>-3877923.45</v>
      </c>
      <c r="H1079" s="3"/>
      <c r="I1079" s="3"/>
      <c r="J1079" s="3"/>
    </row>
    <row r="1080" spans="1:10" x14ac:dyDescent="0.25">
      <c r="A1080" s="3">
        <v>2090</v>
      </c>
      <c r="B1080" s="3" t="s">
        <v>2144</v>
      </c>
      <c r="C1080" s="4" t="s">
        <v>2145</v>
      </c>
      <c r="D1080" s="3">
        <v>5</v>
      </c>
      <c r="E1080" s="3"/>
      <c r="F1080" s="5">
        <v>-3450724.16</v>
      </c>
      <c r="G1080" s="3"/>
      <c r="H1080" s="3"/>
      <c r="I1080" s="3"/>
      <c r="J1080" s="3"/>
    </row>
    <row r="1081" spans="1:10" x14ac:dyDescent="0.25">
      <c r="A1081">
        <v>2091</v>
      </c>
      <c r="B1081" t="s">
        <v>2146</v>
      </c>
      <c r="C1081" s="1" t="s">
        <v>2147</v>
      </c>
      <c r="D1081">
        <v>6</v>
      </c>
      <c r="E1081">
        <v>0</v>
      </c>
    </row>
    <row r="1082" spans="1:10" x14ac:dyDescent="0.25">
      <c r="A1082">
        <v>2093</v>
      </c>
      <c r="B1082" t="s">
        <v>2148</v>
      </c>
      <c r="C1082" s="1" t="s">
        <v>2149</v>
      </c>
      <c r="D1082">
        <v>6</v>
      </c>
      <c r="E1082">
        <v>0</v>
      </c>
    </row>
    <row r="1083" spans="1:10" x14ac:dyDescent="0.25">
      <c r="A1083">
        <v>2095</v>
      </c>
      <c r="B1083" t="s">
        <v>2150</v>
      </c>
      <c r="C1083" s="1" t="s">
        <v>2151</v>
      </c>
      <c r="D1083">
        <v>6</v>
      </c>
      <c r="E1083">
        <v>0</v>
      </c>
    </row>
    <row r="1084" spans="1:10" x14ac:dyDescent="0.25">
      <c r="A1084">
        <v>2097</v>
      </c>
      <c r="B1084" t="s">
        <v>2152</v>
      </c>
      <c r="C1084" s="1" t="s">
        <v>2153</v>
      </c>
      <c r="D1084">
        <v>6</v>
      </c>
      <c r="E1084">
        <v>0</v>
      </c>
    </row>
    <row r="1085" spans="1:10" x14ac:dyDescent="0.25">
      <c r="A1085">
        <v>2099</v>
      </c>
      <c r="B1085" t="s">
        <v>2154</v>
      </c>
      <c r="C1085" s="1" t="s">
        <v>2155</v>
      </c>
      <c r="D1085">
        <v>6</v>
      </c>
      <c r="E1085" s="2">
        <v>-3450724.16</v>
      </c>
    </row>
    <row r="1086" spans="1:10" x14ac:dyDescent="0.25">
      <c r="A1086" s="3">
        <v>2101</v>
      </c>
      <c r="B1086" s="3" t="s">
        <v>2156</v>
      </c>
      <c r="C1086" s="4" t="s">
        <v>2157</v>
      </c>
      <c r="D1086" s="3">
        <v>5</v>
      </c>
      <c r="E1086" s="3"/>
      <c r="F1086" s="5">
        <v>-280239.71999999997</v>
      </c>
      <c r="G1086" s="3"/>
      <c r="H1086" s="3"/>
      <c r="I1086" s="3"/>
      <c r="J1086" s="3"/>
    </row>
    <row r="1087" spans="1:10" x14ac:dyDescent="0.25">
      <c r="A1087">
        <v>2102</v>
      </c>
      <c r="B1087" t="s">
        <v>2158</v>
      </c>
      <c r="C1087" s="1" t="s">
        <v>2159</v>
      </c>
      <c r="D1087">
        <v>6</v>
      </c>
      <c r="E1087">
        <v>0</v>
      </c>
    </row>
    <row r="1088" spans="1:10" x14ac:dyDescent="0.25">
      <c r="A1088">
        <v>2104</v>
      </c>
      <c r="B1088" t="s">
        <v>2160</v>
      </c>
      <c r="C1088" s="1" t="s">
        <v>2161</v>
      </c>
      <c r="D1088">
        <v>6</v>
      </c>
      <c r="E1088">
        <v>0</v>
      </c>
    </row>
    <row r="1089" spans="1:10" x14ac:dyDescent="0.25">
      <c r="A1089">
        <v>2106</v>
      </c>
      <c r="B1089" t="s">
        <v>2162</v>
      </c>
      <c r="C1089" s="1" t="s">
        <v>2163</v>
      </c>
      <c r="D1089">
        <v>6</v>
      </c>
      <c r="E1089">
        <v>0</v>
      </c>
    </row>
    <row r="1090" spans="1:10" x14ac:dyDescent="0.25">
      <c r="A1090">
        <v>2108</v>
      </c>
      <c r="B1090" t="s">
        <v>2164</v>
      </c>
      <c r="C1090" s="1" t="s">
        <v>2165</v>
      </c>
      <c r="D1090">
        <v>6</v>
      </c>
      <c r="E1090">
        <v>0</v>
      </c>
    </row>
    <row r="1091" spans="1:10" x14ac:dyDescent="0.25">
      <c r="A1091">
        <v>2110</v>
      </c>
      <c r="B1091" t="s">
        <v>2166</v>
      </c>
      <c r="C1091" s="1" t="s">
        <v>2167</v>
      </c>
      <c r="D1091">
        <v>6</v>
      </c>
      <c r="E1091">
        <v>0</v>
      </c>
    </row>
    <row r="1092" spans="1:10" x14ac:dyDescent="0.25">
      <c r="A1092">
        <v>2112</v>
      </c>
      <c r="B1092" t="s">
        <v>2168</v>
      </c>
      <c r="C1092" s="1" t="s">
        <v>2169</v>
      </c>
      <c r="D1092">
        <v>6</v>
      </c>
      <c r="E1092" s="2">
        <v>-280239.71999999997</v>
      </c>
    </row>
    <row r="1093" spans="1:10" x14ac:dyDescent="0.25">
      <c r="A1093">
        <v>2114</v>
      </c>
      <c r="B1093" t="s">
        <v>2170</v>
      </c>
      <c r="C1093" s="1" t="s">
        <v>2171</v>
      </c>
      <c r="D1093">
        <v>6</v>
      </c>
      <c r="E1093">
        <v>0</v>
      </c>
    </row>
    <row r="1094" spans="1:10" x14ac:dyDescent="0.25">
      <c r="A1094">
        <v>2116</v>
      </c>
      <c r="B1094" t="s">
        <v>2172</v>
      </c>
      <c r="C1094" s="1" t="s">
        <v>2173</v>
      </c>
      <c r="D1094">
        <v>6</v>
      </c>
      <c r="E1094">
        <v>0</v>
      </c>
    </row>
    <row r="1095" spans="1:10" x14ac:dyDescent="0.25">
      <c r="A1095">
        <v>2118</v>
      </c>
      <c r="B1095" t="s">
        <v>2174</v>
      </c>
      <c r="C1095" s="1" t="s">
        <v>2175</v>
      </c>
      <c r="D1095">
        <v>6</v>
      </c>
      <c r="E1095">
        <v>0</v>
      </c>
    </row>
    <row r="1096" spans="1:10" x14ac:dyDescent="0.25">
      <c r="A1096">
        <v>2120</v>
      </c>
      <c r="B1096" t="s">
        <v>2176</v>
      </c>
      <c r="C1096" s="1" t="s">
        <v>2177</v>
      </c>
      <c r="D1096">
        <v>6</v>
      </c>
      <c r="E1096">
        <v>0</v>
      </c>
    </row>
    <row r="1097" spans="1:10" x14ac:dyDescent="0.25">
      <c r="A1097" s="3">
        <v>2122</v>
      </c>
      <c r="B1097" s="3" t="s">
        <v>2178</v>
      </c>
      <c r="C1097" s="4" t="s">
        <v>2179</v>
      </c>
      <c r="D1097" s="3">
        <v>5</v>
      </c>
      <c r="E1097" s="3"/>
      <c r="F1097" s="3">
        <v>0.02</v>
      </c>
      <c r="G1097" s="3"/>
      <c r="H1097" s="3"/>
      <c r="I1097" s="3"/>
      <c r="J1097" s="3"/>
    </row>
    <row r="1098" spans="1:10" x14ac:dyDescent="0.25">
      <c r="A1098">
        <v>2123</v>
      </c>
      <c r="B1098" t="s">
        <v>2180</v>
      </c>
      <c r="C1098" s="1" t="s">
        <v>2181</v>
      </c>
      <c r="D1098">
        <v>6</v>
      </c>
      <c r="E1098">
        <v>0.02</v>
      </c>
    </row>
    <row r="1099" spans="1:10" x14ac:dyDescent="0.25">
      <c r="A1099" s="3">
        <v>2125</v>
      </c>
      <c r="B1099" s="3" t="s">
        <v>2182</v>
      </c>
      <c r="C1099" s="4" t="s">
        <v>2183</v>
      </c>
      <c r="D1099" s="3">
        <v>5</v>
      </c>
      <c r="E1099" s="3"/>
      <c r="F1099" s="5">
        <v>-146959.59</v>
      </c>
      <c r="G1099" s="3"/>
      <c r="H1099" s="3"/>
      <c r="I1099" s="3"/>
      <c r="J1099" s="3"/>
    </row>
    <row r="1100" spans="1:10" x14ac:dyDescent="0.25">
      <c r="A1100">
        <v>2126</v>
      </c>
      <c r="B1100" t="s">
        <v>2184</v>
      </c>
      <c r="C1100" s="1" t="s">
        <v>2185</v>
      </c>
      <c r="D1100">
        <v>6</v>
      </c>
      <c r="E1100" s="2">
        <v>-2932.3</v>
      </c>
    </row>
    <row r="1101" spans="1:10" x14ac:dyDescent="0.25">
      <c r="A1101">
        <v>2128</v>
      </c>
      <c r="B1101" t="s">
        <v>2186</v>
      </c>
      <c r="C1101" s="1" t="s">
        <v>2187</v>
      </c>
      <c r="D1101">
        <v>6</v>
      </c>
      <c r="E1101" s="2">
        <v>-144027.29</v>
      </c>
    </row>
    <row r="1102" spans="1:10" x14ac:dyDescent="0.25">
      <c r="A1102" s="3">
        <v>2130</v>
      </c>
      <c r="B1102" s="3" t="s">
        <v>2188</v>
      </c>
      <c r="C1102" s="4" t="s">
        <v>2189</v>
      </c>
      <c r="D1102" s="3">
        <v>4</v>
      </c>
      <c r="E1102" s="3"/>
      <c r="F1102" s="3"/>
      <c r="G1102" s="5">
        <v>-3689155.5</v>
      </c>
      <c r="H1102" s="3"/>
      <c r="I1102" s="3"/>
      <c r="J1102" s="3"/>
    </row>
    <row r="1103" spans="1:10" x14ac:dyDescent="0.25">
      <c r="A1103" s="3">
        <v>2131</v>
      </c>
      <c r="B1103" s="3" t="s">
        <v>2190</v>
      </c>
      <c r="C1103" s="4" t="s">
        <v>2191</v>
      </c>
      <c r="D1103" s="3">
        <v>5</v>
      </c>
      <c r="E1103" s="3"/>
      <c r="F1103" s="5">
        <v>-3689155.5</v>
      </c>
      <c r="G1103" s="3"/>
      <c r="H1103" s="3"/>
      <c r="I1103" s="3"/>
      <c r="J1103" s="3"/>
    </row>
    <row r="1104" spans="1:10" x14ac:dyDescent="0.25">
      <c r="A1104">
        <v>2132</v>
      </c>
      <c r="B1104" t="s">
        <v>2192</v>
      </c>
      <c r="C1104" s="1" t="s">
        <v>2193</v>
      </c>
      <c r="D1104">
        <v>6</v>
      </c>
      <c r="E1104">
        <v>-546.03</v>
      </c>
    </row>
    <row r="1105" spans="1:10" x14ac:dyDescent="0.25">
      <c r="A1105">
        <v>2134</v>
      </c>
      <c r="B1105" t="s">
        <v>2194</v>
      </c>
      <c r="C1105" s="1" t="s">
        <v>2195</v>
      </c>
      <c r="D1105">
        <v>6</v>
      </c>
      <c r="E1105" s="2">
        <v>-508230.62</v>
      </c>
    </row>
    <row r="1106" spans="1:10" x14ac:dyDescent="0.25">
      <c r="A1106">
        <v>2136</v>
      </c>
      <c r="B1106" t="s">
        <v>2196</v>
      </c>
      <c r="C1106" s="1" t="s">
        <v>2197</v>
      </c>
      <c r="D1106">
        <v>6</v>
      </c>
      <c r="E1106" s="2">
        <v>-245350.04</v>
      </c>
    </row>
    <row r="1107" spans="1:10" x14ac:dyDescent="0.25">
      <c r="A1107">
        <v>2138</v>
      </c>
      <c r="B1107" t="s">
        <v>2198</v>
      </c>
      <c r="C1107" s="1" t="s">
        <v>2199</v>
      </c>
      <c r="D1107">
        <v>6</v>
      </c>
      <c r="E1107" s="2">
        <v>-600244.64</v>
      </c>
    </row>
    <row r="1108" spans="1:10" x14ac:dyDescent="0.25">
      <c r="A1108">
        <v>2140</v>
      </c>
      <c r="B1108" t="s">
        <v>2200</v>
      </c>
      <c r="C1108" s="1" t="s">
        <v>2201</v>
      </c>
      <c r="D1108">
        <v>6</v>
      </c>
      <c r="E1108" s="2">
        <v>-30931.52</v>
      </c>
    </row>
    <row r="1109" spans="1:10" x14ac:dyDescent="0.25">
      <c r="A1109">
        <v>2142</v>
      </c>
      <c r="B1109" t="s">
        <v>2202</v>
      </c>
      <c r="C1109" s="1" t="s">
        <v>2203</v>
      </c>
      <c r="D1109">
        <v>6</v>
      </c>
      <c r="E1109" s="2">
        <v>-57349.94</v>
      </c>
    </row>
    <row r="1110" spans="1:10" x14ac:dyDescent="0.25">
      <c r="A1110">
        <v>2144</v>
      </c>
      <c r="B1110" t="s">
        <v>2204</v>
      </c>
      <c r="C1110" s="1" t="s">
        <v>2205</v>
      </c>
      <c r="D1110">
        <v>6</v>
      </c>
      <c r="E1110" s="2">
        <v>-53701.59</v>
      </c>
    </row>
    <row r="1111" spans="1:10" x14ac:dyDescent="0.25">
      <c r="A1111">
        <v>2146</v>
      </c>
      <c r="B1111" t="s">
        <v>2206</v>
      </c>
      <c r="C1111" s="1" t="s">
        <v>2207</v>
      </c>
      <c r="D1111">
        <v>6</v>
      </c>
      <c r="E1111" s="2">
        <v>-2184330.35</v>
      </c>
    </row>
    <row r="1112" spans="1:10" x14ac:dyDescent="0.25">
      <c r="A1112">
        <v>2148</v>
      </c>
      <c r="B1112" t="s">
        <v>2208</v>
      </c>
      <c r="C1112" s="1" t="s">
        <v>2209</v>
      </c>
      <c r="D1112">
        <v>6</v>
      </c>
      <c r="E1112" s="2">
        <v>-1057.95</v>
      </c>
    </row>
    <row r="1113" spans="1:10" x14ac:dyDescent="0.25">
      <c r="A1113">
        <v>2150</v>
      </c>
      <c r="B1113" t="s">
        <v>2210</v>
      </c>
      <c r="C1113" s="1" t="s">
        <v>2211</v>
      </c>
      <c r="D1113">
        <v>6</v>
      </c>
      <c r="E1113" s="2">
        <v>-7412.82</v>
      </c>
    </row>
    <row r="1114" spans="1:10" x14ac:dyDescent="0.25">
      <c r="A1114" s="3">
        <v>2152</v>
      </c>
      <c r="B1114" s="3" t="s">
        <v>2212</v>
      </c>
      <c r="C1114" s="4" t="s">
        <v>2213</v>
      </c>
      <c r="D1114" s="3">
        <v>4</v>
      </c>
      <c r="E1114" s="3"/>
      <c r="F1114" s="3"/>
      <c r="G1114" s="5">
        <v>-20927465.34</v>
      </c>
      <c r="H1114" s="3"/>
      <c r="I1114" s="3"/>
      <c r="J1114" s="3"/>
    </row>
    <row r="1115" spans="1:10" x14ac:dyDescent="0.25">
      <c r="A1115" s="3">
        <v>2153</v>
      </c>
      <c r="B1115" s="3" t="s">
        <v>2214</v>
      </c>
      <c r="C1115" s="4" t="s">
        <v>2215</v>
      </c>
      <c r="D1115" s="3">
        <v>5</v>
      </c>
      <c r="E1115" s="3"/>
      <c r="F1115" s="5">
        <v>-9586867.9199999999</v>
      </c>
      <c r="G1115" s="3"/>
      <c r="H1115" s="3"/>
      <c r="I1115" s="3"/>
      <c r="J1115" s="3"/>
    </row>
    <row r="1116" spans="1:10" x14ac:dyDescent="0.25">
      <c r="A1116">
        <v>2154</v>
      </c>
      <c r="B1116" t="s">
        <v>2216</v>
      </c>
      <c r="C1116" s="1" t="s">
        <v>2217</v>
      </c>
      <c r="D1116">
        <v>6</v>
      </c>
      <c r="E1116" s="2">
        <v>-8348670.2199999997</v>
      </c>
    </row>
    <row r="1117" spans="1:10" x14ac:dyDescent="0.25">
      <c r="A1117">
        <v>2158</v>
      </c>
      <c r="B1117" t="s">
        <v>2218</v>
      </c>
      <c r="C1117" s="1" t="s">
        <v>2219</v>
      </c>
      <c r="D1117">
        <v>6</v>
      </c>
      <c r="E1117" s="2">
        <v>-1416.43</v>
      </c>
    </row>
    <row r="1118" spans="1:10" x14ac:dyDescent="0.25">
      <c r="A1118">
        <v>2160</v>
      </c>
      <c r="B1118" t="s">
        <v>2220</v>
      </c>
      <c r="C1118" s="1" t="s">
        <v>2221</v>
      </c>
      <c r="D1118">
        <v>6</v>
      </c>
      <c r="E1118" s="2">
        <v>-1162240.1499999999</v>
      </c>
    </row>
    <row r="1119" spans="1:10" x14ac:dyDescent="0.25">
      <c r="A1119">
        <v>2162</v>
      </c>
      <c r="B1119" t="s">
        <v>2222</v>
      </c>
      <c r="C1119" s="1" t="s">
        <v>2223</v>
      </c>
      <c r="D1119">
        <v>6</v>
      </c>
      <c r="E1119" s="2">
        <v>-74541.119999999995</v>
      </c>
    </row>
    <row r="1120" spans="1:10" x14ac:dyDescent="0.25">
      <c r="A1120">
        <v>2164</v>
      </c>
      <c r="B1120" t="s">
        <v>2224</v>
      </c>
      <c r="C1120" s="1" t="s">
        <v>2225</v>
      </c>
      <c r="D1120">
        <v>6</v>
      </c>
      <c r="E1120">
        <v>0</v>
      </c>
    </row>
    <row r="1121" spans="1:10" x14ac:dyDescent="0.25">
      <c r="A1121" s="3">
        <v>2166</v>
      </c>
      <c r="B1121" s="3" t="s">
        <v>2226</v>
      </c>
      <c r="C1121" s="4" t="s">
        <v>2227</v>
      </c>
      <c r="D1121" s="3">
        <v>5</v>
      </c>
      <c r="E1121" s="3"/>
      <c r="F1121" s="5">
        <v>-11340597.42</v>
      </c>
      <c r="G1121" s="3"/>
      <c r="H1121" s="3"/>
      <c r="I1121" s="3"/>
      <c r="J1121" s="3"/>
    </row>
    <row r="1122" spans="1:10" x14ac:dyDescent="0.25">
      <c r="A1122">
        <v>2167</v>
      </c>
      <c r="B1122" t="s">
        <v>2228</v>
      </c>
      <c r="C1122" s="1" t="s">
        <v>2229</v>
      </c>
      <c r="D1122">
        <v>6</v>
      </c>
      <c r="E1122" s="2">
        <v>-10963673.199999999</v>
      </c>
    </row>
    <row r="1123" spans="1:10" x14ac:dyDescent="0.25">
      <c r="A1123">
        <v>2169</v>
      </c>
      <c r="B1123" t="s">
        <v>2230</v>
      </c>
      <c r="C1123" s="1" t="s">
        <v>2231</v>
      </c>
      <c r="D1123">
        <v>6</v>
      </c>
      <c r="E1123" s="2">
        <v>-520362.37</v>
      </c>
    </row>
    <row r="1124" spans="1:10" x14ac:dyDescent="0.25">
      <c r="A1124">
        <v>2171</v>
      </c>
      <c r="B1124" t="s">
        <v>2232</v>
      </c>
      <c r="C1124" s="1" t="s">
        <v>2233</v>
      </c>
      <c r="D1124">
        <v>6</v>
      </c>
      <c r="E1124" s="2">
        <v>6246.52</v>
      </c>
    </row>
    <row r="1125" spans="1:10" x14ac:dyDescent="0.25">
      <c r="A1125">
        <v>2173</v>
      </c>
      <c r="B1125" t="s">
        <v>2234</v>
      </c>
      <c r="C1125" s="1" t="s">
        <v>2235</v>
      </c>
      <c r="D1125">
        <v>6</v>
      </c>
      <c r="E1125" s="2">
        <v>231103.64</v>
      </c>
    </row>
    <row r="1126" spans="1:10" x14ac:dyDescent="0.25">
      <c r="A1126">
        <v>2175</v>
      </c>
      <c r="B1126" t="s">
        <v>2236</v>
      </c>
      <c r="C1126" s="1" t="s">
        <v>2237</v>
      </c>
      <c r="D1126">
        <v>6</v>
      </c>
      <c r="E1126" s="2">
        <v>165981.92000000001</v>
      </c>
    </row>
    <row r="1127" spans="1:10" x14ac:dyDescent="0.25">
      <c r="A1127">
        <v>2177</v>
      </c>
      <c r="B1127" t="s">
        <v>2238</v>
      </c>
      <c r="C1127" s="1" t="s">
        <v>2239</v>
      </c>
      <c r="D1127">
        <v>6</v>
      </c>
      <c r="E1127" s="2">
        <v>1597</v>
      </c>
    </row>
    <row r="1128" spans="1:10" x14ac:dyDescent="0.25">
      <c r="A1128">
        <v>2179</v>
      </c>
      <c r="B1128" t="s">
        <v>2240</v>
      </c>
      <c r="C1128" s="1" t="s">
        <v>2241</v>
      </c>
      <c r="D1128">
        <v>6</v>
      </c>
      <c r="E1128" s="2">
        <v>-39021.620000000003</v>
      </c>
    </row>
    <row r="1129" spans="1:10" x14ac:dyDescent="0.25">
      <c r="A1129">
        <v>2181</v>
      </c>
      <c r="B1129" t="s">
        <v>2242</v>
      </c>
      <c r="C1129" s="1" t="s">
        <v>2243</v>
      </c>
      <c r="D1129">
        <v>6</v>
      </c>
      <c r="E1129">
        <v>-512.88</v>
      </c>
    </row>
    <row r="1130" spans="1:10" x14ac:dyDescent="0.25">
      <c r="A1130">
        <v>2183</v>
      </c>
      <c r="B1130" t="s">
        <v>2244</v>
      </c>
      <c r="C1130" s="1" t="s">
        <v>2245</v>
      </c>
      <c r="D1130">
        <v>6</v>
      </c>
      <c r="E1130">
        <v>0</v>
      </c>
    </row>
    <row r="1131" spans="1:10" x14ac:dyDescent="0.25">
      <c r="A1131">
        <v>2185</v>
      </c>
      <c r="B1131" t="s">
        <v>2246</v>
      </c>
      <c r="C1131" s="1" t="s">
        <v>2247</v>
      </c>
      <c r="D1131">
        <v>6</v>
      </c>
      <c r="E1131">
        <v>0</v>
      </c>
    </row>
    <row r="1132" spans="1:10" x14ac:dyDescent="0.25">
      <c r="A1132">
        <v>2187</v>
      </c>
      <c r="B1132" t="s">
        <v>2248</v>
      </c>
      <c r="C1132" s="1" t="s">
        <v>2249</v>
      </c>
      <c r="D1132">
        <v>6</v>
      </c>
      <c r="E1132">
        <v>0</v>
      </c>
    </row>
    <row r="1133" spans="1:10" x14ac:dyDescent="0.25">
      <c r="A1133">
        <v>2189</v>
      </c>
      <c r="B1133" t="s">
        <v>2250</v>
      </c>
      <c r="C1133" s="1" t="s">
        <v>2251</v>
      </c>
      <c r="D1133">
        <v>6</v>
      </c>
      <c r="E1133" s="2">
        <v>3749.23</v>
      </c>
    </row>
    <row r="1134" spans="1:10" x14ac:dyDescent="0.25">
      <c r="A1134">
        <v>2191</v>
      </c>
      <c r="B1134" t="s">
        <v>2252</v>
      </c>
      <c r="C1134" s="1" t="s">
        <v>2253</v>
      </c>
      <c r="D1134">
        <v>6</v>
      </c>
      <c r="E1134" s="2">
        <v>9234.07</v>
      </c>
    </row>
    <row r="1135" spans="1:10" x14ac:dyDescent="0.25">
      <c r="A1135">
        <v>2193</v>
      </c>
      <c r="B1135" t="s">
        <v>2254</v>
      </c>
      <c r="C1135" s="1" t="s">
        <v>2255</v>
      </c>
      <c r="D1135">
        <v>6</v>
      </c>
      <c r="E1135" s="2">
        <v>-88026.03</v>
      </c>
    </row>
    <row r="1136" spans="1:10" x14ac:dyDescent="0.25">
      <c r="A1136">
        <v>2195</v>
      </c>
      <c r="B1136" t="s">
        <v>2256</v>
      </c>
      <c r="C1136" s="1" t="s">
        <v>2257</v>
      </c>
      <c r="D1136">
        <v>6</v>
      </c>
      <c r="E1136" s="2">
        <v>2200</v>
      </c>
    </row>
    <row r="1137" spans="1:10" x14ac:dyDescent="0.25">
      <c r="A1137">
        <v>2197</v>
      </c>
      <c r="B1137" t="s">
        <v>2258</v>
      </c>
      <c r="C1137" s="1" t="s">
        <v>2259</v>
      </c>
      <c r="D1137">
        <v>6</v>
      </c>
      <c r="E1137" s="2">
        <v>-18880.2</v>
      </c>
    </row>
    <row r="1138" spans="1:10" x14ac:dyDescent="0.25">
      <c r="A1138">
        <v>2199</v>
      </c>
      <c r="B1138" t="s">
        <v>2260</v>
      </c>
      <c r="C1138" s="1" t="s">
        <v>2261</v>
      </c>
      <c r="D1138">
        <v>6</v>
      </c>
      <c r="E1138" s="2">
        <v>-126413.44</v>
      </c>
    </row>
    <row r="1139" spans="1:10" x14ac:dyDescent="0.25">
      <c r="A1139">
        <v>2201</v>
      </c>
      <c r="B1139" t="s">
        <v>2262</v>
      </c>
      <c r="C1139" s="1" t="s">
        <v>2263</v>
      </c>
      <c r="D1139">
        <v>6</v>
      </c>
      <c r="E1139" s="2">
        <v>-3189.94</v>
      </c>
    </row>
    <row r="1140" spans="1:10" x14ac:dyDescent="0.25">
      <c r="A1140">
        <v>2203</v>
      </c>
      <c r="B1140" t="s">
        <v>395</v>
      </c>
      <c r="C1140" s="1" t="s">
        <v>2264</v>
      </c>
      <c r="D1140">
        <v>6</v>
      </c>
      <c r="E1140">
        <v>-630.12</v>
      </c>
    </row>
    <row r="1141" spans="1:10" x14ac:dyDescent="0.25">
      <c r="A1141" s="3">
        <v>2205</v>
      </c>
      <c r="B1141" s="3" t="s">
        <v>2265</v>
      </c>
      <c r="C1141" s="4" t="s">
        <v>2266</v>
      </c>
      <c r="D1141" s="3">
        <v>4</v>
      </c>
      <c r="E1141" s="3"/>
      <c r="F1141" s="3"/>
      <c r="G1141" s="5">
        <v>151932.74</v>
      </c>
      <c r="H1141" s="3"/>
      <c r="I1141" s="3"/>
      <c r="J1141" s="3"/>
    </row>
    <row r="1142" spans="1:10" x14ac:dyDescent="0.25">
      <c r="A1142" s="3">
        <v>2206</v>
      </c>
      <c r="B1142" s="3" t="s">
        <v>2267</v>
      </c>
      <c r="C1142" s="4" t="s">
        <v>2268</v>
      </c>
      <c r="D1142" s="3">
        <v>5</v>
      </c>
      <c r="E1142" s="3"/>
      <c r="F1142" s="5">
        <v>151932.74</v>
      </c>
      <c r="G1142" s="3"/>
      <c r="H1142" s="3"/>
      <c r="I1142" s="3"/>
      <c r="J1142" s="3"/>
    </row>
    <row r="1143" spans="1:10" x14ac:dyDescent="0.25">
      <c r="A1143">
        <v>2207</v>
      </c>
      <c r="B1143" t="s">
        <v>2269</v>
      </c>
      <c r="C1143" s="1" t="s">
        <v>2270</v>
      </c>
      <c r="D1143">
        <v>6</v>
      </c>
      <c r="E1143">
        <v>-682.5</v>
      </c>
    </row>
    <row r="1144" spans="1:10" x14ac:dyDescent="0.25">
      <c r="A1144">
        <v>2209</v>
      </c>
      <c r="B1144" t="s">
        <v>2271</v>
      </c>
      <c r="C1144" s="1" t="s">
        <v>2272</v>
      </c>
      <c r="D1144">
        <v>6</v>
      </c>
      <c r="E1144">
        <v>-90</v>
      </c>
    </row>
    <row r="1145" spans="1:10" x14ac:dyDescent="0.25">
      <c r="A1145">
        <v>2211</v>
      </c>
      <c r="B1145" t="s">
        <v>2273</v>
      </c>
      <c r="C1145" s="1" t="s">
        <v>2274</v>
      </c>
      <c r="D1145">
        <v>6</v>
      </c>
      <c r="E1145">
        <v>-52.5</v>
      </c>
    </row>
    <row r="1146" spans="1:10" x14ac:dyDescent="0.25">
      <c r="A1146">
        <v>2213</v>
      </c>
      <c r="B1146" t="s">
        <v>2275</v>
      </c>
      <c r="C1146" s="1" t="s">
        <v>2276</v>
      </c>
      <c r="D1146">
        <v>6</v>
      </c>
      <c r="E1146" s="2">
        <v>27905.91</v>
      </c>
    </row>
    <row r="1147" spans="1:10" x14ac:dyDescent="0.25">
      <c r="A1147">
        <v>2215</v>
      </c>
      <c r="B1147" t="s">
        <v>2277</v>
      </c>
      <c r="C1147" s="1" t="s">
        <v>2278</v>
      </c>
      <c r="D1147">
        <v>6</v>
      </c>
      <c r="E1147" s="2">
        <v>42846.7</v>
      </c>
    </row>
    <row r="1148" spans="1:10" x14ac:dyDescent="0.25">
      <c r="A1148">
        <v>2217</v>
      </c>
      <c r="B1148" t="s">
        <v>2279</v>
      </c>
      <c r="C1148" s="1" t="s">
        <v>2280</v>
      </c>
      <c r="D1148">
        <v>6</v>
      </c>
      <c r="E1148" s="2">
        <v>-1080.72</v>
      </c>
    </row>
    <row r="1149" spans="1:10" x14ac:dyDescent="0.25">
      <c r="A1149">
        <v>2219</v>
      </c>
      <c r="B1149" t="s">
        <v>2281</v>
      </c>
      <c r="C1149" s="1" t="s">
        <v>2282</v>
      </c>
      <c r="D1149">
        <v>6</v>
      </c>
      <c r="E1149" s="2">
        <v>23426.89</v>
      </c>
    </row>
    <row r="1150" spans="1:10" x14ac:dyDescent="0.25">
      <c r="A1150">
        <v>2221</v>
      </c>
      <c r="B1150" t="s">
        <v>2283</v>
      </c>
      <c r="C1150" s="1" t="s">
        <v>2284</v>
      </c>
      <c r="D1150">
        <v>6</v>
      </c>
      <c r="E1150" s="2">
        <v>3866.67</v>
      </c>
    </row>
    <row r="1151" spans="1:10" x14ac:dyDescent="0.25">
      <c r="A1151">
        <v>2223</v>
      </c>
      <c r="B1151" t="s">
        <v>2285</v>
      </c>
      <c r="C1151" s="1" t="s">
        <v>2286</v>
      </c>
      <c r="D1151">
        <v>6</v>
      </c>
      <c r="E1151" s="2">
        <v>55792.29</v>
      </c>
    </row>
    <row r="1152" spans="1:10" x14ac:dyDescent="0.25">
      <c r="A1152" s="3">
        <v>2225</v>
      </c>
      <c r="B1152" s="3" t="s">
        <v>2287</v>
      </c>
      <c r="C1152" s="4" t="s">
        <v>2288</v>
      </c>
      <c r="D1152" s="3">
        <v>4</v>
      </c>
      <c r="E1152" s="3"/>
      <c r="F1152" s="3"/>
      <c r="G1152" s="5">
        <v>-5816585.1799999997</v>
      </c>
      <c r="H1152" s="3"/>
      <c r="I1152" s="3"/>
      <c r="J1152" s="3"/>
    </row>
    <row r="1153" spans="1:10" x14ac:dyDescent="0.25">
      <c r="A1153" s="3">
        <v>2226</v>
      </c>
      <c r="B1153" s="3" t="s">
        <v>2289</v>
      </c>
      <c r="C1153" s="4" t="s">
        <v>2290</v>
      </c>
      <c r="D1153" s="3">
        <v>5</v>
      </c>
      <c r="E1153" s="3"/>
      <c r="F1153" s="5">
        <v>-5761781.9400000004</v>
      </c>
      <c r="G1153" s="3"/>
      <c r="H1153" s="3"/>
      <c r="I1153" s="3"/>
      <c r="J1153" s="3"/>
    </row>
    <row r="1154" spans="1:10" x14ac:dyDescent="0.25">
      <c r="A1154">
        <v>2227</v>
      </c>
      <c r="B1154" t="s">
        <v>2291</v>
      </c>
      <c r="C1154" s="1" t="s">
        <v>2292</v>
      </c>
      <c r="D1154">
        <v>6</v>
      </c>
      <c r="E1154" s="2">
        <v>-1667943.41</v>
      </c>
    </row>
    <row r="1155" spans="1:10" x14ac:dyDescent="0.25">
      <c r="A1155">
        <v>2229</v>
      </c>
      <c r="B1155" t="s">
        <v>44</v>
      </c>
      <c r="C1155" s="1" t="s">
        <v>2293</v>
      </c>
      <c r="D1155">
        <v>6</v>
      </c>
      <c r="E1155" s="2">
        <v>-33212.39</v>
      </c>
    </row>
    <row r="1156" spans="1:10" x14ac:dyDescent="0.25">
      <c r="A1156">
        <v>2231</v>
      </c>
      <c r="B1156" t="s">
        <v>58</v>
      </c>
      <c r="C1156" s="1" t="s">
        <v>2294</v>
      </c>
      <c r="D1156">
        <v>6</v>
      </c>
      <c r="E1156" s="2">
        <v>-101803.13</v>
      </c>
    </row>
    <row r="1157" spans="1:10" x14ac:dyDescent="0.25">
      <c r="A1157">
        <v>2233</v>
      </c>
      <c r="B1157" t="s">
        <v>2295</v>
      </c>
      <c r="C1157" s="1" t="s">
        <v>2296</v>
      </c>
      <c r="D1157">
        <v>6</v>
      </c>
      <c r="E1157" s="2">
        <v>-72011.41</v>
      </c>
    </row>
    <row r="1158" spans="1:10" x14ac:dyDescent="0.25">
      <c r="A1158">
        <v>2235</v>
      </c>
      <c r="B1158" t="s">
        <v>2297</v>
      </c>
      <c r="C1158" s="1" t="s">
        <v>2298</v>
      </c>
      <c r="D1158">
        <v>6</v>
      </c>
      <c r="E1158" s="2">
        <v>-1492969.88</v>
      </c>
    </row>
    <row r="1159" spans="1:10" x14ac:dyDescent="0.25">
      <c r="A1159">
        <v>2237</v>
      </c>
      <c r="B1159" t="s">
        <v>2299</v>
      </c>
      <c r="C1159" s="1" t="s">
        <v>2300</v>
      </c>
      <c r="D1159">
        <v>6</v>
      </c>
      <c r="E1159">
        <v>796</v>
      </c>
    </row>
    <row r="1160" spans="1:10" x14ac:dyDescent="0.25">
      <c r="A1160">
        <v>2239</v>
      </c>
      <c r="B1160" t="s">
        <v>2301</v>
      </c>
      <c r="C1160" s="1" t="s">
        <v>2302</v>
      </c>
      <c r="D1160">
        <v>6</v>
      </c>
      <c r="E1160" s="2">
        <v>2018.7</v>
      </c>
    </row>
    <row r="1161" spans="1:10" x14ac:dyDescent="0.25">
      <c r="A1161">
        <v>2241</v>
      </c>
      <c r="B1161" t="s">
        <v>2303</v>
      </c>
      <c r="C1161" s="1" t="s">
        <v>2304</v>
      </c>
      <c r="D1161">
        <v>6</v>
      </c>
      <c r="E1161" s="2">
        <v>-1155581.45</v>
      </c>
    </row>
    <row r="1162" spans="1:10" x14ac:dyDescent="0.25">
      <c r="A1162">
        <v>2243</v>
      </c>
      <c r="B1162" t="s">
        <v>2305</v>
      </c>
      <c r="C1162" s="1" t="s">
        <v>2306</v>
      </c>
      <c r="D1162">
        <v>6</v>
      </c>
      <c r="E1162">
        <v>0</v>
      </c>
    </row>
    <row r="1163" spans="1:10" x14ac:dyDescent="0.25">
      <c r="A1163">
        <v>2245</v>
      </c>
      <c r="B1163" t="s">
        <v>2307</v>
      </c>
      <c r="C1163" s="1" t="s">
        <v>2308</v>
      </c>
      <c r="D1163">
        <v>6</v>
      </c>
      <c r="E1163" s="2">
        <v>-1241074.97</v>
      </c>
    </row>
    <row r="1164" spans="1:10" x14ac:dyDescent="0.25">
      <c r="A1164" s="3">
        <v>2247</v>
      </c>
      <c r="B1164" s="3" t="s">
        <v>2309</v>
      </c>
      <c r="C1164" s="4" t="s">
        <v>2310</v>
      </c>
      <c r="D1164" s="3">
        <v>5</v>
      </c>
      <c r="E1164" s="3"/>
      <c r="F1164" s="5">
        <v>-54803.24</v>
      </c>
      <c r="G1164" s="3"/>
      <c r="H1164" s="3"/>
      <c r="I1164" s="3"/>
      <c r="J1164" s="3"/>
    </row>
    <row r="1165" spans="1:10" x14ac:dyDescent="0.25">
      <c r="A1165">
        <v>2248</v>
      </c>
      <c r="B1165" t="s">
        <v>2311</v>
      </c>
      <c r="C1165" s="1" t="s">
        <v>2312</v>
      </c>
      <c r="D1165">
        <v>6</v>
      </c>
      <c r="E1165">
        <v>0</v>
      </c>
    </row>
    <row r="1166" spans="1:10" x14ac:dyDescent="0.25">
      <c r="A1166">
        <v>2250</v>
      </c>
      <c r="B1166" t="s">
        <v>2313</v>
      </c>
      <c r="C1166" s="1" t="s">
        <v>2314</v>
      </c>
      <c r="D1166">
        <v>6</v>
      </c>
      <c r="E1166">
        <v>-291.2</v>
      </c>
    </row>
    <row r="1167" spans="1:10" x14ac:dyDescent="0.25">
      <c r="A1167">
        <v>2252</v>
      </c>
      <c r="B1167" t="s">
        <v>2315</v>
      </c>
      <c r="C1167" s="1" t="s">
        <v>2316</v>
      </c>
      <c r="D1167">
        <v>6</v>
      </c>
      <c r="E1167">
        <v>-778.91</v>
      </c>
    </row>
    <row r="1168" spans="1:10" x14ac:dyDescent="0.25">
      <c r="A1168">
        <v>2254</v>
      </c>
      <c r="B1168" t="s">
        <v>2317</v>
      </c>
      <c r="C1168" s="1" t="s">
        <v>2318</v>
      </c>
      <c r="D1168">
        <v>6</v>
      </c>
      <c r="E1168">
        <v>0</v>
      </c>
    </row>
    <row r="1169" spans="1:10" x14ac:dyDescent="0.25">
      <c r="A1169">
        <v>2256</v>
      </c>
      <c r="B1169" t="s">
        <v>2319</v>
      </c>
      <c r="C1169" s="1" t="s">
        <v>2320</v>
      </c>
      <c r="D1169">
        <v>6</v>
      </c>
      <c r="E1169">
        <v>0</v>
      </c>
    </row>
    <row r="1170" spans="1:10" x14ac:dyDescent="0.25">
      <c r="A1170">
        <v>2258</v>
      </c>
      <c r="B1170" t="s">
        <v>2321</v>
      </c>
      <c r="C1170" s="1" t="s">
        <v>2322</v>
      </c>
      <c r="D1170">
        <v>6</v>
      </c>
      <c r="E1170">
        <v>0</v>
      </c>
    </row>
    <row r="1171" spans="1:10" x14ac:dyDescent="0.25">
      <c r="A1171">
        <v>2260</v>
      </c>
      <c r="B1171" t="s">
        <v>2323</v>
      </c>
      <c r="C1171" s="1" t="s">
        <v>2324</v>
      </c>
      <c r="D1171">
        <v>6</v>
      </c>
      <c r="E1171">
        <v>0</v>
      </c>
    </row>
    <row r="1172" spans="1:10" x14ac:dyDescent="0.25">
      <c r="A1172">
        <v>2262</v>
      </c>
      <c r="B1172" t="s">
        <v>2325</v>
      </c>
      <c r="C1172" s="1" t="s">
        <v>2326</v>
      </c>
      <c r="D1172">
        <v>6</v>
      </c>
      <c r="E1172" s="2">
        <v>-16434.78</v>
      </c>
    </row>
    <row r="1173" spans="1:10" x14ac:dyDescent="0.25">
      <c r="A1173">
        <v>2264</v>
      </c>
      <c r="B1173" t="s">
        <v>2327</v>
      </c>
      <c r="C1173" s="1" t="s">
        <v>2328</v>
      </c>
      <c r="D1173">
        <v>6</v>
      </c>
      <c r="E1173">
        <v>-70.09</v>
      </c>
    </row>
    <row r="1174" spans="1:10" x14ac:dyDescent="0.25">
      <c r="A1174">
        <v>2266</v>
      </c>
      <c r="B1174" t="s">
        <v>2329</v>
      </c>
      <c r="C1174" s="1" t="s">
        <v>2330</v>
      </c>
      <c r="D1174">
        <v>6</v>
      </c>
      <c r="E1174" s="2">
        <v>-16032.61</v>
      </c>
    </row>
    <row r="1175" spans="1:10" x14ac:dyDescent="0.25">
      <c r="A1175">
        <v>2268</v>
      </c>
      <c r="B1175" t="s">
        <v>2331</v>
      </c>
      <c r="C1175" s="1" t="s">
        <v>2332</v>
      </c>
      <c r="D1175">
        <v>6</v>
      </c>
      <c r="E1175" s="2">
        <v>-21195.65</v>
      </c>
    </row>
    <row r="1176" spans="1:10" x14ac:dyDescent="0.25">
      <c r="A1176" s="3">
        <v>2270</v>
      </c>
      <c r="B1176" s="3" t="s">
        <v>2333</v>
      </c>
      <c r="C1176" s="4" t="s">
        <v>2334</v>
      </c>
      <c r="D1176" s="3">
        <v>4</v>
      </c>
      <c r="E1176" s="3"/>
      <c r="F1176" s="3"/>
      <c r="G1176" s="5">
        <v>-7466277.8499999996</v>
      </c>
      <c r="H1176" s="3"/>
      <c r="I1176" s="3"/>
      <c r="J1176" s="3"/>
    </row>
    <row r="1177" spans="1:10" x14ac:dyDescent="0.25">
      <c r="A1177" s="3">
        <v>2271</v>
      </c>
      <c r="B1177" s="3" t="s">
        <v>2335</v>
      </c>
      <c r="C1177" s="4" t="s">
        <v>2336</v>
      </c>
      <c r="D1177" s="3">
        <v>5</v>
      </c>
      <c r="E1177" s="3"/>
      <c r="F1177" s="5">
        <v>-2396401.56</v>
      </c>
      <c r="G1177" s="3"/>
      <c r="H1177" s="3"/>
      <c r="I1177" s="3"/>
      <c r="J1177" s="3"/>
    </row>
    <row r="1178" spans="1:10" x14ac:dyDescent="0.25">
      <c r="A1178">
        <v>2272</v>
      </c>
      <c r="B1178" t="s">
        <v>2337</v>
      </c>
      <c r="C1178" s="1" t="s">
        <v>2338</v>
      </c>
      <c r="D1178">
        <v>6</v>
      </c>
      <c r="E1178" s="2">
        <v>499226.08</v>
      </c>
    </row>
    <row r="1179" spans="1:10" x14ac:dyDescent="0.25">
      <c r="A1179">
        <v>2274</v>
      </c>
      <c r="B1179" t="s">
        <v>2339</v>
      </c>
      <c r="C1179" s="1" t="s">
        <v>2340</v>
      </c>
      <c r="D1179">
        <v>6</v>
      </c>
      <c r="E1179" s="2">
        <v>-100000</v>
      </c>
    </row>
    <row r="1180" spans="1:10" x14ac:dyDescent="0.25">
      <c r="A1180">
        <v>2276</v>
      </c>
      <c r="B1180" t="s">
        <v>2341</v>
      </c>
      <c r="C1180" s="1" t="s">
        <v>2342</v>
      </c>
      <c r="D1180">
        <v>6</v>
      </c>
      <c r="E1180">
        <v>0</v>
      </c>
    </row>
    <row r="1181" spans="1:10" x14ac:dyDescent="0.25">
      <c r="A1181">
        <v>2278</v>
      </c>
      <c r="B1181" t="s">
        <v>2343</v>
      </c>
      <c r="C1181" s="1" t="s">
        <v>2344</v>
      </c>
      <c r="D1181">
        <v>6</v>
      </c>
      <c r="E1181">
        <v>0</v>
      </c>
    </row>
    <row r="1182" spans="1:10" x14ac:dyDescent="0.25">
      <c r="A1182">
        <v>2280</v>
      </c>
      <c r="B1182" t="s">
        <v>2345</v>
      </c>
      <c r="C1182" s="1" t="s">
        <v>2346</v>
      </c>
      <c r="D1182">
        <v>6</v>
      </c>
      <c r="E1182">
        <v>260.39999999999998</v>
      </c>
    </row>
    <row r="1183" spans="1:10" x14ac:dyDescent="0.25">
      <c r="A1183">
        <v>2282</v>
      </c>
      <c r="B1183" t="s">
        <v>2347</v>
      </c>
      <c r="C1183" s="1" t="s">
        <v>2348</v>
      </c>
      <c r="D1183">
        <v>6</v>
      </c>
      <c r="E1183" s="2">
        <v>-1177842.1399999999</v>
      </c>
    </row>
    <row r="1184" spans="1:10" x14ac:dyDescent="0.25">
      <c r="A1184">
        <v>2284</v>
      </c>
      <c r="B1184" t="s">
        <v>2349</v>
      </c>
      <c r="C1184" s="1" t="s">
        <v>2350</v>
      </c>
      <c r="D1184">
        <v>6</v>
      </c>
      <c r="E1184" s="2">
        <v>-1477195.9</v>
      </c>
    </row>
    <row r="1185" spans="1:10" x14ac:dyDescent="0.25">
      <c r="A1185">
        <v>2286</v>
      </c>
      <c r="B1185" t="s">
        <v>2351</v>
      </c>
      <c r="C1185" s="1" t="s">
        <v>2352</v>
      </c>
      <c r="D1185">
        <v>6</v>
      </c>
      <c r="E1185" s="2">
        <v>-140850</v>
      </c>
    </row>
    <row r="1186" spans="1:10" x14ac:dyDescent="0.25">
      <c r="A1186" s="3">
        <v>2288</v>
      </c>
      <c r="B1186" s="3" t="s">
        <v>2353</v>
      </c>
      <c r="C1186" s="4" t="s">
        <v>2354</v>
      </c>
      <c r="D1186" s="3">
        <v>5</v>
      </c>
      <c r="E1186" s="3"/>
      <c r="F1186" s="5">
        <v>-5069876.29</v>
      </c>
      <c r="G1186" s="3"/>
      <c r="H1186" s="3"/>
      <c r="I1186" s="3"/>
      <c r="J1186" s="3"/>
    </row>
    <row r="1187" spans="1:10" x14ac:dyDescent="0.25">
      <c r="A1187">
        <v>2289</v>
      </c>
      <c r="B1187" t="s">
        <v>190</v>
      </c>
      <c r="C1187" s="1" t="s">
        <v>2355</v>
      </c>
      <c r="D1187">
        <v>6</v>
      </c>
      <c r="E1187" s="2">
        <v>-150402.16</v>
      </c>
    </row>
    <row r="1188" spans="1:10" x14ac:dyDescent="0.25">
      <c r="A1188">
        <v>2291</v>
      </c>
      <c r="B1188" t="s">
        <v>2356</v>
      </c>
      <c r="C1188" s="1" t="s">
        <v>2357</v>
      </c>
      <c r="D1188">
        <v>6</v>
      </c>
      <c r="E1188" s="2">
        <v>-86173.11</v>
      </c>
    </row>
    <row r="1189" spans="1:10" x14ac:dyDescent="0.25">
      <c r="A1189">
        <v>2293</v>
      </c>
      <c r="B1189" t="s">
        <v>200</v>
      </c>
      <c r="C1189" s="1" t="s">
        <v>2358</v>
      </c>
      <c r="D1189">
        <v>6</v>
      </c>
      <c r="E1189" s="2">
        <v>-79170.09</v>
      </c>
    </row>
    <row r="1190" spans="1:10" x14ac:dyDescent="0.25">
      <c r="A1190">
        <v>2295</v>
      </c>
      <c r="B1190" t="s">
        <v>2359</v>
      </c>
      <c r="C1190" s="1" t="s">
        <v>2360</v>
      </c>
      <c r="D1190">
        <v>6</v>
      </c>
      <c r="E1190" s="2">
        <v>-262354.17</v>
      </c>
    </row>
    <row r="1191" spans="1:10" x14ac:dyDescent="0.25">
      <c r="A1191">
        <v>2297</v>
      </c>
      <c r="B1191" t="s">
        <v>2361</v>
      </c>
      <c r="C1191" s="1" t="s">
        <v>2362</v>
      </c>
      <c r="D1191">
        <v>6</v>
      </c>
      <c r="E1191" s="2">
        <v>-70000</v>
      </c>
    </row>
    <row r="1192" spans="1:10" x14ac:dyDescent="0.25">
      <c r="A1192">
        <v>2299</v>
      </c>
      <c r="B1192" t="s">
        <v>2363</v>
      </c>
      <c r="C1192" s="1" t="s">
        <v>2364</v>
      </c>
      <c r="D1192">
        <v>6</v>
      </c>
      <c r="E1192" s="2">
        <v>-6000</v>
      </c>
    </row>
    <row r="1193" spans="1:10" x14ac:dyDescent="0.25">
      <c r="A1193">
        <v>2301</v>
      </c>
      <c r="B1193" t="s">
        <v>2365</v>
      </c>
      <c r="C1193" s="1" t="s">
        <v>2366</v>
      </c>
      <c r="D1193">
        <v>6</v>
      </c>
      <c r="E1193" s="2">
        <v>-1724062.58</v>
      </c>
    </row>
    <row r="1194" spans="1:10" x14ac:dyDescent="0.25">
      <c r="A1194">
        <v>2303</v>
      </c>
      <c r="B1194" t="s">
        <v>2367</v>
      </c>
      <c r="C1194" s="1" t="s">
        <v>2368</v>
      </c>
      <c r="D1194">
        <v>6</v>
      </c>
      <c r="E1194" s="2">
        <v>-1019646.72</v>
      </c>
    </row>
    <row r="1195" spans="1:10" x14ac:dyDescent="0.25">
      <c r="A1195">
        <v>2305</v>
      </c>
      <c r="B1195" t="s">
        <v>2369</v>
      </c>
      <c r="C1195" s="1" t="s">
        <v>2370</v>
      </c>
      <c r="D1195">
        <v>6</v>
      </c>
      <c r="E1195" s="2">
        <v>-1672067.46</v>
      </c>
    </row>
    <row r="1196" spans="1:10" x14ac:dyDescent="0.25">
      <c r="A1196" s="3">
        <v>2307</v>
      </c>
      <c r="B1196" s="3" t="s">
        <v>2371</v>
      </c>
      <c r="C1196" s="4" t="s">
        <v>2372</v>
      </c>
      <c r="D1196" s="3">
        <v>4</v>
      </c>
      <c r="E1196" s="3"/>
      <c r="F1196" s="3"/>
      <c r="G1196" s="5">
        <v>-1143928.53</v>
      </c>
      <c r="H1196" s="3"/>
      <c r="I1196" s="3"/>
      <c r="J1196" s="3"/>
    </row>
    <row r="1197" spans="1:10" x14ac:dyDescent="0.25">
      <c r="A1197" s="3">
        <v>2308</v>
      </c>
      <c r="B1197" s="3" t="s">
        <v>2373</v>
      </c>
      <c r="C1197" s="4" t="s">
        <v>2374</v>
      </c>
      <c r="D1197" s="3">
        <v>5</v>
      </c>
      <c r="E1197" s="3"/>
      <c r="F1197" s="3">
        <v>0</v>
      </c>
      <c r="G1197" s="3"/>
      <c r="H1197" s="3"/>
      <c r="I1197" s="3"/>
      <c r="J1197" s="3"/>
    </row>
    <row r="1198" spans="1:10" x14ac:dyDescent="0.25">
      <c r="A1198">
        <v>2309</v>
      </c>
      <c r="B1198" t="s">
        <v>2375</v>
      </c>
      <c r="C1198" s="1" t="s">
        <v>2376</v>
      </c>
      <c r="D1198">
        <v>6</v>
      </c>
      <c r="E1198">
        <v>0</v>
      </c>
    </row>
    <row r="1199" spans="1:10" x14ac:dyDescent="0.25">
      <c r="A1199" s="3">
        <v>2311</v>
      </c>
      <c r="B1199" s="3" t="s">
        <v>2377</v>
      </c>
      <c r="C1199" s="4" t="s">
        <v>2378</v>
      </c>
      <c r="D1199" s="3">
        <v>5</v>
      </c>
      <c r="E1199" s="3"/>
      <c r="F1199" s="5">
        <v>-1143928.53</v>
      </c>
      <c r="G1199" s="3"/>
      <c r="H1199" s="3"/>
      <c r="I1199" s="3"/>
      <c r="J1199" s="3"/>
    </row>
    <row r="1200" spans="1:10" x14ac:dyDescent="0.25">
      <c r="A1200">
        <v>2312</v>
      </c>
      <c r="B1200" t="s">
        <v>2379</v>
      </c>
      <c r="C1200" s="1" t="s">
        <v>2380</v>
      </c>
      <c r="D1200">
        <v>6</v>
      </c>
      <c r="E1200" s="2">
        <v>-1143928.53</v>
      </c>
    </row>
    <row r="1201" spans="1:10" x14ac:dyDescent="0.25">
      <c r="A1201" s="3">
        <v>2314</v>
      </c>
      <c r="B1201" s="3" t="s">
        <v>2381</v>
      </c>
      <c r="C1201" s="4" t="s">
        <v>2382</v>
      </c>
      <c r="D1201" s="3">
        <v>4</v>
      </c>
      <c r="E1201" s="3"/>
      <c r="F1201" s="3"/>
      <c r="G1201" s="5">
        <v>-8032762.2000000002</v>
      </c>
      <c r="H1201" s="3"/>
      <c r="I1201" s="3"/>
      <c r="J1201" s="3"/>
    </row>
    <row r="1202" spans="1:10" x14ac:dyDescent="0.25">
      <c r="A1202" s="3">
        <v>2315</v>
      </c>
      <c r="B1202" s="3" t="s">
        <v>2383</v>
      </c>
      <c r="C1202" s="4" t="s">
        <v>2384</v>
      </c>
      <c r="D1202" s="3">
        <v>5</v>
      </c>
      <c r="E1202" s="3"/>
      <c r="F1202" s="5">
        <v>-8032762.2000000002</v>
      </c>
      <c r="G1202" s="3"/>
      <c r="H1202" s="3"/>
      <c r="I1202" s="3"/>
      <c r="J1202" s="3"/>
    </row>
    <row r="1203" spans="1:10" x14ac:dyDescent="0.25">
      <c r="A1203">
        <v>2316</v>
      </c>
      <c r="B1203" t="s">
        <v>2385</v>
      </c>
      <c r="C1203" s="1" t="s">
        <v>2386</v>
      </c>
      <c r="D1203">
        <v>6</v>
      </c>
      <c r="E1203" s="2">
        <v>-293555.57</v>
      </c>
    </row>
    <row r="1204" spans="1:10" x14ac:dyDescent="0.25">
      <c r="A1204">
        <v>2318</v>
      </c>
      <c r="B1204" t="s">
        <v>2387</v>
      </c>
      <c r="C1204" s="1" t="s">
        <v>2388</v>
      </c>
      <c r="D1204">
        <v>6</v>
      </c>
      <c r="E1204" s="2">
        <v>-1322260.22</v>
      </c>
    </row>
    <row r="1205" spans="1:10" x14ac:dyDescent="0.25">
      <c r="A1205">
        <v>2320</v>
      </c>
      <c r="B1205" t="s">
        <v>2389</v>
      </c>
      <c r="C1205" s="1" t="s">
        <v>2390</v>
      </c>
      <c r="D1205">
        <v>6</v>
      </c>
      <c r="E1205" s="2">
        <v>-3695</v>
      </c>
    </row>
    <row r="1206" spans="1:10" x14ac:dyDescent="0.25">
      <c r="A1206">
        <v>2322</v>
      </c>
      <c r="B1206" t="s">
        <v>2391</v>
      </c>
      <c r="C1206" s="1" t="s">
        <v>2392</v>
      </c>
      <c r="D1206">
        <v>6</v>
      </c>
      <c r="E1206" s="2">
        <v>-25721.15</v>
      </c>
    </row>
    <row r="1207" spans="1:10" x14ac:dyDescent="0.25">
      <c r="A1207">
        <v>2324</v>
      </c>
      <c r="B1207" t="s">
        <v>2393</v>
      </c>
      <c r="C1207" s="1" t="s">
        <v>2394</v>
      </c>
      <c r="D1207">
        <v>6</v>
      </c>
      <c r="E1207" s="2">
        <v>-98000</v>
      </c>
    </row>
    <row r="1208" spans="1:10" x14ac:dyDescent="0.25">
      <c r="A1208">
        <v>2326</v>
      </c>
      <c r="B1208" t="s">
        <v>2395</v>
      </c>
      <c r="C1208" s="1" t="s">
        <v>2396</v>
      </c>
      <c r="D1208">
        <v>6</v>
      </c>
      <c r="E1208" s="2">
        <v>-5000</v>
      </c>
    </row>
    <row r="1209" spans="1:10" x14ac:dyDescent="0.25">
      <c r="A1209">
        <v>2328</v>
      </c>
      <c r="B1209" t="s">
        <v>2397</v>
      </c>
      <c r="C1209" s="1" t="s">
        <v>2398</v>
      </c>
      <c r="D1209">
        <v>6</v>
      </c>
      <c r="E1209" s="2">
        <v>-3713.36</v>
      </c>
    </row>
    <row r="1210" spans="1:10" x14ac:dyDescent="0.25">
      <c r="A1210">
        <v>2330</v>
      </c>
      <c r="B1210" t="s">
        <v>2399</v>
      </c>
      <c r="C1210" s="1" t="s">
        <v>2400</v>
      </c>
      <c r="D1210">
        <v>6</v>
      </c>
      <c r="E1210" s="2">
        <v>-9000</v>
      </c>
    </row>
    <row r="1211" spans="1:10" x14ac:dyDescent="0.25">
      <c r="A1211">
        <v>2332</v>
      </c>
      <c r="B1211" t="s">
        <v>2401</v>
      </c>
      <c r="C1211" s="1" t="s">
        <v>2402</v>
      </c>
      <c r="D1211">
        <v>6</v>
      </c>
      <c r="E1211" s="2">
        <v>-6000</v>
      </c>
    </row>
    <row r="1212" spans="1:10" x14ac:dyDescent="0.25">
      <c r="A1212">
        <v>2334</v>
      </c>
      <c r="B1212" t="s">
        <v>2403</v>
      </c>
      <c r="C1212" s="1" t="s">
        <v>2404</v>
      </c>
      <c r="D1212">
        <v>6</v>
      </c>
      <c r="E1212">
        <v>0</v>
      </c>
    </row>
    <row r="1213" spans="1:10" x14ac:dyDescent="0.25">
      <c r="A1213">
        <v>2336</v>
      </c>
      <c r="B1213" t="s">
        <v>2405</v>
      </c>
      <c r="C1213" s="1" t="s">
        <v>2406</v>
      </c>
      <c r="D1213">
        <v>6</v>
      </c>
      <c r="E1213">
        <v>-80.88</v>
      </c>
    </row>
    <row r="1214" spans="1:10" x14ac:dyDescent="0.25">
      <c r="A1214">
        <v>2338</v>
      </c>
      <c r="B1214" t="s">
        <v>2407</v>
      </c>
      <c r="C1214" s="1" t="s">
        <v>2408</v>
      </c>
      <c r="D1214">
        <v>6</v>
      </c>
      <c r="E1214" s="2">
        <v>-10000</v>
      </c>
    </row>
    <row r="1215" spans="1:10" x14ac:dyDescent="0.25">
      <c r="A1215">
        <v>2340</v>
      </c>
      <c r="B1215" t="s">
        <v>2409</v>
      </c>
      <c r="C1215" s="1" t="s">
        <v>2410</v>
      </c>
      <c r="D1215">
        <v>6</v>
      </c>
      <c r="E1215" s="2">
        <v>-6978.49</v>
      </c>
    </row>
    <row r="1216" spans="1:10" x14ac:dyDescent="0.25">
      <c r="A1216">
        <v>2342</v>
      </c>
      <c r="B1216" t="s">
        <v>2411</v>
      </c>
      <c r="C1216" s="1" t="s">
        <v>2412</v>
      </c>
      <c r="D1216">
        <v>6</v>
      </c>
      <c r="E1216" s="2">
        <v>-8000</v>
      </c>
    </row>
    <row r="1217" spans="1:5" x14ac:dyDescent="0.25">
      <c r="A1217">
        <v>2344</v>
      </c>
      <c r="B1217" t="s">
        <v>2413</v>
      </c>
      <c r="C1217" s="1" t="s">
        <v>2414</v>
      </c>
      <c r="D1217">
        <v>6</v>
      </c>
      <c r="E1217" s="2">
        <v>-11687.45</v>
      </c>
    </row>
    <row r="1218" spans="1:5" x14ac:dyDescent="0.25">
      <c r="A1218">
        <v>2346</v>
      </c>
      <c r="B1218" t="s">
        <v>2415</v>
      </c>
      <c r="C1218" s="1" t="s">
        <v>2416</v>
      </c>
      <c r="D1218">
        <v>6</v>
      </c>
      <c r="E1218" s="2">
        <v>-2053333.32</v>
      </c>
    </row>
    <row r="1219" spans="1:5" x14ac:dyDescent="0.25">
      <c r="A1219">
        <v>2348</v>
      </c>
      <c r="B1219" t="s">
        <v>2417</v>
      </c>
      <c r="C1219" s="1" t="s">
        <v>2418</v>
      </c>
      <c r="D1219">
        <v>6</v>
      </c>
      <c r="E1219" s="2">
        <v>-30172.98</v>
      </c>
    </row>
    <row r="1220" spans="1:5" x14ac:dyDescent="0.25">
      <c r="A1220">
        <v>2350</v>
      </c>
      <c r="B1220" t="s">
        <v>2419</v>
      </c>
      <c r="C1220" s="1" t="s">
        <v>2420</v>
      </c>
      <c r="D1220">
        <v>6</v>
      </c>
      <c r="E1220" s="2">
        <v>-1000</v>
      </c>
    </row>
    <row r="1221" spans="1:5" x14ac:dyDescent="0.25">
      <c r="A1221">
        <v>2352</v>
      </c>
      <c r="B1221" t="s">
        <v>2421</v>
      </c>
      <c r="C1221" s="1" t="s">
        <v>2422</v>
      </c>
      <c r="D1221">
        <v>6</v>
      </c>
      <c r="E1221" s="2">
        <v>-14524.94</v>
      </c>
    </row>
    <row r="1222" spans="1:5" x14ac:dyDescent="0.25">
      <c r="A1222">
        <v>2354</v>
      </c>
      <c r="B1222" t="s">
        <v>2423</v>
      </c>
      <c r="C1222" s="1" t="s">
        <v>2424</v>
      </c>
      <c r="D1222">
        <v>6</v>
      </c>
      <c r="E1222" s="2">
        <v>-1000</v>
      </c>
    </row>
    <row r="1223" spans="1:5" x14ac:dyDescent="0.25">
      <c r="A1223">
        <v>2356</v>
      </c>
      <c r="B1223" t="s">
        <v>2425</v>
      </c>
      <c r="C1223" s="1" t="s">
        <v>2426</v>
      </c>
      <c r="D1223">
        <v>6</v>
      </c>
      <c r="E1223" s="2">
        <v>-33052.01</v>
      </c>
    </row>
    <row r="1224" spans="1:5" x14ac:dyDescent="0.25">
      <c r="A1224">
        <v>2358</v>
      </c>
      <c r="B1224" t="s">
        <v>2427</v>
      </c>
      <c r="C1224" s="1" t="s">
        <v>2428</v>
      </c>
      <c r="D1224">
        <v>6</v>
      </c>
      <c r="E1224" s="2">
        <v>-28509.19</v>
      </c>
    </row>
    <row r="1225" spans="1:5" x14ac:dyDescent="0.25">
      <c r="A1225">
        <v>2360</v>
      </c>
      <c r="B1225" t="s">
        <v>2429</v>
      </c>
      <c r="C1225" s="1" t="s">
        <v>2430</v>
      </c>
      <c r="D1225">
        <v>6</v>
      </c>
      <c r="E1225" s="2">
        <v>-23336.53</v>
      </c>
    </row>
    <row r="1226" spans="1:5" x14ac:dyDescent="0.25">
      <c r="A1226">
        <v>2362</v>
      </c>
      <c r="B1226" t="s">
        <v>2431</v>
      </c>
      <c r="C1226" s="1" t="s">
        <v>2432</v>
      </c>
      <c r="D1226">
        <v>6</v>
      </c>
      <c r="E1226" s="2">
        <v>-2566666.67</v>
      </c>
    </row>
    <row r="1227" spans="1:5" x14ac:dyDescent="0.25">
      <c r="A1227">
        <v>2364</v>
      </c>
      <c r="B1227" t="s">
        <v>2433</v>
      </c>
      <c r="C1227" s="1" t="s">
        <v>2434</v>
      </c>
      <c r="D1227">
        <v>6</v>
      </c>
      <c r="E1227" s="2">
        <v>-64619.91</v>
      </c>
    </row>
    <row r="1228" spans="1:5" x14ac:dyDescent="0.25">
      <c r="A1228">
        <v>2366</v>
      </c>
      <c r="B1228" t="s">
        <v>2435</v>
      </c>
      <c r="C1228" s="1" t="s">
        <v>2436</v>
      </c>
      <c r="D1228">
        <v>6</v>
      </c>
      <c r="E1228" s="2">
        <v>-21534.66</v>
      </c>
    </row>
    <row r="1229" spans="1:5" x14ac:dyDescent="0.25">
      <c r="A1229">
        <v>2368</v>
      </c>
      <c r="B1229" t="s">
        <v>2437</v>
      </c>
      <c r="C1229" s="1" t="s">
        <v>2438</v>
      </c>
      <c r="D1229">
        <v>6</v>
      </c>
      <c r="E1229" s="2">
        <v>-15266.18</v>
      </c>
    </row>
    <row r="1230" spans="1:5" x14ac:dyDescent="0.25">
      <c r="A1230">
        <v>2370</v>
      </c>
      <c r="B1230" t="s">
        <v>2439</v>
      </c>
      <c r="C1230" s="1" t="s">
        <v>2440</v>
      </c>
      <c r="D1230">
        <v>6</v>
      </c>
      <c r="E1230" s="2">
        <v>-193000</v>
      </c>
    </row>
    <row r="1231" spans="1:5" x14ac:dyDescent="0.25">
      <c r="A1231">
        <v>2372</v>
      </c>
      <c r="B1231" t="s">
        <v>2441</v>
      </c>
      <c r="C1231" s="1" t="s">
        <v>2442</v>
      </c>
      <c r="D1231">
        <v>6</v>
      </c>
      <c r="E1231" s="2">
        <v>-18128.400000000001</v>
      </c>
    </row>
    <row r="1232" spans="1:5" x14ac:dyDescent="0.25">
      <c r="A1232">
        <v>2374</v>
      </c>
      <c r="B1232" t="s">
        <v>2443</v>
      </c>
      <c r="C1232" s="1" t="s">
        <v>2444</v>
      </c>
      <c r="D1232">
        <v>6</v>
      </c>
      <c r="E1232" s="2">
        <v>-153333.32999999999</v>
      </c>
    </row>
    <row r="1233" spans="1:10" x14ac:dyDescent="0.25">
      <c r="A1233">
        <v>2376</v>
      </c>
      <c r="B1233" t="s">
        <v>2445</v>
      </c>
      <c r="C1233" s="1" t="s">
        <v>2446</v>
      </c>
      <c r="D1233">
        <v>6</v>
      </c>
      <c r="E1233" s="2">
        <v>-56742</v>
      </c>
    </row>
    <row r="1234" spans="1:10" x14ac:dyDescent="0.25">
      <c r="A1234">
        <v>2378</v>
      </c>
      <c r="B1234" t="s">
        <v>2447</v>
      </c>
      <c r="C1234" s="1" t="s">
        <v>2448</v>
      </c>
      <c r="D1234">
        <v>6</v>
      </c>
      <c r="E1234" s="2">
        <v>-356827.92</v>
      </c>
    </row>
    <row r="1235" spans="1:10" x14ac:dyDescent="0.25">
      <c r="A1235">
        <v>2380</v>
      </c>
      <c r="B1235" t="s">
        <v>2449</v>
      </c>
      <c r="C1235" s="1" t="s">
        <v>2450</v>
      </c>
      <c r="D1235">
        <v>6</v>
      </c>
      <c r="E1235" s="2">
        <v>-517393.1</v>
      </c>
    </row>
    <row r="1236" spans="1:10" x14ac:dyDescent="0.25">
      <c r="A1236">
        <v>2382</v>
      </c>
      <c r="B1236" t="s">
        <v>2451</v>
      </c>
      <c r="C1236" s="1" t="s">
        <v>2452</v>
      </c>
      <c r="D1236">
        <v>6</v>
      </c>
      <c r="E1236" s="2">
        <v>-5000</v>
      </c>
    </row>
    <row r="1237" spans="1:10" x14ac:dyDescent="0.25">
      <c r="A1237">
        <v>2384</v>
      </c>
      <c r="B1237" t="s">
        <v>2453</v>
      </c>
      <c r="C1237" s="1" t="s">
        <v>2454</v>
      </c>
      <c r="D1237">
        <v>6</v>
      </c>
      <c r="E1237" s="2">
        <v>-52145.68</v>
      </c>
    </row>
    <row r="1238" spans="1:10" x14ac:dyDescent="0.25">
      <c r="A1238">
        <v>2386</v>
      </c>
      <c r="B1238" t="s">
        <v>2455</v>
      </c>
      <c r="C1238" s="1" t="s">
        <v>2456</v>
      </c>
      <c r="D1238">
        <v>6</v>
      </c>
      <c r="E1238" s="2">
        <v>-20000</v>
      </c>
    </row>
    <row r="1239" spans="1:10" x14ac:dyDescent="0.25">
      <c r="A1239">
        <v>2388</v>
      </c>
      <c r="B1239" t="s">
        <v>2457</v>
      </c>
      <c r="C1239" s="1" t="s">
        <v>2458</v>
      </c>
      <c r="D1239">
        <v>6</v>
      </c>
      <c r="E1239" s="2">
        <v>-3483.26</v>
      </c>
    </row>
    <row r="1240" spans="1:10" x14ac:dyDescent="0.25">
      <c r="A1240" s="3">
        <v>2390</v>
      </c>
      <c r="B1240" s="3" t="s">
        <v>2459</v>
      </c>
      <c r="C1240" s="4" t="s">
        <v>2460</v>
      </c>
      <c r="D1240" s="3">
        <v>2</v>
      </c>
      <c r="E1240" s="3"/>
      <c r="F1240" s="3"/>
      <c r="G1240" s="3"/>
      <c r="H1240" s="3"/>
      <c r="I1240" s="5">
        <v>-58302717.740000002</v>
      </c>
      <c r="J1240" s="3"/>
    </row>
    <row r="1241" spans="1:10" x14ac:dyDescent="0.25">
      <c r="A1241" s="3">
        <v>2391</v>
      </c>
      <c r="B1241" s="3" t="s">
        <v>2461</v>
      </c>
      <c r="C1241" s="4" t="s">
        <v>2462</v>
      </c>
      <c r="D1241" s="3">
        <v>3</v>
      </c>
      <c r="E1241" s="3"/>
      <c r="F1241" s="3"/>
      <c r="G1241" s="3"/>
      <c r="H1241" s="5">
        <v>-58302717.740000002</v>
      </c>
      <c r="I1241" s="3"/>
      <c r="J1241" s="3"/>
    </row>
    <row r="1242" spans="1:10" x14ac:dyDescent="0.25">
      <c r="A1242" s="3">
        <v>2392</v>
      </c>
      <c r="B1242" s="3" t="s">
        <v>2463</v>
      </c>
      <c r="C1242" s="4" t="s">
        <v>2464</v>
      </c>
      <c r="D1242" s="3">
        <v>4</v>
      </c>
      <c r="E1242" s="3"/>
      <c r="F1242" s="3"/>
      <c r="G1242" s="5">
        <v>-6797278.0999999996</v>
      </c>
      <c r="H1242" s="3"/>
      <c r="I1242" s="3"/>
      <c r="J1242" s="3"/>
    </row>
    <row r="1243" spans="1:10" x14ac:dyDescent="0.25">
      <c r="A1243" s="3">
        <v>2393</v>
      </c>
      <c r="B1243" s="3" t="s">
        <v>2465</v>
      </c>
      <c r="C1243" s="4" t="s">
        <v>2466</v>
      </c>
      <c r="D1243" s="3">
        <v>5</v>
      </c>
      <c r="E1243" s="3"/>
      <c r="F1243" s="5">
        <v>-6797278.0999999996</v>
      </c>
      <c r="G1243" s="3"/>
      <c r="H1243" s="3"/>
      <c r="I1243" s="3"/>
      <c r="J1243" s="3"/>
    </row>
    <row r="1244" spans="1:10" x14ac:dyDescent="0.25">
      <c r="A1244">
        <v>2394</v>
      </c>
      <c r="B1244" t="s">
        <v>2467</v>
      </c>
      <c r="C1244" s="1" t="s">
        <v>2468</v>
      </c>
      <c r="D1244">
        <v>6</v>
      </c>
      <c r="E1244" s="2">
        <v>-5327354.87</v>
      </c>
    </row>
    <row r="1245" spans="1:10" x14ac:dyDescent="0.25">
      <c r="A1245">
        <v>2396</v>
      </c>
      <c r="B1245" t="s">
        <v>2469</v>
      </c>
      <c r="C1245" s="1" t="s">
        <v>2470</v>
      </c>
      <c r="D1245">
        <v>6</v>
      </c>
      <c r="E1245" s="2">
        <v>-1469923.23</v>
      </c>
    </row>
    <row r="1246" spans="1:10" x14ac:dyDescent="0.25">
      <c r="A1246" s="3">
        <v>2398</v>
      </c>
      <c r="B1246" s="3" t="s">
        <v>2471</v>
      </c>
      <c r="C1246" s="4" t="s">
        <v>2472</v>
      </c>
      <c r="D1246" s="3">
        <v>4</v>
      </c>
      <c r="E1246" s="3"/>
      <c r="F1246" s="3"/>
      <c r="G1246" s="5">
        <v>-12329117.310000001</v>
      </c>
      <c r="H1246" s="3"/>
      <c r="I1246" s="3"/>
      <c r="J1246" s="3"/>
    </row>
    <row r="1247" spans="1:10" x14ac:dyDescent="0.25">
      <c r="A1247" s="3">
        <v>2399</v>
      </c>
      <c r="B1247" s="3" t="s">
        <v>2377</v>
      </c>
      <c r="C1247" s="4" t="s">
        <v>2473</v>
      </c>
      <c r="D1247" s="3">
        <v>5</v>
      </c>
      <c r="E1247" s="3"/>
      <c r="F1247" s="5">
        <v>-12329117.310000001</v>
      </c>
      <c r="G1247" s="3"/>
      <c r="H1247" s="3"/>
      <c r="I1247" s="3"/>
      <c r="J1247" s="3"/>
    </row>
    <row r="1248" spans="1:10" x14ac:dyDescent="0.25">
      <c r="A1248">
        <v>2400</v>
      </c>
      <c r="B1248" t="s">
        <v>2474</v>
      </c>
      <c r="C1248" s="1" t="s">
        <v>2475</v>
      </c>
      <c r="D1248">
        <v>6</v>
      </c>
      <c r="E1248">
        <v>0</v>
      </c>
    </row>
    <row r="1249" spans="1:10" x14ac:dyDescent="0.25">
      <c r="A1249">
        <v>2402</v>
      </c>
      <c r="B1249" t="s">
        <v>2476</v>
      </c>
      <c r="C1249" s="1" t="s">
        <v>2477</v>
      </c>
      <c r="D1249">
        <v>6</v>
      </c>
      <c r="E1249" s="2">
        <v>-12329117.310000001</v>
      </c>
    </row>
    <row r="1250" spans="1:10" x14ac:dyDescent="0.25">
      <c r="A1250">
        <v>2404</v>
      </c>
      <c r="B1250" t="s">
        <v>2478</v>
      </c>
      <c r="C1250" s="1" t="s">
        <v>2479</v>
      </c>
      <c r="D1250">
        <v>6</v>
      </c>
      <c r="E1250">
        <v>0</v>
      </c>
    </row>
    <row r="1251" spans="1:10" x14ac:dyDescent="0.25">
      <c r="A1251">
        <v>2406</v>
      </c>
      <c r="B1251" t="s">
        <v>2480</v>
      </c>
      <c r="C1251" s="1" t="s">
        <v>2481</v>
      </c>
      <c r="D1251">
        <v>6</v>
      </c>
      <c r="E1251">
        <v>0</v>
      </c>
    </row>
    <row r="1252" spans="1:10" x14ac:dyDescent="0.25">
      <c r="A1252" s="3">
        <v>2408</v>
      </c>
      <c r="B1252" s="3" t="s">
        <v>2482</v>
      </c>
      <c r="C1252" s="4" t="s">
        <v>2483</v>
      </c>
      <c r="D1252" s="3">
        <v>4</v>
      </c>
      <c r="E1252" s="3"/>
      <c r="F1252" s="3"/>
      <c r="G1252" s="5">
        <v>-15292925.6</v>
      </c>
      <c r="H1252" s="3"/>
      <c r="I1252" s="3"/>
      <c r="J1252" s="3"/>
    </row>
    <row r="1253" spans="1:10" x14ac:dyDescent="0.25">
      <c r="A1253" s="3">
        <v>2409</v>
      </c>
      <c r="B1253" s="3" t="s">
        <v>2484</v>
      </c>
      <c r="C1253" s="4" t="s">
        <v>2485</v>
      </c>
      <c r="D1253" s="3">
        <v>5</v>
      </c>
      <c r="E1253" s="3"/>
      <c r="F1253" s="5">
        <v>-15292925.6</v>
      </c>
      <c r="G1253" s="3"/>
      <c r="H1253" s="3"/>
      <c r="I1253" s="3"/>
      <c r="J1253" s="3"/>
    </row>
    <row r="1254" spans="1:10" x14ac:dyDescent="0.25">
      <c r="A1254">
        <v>2410</v>
      </c>
      <c r="B1254" t="s">
        <v>2486</v>
      </c>
      <c r="C1254" s="1" t="s">
        <v>2487</v>
      </c>
      <c r="D1254">
        <v>6</v>
      </c>
      <c r="E1254" s="2">
        <v>-15292925.6</v>
      </c>
    </row>
    <row r="1255" spans="1:10" x14ac:dyDescent="0.25">
      <c r="A1255">
        <v>2412</v>
      </c>
      <c r="B1255" t="s">
        <v>2488</v>
      </c>
      <c r="C1255" s="1" t="s">
        <v>2489</v>
      </c>
      <c r="D1255">
        <v>6</v>
      </c>
      <c r="E1255">
        <v>0</v>
      </c>
    </row>
    <row r="1256" spans="1:10" x14ac:dyDescent="0.25">
      <c r="A1256" s="3">
        <v>2414</v>
      </c>
      <c r="B1256" s="3" t="s">
        <v>2490</v>
      </c>
      <c r="C1256" s="4" t="s">
        <v>2491</v>
      </c>
      <c r="D1256" s="3">
        <v>4</v>
      </c>
      <c r="E1256" s="3"/>
      <c r="F1256" s="3"/>
      <c r="G1256" s="5">
        <v>-1654004.84</v>
      </c>
      <c r="H1256" s="3"/>
      <c r="I1256" s="3"/>
      <c r="J1256" s="3"/>
    </row>
    <row r="1257" spans="1:10" x14ac:dyDescent="0.25">
      <c r="A1257" s="3">
        <v>2415</v>
      </c>
      <c r="B1257" s="3" t="s">
        <v>2492</v>
      </c>
      <c r="C1257" s="4" t="s">
        <v>2493</v>
      </c>
      <c r="D1257" s="3">
        <v>5</v>
      </c>
      <c r="E1257" s="3"/>
      <c r="F1257" s="5">
        <v>-1654004.84</v>
      </c>
      <c r="G1257" s="3"/>
      <c r="H1257" s="3"/>
      <c r="I1257" s="3"/>
      <c r="J1257" s="3"/>
    </row>
    <row r="1258" spans="1:10" x14ac:dyDescent="0.25">
      <c r="A1258">
        <v>2416</v>
      </c>
      <c r="B1258" t="s">
        <v>2494</v>
      </c>
      <c r="C1258" s="1" t="s">
        <v>2495</v>
      </c>
      <c r="D1258">
        <v>6</v>
      </c>
      <c r="E1258" s="2">
        <v>-140712.49</v>
      </c>
    </row>
    <row r="1259" spans="1:10" x14ac:dyDescent="0.25">
      <c r="A1259">
        <v>2418</v>
      </c>
      <c r="B1259" t="s">
        <v>2496</v>
      </c>
      <c r="C1259" s="1" t="s">
        <v>2497</v>
      </c>
      <c r="D1259">
        <v>6</v>
      </c>
      <c r="E1259">
        <v>0</v>
      </c>
    </row>
    <row r="1260" spans="1:10" x14ac:dyDescent="0.25">
      <c r="A1260">
        <v>2420</v>
      </c>
      <c r="B1260" t="s">
        <v>2498</v>
      </c>
      <c r="C1260" s="1" t="s">
        <v>2499</v>
      </c>
      <c r="D1260">
        <v>6</v>
      </c>
      <c r="E1260">
        <v>0</v>
      </c>
    </row>
    <row r="1261" spans="1:10" x14ac:dyDescent="0.25">
      <c r="A1261">
        <v>2422</v>
      </c>
      <c r="B1261" t="s">
        <v>2500</v>
      </c>
      <c r="C1261" s="1" t="s">
        <v>2501</v>
      </c>
      <c r="D1261">
        <v>6</v>
      </c>
      <c r="E1261" s="2">
        <v>-307813.45</v>
      </c>
    </row>
    <row r="1262" spans="1:10" x14ac:dyDescent="0.25">
      <c r="A1262">
        <v>2424</v>
      </c>
      <c r="B1262" t="s">
        <v>2502</v>
      </c>
      <c r="C1262" s="1" t="s">
        <v>2503</v>
      </c>
      <c r="D1262">
        <v>6</v>
      </c>
      <c r="E1262" s="2">
        <v>-2407.6999999999998</v>
      </c>
    </row>
    <row r="1263" spans="1:10" x14ac:dyDescent="0.25">
      <c r="A1263">
        <v>2426</v>
      </c>
      <c r="B1263" t="s">
        <v>2504</v>
      </c>
      <c r="C1263" s="1" t="s">
        <v>2505</v>
      </c>
      <c r="D1263">
        <v>6</v>
      </c>
      <c r="E1263" s="2">
        <v>-1203071.2</v>
      </c>
    </row>
    <row r="1264" spans="1:10" x14ac:dyDescent="0.25">
      <c r="A1264" s="3">
        <v>2428</v>
      </c>
      <c r="B1264" s="3" t="s">
        <v>2506</v>
      </c>
      <c r="C1264" s="4" t="s">
        <v>2507</v>
      </c>
      <c r="D1264" s="3">
        <v>4</v>
      </c>
      <c r="E1264" s="3"/>
      <c r="F1264" s="3"/>
      <c r="G1264" s="5">
        <v>-18563320.420000002</v>
      </c>
      <c r="H1264" s="3"/>
      <c r="I1264" s="3"/>
      <c r="J1264" s="3"/>
    </row>
    <row r="1265" spans="1:10" x14ac:dyDescent="0.25">
      <c r="A1265" s="3">
        <v>2429</v>
      </c>
      <c r="B1265" s="3" t="s">
        <v>2508</v>
      </c>
      <c r="C1265" s="4" t="s">
        <v>2509</v>
      </c>
      <c r="D1265" s="3">
        <v>5</v>
      </c>
      <c r="E1265" s="3"/>
      <c r="F1265" s="5">
        <v>-18563320.420000002</v>
      </c>
      <c r="G1265" s="3"/>
      <c r="H1265" s="3"/>
      <c r="I1265" s="3"/>
      <c r="J1265" s="3"/>
    </row>
    <row r="1266" spans="1:10" x14ac:dyDescent="0.25">
      <c r="A1266">
        <v>2430</v>
      </c>
      <c r="B1266" t="s">
        <v>2510</v>
      </c>
      <c r="C1266" s="1" t="s">
        <v>2511</v>
      </c>
      <c r="D1266">
        <v>6</v>
      </c>
      <c r="E1266" s="2">
        <v>-1600399.9</v>
      </c>
    </row>
    <row r="1267" spans="1:10" x14ac:dyDescent="0.25">
      <c r="A1267">
        <v>2432</v>
      </c>
      <c r="B1267" t="s">
        <v>2512</v>
      </c>
      <c r="C1267" s="1" t="s">
        <v>2513</v>
      </c>
      <c r="D1267">
        <v>6</v>
      </c>
      <c r="E1267" s="2">
        <v>-8986353.5199999996</v>
      </c>
    </row>
    <row r="1268" spans="1:10" x14ac:dyDescent="0.25">
      <c r="A1268">
        <v>2434</v>
      </c>
      <c r="B1268" t="s">
        <v>2514</v>
      </c>
      <c r="C1268" s="1" t="s">
        <v>2515</v>
      </c>
      <c r="D1268">
        <v>6</v>
      </c>
      <c r="E1268" s="2">
        <v>-2223506.96</v>
      </c>
    </row>
    <row r="1269" spans="1:10" x14ac:dyDescent="0.25">
      <c r="A1269">
        <v>2436</v>
      </c>
      <c r="B1269" t="s">
        <v>2516</v>
      </c>
      <c r="C1269" s="1" t="s">
        <v>2517</v>
      </c>
      <c r="D1269">
        <v>6</v>
      </c>
      <c r="E1269" s="2">
        <v>-1827222.17</v>
      </c>
    </row>
    <row r="1270" spans="1:10" x14ac:dyDescent="0.25">
      <c r="A1270">
        <v>2438</v>
      </c>
      <c r="B1270" t="s">
        <v>2518</v>
      </c>
      <c r="C1270" s="1" t="s">
        <v>2519</v>
      </c>
      <c r="D1270">
        <v>6</v>
      </c>
      <c r="E1270" s="2">
        <v>-3925837.87</v>
      </c>
    </row>
    <row r="1271" spans="1:10" x14ac:dyDescent="0.25">
      <c r="A1271" s="3">
        <v>2440</v>
      </c>
      <c r="B1271" s="3" t="s">
        <v>2520</v>
      </c>
      <c r="C1271" s="4" t="s">
        <v>2521</v>
      </c>
      <c r="D1271" s="3">
        <v>4</v>
      </c>
      <c r="E1271" s="3"/>
      <c r="F1271" s="3"/>
      <c r="G1271" s="5">
        <v>-3666071.47</v>
      </c>
      <c r="H1271" s="3"/>
      <c r="I1271" s="3"/>
      <c r="J1271" s="3"/>
    </row>
    <row r="1272" spans="1:10" x14ac:dyDescent="0.25">
      <c r="A1272" s="3">
        <v>2441</v>
      </c>
      <c r="B1272" s="3" t="s">
        <v>2522</v>
      </c>
      <c r="C1272" s="4" t="s">
        <v>2523</v>
      </c>
      <c r="D1272" s="3">
        <v>5</v>
      </c>
      <c r="E1272" s="3"/>
      <c r="F1272" s="5">
        <v>-3666071.47</v>
      </c>
      <c r="G1272" s="3"/>
      <c r="H1272" s="3"/>
      <c r="I1272" s="3"/>
      <c r="J1272" s="3"/>
    </row>
    <row r="1273" spans="1:10" x14ac:dyDescent="0.25">
      <c r="A1273">
        <v>2442</v>
      </c>
      <c r="B1273" t="s">
        <v>2524</v>
      </c>
      <c r="C1273" s="1" t="s">
        <v>2525</v>
      </c>
      <c r="D1273">
        <v>6</v>
      </c>
      <c r="E1273" s="2">
        <v>-1086071.47</v>
      </c>
    </row>
    <row r="1274" spans="1:10" x14ac:dyDescent="0.25">
      <c r="A1274">
        <v>2444</v>
      </c>
      <c r="B1274" t="s">
        <v>2526</v>
      </c>
      <c r="C1274" s="1" t="s">
        <v>2527</v>
      </c>
      <c r="D1274">
        <v>6</v>
      </c>
      <c r="E1274" s="2">
        <v>-2580000</v>
      </c>
    </row>
    <row r="1275" spans="1:10" x14ac:dyDescent="0.25">
      <c r="A1275" s="3">
        <v>2446</v>
      </c>
      <c r="B1275" s="3" t="s">
        <v>2528</v>
      </c>
      <c r="C1275" s="4" t="s">
        <v>2529</v>
      </c>
      <c r="D1275" s="3">
        <v>1</v>
      </c>
      <c r="E1275" s="3"/>
      <c r="F1275" s="3"/>
      <c r="G1275" s="3"/>
      <c r="H1275" s="3"/>
      <c r="I1275" s="3"/>
      <c r="J1275" s="5">
        <v>-79636780.930000007</v>
      </c>
    </row>
    <row r="1276" spans="1:10" x14ac:dyDescent="0.25">
      <c r="A1276" s="3">
        <v>2447</v>
      </c>
      <c r="B1276" s="3" t="s">
        <v>2530</v>
      </c>
      <c r="C1276" s="4" t="s">
        <v>2531</v>
      </c>
      <c r="D1276" s="3">
        <v>2</v>
      </c>
      <c r="E1276" s="3"/>
      <c r="F1276" s="3"/>
      <c r="G1276" s="3"/>
      <c r="H1276" s="3"/>
      <c r="I1276" s="5">
        <v>-43259282.920000002</v>
      </c>
      <c r="J1276" s="3"/>
    </row>
    <row r="1277" spans="1:10" x14ac:dyDescent="0.25">
      <c r="A1277" s="3">
        <v>2448</v>
      </c>
      <c r="B1277" s="3" t="s">
        <v>2532</v>
      </c>
      <c r="C1277" s="4" t="s">
        <v>2533</v>
      </c>
      <c r="D1277" s="3">
        <v>3</v>
      </c>
      <c r="E1277" s="3"/>
      <c r="F1277" s="3"/>
      <c r="G1277" s="3"/>
      <c r="H1277" s="5">
        <v>-43259282.920000002</v>
      </c>
      <c r="I1277" s="3"/>
      <c r="J1277" s="3"/>
    </row>
    <row r="1278" spans="1:10" x14ac:dyDescent="0.25">
      <c r="A1278" s="3">
        <v>2449</v>
      </c>
      <c r="B1278" s="3" t="s">
        <v>2534</v>
      </c>
      <c r="C1278" s="4" t="s">
        <v>2535</v>
      </c>
      <c r="D1278" s="3">
        <v>4</v>
      </c>
      <c r="E1278" s="3"/>
      <c r="F1278" s="3"/>
      <c r="G1278" s="5">
        <v>-43259282.920000002</v>
      </c>
      <c r="H1278" s="3"/>
      <c r="I1278" s="3"/>
      <c r="J1278" s="3"/>
    </row>
    <row r="1279" spans="1:10" x14ac:dyDescent="0.25">
      <c r="A1279" s="3">
        <v>2450</v>
      </c>
      <c r="B1279" s="3" t="s">
        <v>2536</v>
      </c>
      <c r="C1279" s="4" t="s">
        <v>2537</v>
      </c>
      <c r="D1279" s="3">
        <v>5</v>
      </c>
      <c r="E1279" s="3"/>
      <c r="F1279" s="5">
        <v>-37143362.18</v>
      </c>
      <c r="G1279" s="3"/>
      <c r="H1279" s="3"/>
      <c r="I1279" s="3"/>
      <c r="J1279" s="3"/>
    </row>
    <row r="1280" spans="1:10" x14ac:dyDescent="0.25">
      <c r="A1280">
        <v>2451</v>
      </c>
      <c r="B1280" t="s">
        <v>2538</v>
      </c>
      <c r="C1280" s="1" t="s">
        <v>2539</v>
      </c>
      <c r="D1280">
        <v>6</v>
      </c>
      <c r="E1280" s="2">
        <v>-37143362.18</v>
      </c>
    </row>
    <row r="1281" spans="1:10" x14ac:dyDescent="0.25">
      <c r="A1281" s="3">
        <v>2453</v>
      </c>
      <c r="B1281" s="3" t="s">
        <v>2540</v>
      </c>
      <c r="C1281" s="4" t="s">
        <v>2541</v>
      </c>
      <c r="D1281" s="3">
        <v>5</v>
      </c>
      <c r="E1281" s="3"/>
      <c r="F1281" s="5">
        <v>-6115920.7400000002</v>
      </c>
      <c r="G1281" s="3"/>
      <c r="H1281" s="3"/>
      <c r="I1281" s="3"/>
      <c r="J1281" s="3"/>
    </row>
    <row r="1282" spans="1:10" x14ac:dyDescent="0.25">
      <c r="A1282">
        <v>2454</v>
      </c>
      <c r="B1282" t="s">
        <v>2542</v>
      </c>
      <c r="C1282" s="1" t="s">
        <v>2543</v>
      </c>
      <c r="D1282">
        <v>6</v>
      </c>
      <c r="E1282" s="2">
        <v>-6115920.7400000002</v>
      </c>
    </row>
    <row r="1283" spans="1:10" x14ac:dyDescent="0.25">
      <c r="A1283" s="3">
        <v>2456</v>
      </c>
      <c r="B1283" s="3" t="s">
        <v>2544</v>
      </c>
      <c r="C1283" s="4" t="s">
        <v>2545</v>
      </c>
      <c r="D1283" s="3">
        <v>2</v>
      </c>
      <c r="E1283" s="3"/>
      <c r="F1283" s="3"/>
      <c r="G1283" s="3"/>
      <c r="H1283" s="3"/>
      <c r="I1283" s="5">
        <v>-6397230.3700000001</v>
      </c>
      <c r="J1283" s="3"/>
    </row>
    <row r="1284" spans="1:10" x14ac:dyDescent="0.25">
      <c r="A1284" s="3">
        <v>2457</v>
      </c>
      <c r="B1284" s="3" t="s">
        <v>2546</v>
      </c>
      <c r="C1284" s="4" t="s">
        <v>2547</v>
      </c>
      <c r="D1284" s="3">
        <v>3</v>
      </c>
      <c r="E1284" s="3"/>
      <c r="F1284" s="3"/>
      <c r="G1284" s="3"/>
      <c r="H1284" s="5">
        <v>-6397230.3700000001</v>
      </c>
      <c r="I1284" s="3"/>
      <c r="J1284" s="3"/>
    </row>
    <row r="1285" spans="1:10" x14ac:dyDescent="0.25">
      <c r="A1285" s="3">
        <v>2458</v>
      </c>
      <c r="B1285" s="3" t="s">
        <v>2548</v>
      </c>
      <c r="C1285" s="4" t="s">
        <v>2549</v>
      </c>
      <c r="D1285" s="3">
        <v>4</v>
      </c>
      <c r="E1285" s="3"/>
      <c r="F1285" s="3"/>
      <c r="G1285" s="5">
        <v>-6397230.3700000001</v>
      </c>
      <c r="H1285" s="3"/>
      <c r="I1285" s="3"/>
      <c r="J1285" s="3"/>
    </row>
    <row r="1286" spans="1:10" x14ac:dyDescent="0.25">
      <c r="A1286" s="3">
        <v>2459</v>
      </c>
      <c r="B1286" s="3" t="s">
        <v>2550</v>
      </c>
      <c r="C1286" s="4" t="s">
        <v>2551</v>
      </c>
      <c r="D1286" s="3">
        <v>5</v>
      </c>
      <c r="E1286" s="3"/>
      <c r="F1286" s="5">
        <v>-6397230.3700000001</v>
      </c>
      <c r="G1286" s="3"/>
      <c r="H1286" s="3"/>
      <c r="I1286" s="3"/>
      <c r="J1286" s="3"/>
    </row>
    <row r="1287" spans="1:10" x14ac:dyDescent="0.25">
      <c r="A1287">
        <v>2460</v>
      </c>
      <c r="B1287" t="s">
        <v>2552</v>
      </c>
      <c r="C1287" s="1" t="s">
        <v>2553</v>
      </c>
      <c r="D1287">
        <v>6</v>
      </c>
      <c r="E1287" s="2">
        <v>-6135361.3600000003</v>
      </c>
    </row>
    <row r="1288" spans="1:10" x14ac:dyDescent="0.25">
      <c r="A1288">
        <v>2462</v>
      </c>
      <c r="B1288" t="s">
        <v>2554</v>
      </c>
      <c r="C1288" s="1" t="s">
        <v>2555</v>
      </c>
      <c r="D1288">
        <v>6</v>
      </c>
      <c r="E1288" s="2">
        <v>-227071.63</v>
      </c>
    </row>
    <row r="1289" spans="1:10" x14ac:dyDescent="0.25">
      <c r="A1289">
        <v>2464</v>
      </c>
      <c r="B1289" t="s">
        <v>2556</v>
      </c>
      <c r="C1289" s="1" t="s">
        <v>2557</v>
      </c>
      <c r="D1289">
        <v>6</v>
      </c>
      <c r="E1289" s="2">
        <v>-34797.379999999997</v>
      </c>
    </row>
    <row r="1290" spans="1:10" x14ac:dyDescent="0.25">
      <c r="A1290" s="3">
        <v>2466</v>
      </c>
      <c r="B1290" s="3" t="s">
        <v>2558</v>
      </c>
      <c r="C1290" s="4" t="s">
        <v>2559</v>
      </c>
      <c r="D1290" s="3">
        <v>2</v>
      </c>
      <c r="E1290" s="3"/>
      <c r="F1290" s="3"/>
      <c r="G1290" s="3"/>
      <c r="H1290" s="3"/>
      <c r="I1290" s="5">
        <v>-33182698.640000001</v>
      </c>
      <c r="J1290" s="3"/>
    </row>
    <row r="1291" spans="1:10" x14ac:dyDescent="0.25">
      <c r="A1291" s="3">
        <v>2467</v>
      </c>
      <c r="B1291" s="3" t="s">
        <v>2560</v>
      </c>
      <c r="C1291" s="4" t="s">
        <v>2561</v>
      </c>
      <c r="D1291" s="3">
        <v>3</v>
      </c>
      <c r="E1291" s="3"/>
      <c r="F1291" s="3"/>
      <c r="G1291" s="3"/>
      <c r="H1291" s="5">
        <v>-33182698.640000001</v>
      </c>
      <c r="I1291" s="3"/>
      <c r="J1291" s="3"/>
    </row>
    <row r="1292" spans="1:10" x14ac:dyDescent="0.25">
      <c r="A1292" s="3">
        <v>2468</v>
      </c>
      <c r="B1292" s="3" t="s">
        <v>2562</v>
      </c>
      <c r="C1292" s="4" t="s">
        <v>2563</v>
      </c>
      <c r="D1292" s="3">
        <v>4</v>
      </c>
      <c r="E1292" s="3"/>
      <c r="F1292" s="3"/>
      <c r="G1292" s="5">
        <v>-33182698.640000001</v>
      </c>
      <c r="H1292" s="3"/>
      <c r="I1292" s="3"/>
      <c r="J1292" s="3"/>
    </row>
    <row r="1293" spans="1:10" x14ac:dyDescent="0.25">
      <c r="A1293" s="3">
        <v>2469</v>
      </c>
      <c r="B1293" s="3" t="s">
        <v>2564</v>
      </c>
      <c r="C1293" s="4" t="s">
        <v>2565</v>
      </c>
      <c r="D1293" s="3">
        <v>5</v>
      </c>
      <c r="E1293" s="3"/>
      <c r="F1293" s="5">
        <v>-33182698.640000001</v>
      </c>
      <c r="G1293" s="3"/>
      <c r="H1293" s="3"/>
      <c r="I1293" s="3"/>
      <c r="J1293" s="3"/>
    </row>
    <row r="1294" spans="1:10" x14ac:dyDescent="0.25">
      <c r="A1294">
        <v>2470</v>
      </c>
      <c r="B1294" t="s">
        <v>2566</v>
      </c>
      <c r="C1294" s="1" t="s">
        <v>2567</v>
      </c>
      <c r="D1294">
        <v>6</v>
      </c>
      <c r="E1294" s="2">
        <v>-31262953.640000001</v>
      </c>
    </row>
    <row r="1295" spans="1:10" x14ac:dyDescent="0.25">
      <c r="A1295">
        <v>2472</v>
      </c>
      <c r="B1295" t="s">
        <v>2568</v>
      </c>
      <c r="C1295" s="1" t="s">
        <v>2569</v>
      </c>
      <c r="D1295">
        <v>6</v>
      </c>
      <c r="E1295" s="2">
        <v>-1919745</v>
      </c>
    </row>
    <row r="1296" spans="1:10" x14ac:dyDescent="0.25">
      <c r="A1296" s="3">
        <v>2474</v>
      </c>
      <c r="B1296" s="3" t="s">
        <v>2570</v>
      </c>
      <c r="C1296" s="4" t="s">
        <v>2571</v>
      </c>
      <c r="D1296" s="3">
        <v>2</v>
      </c>
      <c r="E1296" s="3"/>
      <c r="F1296" s="3"/>
      <c r="G1296" s="3"/>
      <c r="H1296" s="3"/>
      <c r="I1296" s="5">
        <v>3202431</v>
      </c>
      <c r="J1296" s="3"/>
    </row>
    <row r="1297" spans="1:10" x14ac:dyDescent="0.25">
      <c r="A1297" s="3">
        <v>2475</v>
      </c>
      <c r="B1297" s="3" t="s">
        <v>2572</v>
      </c>
      <c r="C1297" s="4" t="s">
        <v>2573</v>
      </c>
      <c r="D1297" s="3">
        <v>3</v>
      </c>
      <c r="E1297" s="3"/>
      <c r="F1297" s="3"/>
      <c r="G1297" s="3"/>
      <c r="H1297" s="5">
        <v>3202431</v>
      </c>
      <c r="I1297" s="3"/>
      <c r="J1297" s="3"/>
    </row>
    <row r="1298" spans="1:10" x14ac:dyDescent="0.25">
      <c r="A1298" s="3">
        <v>2476</v>
      </c>
      <c r="B1298" s="3" t="s">
        <v>2574</v>
      </c>
      <c r="C1298" s="4" t="s">
        <v>2575</v>
      </c>
      <c r="D1298" s="3">
        <v>4</v>
      </c>
      <c r="E1298" s="3"/>
      <c r="F1298" s="3"/>
      <c r="G1298" s="5">
        <v>3202431</v>
      </c>
      <c r="H1298" s="3"/>
      <c r="I1298" s="3"/>
      <c r="J1298" s="3"/>
    </row>
    <row r="1299" spans="1:10" x14ac:dyDescent="0.25">
      <c r="A1299" s="3">
        <v>2477</v>
      </c>
      <c r="B1299" s="3" t="s">
        <v>2576</v>
      </c>
      <c r="C1299" s="4" t="s">
        <v>2577</v>
      </c>
      <c r="D1299" s="3">
        <v>5</v>
      </c>
      <c r="E1299" s="3"/>
      <c r="F1299" s="5">
        <v>3202431</v>
      </c>
      <c r="G1299" s="3"/>
      <c r="H1299" s="3"/>
      <c r="I1299" s="3"/>
      <c r="J1299" s="3"/>
    </row>
    <row r="1300" spans="1:10" x14ac:dyDescent="0.25">
      <c r="A1300">
        <v>2478</v>
      </c>
      <c r="B1300" t="s">
        <v>2578</v>
      </c>
      <c r="C1300" s="1" t="s">
        <v>2579</v>
      </c>
      <c r="D1300">
        <v>6</v>
      </c>
      <c r="E1300" s="2">
        <v>3202431</v>
      </c>
    </row>
    <row r="1301" spans="1:10" x14ac:dyDescent="0.25">
      <c r="C1301" s="1"/>
      <c r="E1301" s="2"/>
    </row>
    <row r="1302" spans="1:10" x14ac:dyDescent="0.25">
      <c r="B1302" s="7" t="s">
        <v>3150</v>
      </c>
      <c r="C1302" s="9"/>
      <c r="D1302" s="7"/>
      <c r="E1302" s="8"/>
      <c r="F1302" s="7"/>
      <c r="G1302" s="7"/>
      <c r="H1302" s="7"/>
      <c r="I1302" s="7"/>
      <c r="J1302" s="8">
        <f>+J1592</f>
        <v>-26760022.299999997</v>
      </c>
    </row>
    <row r="1303" spans="1:10" x14ac:dyDescent="0.25">
      <c r="C1303" s="1"/>
      <c r="E1303" s="2"/>
    </row>
    <row r="1304" spans="1:10" s="6" customFormat="1" ht="21" x14ac:dyDescent="0.35">
      <c r="A1304" s="6" t="s">
        <v>3149</v>
      </c>
    </row>
    <row r="1305" spans="1:10" s="6" customFormat="1" ht="21" x14ac:dyDescent="0.35">
      <c r="A1305" s="6" t="s">
        <v>3147</v>
      </c>
    </row>
    <row r="1306" spans="1:10" s="6" customFormat="1" ht="21" x14ac:dyDescent="0.35"/>
    <row r="1307" spans="1:10" x14ac:dyDescent="0.25">
      <c r="A1307" s="3">
        <v>2480</v>
      </c>
      <c r="B1307" s="3" t="s">
        <v>2580</v>
      </c>
      <c r="C1307" s="4" t="s">
        <v>2581</v>
      </c>
      <c r="D1307" s="3">
        <v>1</v>
      </c>
      <c r="E1307" s="3"/>
      <c r="F1307" s="3"/>
      <c r="G1307" s="3"/>
      <c r="H1307" s="3"/>
      <c r="I1307" s="3"/>
      <c r="J1307" s="5">
        <v>-188935575</v>
      </c>
    </row>
    <row r="1308" spans="1:10" x14ac:dyDescent="0.25">
      <c r="A1308" s="3">
        <v>2481</v>
      </c>
      <c r="B1308" s="3" t="s">
        <v>2582</v>
      </c>
      <c r="C1308" s="4" t="s">
        <v>2583</v>
      </c>
      <c r="D1308" s="3">
        <v>2</v>
      </c>
      <c r="E1308" s="3"/>
      <c r="F1308" s="3"/>
      <c r="G1308" s="3"/>
      <c r="H1308" s="3"/>
      <c r="I1308" s="5">
        <v>-60519519.259999998</v>
      </c>
      <c r="J1308" s="3"/>
    </row>
    <row r="1309" spans="1:10" x14ac:dyDescent="0.25">
      <c r="A1309" s="3">
        <v>2482</v>
      </c>
      <c r="B1309" s="3" t="s">
        <v>2584</v>
      </c>
      <c r="C1309" s="4" t="s">
        <v>2585</v>
      </c>
      <c r="D1309" s="3">
        <v>3</v>
      </c>
      <c r="E1309" s="3"/>
      <c r="F1309" s="3"/>
      <c r="G1309" s="3"/>
      <c r="H1309" s="5">
        <v>-60519519.259999998</v>
      </c>
      <c r="I1309" s="3"/>
      <c r="J1309" s="3"/>
    </row>
    <row r="1310" spans="1:10" x14ac:dyDescent="0.25">
      <c r="A1310" s="3">
        <v>2483</v>
      </c>
      <c r="B1310" s="3" t="s">
        <v>2586</v>
      </c>
      <c r="C1310" s="4" t="s">
        <v>2587</v>
      </c>
      <c r="D1310" s="3">
        <v>4</v>
      </c>
      <c r="E1310" s="3"/>
      <c r="F1310" s="3"/>
      <c r="G1310" s="5">
        <v>-60519519.259999998</v>
      </c>
      <c r="H1310" s="3"/>
      <c r="I1310" s="3"/>
      <c r="J1310" s="3"/>
    </row>
    <row r="1311" spans="1:10" x14ac:dyDescent="0.25">
      <c r="A1311" s="3">
        <v>2484</v>
      </c>
      <c r="B1311" s="3" t="s">
        <v>2588</v>
      </c>
      <c r="C1311" s="4" t="s">
        <v>2589</v>
      </c>
      <c r="D1311" s="3">
        <v>5</v>
      </c>
      <c r="E1311" s="3"/>
      <c r="F1311" s="5">
        <v>-61302198.170000002</v>
      </c>
      <c r="G1311" s="3"/>
      <c r="H1311" s="3"/>
      <c r="I1311" s="3"/>
      <c r="J1311" s="3"/>
    </row>
    <row r="1312" spans="1:10" x14ac:dyDescent="0.25">
      <c r="A1312">
        <v>2485</v>
      </c>
      <c r="B1312" t="s">
        <v>2590</v>
      </c>
      <c r="C1312" s="1" t="s">
        <v>2591</v>
      </c>
      <c r="D1312">
        <v>6</v>
      </c>
      <c r="E1312" s="2">
        <v>-18208615.73</v>
      </c>
    </row>
    <row r="1313" spans="1:10" x14ac:dyDescent="0.25">
      <c r="A1313">
        <v>2487</v>
      </c>
      <c r="B1313" t="s">
        <v>2592</v>
      </c>
      <c r="C1313" s="1" t="s">
        <v>2593</v>
      </c>
      <c r="D1313">
        <v>6</v>
      </c>
      <c r="E1313" s="2">
        <v>-40055365.32</v>
      </c>
    </row>
    <row r="1314" spans="1:10" x14ac:dyDescent="0.25">
      <c r="A1314">
        <v>2489</v>
      </c>
      <c r="B1314" t="s">
        <v>2594</v>
      </c>
      <c r="C1314" s="1" t="s">
        <v>2595</v>
      </c>
      <c r="D1314">
        <v>6</v>
      </c>
      <c r="E1314" s="2">
        <v>-526757</v>
      </c>
    </row>
    <row r="1315" spans="1:10" x14ac:dyDescent="0.25">
      <c r="A1315">
        <v>2491</v>
      </c>
      <c r="B1315" t="s">
        <v>2596</v>
      </c>
      <c r="C1315" s="1" t="s">
        <v>2597</v>
      </c>
      <c r="D1315">
        <v>6</v>
      </c>
      <c r="E1315" s="2">
        <v>-2028644.64</v>
      </c>
    </row>
    <row r="1316" spans="1:10" x14ac:dyDescent="0.25">
      <c r="A1316">
        <v>2493</v>
      </c>
      <c r="B1316" t="s">
        <v>2598</v>
      </c>
      <c r="C1316" s="1" t="s">
        <v>2599</v>
      </c>
      <c r="D1316">
        <v>6</v>
      </c>
      <c r="E1316" s="2">
        <v>-118183.42</v>
      </c>
    </row>
    <row r="1317" spans="1:10" x14ac:dyDescent="0.25">
      <c r="A1317">
        <v>2495</v>
      </c>
      <c r="B1317" t="s">
        <v>2600</v>
      </c>
      <c r="C1317" s="1" t="s">
        <v>2601</v>
      </c>
      <c r="D1317">
        <v>6</v>
      </c>
      <c r="E1317" s="2">
        <v>-277784.46000000002</v>
      </c>
    </row>
    <row r="1318" spans="1:10" x14ac:dyDescent="0.25">
      <c r="A1318">
        <v>2497</v>
      </c>
      <c r="B1318" t="s">
        <v>2602</v>
      </c>
      <c r="C1318" s="1" t="s">
        <v>2603</v>
      </c>
      <c r="D1318">
        <v>6</v>
      </c>
      <c r="E1318" s="2">
        <v>-86847.6</v>
      </c>
    </row>
    <row r="1319" spans="1:10" x14ac:dyDescent="0.25">
      <c r="A1319" s="3">
        <v>2499</v>
      </c>
      <c r="B1319" s="3" t="s">
        <v>2604</v>
      </c>
      <c r="C1319" s="4" t="s">
        <v>2605</v>
      </c>
      <c r="D1319" s="3">
        <v>5</v>
      </c>
      <c r="E1319" s="3"/>
      <c r="F1319" s="5">
        <v>782678.91</v>
      </c>
      <c r="G1319" s="3"/>
      <c r="H1319" s="3"/>
      <c r="I1319" s="3"/>
      <c r="J1319" s="3"/>
    </row>
    <row r="1320" spans="1:10" x14ac:dyDescent="0.25">
      <c r="A1320">
        <v>2500</v>
      </c>
      <c r="B1320" t="s">
        <v>2606</v>
      </c>
      <c r="C1320" s="1" t="s">
        <v>2607</v>
      </c>
      <c r="D1320">
        <v>6</v>
      </c>
      <c r="E1320" s="2">
        <v>220646.67</v>
      </c>
    </row>
    <row r="1321" spans="1:10" x14ac:dyDescent="0.25">
      <c r="A1321">
        <v>2502</v>
      </c>
      <c r="B1321" t="s">
        <v>2608</v>
      </c>
      <c r="C1321" s="1" t="s">
        <v>2609</v>
      </c>
      <c r="D1321">
        <v>6</v>
      </c>
      <c r="E1321" s="2">
        <v>540992.72</v>
      </c>
    </row>
    <row r="1322" spans="1:10" x14ac:dyDescent="0.25">
      <c r="A1322">
        <v>2504</v>
      </c>
      <c r="B1322" t="s">
        <v>2610</v>
      </c>
      <c r="C1322" s="1" t="s">
        <v>2611</v>
      </c>
      <c r="D1322">
        <v>6</v>
      </c>
      <c r="E1322" s="2">
        <v>13790.98</v>
      </c>
    </row>
    <row r="1323" spans="1:10" x14ac:dyDescent="0.25">
      <c r="A1323">
        <v>2506</v>
      </c>
      <c r="B1323" t="s">
        <v>2612</v>
      </c>
      <c r="C1323" s="1" t="s">
        <v>2613</v>
      </c>
      <c r="D1323">
        <v>6</v>
      </c>
      <c r="E1323" s="2">
        <v>1075.29</v>
      </c>
    </row>
    <row r="1324" spans="1:10" x14ac:dyDescent="0.25">
      <c r="A1324">
        <v>2508</v>
      </c>
      <c r="B1324" t="s">
        <v>2614</v>
      </c>
      <c r="C1324" s="1" t="s">
        <v>2615</v>
      </c>
      <c r="D1324">
        <v>6</v>
      </c>
      <c r="E1324" s="2">
        <v>3723.17</v>
      </c>
    </row>
    <row r="1325" spans="1:10" x14ac:dyDescent="0.25">
      <c r="A1325">
        <v>2510</v>
      </c>
      <c r="B1325" t="s">
        <v>2616</v>
      </c>
      <c r="C1325" s="1" t="s">
        <v>2617</v>
      </c>
      <c r="D1325">
        <v>6</v>
      </c>
      <c r="E1325">
        <v>222.97</v>
      </c>
    </row>
    <row r="1326" spans="1:10" x14ac:dyDescent="0.25">
      <c r="A1326">
        <v>2512</v>
      </c>
      <c r="B1326" t="s">
        <v>2618</v>
      </c>
      <c r="C1326" s="1" t="s">
        <v>2619</v>
      </c>
      <c r="D1326">
        <v>6</v>
      </c>
      <c r="E1326" s="2">
        <v>2227.11</v>
      </c>
    </row>
    <row r="1327" spans="1:10" x14ac:dyDescent="0.25">
      <c r="A1327" s="3">
        <v>2514</v>
      </c>
      <c r="B1327" s="3" t="s">
        <v>2620</v>
      </c>
      <c r="C1327" s="4" t="s">
        <v>2621</v>
      </c>
      <c r="D1327" s="3">
        <v>2</v>
      </c>
      <c r="E1327" s="3"/>
      <c r="F1327" s="3"/>
      <c r="G1327" s="3"/>
      <c r="H1327" s="3"/>
      <c r="I1327" s="5">
        <v>-33256094.579999998</v>
      </c>
      <c r="J1327" s="3"/>
    </row>
    <row r="1328" spans="1:10" x14ac:dyDescent="0.25">
      <c r="A1328" s="3">
        <v>2515</v>
      </c>
      <c r="B1328" s="3" t="s">
        <v>2622</v>
      </c>
      <c r="C1328" s="4" t="s">
        <v>2623</v>
      </c>
      <c r="D1328" s="3">
        <v>3</v>
      </c>
      <c r="E1328" s="3"/>
      <c r="F1328" s="3"/>
      <c r="G1328" s="3"/>
      <c r="H1328" s="5">
        <v>-33256094.579999998</v>
      </c>
      <c r="I1328" s="3"/>
      <c r="J1328" s="3"/>
    </row>
    <row r="1329" spans="1:10" x14ac:dyDescent="0.25">
      <c r="A1329" s="3">
        <v>2516</v>
      </c>
      <c r="B1329" s="3" t="s">
        <v>2624</v>
      </c>
      <c r="C1329" s="4" t="s">
        <v>2625</v>
      </c>
      <c r="D1329" s="3">
        <v>4</v>
      </c>
      <c r="E1329" s="3"/>
      <c r="F1329" s="3"/>
      <c r="G1329" s="5">
        <v>-33256094.579999998</v>
      </c>
      <c r="H1329" s="3"/>
      <c r="I1329" s="3"/>
      <c r="J1329" s="3"/>
    </row>
    <row r="1330" spans="1:10" x14ac:dyDescent="0.25">
      <c r="A1330" s="3">
        <v>2517</v>
      </c>
      <c r="B1330" s="3" t="s">
        <v>2626</v>
      </c>
      <c r="C1330" s="4" t="s">
        <v>2627</v>
      </c>
      <c r="D1330" s="3">
        <v>5</v>
      </c>
      <c r="E1330" s="3"/>
      <c r="F1330" s="5">
        <v>-37370339.979999997</v>
      </c>
      <c r="G1330" s="3"/>
      <c r="H1330" s="3"/>
      <c r="I1330" s="3"/>
      <c r="J1330" s="3"/>
    </row>
    <row r="1331" spans="1:10" x14ac:dyDescent="0.25">
      <c r="A1331">
        <v>2518</v>
      </c>
      <c r="B1331" t="s">
        <v>2628</v>
      </c>
      <c r="C1331" s="1" t="s">
        <v>2629</v>
      </c>
      <c r="D1331">
        <v>6</v>
      </c>
      <c r="E1331" s="2">
        <v>-14543837.33</v>
      </c>
    </row>
    <row r="1332" spans="1:10" x14ac:dyDescent="0.25">
      <c r="A1332">
        <v>2520</v>
      </c>
      <c r="B1332" t="s">
        <v>2630</v>
      </c>
      <c r="C1332" s="1" t="s">
        <v>2631</v>
      </c>
      <c r="D1332">
        <v>6</v>
      </c>
      <c r="E1332" s="2">
        <v>-20281494.120000001</v>
      </c>
    </row>
    <row r="1333" spans="1:10" x14ac:dyDescent="0.25">
      <c r="A1333">
        <v>2522</v>
      </c>
      <c r="B1333" t="s">
        <v>2632</v>
      </c>
      <c r="C1333" s="1" t="s">
        <v>2633</v>
      </c>
      <c r="D1333">
        <v>6</v>
      </c>
      <c r="E1333" s="2">
        <v>-577770.52</v>
      </c>
    </row>
    <row r="1334" spans="1:10" x14ac:dyDescent="0.25">
      <c r="A1334">
        <v>2524</v>
      </c>
      <c r="B1334" t="s">
        <v>2634</v>
      </c>
      <c r="C1334" s="1" t="s">
        <v>2635</v>
      </c>
      <c r="D1334">
        <v>6</v>
      </c>
      <c r="E1334" s="2">
        <v>-1060353.03</v>
      </c>
    </row>
    <row r="1335" spans="1:10" x14ac:dyDescent="0.25">
      <c r="A1335">
        <v>2526</v>
      </c>
      <c r="B1335" t="s">
        <v>2636</v>
      </c>
      <c r="C1335" s="1" t="s">
        <v>2637</v>
      </c>
      <c r="D1335">
        <v>6</v>
      </c>
      <c r="E1335" s="2">
        <v>-327801.83</v>
      </c>
    </row>
    <row r="1336" spans="1:10" x14ac:dyDescent="0.25">
      <c r="A1336">
        <v>2528</v>
      </c>
      <c r="B1336" t="s">
        <v>2638</v>
      </c>
      <c r="C1336" s="1" t="s">
        <v>2639</v>
      </c>
      <c r="D1336">
        <v>6</v>
      </c>
      <c r="E1336" s="2">
        <v>-268092.74</v>
      </c>
    </row>
    <row r="1337" spans="1:10" x14ac:dyDescent="0.25">
      <c r="A1337">
        <v>2530</v>
      </c>
      <c r="B1337" t="s">
        <v>2640</v>
      </c>
      <c r="C1337" s="1" t="s">
        <v>2641</v>
      </c>
      <c r="D1337">
        <v>6</v>
      </c>
      <c r="E1337" s="2">
        <v>-310990.40999999997</v>
      </c>
    </row>
    <row r="1338" spans="1:10" x14ac:dyDescent="0.25">
      <c r="A1338" s="3">
        <v>2532</v>
      </c>
      <c r="B1338" s="3" t="s">
        <v>2642</v>
      </c>
      <c r="C1338" s="4" t="s">
        <v>2643</v>
      </c>
      <c r="D1338" s="3">
        <v>5</v>
      </c>
      <c r="E1338" s="3"/>
      <c r="F1338" s="5">
        <v>4114245.4</v>
      </c>
      <c r="G1338" s="3"/>
      <c r="H1338" s="3"/>
      <c r="I1338" s="3"/>
      <c r="J1338" s="3"/>
    </row>
    <row r="1339" spans="1:10" x14ac:dyDescent="0.25">
      <c r="A1339">
        <v>2533</v>
      </c>
      <c r="B1339" t="s">
        <v>2644</v>
      </c>
      <c r="C1339" s="1" t="s">
        <v>2645</v>
      </c>
      <c r="D1339">
        <v>6</v>
      </c>
      <c r="E1339" s="2">
        <v>1158394.8600000001</v>
      </c>
    </row>
    <row r="1340" spans="1:10" x14ac:dyDescent="0.25">
      <c r="A1340">
        <v>2535</v>
      </c>
      <c r="B1340" t="s">
        <v>2646</v>
      </c>
      <c r="C1340" s="1" t="s">
        <v>2647</v>
      </c>
      <c r="D1340">
        <v>6</v>
      </c>
      <c r="E1340" s="2">
        <v>2845393.13</v>
      </c>
    </row>
    <row r="1341" spans="1:10" x14ac:dyDescent="0.25">
      <c r="A1341">
        <v>2537</v>
      </c>
      <c r="B1341" t="s">
        <v>2648</v>
      </c>
      <c r="C1341" s="1" t="s">
        <v>2649</v>
      </c>
      <c r="D1341">
        <v>6</v>
      </c>
      <c r="E1341" s="2">
        <v>72402.67</v>
      </c>
    </row>
    <row r="1342" spans="1:10" x14ac:dyDescent="0.25">
      <c r="A1342">
        <v>2539</v>
      </c>
      <c r="B1342" t="s">
        <v>2650</v>
      </c>
      <c r="C1342" s="1" t="s">
        <v>2651</v>
      </c>
      <c r="D1342">
        <v>6</v>
      </c>
      <c r="E1342" s="2">
        <v>5645.25</v>
      </c>
    </row>
    <row r="1343" spans="1:10" x14ac:dyDescent="0.25">
      <c r="A1343">
        <v>2541</v>
      </c>
      <c r="B1343" t="s">
        <v>2652</v>
      </c>
      <c r="C1343" s="1" t="s">
        <v>2653</v>
      </c>
      <c r="D1343">
        <v>6</v>
      </c>
      <c r="E1343" s="2">
        <v>19546.55</v>
      </c>
    </row>
    <row r="1344" spans="1:10" x14ac:dyDescent="0.25">
      <c r="A1344">
        <v>2543</v>
      </c>
      <c r="B1344" t="s">
        <v>2654</v>
      </c>
      <c r="C1344" s="1" t="s">
        <v>2655</v>
      </c>
      <c r="D1344">
        <v>6</v>
      </c>
      <c r="E1344" s="2">
        <v>1170.6199999999999</v>
      </c>
    </row>
    <row r="1345" spans="1:10" x14ac:dyDescent="0.25">
      <c r="A1345">
        <v>2545</v>
      </c>
      <c r="B1345" t="s">
        <v>2656</v>
      </c>
      <c r="C1345" s="1" t="s">
        <v>2657</v>
      </c>
      <c r="D1345">
        <v>6</v>
      </c>
      <c r="E1345" s="2">
        <v>11692.32</v>
      </c>
    </row>
    <row r="1346" spans="1:10" x14ac:dyDescent="0.25">
      <c r="A1346" s="3">
        <v>2547</v>
      </c>
      <c r="B1346" s="3" t="s">
        <v>2658</v>
      </c>
      <c r="C1346" s="4" t="s">
        <v>2659</v>
      </c>
      <c r="D1346" s="3">
        <v>2</v>
      </c>
      <c r="E1346" s="3"/>
      <c r="F1346" s="3"/>
      <c r="G1346" s="3"/>
      <c r="H1346" s="3"/>
      <c r="I1346" s="5">
        <v>-87757163.280000001</v>
      </c>
      <c r="J1346" s="3"/>
    </row>
    <row r="1347" spans="1:10" x14ac:dyDescent="0.25">
      <c r="A1347" s="3">
        <v>2548</v>
      </c>
      <c r="B1347" s="3" t="s">
        <v>2660</v>
      </c>
      <c r="C1347" s="4" t="s">
        <v>2661</v>
      </c>
      <c r="D1347" s="3">
        <v>3</v>
      </c>
      <c r="E1347" s="3"/>
      <c r="F1347" s="3"/>
      <c r="G1347" s="3"/>
      <c r="H1347" s="5">
        <v>-87757163.280000001</v>
      </c>
      <c r="I1347" s="3"/>
      <c r="J1347" s="3"/>
    </row>
    <row r="1348" spans="1:10" x14ac:dyDescent="0.25">
      <c r="A1348" s="3">
        <v>2549</v>
      </c>
      <c r="B1348" s="3" t="s">
        <v>2662</v>
      </c>
      <c r="C1348" s="4" t="s">
        <v>2663</v>
      </c>
      <c r="D1348" s="3">
        <v>4</v>
      </c>
      <c r="E1348" s="3"/>
      <c r="F1348" s="3"/>
      <c r="G1348" s="5">
        <v>-87757163.280000001</v>
      </c>
      <c r="H1348" s="3"/>
      <c r="I1348" s="3"/>
      <c r="J1348" s="3"/>
    </row>
    <row r="1349" spans="1:10" x14ac:dyDescent="0.25">
      <c r="A1349" s="3">
        <v>2550</v>
      </c>
      <c r="B1349" s="3" t="s">
        <v>2664</v>
      </c>
      <c r="C1349" s="4" t="s">
        <v>2665</v>
      </c>
      <c r="D1349" s="3">
        <v>5</v>
      </c>
      <c r="E1349" s="3"/>
      <c r="F1349" s="5">
        <v>-87757163.280000001</v>
      </c>
      <c r="G1349" s="3"/>
      <c r="H1349" s="3"/>
      <c r="I1349" s="3"/>
      <c r="J1349" s="3"/>
    </row>
    <row r="1350" spans="1:10" x14ac:dyDescent="0.25">
      <c r="A1350">
        <v>2551</v>
      </c>
      <c r="B1350" t="s">
        <v>2666</v>
      </c>
      <c r="C1350" s="1" t="s">
        <v>2667</v>
      </c>
      <c r="D1350">
        <v>6</v>
      </c>
      <c r="E1350" s="2">
        <v>-14881602.23</v>
      </c>
    </row>
    <row r="1351" spans="1:10" x14ac:dyDescent="0.25">
      <c r="A1351">
        <v>2553</v>
      </c>
      <c r="B1351" t="s">
        <v>2668</v>
      </c>
      <c r="C1351" s="1" t="s">
        <v>2669</v>
      </c>
      <c r="D1351">
        <v>6</v>
      </c>
      <c r="E1351" s="2">
        <v>-72182787</v>
      </c>
    </row>
    <row r="1352" spans="1:10" x14ac:dyDescent="0.25">
      <c r="A1352">
        <v>2555</v>
      </c>
      <c r="B1352" t="s">
        <v>2670</v>
      </c>
      <c r="C1352" s="1" t="s">
        <v>2671</v>
      </c>
      <c r="D1352">
        <v>6</v>
      </c>
      <c r="E1352" s="2">
        <v>-419762.77</v>
      </c>
    </row>
    <row r="1353" spans="1:10" x14ac:dyDescent="0.25">
      <c r="A1353">
        <v>2557</v>
      </c>
      <c r="B1353" t="s">
        <v>2672</v>
      </c>
      <c r="C1353" s="1" t="s">
        <v>2673</v>
      </c>
      <c r="D1353">
        <v>6</v>
      </c>
      <c r="E1353" s="2">
        <v>-184941.81</v>
      </c>
    </row>
    <row r="1354" spans="1:10" x14ac:dyDescent="0.25">
      <c r="A1354">
        <v>2559</v>
      </c>
      <c r="B1354" t="s">
        <v>2674</v>
      </c>
      <c r="C1354" s="1" t="s">
        <v>2675</v>
      </c>
      <c r="D1354">
        <v>6</v>
      </c>
      <c r="E1354" s="2">
        <v>-6234.4</v>
      </c>
    </row>
    <row r="1355" spans="1:10" x14ac:dyDescent="0.25">
      <c r="A1355">
        <v>2561</v>
      </c>
      <c r="B1355" t="s">
        <v>2676</v>
      </c>
      <c r="C1355" s="1" t="s">
        <v>2677</v>
      </c>
      <c r="D1355">
        <v>6</v>
      </c>
      <c r="E1355" s="2">
        <v>-46298.46</v>
      </c>
    </row>
    <row r="1356" spans="1:10" x14ac:dyDescent="0.25">
      <c r="A1356">
        <v>2563</v>
      </c>
      <c r="B1356" t="s">
        <v>2678</v>
      </c>
      <c r="C1356" s="1" t="s">
        <v>2679</v>
      </c>
      <c r="D1356">
        <v>6</v>
      </c>
      <c r="E1356" s="2">
        <v>-35536.61</v>
      </c>
    </row>
    <row r="1357" spans="1:10" x14ac:dyDescent="0.25">
      <c r="A1357" s="3">
        <v>2565</v>
      </c>
      <c r="B1357" s="3" t="s">
        <v>2680</v>
      </c>
      <c r="C1357" s="4" t="s">
        <v>2681</v>
      </c>
      <c r="D1357" s="3">
        <v>2</v>
      </c>
      <c r="E1357" s="3"/>
      <c r="F1357" s="3"/>
      <c r="G1357" s="3"/>
      <c r="H1357" s="3"/>
      <c r="I1357" s="5">
        <v>-7402797.8799999999</v>
      </c>
      <c r="J1357" s="3"/>
    </row>
    <row r="1358" spans="1:10" x14ac:dyDescent="0.25">
      <c r="A1358" s="3">
        <v>2566</v>
      </c>
      <c r="B1358" s="3" t="s">
        <v>2682</v>
      </c>
      <c r="C1358" s="4" t="s">
        <v>2683</v>
      </c>
      <c r="D1358" s="3">
        <v>3</v>
      </c>
      <c r="E1358" s="3"/>
      <c r="F1358" s="3"/>
      <c r="G1358" s="3"/>
      <c r="H1358" s="5">
        <v>-7402797.8799999999</v>
      </c>
      <c r="I1358" s="3"/>
      <c r="J1358" s="3"/>
    </row>
    <row r="1359" spans="1:10" x14ac:dyDescent="0.25">
      <c r="A1359" s="3">
        <v>2567</v>
      </c>
      <c r="B1359" s="3" t="s">
        <v>2684</v>
      </c>
      <c r="C1359" s="4" t="s">
        <v>2685</v>
      </c>
      <c r="D1359" s="3">
        <v>4</v>
      </c>
      <c r="E1359" s="3"/>
      <c r="F1359" s="3"/>
      <c r="G1359" s="5">
        <v>-7402797.8799999999</v>
      </c>
      <c r="H1359" s="3"/>
      <c r="I1359" s="3"/>
      <c r="J1359" s="3"/>
    </row>
    <row r="1360" spans="1:10" x14ac:dyDescent="0.25">
      <c r="A1360" s="3">
        <v>2568</v>
      </c>
      <c r="B1360" s="3" t="s">
        <v>2686</v>
      </c>
      <c r="C1360" s="4" t="s">
        <v>2687</v>
      </c>
      <c r="D1360" s="3">
        <v>5</v>
      </c>
      <c r="E1360" s="3"/>
      <c r="F1360" s="5">
        <v>-7402797.8799999999</v>
      </c>
      <c r="G1360" s="3"/>
      <c r="H1360" s="3"/>
      <c r="I1360" s="3"/>
      <c r="J1360" s="3"/>
    </row>
    <row r="1361" spans="1:10" x14ac:dyDescent="0.25">
      <c r="A1361">
        <v>2569</v>
      </c>
      <c r="B1361" t="s">
        <v>2688</v>
      </c>
      <c r="C1361" s="1" t="s">
        <v>2689</v>
      </c>
      <c r="D1361">
        <v>6</v>
      </c>
      <c r="E1361" s="2">
        <v>-793738.05</v>
      </c>
    </row>
    <row r="1362" spans="1:10" x14ac:dyDescent="0.25">
      <c r="A1362">
        <v>2571</v>
      </c>
      <c r="B1362" t="s">
        <v>2690</v>
      </c>
      <c r="C1362" s="1" t="s">
        <v>2691</v>
      </c>
      <c r="D1362">
        <v>6</v>
      </c>
      <c r="E1362" s="2">
        <v>-1322260.2</v>
      </c>
    </row>
    <row r="1363" spans="1:10" x14ac:dyDescent="0.25">
      <c r="A1363">
        <v>2573</v>
      </c>
      <c r="B1363" t="s">
        <v>2692</v>
      </c>
      <c r="C1363" s="1" t="s">
        <v>2693</v>
      </c>
      <c r="D1363">
        <v>6</v>
      </c>
      <c r="E1363" s="2">
        <v>-293555.52</v>
      </c>
    </row>
    <row r="1364" spans="1:10" x14ac:dyDescent="0.25">
      <c r="A1364">
        <v>2575</v>
      </c>
      <c r="B1364" t="s">
        <v>2694</v>
      </c>
      <c r="C1364" s="1" t="s">
        <v>2695</v>
      </c>
      <c r="D1364">
        <v>6</v>
      </c>
      <c r="E1364" s="2">
        <v>-4202850.96</v>
      </c>
    </row>
    <row r="1365" spans="1:10" x14ac:dyDescent="0.25">
      <c r="A1365">
        <v>2577</v>
      </c>
      <c r="B1365" t="s">
        <v>2696</v>
      </c>
      <c r="C1365" s="1" t="s">
        <v>2697</v>
      </c>
      <c r="D1365">
        <v>6</v>
      </c>
      <c r="E1365" s="2">
        <v>-192999.96</v>
      </c>
    </row>
    <row r="1366" spans="1:10" x14ac:dyDescent="0.25">
      <c r="A1366">
        <v>2579</v>
      </c>
      <c r="B1366" t="s">
        <v>2698</v>
      </c>
      <c r="C1366" s="1" t="s">
        <v>2699</v>
      </c>
      <c r="D1366">
        <v>6</v>
      </c>
      <c r="E1366" s="2">
        <v>-153333.35999999999</v>
      </c>
    </row>
    <row r="1367" spans="1:10" x14ac:dyDescent="0.25">
      <c r="A1367">
        <v>2581</v>
      </c>
      <c r="B1367" t="s">
        <v>2700</v>
      </c>
      <c r="C1367" s="1" t="s">
        <v>2701</v>
      </c>
      <c r="D1367">
        <v>6</v>
      </c>
      <c r="E1367" s="2">
        <v>-444059.83</v>
      </c>
    </row>
    <row r="1368" spans="1:10" x14ac:dyDescent="0.25">
      <c r="A1368" s="3">
        <v>2583</v>
      </c>
      <c r="B1368" s="3" t="s">
        <v>2702</v>
      </c>
      <c r="C1368" s="4" t="s">
        <v>2703</v>
      </c>
      <c r="D1368" s="3">
        <v>1</v>
      </c>
      <c r="E1368" s="3"/>
      <c r="F1368" s="3"/>
      <c r="G1368" s="3"/>
      <c r="H1368" s="3"/>
      <c r="I1368" s="3"/>
      <c r="J1368" s="5">
        <v>86032571.700000003</v>
      </c>
    </row>
    <row r="1369" spans="1:10" x14ac:dyDescent="0.25">
      <c r="A1369" s="3">
        <v>2584</v>
      </c>
      <c r="B1369" s="3" t="s">
        <v>2704</v>
      </c>
      <c r="C1369" s="4" t="s">
        <v>2705</v>
      </c>
      <c r="D1369" s="3">
        <v>2</v>
      </c>
      <c r="E1369" s="3"/>
      <c r="F1369" s="3"/>
      <c r="G1369" s="3"/>
      <c r="H1369" s="3"/>
      <c r="I1369" s="5">
        <v>5146370.9000000004</v>
      </c>
      <c r="J1369" s="3"/>
    </row>
    <row r="1370" spans="1:10" x14ac:dyDescent="0.25">
      <c r="A1370" s="3">
        <v>2585</v>
      </c>
      <c r="B1370" s="3" t="s">
        <v>2706</v>
      </c>
      <c r="C1370" s="4" t="s">
        <v>2707</v>
      </c>
      <c r="D1370" s="3">
        <v>3</v>
      </c>
      <c r="E1370" s="3"/>
      <c r="F1370" s="3"/>
      <c r="G1370" s="3"/>
      <c r="H1370" s="5">
        <v>5146370.9000000004</v>
      </c>
      <c r="I1370" s="3"/>
      <c r="J1370" s="3"/>
    </row>
    <row r="1371" spans="1:10" x14ac:dyDescent="0.25">
      <c r="A1371" s="3">
        <v>2586</v>
      </c>
      <c r="B1371" s="3" t="s">
        <v>2708</v>
      </c>
      <c r="C1371" s="4" t="s">
        <v>2709</v>
      </c>
      <c r="D1371" s="3">
        <v>4</v>
      </c>
      <c r="E1371" s="3"/>
      <c r="F1371" s="3"/>
      <c r="G1371" s="5">
        <v>5146370.9000000004</v>
      </c>
      <c r="H1371" s="3"/>
      <c r="I1371" s="3"/>
      <c r="J1371" s="3"/>
    </row>
    <row r="1372" spans="1:10" x14ac:dyDescent="0.25">
      <c r="A1372" s="3">
        <v>2587</v>
      </c>
      <c r="B1372" s="3" t="s">
        <v>2710</v>
      </c>
      <c r="C1372" s="4" t="s">
        <v>2711</v>
      </c>
      <c r="D1372" s="3">
        <v>5</v>
      </c>
      <c r="E1372" s="3"/>
      <c r="F1372" s="5">
        <v>3053575.68</v>
      </c>
      <c r="G1372" s="3"/>
      <c r="H1372" s="3"/>
      <c r="I1372" s="3"/>
      <c r="J1372" s="3"/>
    </row>
    <row r="1373" spans="1:10" x14ac:dyDescent="0.25">
      <c r="A1373">
        <v>2588</v>
      </c>
      <c r="B1373" t="s">
        <v>2712</v>
      </c>
      <c r="C1373" s="1" t="s">
        <v>2713</v>
      </c>
      <c r="D1373">
        <v>6</v>
      </c>
      <c r="E1373" s="2">
        <v>2356616.61</v>
      </c>
    </row>
    <row r="1374" spans="1:10" x14ac:dyDescent="0.25">
      <c r="A1374">
        <v>2590</v>
      </c>
      <c r="B1374" t="s">
        <v>2714</v>
      </c>
      <c r="C1374" s="1" t="s">
        <v>2715</v>
      </c>
      <c r="D1374">
        <v>6</v>
      </c>
      <c r="E1374" s="2">
        <v>664660.97</v>
      </c>
    </row>
    <row r="1375" spans="1:10" x14ac:dyDescent="0.25">
      <c r="A1375">
        <v>2592</v>
      </c>
      <c r="B1375" t="s">
        <v>2716</v>
      </c>
      <c r="C1375" s="1" t="s">
        <v>2717</v>
      </c>
      <c r="D1375">
        <v>6</v>
      </c>
      <c r="E1375" s="2">
        <v>5129.6499999999996</v>
      </c>
    </row>
    <row r="1376" spans="1:10" x14ac:dyDescent="0.25">
      <c r="A1376">
        <v>2594</v>
      </c>
      <c r="B1376" t="s">
        <v>2718</v>
      </c>
      <c r="C1376" s="1" t="s">
        <v>2719</v>
      </c>
      <c r="D1376">
        <v>6</v>
      </c>
      <c r="E1376" s="2">
        <v>21833.51</v>
      </c>
    </row>
    <row r="1377" spans="1:10" x14ac:dyDescent="0.25">
      <c r="A1377">
        <v>2596</v>
      </c>
      <c r="B1377" t="s">
        <v>2720</v>
      </c>
      <c r="C1377" s="1" t="s">
        <v>2721</v>
      </c>
      <c r="D1377">
        <v>6</v>
      </c>
      <c r="E1377" s="2">
        <v>1145.24</v>
      </c>
    </row>
    <row r="1378" spans="1:10" x14ac:dyDescent="0.25">
      <c r="A1378">
        <v>2598</v>
      </c>
      <c r="B1378" t="s">
        <v>2722</v>
      </c>
      <c r="C1378" s="1" t="s">
        <v>2723</v>
      </c>
      <c r="D1378">
        <v>6</v>
      </c>
      <c r="E1378" s="2">
        <v>3343.5</v>
      </c>
    </row>
    <row r="1379" spans="1:10" x14ac:dyDescent="0.25">
      <c r="A1379">
        <v>2600</v>
      </c>
      <c r="B1379" t="s">
        <v>2724</v>
      </c>
      <c r="C1379" s="1" t="s">
        <v>2725</v>
      </c>
      <c r="D1379">
        <v>6</v>
      </c>
      <c r="E1379">
        <v>846.2</v>
      </c>
    </row>
    <row r="1380" spans="1:10" x14ac:dyDescent="0.25">
      <c r="A1380" s="3">
        <v>2602</v>
      </c>
      <c r="B1380" s="3" t="s">
        <v>2726</v>
      </c>
      <c r="C1380" s="4" t="s">
        <v>2727</v>
      </c>
      <c r="D1380" s="3">
        <v>5</v>
      </c>
      <c r="E1380" s="3"/>
      <c r="F1380" s="5">
        <v>9622.24</v>
      </c>
      <c r="G1380" s="3"/>
      <c r="H1380" s="3"/>
      <c r="I1380" s="3"/>
      <c r="J1380" s="3"/>
    </row>
    <row r="1381" spans="1:10" x14ac:dyDescent="0.25">
      <c r="A1381">
        <v>2603</v>
      </c>
      <c r="B1381" t="s">
        <v>2728</v>
      </c>
      <c r="C1381" s="1" t="s">
        <v>2729</v>
      </c>
      <c r="D1381">
        <v>6</v>
      </c>
      <c r="E1381" s="2">
        <v>1595.71</v>
      </c>
    </row>
    <row r="1382" spans="1:10" x14ac:dyDescent="0.25">
      <c r="A1382">
        <v>2605</v>
      </c>
      <c r="B1382" t="s">
        <v>2730</v>
      </c>
      <c r="C1382" s="1" t="s">
        <v>2731</v>
      </c>
      <c r="D1382">
        <v>6</v>
      </c>
      <c r="E1382" s="2">
        <v>8026.53</v>
      </c>
    </row>
    <row r="1383" spans="1:10" x14ac:dyDescent="0.25">
      <c r="A1383" s="3">
        <v>2607</v>
      </c>
      <c r="B1383" s="3" t="s">
        <v>2732</v>
      </c>
      <c r="C1383" s="4" t="s">
        <v>2733</v>
      </c>
      <c r="D1383" s="3">
        <v>5</v>
      </c>
      <c r="E1383" s="3"/>
      <c r="F1383" s="5">
        <v>34215.43</v>
      </c>
      <c r="G1383" s="3"/>
      <c r="H1383" s="3"/>
      <c r="I1383" s="3"/>
      <c r="J1383" s="3"/>
    </row>
    <row r="1384" spans="1:10" x14ac:dyDescent="0.25">
      <c r="A1384">
        <v>2608</v>
      </c>
      <c r="B1384" t="s">
        <v>2734</v>
      </c>
      <c r="C1384" s="1" t="s">
        <v>2735</v>
      </c>
      <c r="D1384">
        <v>6</v>
      </c>
      <c r="E1384" s="2">
        <v>34174</v>
      </c>
    </row>
    <row r="1385" spans="1:10" x14ac:dyDescent="0.25">
      <c r="A1385">
        <v>2610</v>
      </c>
      <c r="B1385" t="s">
        <v>2736</v>
      </c>
      <c r="C1385" s="1" t="s">
        <v>2737</v>
      </c>
      <c r="D1385">
        <v>6</v>
      </c>
      <c r="E1385">
        <v>41.43</v>
      </c>
    </row>
    <row r="1386" spans="1:10" x14ac:dyDescent="0.25">
      <c r="A1386" s="3">
        <v>2612</v>
      </c>
      <c r="B1386" s="3" t="s">
        <v>2738</v>
      </c>
      <c r="C1386" s="4" t="s">
        <v>2739</v>
      </c>
      <c r="D1386" s="3">
        <v>5</v>
      </c>
      <c r="E1386" s="3"/>
      <c r="F1386" s="5">
        <v>33898.43</v>
      </c>
      <c r="G1386" s="3"/>
      <c r="H1386" s="3"/>
      <c r="I1386" s="3"/>
      <c r="J1386" s="3"/>
    </row>
    <row r="1387" spans="1:10" x14ac:dyDescent="0.25">
      <c r="A1387">
        <v>2613</v>
      </c>
      <c r="B1387" t="s">
        <v>2740</v>
      </c>
      <c r="C1387" s="1" t="s">
        <v>2741</v>
      </c>
      <c r="D1387">
        <v>6</v>
      </c>
      <c r="E1387" s="2">
        <v>30000</v>
      </c>
    </row>
    <row r="1388" spans="1:10" x14ac:dyDescent="0.25">
      <c r="A1388">
        <v>2615</v>
      </c>
      <c r="B1388" t="s">
        <v>2742</v>
      </c>
      <c r="C1388" s="1" t="s">
        <v>2743</v>
      </c>
      <c r="D1388">
        <v>6</v>
      </c>
      <c r="E1388" s="2">
        <v>3870.71</v>
      </c>
    </row>
    <row r="1389" spans="1:10" x14ac:dyDescent="0.25">
      <c r="A1389">
        <v>2617</v>
      </c>
      <c r="B1389" t="s">
        <v>2744</v>
      </c>
      <c r="C1389" s="1" t="s">
        <v>2745</v>
      </c>
      <c r="D1389">
        <v>6</v>
      </c>
      <c r="E1389">
        <v>27.72</v>
      </c>
    </row>
    <row r="1390" spans="1:10" x14ac:dyDescent="0.25">
      <c r="A1390" s="3">
        <v>2619</v>
      </c>
      <c r="B1390" s="3" t="s">
        <v>2746</v>
      </c>
      <c r="C1390" s="4" t="s">
        <v>2747</v>
      </c>
      <c r="D1390" s="3">
        <v>5</v>
      </c>
      <c r="E1390" s="3"/>
      <c r="F1390" s="5">
        <v>2015059.12</v>
      </c>
      <c r="G1390" s="3"/>
      <c r="H1390" s="3"/>
      <c r="I1390" s="3"/>
      <c r="J1390" s="3"/>
    </row>
    <row r="1391" spans="1:10" x14ac:dyDescent="0.25">
      <c r="A1391">
        <v>2620</v>
      </c>
      <c r="B1391" t="s">
        <v>2748</v>
      </c>
      <c r="C1391" s="1" t="s">
        <v>2749</v>
      </c>
      <c r="D1391">
        <v>6</v>
      </c>
      <c r="E1391" s="2">
        <v>1650083.24</v>
      </c>
    </row>
    <row r="1392" spans="1:10" x14ac:dyDescent="0.25">
      <c r="A1392">
        <v>2622</v>
      </c>
      <c r="B1392" t="s">
        <v>2750</v>
      </c>
      <c r="C1392" s="1" t="s">
        <v>2751</v>
      </c>
      <c r="D1392">
        <v>6</v>
      </c>
      <c r="E1392" s="2">
        <v>159341.93</v>
      </c>
    </row>
    <row r="1393" spans="1:10" x14ac:dyDescent="0.25">
      <c r="A1393">
        <v>2624</v>
      </c>
      <c r="B1393" t="s">
        <v>2752</v>
      </c>
      <c r="C1393" s="1" t="s">
        <v>2753</v>
      </c>
      <c r="D1393">
        <v>6</v>
      </c>
      <c r="E1393" s="2">
        <v>39786.379999999997</v>
      </c>
    </row>
    <row r="1394" spans="1:10" x14ac:dyDescent="0.25">
      <c r="A1394">
        <v>2626</v>
      </c>
      <c r="B1394" t="s">
        <v>2754</v>
      </c>
      <c r="C1394" s="1" t="s">
        <v>2755</v>
      </c>
      <c r="D1394">
        <v>6</v>
      </c>
      <c r="E1394" s="2">
        <v>73145.119999999995</v>
      </c>
    </row>
    <row r="1395" spans="1:10" x14ac:dyDescent="0.25">
      <c r="A1395">
        <v>2628</v>
      </c>
      <c r="B1395" t="s">
        <v>2756</v>
      </c>
      <c r="C1395" s="1" t="s">
        <v>2757</v>
      </c>
      <c r="D1395">
        <v>6</v>
      </c>
      <c r="E1395" s="2">
        <v>35763.68</v>
      </c>
    </row>
    <row r="1396" spans="1:10" x14ac:dyDescent="0.25">
      <c r="A1396">
        <v>2630</v>
      </c>
      <c r="B1396" t="s">
        <v>2758</v>
      </c>
      <c r="C1396" s="1" t="s">
        <v>2759</v>
      </c>
      <c r="D1396">
        <v>6</v>
      </c>
      <c r="E1396" s="2">
        <v>27249.64</v>
      </c>
    </row>
    <row r="1397" spans="1:10" x14ac:dyDescent="0.25">
      <c r="A1397">
        <v>2632</v>
      </c>
      <c r="B1397" t="s">
        <v>2760</v>
      </c>
      <c r="C1397" s="1" t="s">
        <v>2761</v>
      </c>
      <c r="D1397">
        <v>6</v>
      </c>
      <c r="E1397" s="2">
        <v>29689.13</v>
      </c>
    </row>
    <row r="1398" spans="1:10" x14ac:dyDescent="0.25">
      <c r="A1398" s="3">
        <v>2634</v>
      </c>
      <c r="B1398" s="3" t="s">
        <v>2762</v>
      </c>
      <c r="C1398" s="4" t="s">
        <v>2763</v>
      </c>
      <c r="D1398" s="3">
        <v>2</v>
      </c>
      <c r="E1398" s="3"/>
      <c r="F1398" s="3"/>
      <c r="G1398" s="3"/>
      <c r="H1398" s="3"/>
      <c r="I1398" s="5">
        <v>14532124.210000001</v>
      </c>
      <c r="J1398" s="3"/>
    </row>
    <row r="1399" spans="1:10" x14ac:dyDescent="0.25">
      <c r="A1399" s="3">
        <v>2635</v>
      </c>
      <c r="B1399" s="3" t="s">
        <v>2764</v>
      </c>
      <c r="C1399" s="4" t="s">
        <v>2765</v>
      </c>
      <c r="D1399" s="3">
        <v>3</v>
      </c>
      <c r="E1399" s="3"/>
      <c r="F1399" s="3"/>
      <c r="G1399" s="3"/>
      <c r="H1399" s="5">
        <v>14532124.210000001</v>
      </c>
      <c r="I1399" s="3"/>
      <c r="J1399" s="3"/>
    </row>
    <row r="1400" spans="1:10" x14ac:dyDescent="0.25">
      <c r="A1400" s="3">
        <v>2636</v>
      </c>
      <c r="B1400" s="3" t="s">
        <v>2766</v>
      </c>
      <c r="C1400" s="4" t="s">
        <v>2767</v>
      </c>
      <c r="D1400" s="3">
        <v>4</v>
      </c>
      <c r="E1400" s="3"/>
      <c r="F1400" s="3"/>
      <c r="G1400" s="5">
        <v>14532124.210000001</v>
      </c>
      <c r="H1400" s="3"/>
      <c r="I1400" s="3"/>
      <c r="J1400" s="3"/>
    </row>
    <row r="1401" spans="1:10" x14ac:dyDescent="0.25">
      <c r="A1401" s="3">
        <v>2637</v>
      </c>
      <c r="B1401" s="3" t="s">
        <v>2768</v>
      </c>
      <c r="C1401" s="4" t="s">
        <v>2769</v>
      </c>
      <c r="D1401" s="3">
        <v>5</v>
      </c>
      <c r="E1401" s="3"/>
      <c r="F1401" s="5">
        <v>10375145.689999999</v>
      </c>
      <c r="G1401" s="3"/>
      <c r="H1401" s="3"/>
      <c r="I1401" s="3"/>
      <c r="J1401" s="3"/>
    </row>
    <row r="1402" spans="1:10" x14ac:dyDescent="0.25">
      <c r="A1402">
        <v>2638</v>
      </c>
      <c r="B1402" t="s">
        <v>2770</v>
      </c>
      <c r="C1402" s="1" t="s">
        <v>2771</v>
      </c>
      <c r="D1402">
        <v>6</v>
      </c>
      <c r="E1402" s="2">
        <v>8356131.3099999996</v>
      </c>
    </row>
    <row r="1403" spans="1:10" x14ac:dyDescent="0.25">
      <c r="A1403">
        <v>2640</v>
      </c>
      <c r="B1403" t="s">
        <v>2772</v>
      </c>
      <c r="C1403" s="1" t="s">
        <v>2773</v>
      </c>
      <c r="D1403">
        <v>6</v>
      </c>
      <c r="E1403" s="2">
        <v>1224546.03</v>
      </c>
    </row>
    <row r="1404" spans="1:10" x14ac:dyDescent="0.25">
      <c r="A1404">
        <v>2642</v>
      </c>
      <c r="B1404" t="s">
        <v>2774</v>
      </c>
      <c r="C1404" s="1" t="s">
        <v>2775</v>
      </c>
      <c r="D1404">
        <v>6</v>
      </c>
      <c r="E1404" s="2">
        <v>772840.29</v>
      </c>
    </row>
    <row r="1405" spans="1:10" x14ac:dyDescent="0.25">
      <c r="A1405">
        <v>2644</v>
      </c>
      <c r="B1405" t="s">
        <v>2776</v>
      </c>
      <c r="C1405" s="1" t="s">
        <v>2777</v>
      </c>
      <c r="D1405">
        <v>6</v>
      </c>
      <c r="E1405" s="2">
        <v>11140.72</v>
      </c>
    </row>
    <row r="1406" spans="1:10" x14ac:dyDescent="0.25">
      <c r="A1406">
        <v>2646</v>
      </c>
      <c r="B1406" t="s">
        <v>2778</v>
      </c>
      <c r="C1406" s="1" t="s">
        <v>2779</v>
      </c>
      <c r="D1406">
        <v>6</v>
      </c>
      <c r="E1406" s="2">
        <v>3085.92</v>
      </c>
    </row>
    <row r="1407" spans="1:10" x14ac:dyDescent="0.25">
      <c r="A1407">
        <v>2648</v>
      </c>
      <c r="B1407" t="s">
        <v>2780</v>
      </c>
      <c r="C1407" s="1" t="s">
        <v>2781</v>
      </c>
      <c r="D1407">
        <v>6</v>
      </c>
      <c r="E1407" s="2">
        <v>4408.43</v>
      </c>
    </row>
    <row r="1408" spans="1:10" x14ac:dyDescent="0.25">
      <c r="A1408">
        <v>2650</v>
      </c>
      <c r="B1408" t="s">
        <v>2782</v>
      </c>
      <c r="C1408" s="1" t="s">
        <v>2783</v>
      </c>
      <c r="D1408">
        <v>6</v>
      </c>
      <c r="E1408" s="2">
        <v>2992.99</v>
      </c>
    </row>
    <row r="1409" spans="1:10" x14ac:dyDescent="0.25">
      <c r="A1409" s="3">
        <v>2652</v>
      </c>
      <c r="B1409" s="3" t="s">
        <v>2784</v>
      </c>
      <c r="C1409" s="4" t="s">
        <v>2785</v>
      </c>
      <c r="D1409" s="3">
        <v>5</v>
      </c>
      <c r="E1409" s="3"/>
      <c r="F1409" s="5">
        <v>30195.02</v>
      </c>
      <c r="G1409" s="3"/>
      <c r="H1409" s="3"/>
      <c r="I1409" s="3"/>
      <c r="J1409" s="3"/>
    </row>
    <row r="1410" spans="1:10" x14ac:dyDescent="0.25">
      <c r="A1410">
        <v>2653</v>
      </c>
      <c r="B1410" t="s">
        <v>2786</v>
      </c>
      <c r="C1410" s="1" t="s">
        <v>2787</v>
      </c>
      <c r="D1410">
        <v>6</v>
      </c>
      <c r="E1410" s="2">
        <v>30195.02</v>
      </c>
    </row>
    <row r="1411" spans="1:10" x14ac:dyDescent="0.25">
      <c r="A1411" s="3">
        <v>2655</v>
      </c>
      <c r="B1411" s="3" t="s">
        <v>2788</v>
      </c>
      <c r="C1411" s="4" t="s">
        <v>2789</v>
      </c>
      <c r="D1411" s="3">
        <v>5</v>
      </c>
      <c r="E1411" s="3"/>
      <c r="F1411" s="5">
        <v>220397.21</v>
      </c>
      <c r="G1411" s="3"/>
      <c r="H1411" s="3"/>
      <c r="I1411" s="3"/>
      <c r="J1411" s="3"/>
    </row>
    <row r="1412" spans="1:10" x14ac:dyDescent="0.25">
      <c r="A1412">
        <v>2656</v>
      </c>
      <c r="B1412" t="s">
        <v>2790</v>
      </c>
      <c r="C1412" s="1" t="s">
        <v>2791</v>
      </c>
      <c r="D1412">
        <v>6</v>
      </c>
      <c r="E1412" s="2">
        <v>125581.66</v>
      </c>
    </row>
    <row r="1413" spans="1:10" x14ac:dyDescent="0.25">
      <c r="A1413">
        <v>2658</v>
      </c>
      <c r="B1413" t="s">
        <v>2792</v>
      </c>
      <c r="C1413" s="1" t="s">
        <v>2793</v>
      </c>
      <c r="D1413">
        <v>6</v>
      </c>
      <c r="E1413" s="2">
        <v>94659.69</v>
      </c>
    </row>
    <row r="1414" spans="1:10" x14ac:dyDescent="0.25">
      <c r="A1414">
        <v>2837</v>
      </c>
      <c r="B1414" t="s">
        <v>2794</v>
      </c>
      <c r="C1414" s="1" t="s">
        <v>2795</v>
      </c>
      <c r="D1414">
        <v>6</v>
      </c>
      <c r="E1414">
        <v>155.86000000000001</v>
      </c>
    </row>
    <row r="1415" spans="1:10" x14ac:dyDescent="0.25">
      <c r="A1415" s="3">
        <v>2839</v>
      </c>
      <c r="B1415" s="3" t="s">
        <v>2796</v>
      </c>
      <c r="C1415" s="4" t="s">
        <v>2797</v>
      </c>
      <c r="D1415" s="3">
        <v>5</v>
      </c>
      <c r="E1415" s="3"/>
      <c r="F1415" s="5">
        <v>541544.47</v>
      </c>
      <c r="G1415" s="3"/>
      <c r="H1415" s="3"/>
      <c r="I1415" s="3"/>
      <c r="J1415" s="3"/>
    </row>
    <row r="1416" spans="1:10" x14ac:dyDescent="0.25">
      <c r="A1416">
        <v>2840</v>
      </c>
      <c r="B1416" t="s">
        <v>2798</v>
      </c>
      <c r="C1416" s="1" t="s">
        <v>2799</v>
      </c>
      <c r="D1416">
        <v>6</v>
      </c>
      <c r="E1416" s="2">
        <v>541440.18999999994</v>
      </c>
    </row>
    <row r="1417" spans="1:10" x14ac:dyDescent="0.25">
      <c r="A1417">
        <v>2842</v>
      </c>
      <c r="B1417" t="s">
        <v>2800</v>
      </c>
      <c r="C1417" s="1" t="s">
        <v>2801</v>
      </c>
      <c r="D1417">
        <v>6</v>
      </c>
      <c r="E1417">
        <v>104.28</v>
      </c>
    </row>
    <row r="1418" spans="1:10" x14ac:dyDescent="0.25">
      <c r="A1418" s="3">
        <v>2844</v>
      </c>
      <c r="B1418" s="3" t="s">
        <v>2802</v>
      </c>
      <c r="C1418" s="4" t="s">
        <v>2803</v>
      </c>
      <c r="D1418" s="3">
        <v>5</v>
      </c>
      <c r="E1418" s="3"/>
      <c r="F1418" s="5">
        <v>3364841.82</v>
      </c>
      <c r="G1418" s="3"/>
      <c r="H1418" s="3"/>
      <c r="I1418" s="3"/>
      <c r="J1418" s="3"/>
    </row>
    <row r="1419" spans="1:10" x14ac:dyDescent="0.25">
      <c r="A1419">
        <v>2845</v>
      </c>
      <c r="B1419" t="s">
        <v>2804</v>
      </c>
      <c r="C1419" s="1" t="s">
        <v>2805</v>
      </c>
      <c r="D1419">
        <v>6</v>
      </c>
      <c r="E1419" s="2">
        <v>2008820.28</v>
      </c>
    </row>
    <row r="1420" spans="1:10" x14ac:dyDescent="0.25">
      <c r="A1420">
        <v>2847</v>
      </c>
      <c r="B1420" t="s">
        <v>2806</v>
      </c>
      <c r="C1420" s="1" t="s">
        <v>2807</v>
      </c>
      <c r="D1420">
        <v>6</v>
      </c>
      <c r="E1420" s="2">
        <v>598356.38</v>
      </c>
    </row>
    <row r="1421" spans="1:10" x14ac:dyDescent="0.25">
      <c r="A1421">
        <v>2849</v>
      </c>
      <c r="B1421" t="s">
        <v>2808</v>
      </c>
      <c r="C1421" s="1" t="s">
        <v>2809</v>
      </c>
      <c r="D1421">
        <v>6</v>
      </c>
      <c r="E1421" s="2">
        <v>153154.89000000001</v>
      </c>
    </row>
    <row r="1422" spans="1:10" x14ac:dyDescent="0.25">
      <c r="A1422">
        <v>2851</v>
      </c>
      <c r="B1422" t="s">
        <v>2810</v>
      </c>
      <c r="C1422" s="1" t="s">
        <v>2811</v>
      </c>
      <c r="D1422">
        <v>6</v>
      </c>
      <c r="E1422" s="2">
        <v>270017.15000000002</v>
      </c>
    </row>
    <row r="1423" spans="1:10" x14ac:dyDescent="0.25">
      <c r="A1423">
        <v>2853</v>
      </c>
      <c r="B1423" t="s">
        <v>2812</v>
      </c>
      <c r="C1423" s="1" t="s">
        <v>2813</v>
      </c>
      <c r="D1423">
        <v>6</v>
      </c>
      <c r="E1423" s="2">
        <v>130964.42</v>
      </c>
    </row>
    <row r="1424" spans="1:10" x14ac:dyDescent="0.25">
      <c r="A1424">
        <v>2855</v>
      </c>
      <c r="B1424" t="s">
        <v>2814</v>
      </c>
      <c r="C1424" s="1" t="s">
        <v>2815</v>
      </c>
      <c r="D1424">
        <v>6</v>
      </c>
      <c r="E1424" s="2">
        <v>91208.59</v>
      </c>
    </row>
    <row r="1425" spans="1:10" x14ac:dyDescent="0.25">
      <c r="A1425">
        <v>2857</v>
      </c>
      <c r="B1425" t="s">
        <v>2816</v>
      </c>
      <c r="C1425" s="1" t="s">
        <v>2817</v>
      </c>
      <c r="D1425">
        <v>6</v>
      </c>
      <c r="E1425" s="2">
        <v>112320.11</v>
      </c>
    </row>
    <row r="1426" spans="1:10" x14ac:dyDescent="0.25">
      <c r="A1426" s="3">
        <v>2859</v>
      </c>
      <c r="B1426" s="3" t="s">
        <v>2818</v>
      </c>
      <c r="C1426" s="4" t="s">
        <v>2819</v>
      </c>
      <c r="D1426" s="3">
        <v>2</v>
      </c>
      <c r="E1426" s="3"/>
      <c r="F1426" s="3"/>
      <c r="G1426" s="3"/>
      <c r="H1426" s="3"/>
      <c r="I1426" s="5">
        <v>5594987.4199999999</v>
      </c>
      <c r="J1426" s="3"/>
    </row>
    <row r="1427" spans="1:10" x14ac:dyDescent="0.25">
      <c r="A1427" s="3">
        <v>2860</v>
      </c>
      <c r="B1427" s="3" t="s">
        <v>2820</v>
      </c>
      <c r="C1427" s="4" t="s">
        <v>2821</v>
      </c>
      <c r="D1427" s="3">
        <v>3</v>
      </c>
      <c r="E1427" s="3"/>
      <c r="F1427" s="3"/>
      <c r="G1427" s="3"/>
      <c r="H1427" s="5">
        <v>4429413.5999999996</v>
      </c>
      <c r="I1427" s="3"/>
      <c r="J1427" s="3"/>
    </row>
    <row r="1428" spans="1:10" x14ac:dyDescent="0.25">
      <c r="A1428" s="3">
        <v>2861</v>
      </c>
      <c r="B1428" s="3" t="s">
        <v>2822</v>
      </c>
      <c r="C1428" s="4" t="s">
        <v>2823</v>
      </c>
      <c r="D1428" s="3">
        <v>4</v>
      </c>
      <c r="E1428" s="3"/>
      <c r="F1428" s="3"/>
      <c r="G1428" s="5">
        <v>4406887.97</v>
      </c>
      <c r="H1428" s="3"/>
      <c r="I1428" s="3"/>
      <c r="J1428" s="3"/>
    </row>
    <row r="1429" spans="1:10" x14ac:dyDescent="0.25">
      <c r="A1429" s="3">
        <v>2862</v>
      </c>
      <c r="B1429" s="3" t="s">
        <v>2824</v>
      </c>
      <c r="C1429" s="4" t="s">
        <v>2825</v>
      </c>
      <c r="D1429" s="3">
        <v>5</v>
      </c>
      <c r="E1429" s="3"/>
      <c r="F1429" s="5">
        <v>2081961.94</v>
      </c>
      <c r="G1429" s="3"/>
      <c r="H1429" s="3"/>
      <c r="I1429" s="3"/>
      <c r="J1429" s="3"/>
    </row>
    <row r="1430" spans="1:10" x14ac:dyDescent="0.25">
      <c r="A1430">
        <v>2863</v>
      </c>
      <c r="B1430" t="s">
        <v>2826</v>
      </c>
      <c r="C1430" s="1" t="s">
        <v>2827</v>
      </c>
      <c r="D1430">
        <v>6</v>
      </c>
      <c r="E1430" s="2">
        <v>2081961.94</v>
      </c>
    </row>
    <row r="1431" spans="1:10" x14ac:dyDescent="0.25">
      <c r="A1431" s="3">
        <v>3115</v>
      </c>
      <c r="B1431" s="3" t="s">
        <v>2828</v>
      </c>
      <c r="C1431" s="4" t="s">
        <v>2829</v>
      </c>
      <c r="D1431" s="3">
        <v>5</v>
      </c>
      <c r="E1431" s="3"/>
      <c r="F1431" s="5">
        <v>2324926.0299999998</v>
      </c>
      <c r="G1431" s="3"/>
      <c r="H1431" s="3"/>
      <c r="I1431" s="3"/>
      <c r="J1431" s="3"/>
    </row>
    <row r="1432" spans="1:10" x14ac:dyDescent="0.25">
      <c r="A1432">
        <v>3116</v>
      </c>
      <c r="B1432" t="s">
        <v>2830</v>
      </c>
      <c r="C1432" s="1" t="s">
        <v>2831</v>
      </c>
      <c r="D1432">
        <v>6</v>
      </c>
      <c r="E1432" s="2">
        <v>2324926.0299999998</v>
      </c>
    </row>
    <row r="1433" spans="1:10" x14ac:dyDescent="0.25">
      <c r="A1433" s="3">
        <v>5330</v>
      </c>
      <c r="B1433" s="3" t="s">
        <v>2832</v>
      </c>
      <c r="C1433" s="4" t="s">
        <v>2833</v>
      </c>
      <c r="D1433" s="3">
        <v>4</v>
      </c>
      <c r="E1433" s="3"/>
      <c r="F1433" s="3"/>
      <c r="G1433" s="5">
        <v>22525.63</v>
      </c>
      <c r="H1433" s="3"/>
      <c r="I1433" s="3"/>
      <c r="J1433" s="3"/>
    </row>
    <row r="1434" spans="1:10" x14ac:dyDescent="0.25">
      <c r="A1434" s="3">
        <v>5331</v>
      </c>
      <c r="B1434" s="3" t="s">
        <v>2834</v>
      </c>
      <c r="C1434" s="4" t="s">
        <v>2835</v>
      </c>
      <c r="D1434" s="3">
        <v>5</v>
      </c>
      <c r="E1434" s="3"/>
      <c r="F1434" s="5">
        <v>1018</v>
      </c>
      <c r="G1434" s="3"/>
      <c r="H1434" s="3"/>
      <c r="I1434" s="3"/>
      <c r="J1434" s="3"/>
    </row>
    <row r="1435" spans="1:10" x14ac:dyDescent="0.25">
      <c r="A1435">
        <v>5332</v>
      </c>
      <c r="B1435" t="s">
        <v>2836</v>
      </c>
      <c r="C1435" s="1" t="s">
        <v>2837</v>
      </c>
      <c r="D1435">
        <v>6</v>
      </c>
      <c r="E1435" s="2">
        <v>1018</v>
      </c>
    </row>
    <row r="1436" spans="1:10" x14ac:dyDescent="0.25">
      <c r="A1436" s="3">
        <v>5360</v>
      </c>
      <c r="B1436" s="3" t="s">
        <v>2838</v>
      </c>
      <c r="C1436" s="4" t="s">
        <v>2839</v>
      </c>
      <c r="D1436" s="3">
        <v>5</v>
      </c>
      <c r="E1436" s="3"/>
      <c r="F1436" s="5">
        <v>21507.63</v>
      </c>
      <c r="G1436" s="3"/>
      <c r="H1436" s="3"/>
      <c r="I1436" s="3"/>
      <c r="J1436" s="3"/>
    </row>
    <row r="1437" spans="1:10" x14ac:dyDescent="0.25">
      <c r="A1437">
        <v>5361</v>
      </c>
      <c r="B1437" t="s">
        <v>2840</v>
      </c>
      <c r="C1437" s="1" t="s">
        <v>2841</v>
      </c>
      <c r="D1437">
        <v>6</v>
      </c>
      <c r="E1437" s="2">
        <v>21507.63</v>
      </c>
    </row>
    <row r="1438" spans="1:10" x14ac:dyDescent="0.25">
      <c r="A1438" s="3">
        <v>7073</v>
      </c>
      <c r="B1438" s="3" t="s">
        <v>2842</v>
      </c>
      <c r="C1438" s="4" t="s">
        <v>2843</v>
      </c>
      <c r="D1438" s="3">
        <v>3</v>
      </c>
      <c r="E1438" s="3"/>
      <c r="F1438" s="3"/>
      <c r="G1438" s="3"/>
      <c r="H1438" s="5">
        <v>1165573.82</v>
      </c>
      <c r="I1438" s="3"/>
      <c r="J1438" s="3"/>
    </row>
    <row r="1439" spans="1:10" x14ac:dyDescent="0.25">
      <c r="A1439" s="3">
        <v>7074</v>
      </c>
      <c r="B1439" s="3" t="s">
        <v>2844</v>
      </c>
      <c r="C1439" s="4" t="s">
        <v>2845</v>
      </c>
      <c r="D1439" s="3">
        <v>4</v>
      </c>
      <c r="E1439" s="3"/>
      <c r="F1439" s="3"/>
      <c r="G1439" s="5">
        <v>1146806.6299999999</v>
      </c>
      <c r="H1439" s="3"/>
      <c r="I1439" s="3"/>
      <c r="J1439" s="3"/>
    </row>
    <row r="1440" spans="1:10" x14ac:dyDescent="0.25">
      <c r="A1440" s="3">
        <v>7075</v>
      </c>
      <c r="B1440" s="3" t="s">
        <v>2846</v>
      </c>
      <c r="C1440" s="4" t="s">
        <v>2847</v>
      </c>
      <c r="D1440" s="3">
        <v>5</v>
      </c>
      <c r="E1440" s="3"/>
      <c r="F1440" s="3">
        <v>156.47999999999999</v>
      </c>
      <c r="G1440" s="3"/>
      <c r="H1440" s="3"/>
      <c r="I1440" s="3"/>
      <c r="J1440" s="3"/>
    </row>
    <row r="1441" spans="1:10" x14ac:dyDescent="0.25">
      <c r="A1441">
        <v>7076</v>
      </c>
      <c r="B1441" t="s">
        <v>2848</v>
      </c>
      <c r="C1441" s="1" t="s">
        <v>2849</v>
      </c>
      <c r="D1441">
        <v>6</v>
      </c>
      <c r="E1441">
        <v>156.47999999999999</v>
      </c>
    </row>
    <row r="1442" spans="1:10" x14ac:dyDescent="0.25">
      <c r="A1442" s="3">
        <v>7253</v>
      </c>
      <c r="B1442" s="3" t="s">
        <v>2850</v>
      </c>
      <c r="C1442" s="4" t="s">
        <v>2851</v>
      </c>
      <c r="D1442" s="3">
        <v>5</v>
      </c>
      <c r="E1442" s="3"/>
      <c r="F1442" s="5">
        <v>1146650.1499999999</v>
      </c>
      <c r="G1442" s="3"/>
      <c r="H1442" s="3"/>
      <c r="I1442" s="3"/>
      <c r="J1442" s="3"/>
    </row>
    <row r="1443" spans="1:10" x14ac:dyDescent="0.25">
      <c r="A1443">
        <v>7254</v>
      </c>
      <c r="B1443" t="s">
        <v>2852</v>
      </c>
      <c r="C1443" s="1" t="s">
        <v>2853</v>
      </c>
      <c r="D1443">
        <v>6</v>
      </c>
      <c r="E1443" s="2">
        <v>1137830.01</v>
      </c>
    </row>
    <row r="1444" spans="1:10" x14ac:dyDescent="0.25">
      <c r="A1444">
        <v>8506</v>
      </c>
      <c r="B1444" t="s">
        <v>2854</v>
      </c>
      <c r="C1444" s="1" t="s">
        <v>2855</v>
      </c>
      <c r="D1444">
        <v>6</v>
      </c>
      <c r="E1444" s="2">
        <v>2318</v>
      </c>
    </row>
    <row r="1445" spans="1:10" x14ac:dyDescent="0.25">
      <c r="A1445">
        <v>8731</v>
      </c>
      <c r="B1445" t="s">
        <v>2856</v>
      </c>
      <c r="C1445" s="1" t="s">
        <v>2857</v>
      </c>
      <c r="D1445">
        <v>6</v>
      </c>
      <c r="E1445" s="2">
        <v>6502.14</v>
      </c>
    </row>
    <row r="1446" spans="1:10" x14ac:dyDescent="0.25">
      <c r="A1446" s="3">
        <v>8737</v>
      </c>
      <c r="B1446" s="3" t="s">
        <v>2858</v>
      </c>
      <c r="C1446" s="4" t="s">
        <v>2859</v>
      </c>
      <c r="D1446" s="3">
        <v>4</v>
      </c>
      <c r="E1446" s="3"/>
      <c r="F1446" s="3"/>
      <c r="G1446" s="5">
        <v>18767.189999999999</v>
      </c>
      <c r="H1446" s="3"/>
      <c r="I1446" s="3"/>
      <c r="J1446" s="3"/>
    </row>
    <row r="1447" spans="1:10" x14ac:dyDescent="0.25">
      <c r="A1447" s="3">
        <v>8738</v>
      </c>
      <c r="B1447" s="3" t="s">
        <v>2860</v>
      </c>
      <c r="C1447" s="4" t="s">
        <v>2861</v>
      </c>
      <c r="D1447" s="3">
        <v>5</v>
      </c>
      <c r="E1447" s="3"/>
      <c r="F1447" s="5">
        <v>10836.98</v>
      </c>
      <c r="G1447" s="3"/>
      <c r="H1447" s="3"/>
      <c r="I1447" s="3"/>
      <c r="J1447" s="3"/>
    </row>
    <row r="1448" spans="1:10" x14ac:dyDescent="0.25">
      <c r="A1448">
        <v>8739</v>
      </c>
      <c r="B1448" t="s">
        <v>2862</v>
      </c>
      <c r="C1448" s="1" t="s">
        <v>2863</v>
      </c>
      <c r="D1448">
        <v>6</v>
      </c>
      <c r="E1448" s="2">
        <v>8404.8799999999992</v>
      </c>
    </row>
    <row r="1449" spans="1:10" x14ac:dyDescent="0.25">
      <c r="A1449">
        <v>8742</v>
      </c>
      <c r="B1449" t="s">
        <v>2864</v>
      </c>
      <c r="C1449" s="1" t="s">
        <v>2865</v>
      </c>
      <c r="D1449">
        <v>6</v>
      </c>
      <c r="E1449" s="2">
        <v>2432.1</v>
      </c>
    </row>
    <row r="1450" spans="1:10" x14ac:dyDescent="0.25">
      <c r="A1450" s="3">
        <v>8747</v>
      </c>
      <c r="B1450" s="3" t="s">
        <v>2866</v>
      </c>
      <c r="C1450" s="4" t="s">
        <v>2867</v>
      </c>
      <c r="D1450" s="3">
        <v>5</v>
      </c>
      <c r="E1450" s="3"/>
      <c r="F1450" s="5">
        <v>7930.21</v>
      </c>
      <c r="G1450" s="3"/>
      <c r="H1450" s="3"/>
      <c r="I1450" s="3"/>
      <c r="J1450" s="3"/>
    </row>
    <row r="1451" spans="1:10" x14ac:dyDescent="0.25">
      <c r="A1451">
        <v>8748</v>
      </c>
      <c r="B1451" t="s">
        <v>2868</v>
      </c>
      <c r="C1451" s="1" t="s">
        <v>2869</v>
      </c>
      <c r="D1451">
        <v>6</v>
      </c>
      <c r="E1451" s="2">
        <v>7336.21</v>
      </c>
    </row>
    <row r="1452" spans="1:10" x14ac:dyDescent="0.25">
      <c r="A1452">
        <v>8755</v>
      </c>
      <c r="B1452" t="s">
        <v>2870</v>
      </c>
      <c r="C1452" s="1" t="s">
        <v>2871</v>
      </c>
      <c r="D1452">
        <v>6</v>
      </c>
      <c r="E1452">
        <v>594</v>
      </c>
    </row>
    <row r="1453" spans="1:10" x14ac:dyDescent="0.25">
      <c r="A1453" s="3">
        <v>8760</v>
      </c>
      <c r="B1453" s="3" t="s">
        <v>2872</v>
      </c>
      <c r="C1453" s="4" t="s">
        <v>2873</v>
      </c>
      <c r="D1453" s="3">
        <v>2</v>
      </c>
      <c r="E1453" s="3"/>
      <c r="F1453" s="3"/>
      <c r="G1453" s="3"/>
      <c r="H1453" s="3"/>
      <c r="I1453" s="5">
        <v>52723090.329999998</v>
      </c>
      <c r="J1453" s="3"/>
    </row>
    <row r="1454" spans="1:10" x14ac:dyDescent="0.25">
      <c r="A1454" s="3">
        <v>8761</v>
      </c>
      <c r="B1454" s="3" t="s">
        <v>2874</v>
      </c>
      <c r="C1454" s="4" t="s">
        <v>2875</v>
      </c>
      <c r="D1454" s="3">
        <v>3</v>
      </c>
      <c r="E1454" s="3"/>
      <c r="F1454" s="3"/>
      <c r="G1454" s="3"/>
      <c r="H1454" s="5">
        <v>52723090.329999998</v>
      </c>
      <c r="I1454" s="3"/>
      <c r="J1454" s="3"/>
    </row>
    <row r="1455" spans="1:10" x14ac:dyDescent="0.25">
      <c r="A1455" s="3">
        <v>8762</v>
      </c>
      <c r="B1455" s="3" t="s">
        <v>2876</v>
      </c>
      <c r="C1455" s="4" t="s">
        <v>2877</v>
      </c>
      <c r="D1455" s="3">
        <v>4</v>
      </c>
      <c r="E1455" s="3"/>
      <c r="F1455" s="3"/>
      <c r="G1455" s="5">
        <v>52723090.329999998</v>
      </c>
      <c r="H1455" s="3"/>
      <c r="I1455" s="3"/>
      <c r="J1455" s="3"/>
    </row>
    <row r="1456" spans="1:10" x14ac:dyDescent="0.25">
      <c r="A1456" s="3">
        <v>8763</v>
      </c>
      <c r="B1456" s="3" t="s">
        <v>2878</v>
      </c>
      <c r="C1456" s="4" t="s">
        <v>2879</v>
      </c>
      <c r="D1456" s="3">
        <v>5</v>
      </c>
      <c r="E1456" s="3"/>
      <c r="F1456" s="5">
        <v>52723090.329999998</v>
      </c>
      <c r="G1456" s="3"/>
      <c r="H1456" s="3"/>
      <c r="I1456" s="3"/>
      <c r="J1456" s="3"/>
    </row>
    <row r="1457" spans="1:10" x14ac:dyDescent="0.25">
      <c r="A1457">
        <v>8764</v>
      </c>
      <c r="B1457" t="s">
        <v>2880</v>
      </c>
      <c r="C1457" s="1" t="s">
        <v>2881</v>
      </c>
      <c r="D1457">
        <v>6</v>
      </c>
      <c r="E1457" s="2">
        <v>4168891.92</v>
      </c>
    </row>
    <row r="1458" spans="1:10" x14ac:dyDescent="0.25">
      <c r="A1458">
        <v>8941</v>
      </c>
      <c r="B1458" t="s">
        <v>2882</v>
      </c>
      <c r="C1458" s="1" t="s">
        <v>2883</v>
      </c>
      <c r="D1458">
        <v>6</v>
      </c>
      <c r="E1458" s="2">
        <v>1198690.1599999999</v>
      </c>
    </row>
    <row r="1459" spans="1:10" x14ac:dyDescent="0.25">
      <c r="A1459">
        <v>9118</v>
      </c>
      <c r="B1459" t="s">
        <v>2884</v>
      </c>
      <c r="C1459" s="1" t="s">
        <v>2885</v>
      </c>
      <c r="D1459">
        <v>6</v>
      </c>
      <c r="E1459" s="2">
        <v>98039.39</v>
      </c>
    </row>
    <row r="1460" spans="1:10" x14ac:dyDescent="0.25">
      <c r="A1460">
        <v>9298</v>
      </c>
      <c r="B1460" t="s">
        <v>2886</v>
      </c>
      <c r="C1460" s="1" t="s">
        <v>2887</v>
      </c>
      <c r="D1460">
        <v>6</v>
      </c>
      <c r="E1460" s="2">
        <v>18706798.359999999</v>
      </c>
    </row>
    <row r="1461" spans="1:10" x14ac:dyDescent="0.25">
      <c r="A1461">
        <v>9475</v>
      </c>
      <c r="B1461" t="s">
        <v>2888</v>
      </c>
      <c r="C1461" s="1" t="s">
        <v>2889</v>
      </c>
      <c r="D1461">
        <v>6</v>
      </c>
      <c r="E1461" s="2">
        <v>12300058.5</v>
      </c>
    </row>
    <row r="1462" spans="1:10" x14ac:dyDescent="0.25">
      <c r="A1462">
        <v>9681</v>
      </c>
      <c r="B1462" t="s">
        <v>2890</v>
      </c>
      <c r="C1462" s="1" t="s">
        <v>2891</v>
      </c>
      <c r="D1462">
        <v>6</v>
      </c>
      <c r="E1462" s="2">
        <v>10166657.99</v>
      </c>
    </row>
    <row r="1463" spans="1:10" x14ac:dyDescent="0.25">
      <c r="A1463">
        <v>9683</v>
      </c>
      <c r="B1463" t="s">
        <v>2892</v>
      </c>
      <c r="C1463" s="1" t="s">
        <v>2893</v>
      </c>
      <c r="D1463">
        <v>6</v>
      </c>
      <c r="E1463">
        <v>263.77</v>
      </c>
    </row>
    <row r="1464" spans="1:10" x14ac:dyDescent="0.25">
      <c r="A1464">
        <v>9685</v>
      </c>
      <c r="B1464" t="s">
        <v>2894</v>
      </c>
      <c r="C1464" s="1" t="s">
        <v>2895</v>
      </c>
      <c r="D1464">
        <v>6</v>
      </c>
      <c r="E1464" s="2">
        <v>21207.51</v>
      </c>
    </row>
    <row r="1465" spans="1:10" x14ac:dyDescent="0.25">
      <c r="A1465">
        <v>9687</v>
      </c>
      <c r="B1465" t="s">
        <v>2896</v>
      </c>
      <c r="C1465" s="1" t="s">
        <v>2897</v>
      </c>
      <c r="D1465">
        <v>6</v>
      </c>
      <c r="E1465" s="2">
        <v>3161607.23</v>
      </c>
    </row>
    <row r="1466" spans="1:10" x14ac:dyDescent="0.25">
      <c r="A1466">
        <v>9689</v>
      </c>
      <c r="B1466" t="s">
        <v>2898</v>
      </c>
      <c r="C1466" s="1" t="s">
        <v>2899</v>
      </c>
      <c r="D1466">
        <v>6</v>
      </c>
      <c r="E1466" s="2">
        <v>115781.25</v>
      </c>
    </row>
    <row r="1467" spans="1:10" x14ac:dyDescent="0.25">
      <c r="A1467">
        <v>9691</v>
      </c>
      <c r="B1467" t="s">
        <v>2900</v>
      </c>
      <c r="C1467" s="1" t="s">
        <v>2901</v>
      </c>
      <c r="D1467">
        <v>6</v>
      </c>
      <c r="E1467" s="2">
        <v>2785094.25</v>
      </c>
    </row>
    <row r="1468" spans="1:10" x14ac:dyDescent="0.25">
      <c r="A1468" s="3">
        <v>9693</v>
      </c>
      <c r="B1468" s="3" t="s">
        <v>2902</v>
      </c>
      <c r="C1468" s="4" t="s">
        <v>2903</v>
      </c>
      <c r="D1468" s="3">
        <v>2</v>
      </c>
      <c r="E1468" s="3"/>
      <c r="F1468" s="3"/>
      <c r="G1468" s="3"/>
      <c r="H1468" s="3"/>
      <c r="I1468" s="5">
        <v>8035998.8399999999</v>
      </c>
      <c r="J1468" s="3"/>
    </row>
    <row r="1469" spans="1:10" x14ac:dyDescent="0.25">
      <c r="A1469" s="3">
        <v>9694</v>
      </c>
      <c r="B1469" s="3" t="s">
        <v>2904</v>
      </c>
      <c r="C1469" s="4" t="s">
        <v>2905</v>
      </c>
      <c r="D1469" s="3">
        <v>3</v>
      </c>
      <c r="E1469" s="3"/>
      <c r="F1469" s="3"/>
      <c r="G1469" s="3"/>
      <c r="H1469" s="5">
        <v>8035998.8399999999</v>
      </c>
      <c r="I1469" s="3"/>
      <c r="J1469" s="3"/>
    </row>
    <row r="1470" spans="1:10" x14ac:dyDescent="0.25">
      <c r="A1470" s="3">
        <v>9695</v>
      </c>
      <c r="B1470" s="3" t="s">
        <v>2906</v>
      </c>
      <c r="C1470" s="4" t="s">
        <v>2907</v>
      </c>
      <c r="D1470" s="3">
        <v>4</v>
      </c>
      <c r="E1470" s="3"/>
      <c r="F1470" s="3"/>
      <c r="G1470" s="5">
        <v>8035998.8399999999</v>
      </c>
      <c r="H1470" s="3"/>
      <c r="I1470" s="3"/>
      <c r="J1470" s="3"/>
    </row>
    <row r="1471" spans="1:10" x14ac:dyDescent="0.25">
      <c r="A1471" s="3">
        <v>9696</v>
      </c>
      <c r="B1471" s="3" t="s">
        <v>2908</v>
      </c>
      <c r="C1471" s="4" t="s">
        <v>2909</v>
      </c>
      <c r="D1471" s="3">
        <v>5</v>
      </c>
      <c r="E1471" s="3"/>
      <c r="F1471" s="5">
        <v>8035998.8399999999</v>
      </c>
      <c r="G1471" s="3"/>
      <c r="H1471" s="3"/>
      <c r="I1471" s="3"/>
      <c r="J1471" s="3"/>
    </row>
    <row r="1472" spans="1:10" x14ac:dyDescent="0.25">
      <c r="A1472">
        <v>9697</v>
      </c>
      <c r="B1472" t="s">
        <v>2910</v>
      </c>
      <c r="C1472" s="1" t="s">
        <v>2911</v>
      </c>
      <c r="D1472">
        <v>6</v>
      </c>
      <c r="E1472" s="2">
        <v>3256.95</v>
      </c>
    </row>
    <row r="1473" spans="1:10" x14ac:dyDescent="0.25">
      <c r="A1473">
        <v>9699</v>
      </c>
      <c r="B1473" t="s">
        <v>2912</v>
      </c>
      <c r="C1473" s="1" t="s">
        <v>2913</v>
      </c>
      <c r="D1473">
        <v>6</v>
      </c>
      <c r="E1473" s="2">
        <v>8032741.8899999997</v>
      </c>
    </row>
    <row r="1474" spans="1:10" x14ac:dyDescent="0.25">
      <c r="A1474" s="3">
        <v>9701</v>
      </c>
      <c r="B1474" s="3" t="s">
        <v>2914</v>
      </c>
      <c r="C1474" s="4" t="s">
        <v>2915</v>
      </c>
      <c r="D1474" s="3">
        <v>1</v>
      </c>
      <c r="E1474" s="3"/>
      <c r="F1474" s="3"/>
      <c r="G1474" s="3"/>
      <c r="H1474" s="3"/>
      <c r="I1474" s="3"/>
      <c r="J1474" s="5">
        <v>76144908.280000001</v>
      </c>
    </row>
    <row r="1475" spans="1:10" x14ac:dyDescent="0.25">
      <c r="A1475" s="3">
        <v>9702</v>
      </c>
      <c r="B1475" s="3" t="s">
        <v>2916</v>
      </c>
      <c r="C1475" s="4" t="s">
        <v>2917</v>
      </c>
      <c r="D1475" s="3">
        <v>2</v>
      </c>
      <c r="E1475" s="3"/>
      <c r="F1475" s="3"/>
      <c r="G1475" s="3"/>
      <c r="H1475" s="3"/>
      <c r="I1475" s="5">
        <v>76144908.280000001</v>
      </c>
      <c r="J1475" s="3"/>
    </row>
    <row r="1476" spans="1:10" x14ac:dyDescent="0.25">
      <c r="A1476" s="3">
        <v>9703</v>
      </c>
      <c r="B1476" s="3" t="s">
        <v>2918</v>
      </c>
      <c r="C1476" s="4" t="s">
        <v>2919</v>
      </c>
      <c r="D1476" s="3">
        <v>3</v>
      </c>
      <c r="E1476" s="3"/>
      <c r="F1476" s="3"/>
      <c r="G1476" s="3"/>
      <c r="H1476" s="5">
        <v>76144908.280000001</v>
      </c>
      <c r="I1476" s="3"/>
      <c r="J1476" s="3"/>
    </row>
    <row r="1477" spans="1:10" x14ac:dyDescent="0.25">
      <c r="A1477" s="3">
        <v>9704</v>
      </c>
      <c r="B1477" s="3" t="s">
        <v>2920</v>
      </c>
      <c r="C1477" s="4" t="s">
        <v>2921</v>
      </c>
      <c r="D1477" s="3">
        <v>4</v>
      </c>
      <c r="E1477" s="3"/>
      <c r="F1477" s="3"/>
      <c r="G1477" s="5">
        <v>42743099.289999999</v>
      </c>
      <c r="H1477" s="3"/>
      <c r="I1477" s="3"/>
      <c r="J1477" s="3"/>
    </row>
    <row r="1478" spans="1:10" x14ac:dyDescent="0.25">
      <c r="A1478" s="3">
        <v>9705</v>
      </c>
      <c r="B1478" s="3" t="s">
        <v>2922</v>
      </c>
      <c r="C1478" s="4" t="s">
        <v>2923</v>
      </c>
      <c r="D1478" s="3">
        <v>5</v>
      </c>
      <c r="E1478" s="3"/>
      <c r="F1478" s="5">
        <v>27851593.379999999</v>
      </c>
      <c r="G1478" s="3"/>
      <c r="H1478" s="3"/>
      <c r="I1478" s="3"/>
      <c r="J1478" s="3"/>
    </row>
    <row r="1479" spans="1:10" x14ac:dyDescent="0.25">
      <c r="A1479">
        <v>9706</v>
      </c>
      <c r="B1479" t="s">
        <v>2924</v>
      </c>
      <c r="C1479" s="1" t="s">
        <v>2925</v>
      </c>
      <c r="D1479">
        <v>6</v>
      </c>
      <c r="E1479" s="2">
        <v>24655619.359999999</v>
      </c>
    </row>
    <row r="1480" spans="1:10" x14ac:dyDescent="0.25">
      <c r="A1480">
        <v>9919</v>
      </c>
      <c r="B1480" t="s">
        <v>2926</v>
      </c>
      <c r="C1480" s="1" t="s">
        <v>2927</v>
      </c>
      <c r="D1480">
        <v>6</v>
      </c>
      <c r="E1480" s="2">
        <v>1352029.11</v>
      </c>
    </row>
    <row r="1481" spans="1:10" x14ac:dyDescent="0.25">
      <c r="A1481">
        <v>10121</v>
      </c>
      <c r="B1481" t="s">
        <v>2928</v>
      </c>
      <c r="C1481" s="1" t="s">
        <v>2929</v>
      </c>
      <c r="D1481">
        <v>6</v>
      </c>
      <c r="E1481" s="2">
        <v>1119157.31</v>
      </c>
    </row>
    <row r="1482" spans="1:10" x14ac:dyDescent="0.25">
      <c r="A1482">
        <v>10303</v>
      </c>
      <c r="B1482" t="s">
        <v>2930</v>
      </c>
      <c r="C1482" s="1" t="s">
        <v>2931</v>
      </c>
      <c r="D1482">
        <v>6</v>
      </c>
      <c r="E1482" s="2">
        <v>665181.76</v>
      </c>
    </row>
    <row r="1483" spans="1:10" x14ac:dyDescent="0.25">
      <c r="A1483">
        <v>10510</v>
      </c>
      <c r="B1483" t="s">
        <v>2932</v>
      </c>
      <c r="C1483" s="1" t="s">
        <v>2933</v>
      </c>
      <c r="D1483">
        <v>6</v>
      </c>
      <c r="E1483" s="2">
        <v>59605.84</v>
      </c>
    </row>
    <row r="1484" spans="1:10" x14ac:dyDescent="0.25">
      <c r="A1484" s="3">
        <v>10561</v>
      </c>
      <c r="B1484" s="3" t="s">
        <v>2934</v>
      </c>
      <c r="C1484" s="4" t="s">
        <v>2935</v>
      </c>
      <c r="D1484" s="3">
        <v>5</v>
      </c>
      <c r="E1484" s="3"/>
      <c r="F1484" s="5">
        <v>11771485.66</v>
      </c>
      <c r="G1484" s="3"/>
      <c r="H1484" s="3"/>
      <c r="I1484" s="3"/>
      <c r="J1484" s="3"/>
    </row>
    <row r="1485" spans="1:10" x14ac:dyDescent="0.25">
      <c r="A1485">
        <v>10562</v>
      </c>
      <c r="B1485" t="s">
        <v>2936</v>
      </c>
      <c r="C1485" s="1" t="s">
        <v>2937</v>
      </c>
      <c r="D1485">
        <v>6</v>
      </c>
      <c r="E1485" s="2">
        <v>2393637.19</v>
      </c>
    </row>
    <row r="1486" spans="1:10" x14ac:dyDescent="0.25">
      <c r="A1486">
        <v>10768</v>
      </c>
      <c r="B1486" t="s">
        <v>2938</v>
      </c>
      <c r="C1486" s="1" t="s">
        <v>2939</v>
      </c>
      <c r="D1486">
        <v>6</v>
      </c>
      <c r="E1486" s="2">
        <v>1061164.6499999999</v>
      </c>
    </row>
    <row r="1487" spans="1:10" x14ac:dyDescent="0.25">
      <c r="A1487">
        <v>10976</v>
      </c>
      <c r="B1487" t="s">
        <v>2194</v>
      </c>
      <c r="C1487" s="1" t="s">
        <v>2940</v>
      </c>
      <c r="D1487">
        <v>6</v>
      </c>
      <c r="E1487" s="2">
        <v>3199332.14</v>
      </c>
    </row>
    <row r="1488" spans="1:10" x14ac:dyDescent="0.25">
      <c r="A1488">
        <v>11184</v>
      </c>
      <c r="B1488" t="s">
        <v>2941</v>
      </c>
      <c r="C1488" s="1" t="s">
        <v>2942</v>
      </c>
      <c r="D1488">
        <v>6</v>
      </c>
      <c r="E1488" s="2">
        <v>293636.64</v>
      </c>
    </row>
    <row r="1489" spans="1:10" x14ac:dyDescent="0.25">
      <c r="A1489">
        <v>11386</v>
      </c>
      <c r="B1489" t="s">
        <v>2943</v>
      </c>
      <c r="C1489" s="1" t="s">
        <v>2944</v>
      </c>
      <c r="D1489">
        <v>6</v>
      </c>
      <c r="E1489" s="2">
        <v>2042894.04</v>
      </c>
    </row>
    <row r="1490" spans="1:10" x14ac:dyDescent="0.25">
      <c r="A1490">
        <v>11589</v>
      </c>
      <c r="B1490" t="s">
        <v>2945</v>
      </c>
      <c r="C1490" s="1" t="s">
        <v>2946</v>
      </c>
      <c r="D1490">
        <v>6</v>
      </c>
      <c r="E1490" s="2">
        <v>1234251.42</v>
      </c>
    </row>
    <row r="1491" spans="1:10" x14ac:dyDescent="0.25">
      <c r="A1491">
        <v>11795</v>
      </c>
      <c r="B1491" t="s">
        <v>2947</v>
      </c>
      <c r="C1491" s="1" t="s">
        <v>2948</v>
      </c>
      <c r="D1491">
        <v>6</v>
      </c>
      <c r="E1491" s="2">
        <v>1492039.92</v>
      </c>
    </row>
    <row r="1492" spans="1:10" x14ac:dyDescent="0.25">
      <c r="A1492">
        <v>11986</v>
      </c>
      <c r="B1492" t="s">
        <v>2949</v>
      </c>
      <c r="C1492" s="1" t="s">
        <v>2950</v>
      </c>
      <c r="D1492">
        <v>6</v>
      </c>
      <c r="E1492" s="2">
        <v>34184.410000000003</v>
      </c>
    </row>
    <row r="1493" spans="1:10" x14ac:dyDescent="0.25">
      <c r="A1493">
        <v>11998</v>
      </c>
      <c r="B1493" t="s">
        <v>2951</v>
      </c>
      <c r="C1493" s="1" t="s">
        <v>2952</v>
      </c>
      <c r="D1493">
        <v>6</v>
      </c>
      <c r="E1493" s="2">
        <v>20345.25</v>
      </c>
    </row>
    <row r="1494" spans="1:10" x14ac:dyDescent="0.25">
      <c r="A1494" s="3">
        <v>12003</v>
      </c>
      <c r="B1494" s="3" t="s">
        <v>2953</v>
      </c>
      <c r="C1494" s="4" t="s">
        <v>2954</v>
      </c>
      <c r="D1494" s="3">
        <v>5</v>
      </c>
      <c r="E1494" s="3"/>
      <c r="F1494" s="5">
        <v>3120020.25</v>
      </c>
      <c r="G1494" s="3"/>
      <c r="H1494" s="3"/>
      <c r="I1494" s="3"/>
      <c r="J1494" s="3"/>
    </row>
    <row r="1495" spans="1:10" x14ac:dyDescent="0.25">
      <c r="A1495">
        <v>12004</v>
      </c>
      <c r="B1495" t="s">
        <v>2955</v>
      </c>
      <c r="C1495" s="1" t="s">
        <v>2956</v>
      </c>
      <c r="D1495">
        <v>6</v>
      </c>
      <c r="E1495" s="2">
        <v>495067.69</v>
      </c>
    </row>
    <row r="1496" spans="1:10" x14ac:dyDescent="0.25">
      <c r="A1496">
        <v>12207</v>
      </c>
      <c r="B1496" t="s">
        <v>2957</v>
      </c>
      <c r="C1496" s="1" t="s">
        <v>2958</v>
      </c>
      <c r="D1496">
        <v>6</v>
      </c>
      <c r="E1496" s="2">
        <v>2006309.39</v>
      </c>
    </row>
    <row r="1497" spans="1:10" x14ac:dyDescent="0.25">
      <c r="A1497">
        <v>12442</v>
      </c>
      <c r="B1497" t="s">
        <v>2959</v>
      </c>
      <c r="C1497" s="1" t="s">
        <v>2960</v>
      </c>
      <c r="D1497">
        <v>6</v>
      </c>
      <c r="E1497" s="2">
        <v>600777.94999999995</v>
      </c>
    </row>
    <row r="1498" spans="1:10" x14ac:dyDescent="0.25">
      <c r="A1498">
        <v>12637</v>
      </c>
      <c r="B1498" t="s">
        <v>2961</v>
      </c>
      <c r="C1498" s="1" t="s">
        <v>2962</v>
      </c>
      <c r="D1498">
        <v>6</v>
      </c>
      <c r="E1498" s="2">
        <v>17865.22</v>
      </c>
    </row>
    <row r="1499" spans="1:10" x14ac:dyDescent="0.25">
      <c r="A1499" s="3">
        <v>12838</v>
      </c>
      <c r="B1499" s="3" t="s">
        <v>2963</v>
      </c>
      <c r="C1499" s="4" t="s">
        <v>2964</v>
      </c>
      <c r="D1499" s="3">
        <v>4</v>
      </c>
      <c r="E1499" s="3"/>
      <c r="F1499" s="3"/>
      <c r="G1499" s="5">
        <v>33401808.989999998</v>
      </c>
      <c r="H1499" s="3"/>
      <c r="I1499" s="3"/>
      <c r="J1499" s="3"/>
    </row>
    <row r="1500" spans="1:10" x14ac:dyDescent="0.25">
      <c r="A1500" s="3">
        <v>12839</v>
      </c>
      <c r="B1500" s="3" t="s">
        <v>2965</v>
      </c>
      <c r="C1500" s="4" t="s">
        <v>2966</v>
      </c>
      <c r="D1500" s="3">
        <v>5</v>
      </c>
      <c r="E1500" s="3"/>
      <c r="F1500" s="5">
        <v>33401808.989999998</v>
      </c>
      <c r="G1500" s="3"/>
      <c r="H1500" s="3"/>
      <c r="I1500" s="3"/>
      <c r="J1500" s="3"/>
    </row>
    <row r="1501" spans="1:10" x14ac:dyDescent="0.25">
      <c r="A1501">
        <v>12840</v>
      </c>
      <c r="B1501" t="s">
        <v>2967</v>
      </c>
      <c r="C1501" s="1" t="s">
        <v>2968</v>
      </c>
      <c r="D1501">
        <v>6</v>
      </c>
      <c r="E1501" s="2">
        <v>49172.2</v>
      </c>
    </row>
    <row r="1502" spans="1:10" x14ac:dyDescent="0.25">
      <c r="A1502">
        <v>13023</v>
      </c>
      <c r="B1502" t="s">
        <v>2969</v>
      </c>
      <c r="C1502" s="1" t="s">
        <v>2970</v>
      </c>
      <c r="D1502">
        <v>6</v>
      </c>
      <c r="E1502" s="2">
        <v>1029180.29</v>
      </c>
    </row>
    <row r="1503" spans="1:10" x14ac:dyDescent="0.25">
      <c r="A1503">
        <v>13222</v>
      </c>
      <c r="B1503" t="s">
        <v>2971</v>
      </c>
      <c r="C1503" s="1" t="s">
        <v>2972</v>
      </c>
      <c r="D1503">
        <v>6</v>
      </c>
      <c r="E1503" s="2">
        <v>2366566.8199999998</v>
      </c>
    </row>
    <row r="1504" spans="1:10" x14ac:dyDescent="0.25">
      <c r="A1504">
        <v>13400</v>
      </c>
      <c r="B1504" t="s">
        <v>2973</v>
      </c>
      <c r="C1504" s="1" t="s">
        <v>2974</v>
      </c>
      <c r="D1504">
        <v>6</v>
      </c>
      <c r="E1504" s="2">
        <v>221783.44</v>
      </c>
    </row>
    <row r="1505" spans="1:5" x14ac:dyDescent="0.25">
      <c r="A1505">
        <v>13581</v>
      </c>
      <c r="B1505" t="s">
        <v>2975</v>
      </c>
      <c r="C1505" s="1" t="s">
        <v>2976</v>
      </c>
      <c r="D1505">
        <v>6</v>
      </c>
      <c r="E1505" s="2">
        <v>142516.07999999999</v>
      </c>
    </row>
    <row r="1506" spans="1:5" x14ac:dyDescent="0.25">
      <c r="A1506">
        <v>13764</v>
      </c>
      <c r="B1506" t="s">
        <v>2977</v>
      </c>
      <c r="C1506" s="1" t="s">
        <v>2978</v>
      </c>
      <c r="D1506">
        <v>6</v>
      </c>
      <c r="E1506" s="2">
        <v>788576.1</v>
      </c>
    </row>
    <row r="1507" spans="1:5" x14ac:dyDescent="0.25">
      <c r="A1507">
        <v>13965</v>
      </c>
      <c r="B1507" t="s">
        <v>2979</v>
      </c>
      <c r="C1507" s="1" t="s">
        <v>2980</v>
      </c>
      <c r="D1507">
        <v>6</v>
      </c>
      <c r="E1507" s="2">
        <v>1063628.1100000001</v>
      </c>
    </row>
    <row r="1508" spans="1:5" x14ac:dyDescent="0.25">
      <c r="A1508">
        <v>14171</v>
      </c>
      <c r="B1508" t="s">
        <v>2981</v>
      </c>
      <c r="C1508" s="1" t="s">
        <v>2982</v>
      </c>
      <c r="D1508">
        <v>6</v>
      </c>
      <c r="E1508" s="2">
        <v>535800.39</v>
      </c>
    </row>
    <row r="1509" spans="1:5" x14ac:dyDescent="0.25">
      <c r="A1509">
        <v>14563</v>
      </c>
      <c r="B1509" t="s">
        <v>2983</v>
      </c>
      <c r="C1509" s="1" t="s">
        <v>2984</v>
      </c>
      <c r="D1509">
        <v>6</v>
      </c>
      <c r="E1509" s="2">
        <v>341528.37</v>
      </c>
    </row>
    <row r="1510" spans="1:5" x14ac:dyDescent="0.25">
      <c r="A1510">
        <v>14742</v>
      </c>
      <c r="B1510" t="s">
        <v>2985</v>
      </c>
      <c r="C1510" s="1" t="s">
        <v>2986</v>
      </c>
      <c r="D1510">
        <v>6</v>
      </c>
      <c r="E1510" s="2">
        <v>131568.20000000001</v>
      </c>
    </row>
    <row r="1511" spans="1:5" x14ac:dyDescent="0.25">
      <c r="A1511">
        <v>14923</v>
      </c>
      <c r="B1511" t="s">
        <v>2987</v>
      </c>
      <c r="C1511" s="1" t="s">
        <v>2988</v>
      </c>
      <c r="D1511">
        <v>6</v>
      </c>
      <c r="E1511" s="2">
        <v>278987.62</v>
      </c>
    </row>
    <row r="1512" spans="1:5" x14ac:dyDescent="0.25">
      <c r="A1512">
        <v>15100</v>
      </c>
      <c r="B1512" t="s">
        <v>2989</v>
      </c>
      <c r="C1512" s="1" t="s">
        <v>2990</v>
      </c>
      <c r="D1512">
        <v>6</v>
      </c>
      <c r="E1512" s="2">
        <v>15408.13</v>
      </c>
    </row>
    <row r="1513" spans="1:5" x14ac:dyDescent="0.25">
      <c r="A1513">
        <v>15283</v>
      </c>
      <c r="B1513" t="s">
        <v>2991</v>
      </c>
      <c r="C1513" s="1" t="s">
        <v>2992</v>
      </c>
      <c r="D1513">
        <v>6</v>
      </c>
      <c r="E1513" s="2">
        <v>1845874.9</v>
      </c>
    </row>
    <row r="1514" spans="1:5" x14ac:dyDescent="0.25">
      <c r="A1514">
        <v>15469</v>
      </c>
      <c r="B1514" t="s">
        <v>2993</v>
      </c>
      <c r="C1514" s="1" t="s">
        <v>2994</v>
      </c>
      <c r="D1514">
        <v>6</v>
      </c>
      <c r="E1514" s="2">
        <v>469726.82</v>
      </c>
    </row>
    <row r="1515" spans="1:5" x14ac:dyDescent="0.25">
      <c r="A1515">
        <v>15682</v>
      </c>
      <c r="B1515" t="s">
        <v>2995</v>
      </c>
      <c r="C1515" s="1" t="s">
        <v>2996</v>
      </c>
      <c r="D1515">
        <v>6</v>
      </c>
      <c r="E1515" s="2">
        <v>5262.9</v>
      </c>
    </row>
    <row r="1516" spans="1:5" x14ac:dyDescent="0.25">
      <c r="A1516">
        <v>15871</v>
      </c>
      <c r="B1516" t="s">
        <v>2997</v>
      </c>
      <c r="C1516" s="1" t="s">
        <v>2998</v>
      </c>
      <c r="D1516">
        <v>6</v>
      </c>
      <c r="E1516" s="2">
        <v>983529.76</v>
      </c>
    </row>
    <row r="1517" spans="1:5" x14ac:dyDescent="0.25">
      <c r="A1517">
        <v>16098</v>
      </c>
      <c r="B1517" t="s">
        <v>2999</v>
      </c>
      <c r="C1517" s="1" t="s">
        <v>3000</v>
      </c>
      <c r="D1517">
        <v>6</v>
      </c>
      <c r="E1517" s="2">
        <v>1193254.1599999999</v>
      </c>
    </row>
    <row r="1518" spans="1:5" x14ac:dyDescent="0.25">
      <c r="A1518">
        <v>16289</v>
      </c>
      <c r="B1518" t="s">
        <v>3001</v>
      </c>
      <c r="C1518" s="1" t="s">
        <v>3002</v>
      </c>
      <c r="D1518">
        <v>6</v>
      </c>
      <c r="E1518" s="2">
        <v>1139289.73</v>
      </c>
    </row>
    <row r="1519" spans="1:5" x14ac:dyDescent="0.25">
      <c r="A1519">
        <v>16475</v>
      </c>
      <c r="B1519" t="s">
        <v>3003</v>
      </c>
      <c r="C1519" s="1" t="s">
        <v>3004</v>
      </c>
      <c r="D1519">
        <v>6</v>
      </c>
      <c r="E1519" s="2">
        <v>4083753.89</v>
      </c>
    </row>
    <row r="1520" spans="1:5" x14ac:dyDescent="0.25">
      <c r="A1520">
        <v>16674</v>
      </c>
      <c r="B1520" t="s">
        <v>3005</v>
      </c>
      <c r="C1520" s="1" t="s">
        <v>3006</v>
      </c>
      <c r="D1520">
        <v>6</v>
      </c>
      <c r="E1520" s="2">
        <v>1298057.26</v>
      </c>
    </row>
    <row r="1521" spans="1:5" x14ac:dyDescent="0.25">
      <c r="A1521">
        <v>16851</v>
      </c>
      <c r="B1521" t="s">
        <v>3007</v>
      </c>
      <c r="C1521" s="1" t="s">
        <v>3008</v>
      </c>
      <c r="D1521">
        <v>6</v>
      </c>
      <c r="E1521" s="2">
        <v>4287.2</v>
      </c>
    </row>
    <row r="1522" spans="1:5" x14ac:dyDescent="0.25">
      <c r="A1522">
        <v>17030</v>
      </c>
      <c r="B1522" t="s">
        <v>3009</v>
      </c>
      <c r="C1522" s="1" t="s">
        <v>3010</v>
      </c>
      <c r="D1522">
        <v>6</v>
      </c>
      <c r="E1522" s="2">
        <v>5828.61</v>
      </c>
    </row>
    <row r="1523" spans="1:5" x14ac:dyDescent="0.25">
      <c r="A1523">
        <v>17227</v>
      </c>
      <c r="B1523" t="s">
        <v>3011</v>
      </c>
      <c r="C1523" s="1" t="s">
        <v>3012</v>
      </c>
      <c r="D1523">
        <v>6</v>
      </c>
      <c r="E1523" s="2">
        <v>58837.84</v>
      </c>
    </row>
    <row r="1524" spans="1:5" x14ac:dyDescent="0.25">
      <c r="A1524">
        <v>17412</v>
      </c>
      <c r="B1524" t="s">
        <v>3013</v>
      </c>
      <c r="C1524" s="1" t="s">
        <v>3014</v>
      </c>
      <c r="D1524">
        <v>6</v>
      </c>
      <c r="E1524" s="2">
        <v>1383707.79</v>
      </c>
    </row>
    <row r="1525" spans="1:5" x14ac:dyDescent="0.25">
      <c r="A1525">
        <v>17925</v>
      </c>
      <c r="B1525" t="s">
        <v>3015</v>
      </c>
      <c r="C1525" s="1" t="s">
        <v>3016</v>
      </c>
      <c r="D1525">
        <v>6</v>
      </c>
      <c r="E1525" s="2">
        <v>2494407.84</v>
      </c>
    </row>
    <row r="1526" spans="1:5" x14ac:dyDescent="0.25">
      <c r="A1526">
        <v>18153</v>
      </c>
      <c r="B1526" t="s">
        <v>3017</v>
      </c>
      <c r="C1526" s="1" t="s">
        <v>3018</v>
      </c>
      <c r="D1526">
        <v>6</v>
      </c>
      <c r="E1526" s="2">
        <v>470817.28000000003</v>
      </c>
    </row>
    <row r="1527" spans="1:5" x14ac:dyDescent="0.25">
      <c r="A1527">
        <v>18409</v>
      </c>
      <c r="B1527" t="s">
        <v>3019</v>
      </c>
      <c r="C1527" s="1" t="s">
        <v>3020</v>
      </c>
      <c r="D1527">
        <v>6</v>
      </c>
      <c r="E1527" s="2">
        <v>45432.98</v>
      </c>
    </row>
    <row r="1528" spans="1:5" x14ac:dyDescent="0.25">
      <c r="A1528">
        <v>18633</v>
      </c>
      <c r="B1528" t="s">
        <v>3021</v>
      </c>
      <c r="C1528" s="1" t="s">
        <v>3022</v>
      </c>
      <c r="D1528">
        <v>6</v>
      </c>
      <c r="E1528" s="2">
        <v>95577.54</v>
      </c>
    </row>
    <row r="1529" spans="1:5" x14ac:dyDescent="0.25">
      <c r="A1529">
        <v>18868</v>
      </c>
      <c r="B1529" t="s">
        <v>3023</v>
      </c>
      <c r="C1529" s="1" t="s">
        <v>3024</v>
      </c>
      <c r="D1529">
        <v>6</v>
      </c>
      <c r="E1529" s="2">
        <v>80372.479999999996</v>
      </c>
    </row>
    <row r="1530" spans="1:5" x14ac:dyDescent="0.25">
      <c r="A1530">
        <v>19047</v>
      </c>
      <c r="B1530" t="s">
        <v>124</v>
      </c>
      <c r="C1530" s="1" t="s">
        <v>3025</v>
      </c>
      <c r="D1530">
        <v>6</v>
      </c>
      <c r="E1530" s="2">
        <v>694575.5</v>
      </c>
    </row>
    <row r="1531" spans="1:5" x14ac:dyDescent="0.25">
      <c r="A1531">
        <v>19224</v>
      </c>
      <c r="B1531" t="s">
        <v>3026</v>
      </c>
      <c r="C1531" s="1" t="s">
        <v>3027</v>
      </c>
      <c r="D1531">
        <v>6</v>
      </c>
      <c r="E1531" s="2">
        <v>2374071.9700000002</v>
      </c>
    </row>
    <row r="1532" spans="1:5" x14ac:dyDescent="0.25">
      <c r="A1532">
        <v>19409</v>
      </c>
      <c r="B1532" t="s">
        <v>3028</v>
      </c>
      <c r="C1532" s="1" t="s">
        <v>3029</v>
      </c>
      <c r="D1532">
        <v>6</v>
      </c>
      <c r="E1532" s="2">
        <v>146613.73000000001</v>
      </c>
    </row>
    <row r="1533" spans="1:5" x14ac:dyDescent="0.25">
      <c r="A1533">
        <v>19605</v>
      </c>
      <c r="B1533" t="s">
        <v>3030</v>
      </c>
      <c r="C1533" s="1" t="s">
        <v>3031</v>
      </c>
      <c r="D1533">
        <v>6</v>
      </c>
      <c r="E1533" s="2">
        <v>97525.29</v>
      </c>
    </row>
    <row r="1534" spans="1:5" x14ac:dyDescent="0.25">
      <c r="A1534">
        <v>19788</v>
      </c>
      <c r="B1534" t="s">
        <v>3032</v>
      </c>
      <c r="C1534" s="1" t="s">
        <v>3033</v>
      </c>
      <c r="D1534">
        <v>6</v>
      </c>
      <c r="E1534" s="2">
        <v>819266.96</v>
      </c>
    </row>
    <row r="1535" spans="1:5" x14ac:dyDescent="0.25">
      <c r="A1535">
        <v>19969</v>
      </c>
      <c r="B1535" t="s">
        <v>3034</v>
      </c>
      <c r="C1535" s="1" t="s">
        <v>3035</v>
      </c>
      <c r="D1535">
        <v>6</v>
      </c>
      <c r="E1535" s="2">
        <v>2291614.13</v>
      </c>
    </row>
    <row r="1536" spans="1:5" x14ac:dyDescent="0.25">
      <c r="A1536">
        <v>20171</v>
      </c>
      <c r="B1536" t="s">
        <v>3036</v>
      </c>
      <c r="C1536" s="1" t="s">
        <v>3037</v>
      </c>
      <c r="D1536">
        <v>6</v>
      </c>
      <c r="E1536" s="2">
        <v>205739.49</v>
      </c>
    </row>
    <row r="1537" spans="1:10" x14ac:dyDescent="0.25">
      <c r="A1537">
        <v>20361</v>
      </c>
      <c r="B1537" t="s">
        <v>3038</v>
      </c>
      <c r="C1537" s="1" t="s">
        <v>3039</v>
      </c>
      <c r="D1537">
        <v>6</v>
      </c>
      <c r="E1537" s="2">
        <v>143174.32</v>
      </c>
    </row>
    <row r="1538" spans="1:10" x14ac:dyDescent="0.25">
      <c r="A1538">
        <v>20576</v>
      </c>
      <c r="B1538" t="s">
        <v>3040</v>
      </c>
      <c r="C1538" s="1" t="s">
        <v>3041</v>
      </c>
      <c r="D1538">
        <v>6</v>
      </c>
      <c r="E1538" s="2">
        <v>96089.42</v>
      </c>
    </row>
    <row r="1539" spans="1:10" x14ac:dyDescent="0.25">
      <c r="A1539">
        <v>20757</v>
      </c>
      <c r="B1539" t="s">
        <v>3042</v>
      </c>
      <c r="C1539" s="1" t="s">
        <v>3043</v>
      </c>
      <c r="D1539">
        <v>6</v>
      </c>
      <c r="E1539" s="2">
        <v>987293.66</v>
      </c>
    </row>
    <row r="1540" spans="1:10" x14ac:dyDescent="0.25">
      <c r="A1540">
        <v>20949</v>
      </c>
      <c r="B1540" t="s">
        <v>3044</v>
      </c>
      <c r="C1540" s="1" t="s">
        <v>3045</v>
      </c>
      <c r="D1540">
        <v>6</v>
      </c>
      <c r="E1540" s="2">
        <v>333451.65000000002</v>
      </c>
    </row>
    <row r="1541" spans="1:10" x14ac:dyDescent="0.25">
      <c r="A1541">
        <v>20957</v>
      </c>
      <c r="B1541" t="s">
        <v>3046</v>
      </c>
      <c r="C1541" s="1" t="s">
        <v>3047</v>
      </c>
      <c r="D1541">
        <v>6</v>
      </c>
      <c r="E1541" s="2">
        <v>184749.76</v>
      </c>
    </row>
    <row r="1542" spans="1:10" x14ac:dyDescent="0.25">
      <c r="A1542">
        <v>21134</v>
      </c>
      <c r="B1542" t="s">
        <v>3048</v>
      </c>
      <c r="C1542" s="1" t="s">
        <v>3049</v>
      </c>
      <c r="D1542">
        <v>6</v>
      </c>
      <c r="E1542" s="2">
        <v>520411.74</v>
      </c>
    </row>
    <row r="1543" spans="1:10" x14ac:dyDescent="0.25">
      <c r="A1543">
        <v>21314</v>
      </c>
      <c r="B1543" t="s">
        <v>3050</v>
      </c>
      <c r="C1543" s="1" t="s">
        <v>3051</v>
      </c>
      <c r="D1543">
        <v>6</v>
      </c>
      <c r="E1543" s="2">
        <v>654626.06999999995</v>
      </c>
    </row>
    <row r="1544" spans="1:10" x14ac:dyDescent="0.25">
      <c r="A1544">
        <v>21500</v>
      </c>
      <c r="B1544" t="s">
        <v>3052</v>
      </c>
      <c r="C1544" s="1" t="s">
        <v>3053</v>
      </c>
      <c r="D1544">
        <v>6</v>
      </c>
      <c r="E1544" s="2">
        <v>24042.080000000002</v>
      </c>
    </row>
    <row r="1545" spans="1:10" x14ac:dyDescent="0.25">
      <c r="A1545">
        <v>21504</v>
      </c>
      <c r="B1545" t="s">
        <v>3054</v>
      </c>
      <c r="C1545" s="1" t="s">
        <v>3055</v>
      </c>
      <c r="D1545">
        <v>6</v>
      </c>
      <c r="E1545" s="2">
        <v>1139459.51</v>
      </c>
    </row>
    <row r="1546" spans="1:10" x14ac:dyDescent="0.25">
      <c r="A1546">
        <v>21506</v>
      </c>
      <c r="B1546" t="s">
        <v>3056</v>
      </c>
      <c r="C1546" s="1" t="s">
        <v>3057</v>
      </c>
      <c r="D1546">
        <v>6</v>
      </c>
      <c r="E1546" s="2">
        <v>45947.89</v>
      </c>
    </row>
    <row r="1547" spans="1:10" x14ac:dyDescent="0.25">
      <c r="A1547">
        <v>21523</v>
      </c>
      <c r="B1547" t="s">
        <v>3058</v>
      </c>
      <c r="C1547" s="1" t="s">
        <v>3059</v>
      </c>
      <c r="D1547">
        <v>6</v>
      </c>
      <c r="E1547" s="2">
        <v>20421.09</v>
      </c>
    </row>
    <row r="1548" spans="1:10" x14ac:dyDescent="0.25">
      <c r="A1548" s="3">
        <v>21525</v>
      </c>
      <c r="B1548" s="3" t="s">
        <v>3060</v>
      </c>
      <c r="C1548" s="4" t="s">
        <v>3061</v>
      </c>
      <c r="D1548" s="3">
        <v>1</v>
      </c>
      <c r="E1548" s="3"/>
      <c r="F1548" s="3"/>
      <c r="G1548" s="3"/>
      <c r="H1548" s="3"/>
      <c r="I1548" s="3"/>
      <c r="J1548" s="5">
        <v>-116530</v>
      </c>
    </row>
    <row r="1549" spans="1:10" x14ac:dyDescent="0.25">
      <c r="A1549" s="3">
        <v>21526</v>
      </c>
      <c r="B1549" s="3" t="s">
        <v>3062</v>
      </c>
      <c r="C1549" s="4" t="s">
        <v>3063</v>
      </c>
      <c r="D1549" s="3">
        <v>2</v>
      </c>
      <c r="E1549" s="3"/>
      <c r="F1549" s="3"/>
      <c r="G1549" s="3"/>
      <c r="H1549" s="3"/>
      <c r="I1549" s="5">
        <v>-1380259.09</v>
      </c>
      <c r="J1549" s="3"/>
    </row>
    <row r="1550" spans="1:10" x14ac:dyDescent="0.25">
      <c r="A1550" s="3">
        <v>21527</v>
      </c>
      <c r="B1550" s="3" t="s">
        <v>3064</v>
      </c>
      <c r="C1550" s="4" t="s">
        <v>3065</v>
      </c>
      <c r="D1550" s="3">
        <v>3</v>
      </c>
      <c r="E1550" s="3"/>
      <c r="F1550" s="3"/>
      <c r="G1550" s="3"/>
      <c r="H1550" s="5">
        <v>-1380259.09</v>
      </c>
      <c r="I1550" s="3"/>
      <c r="J1550" s="3"/>
    </row>
    <row r="1551" spans="1:10" x14ac:dyDescent="0.25">
      <c r="A1551" s="3">
        <v>21528</v>
      </c>
      <c r="B1551" s="3" t="s">
        <v>3066</v>
      </c>
      <c r="C1551" s="4" t="s">
        <v>3067</v>
      </c>
      <c r="D1551" s="3">
        <v>4</v>
      </c>
      <c r="E1551" s="3"/>
      <c r="F1551" s="3"/>
      <c r="G1551" s="5">
        <v>-1380259.09</v>
      </c>
      <c r="H1551" s="3"/>
      <c r="I1551" s="3"/>
      <c r="J1551" s="3"/>
    </row>
    <row r="1552" spans="1:10" x14ac:dyDescent="0.25">
      <c r="A1552" s="3">
        <v>21529</v>
      </c>
      <c r="B1552" s="3" t="s">
        <v>3068</v>
      </c>
      <c r="C1552" s="4" t="s">
        <v>3069</v>
      </c>
      <c r="D1552" s="3">
        <v>5</v>
      </c>
      <c r="E1552" s="3"/>
      <c r="F1552" s="5">
        <v>-855874.81</v>
      </c>
      <c r="G1552" s="3"/>
      <c r="H1552" s="3"/>
      <c r="I1552" s="3"/>
      <c r="J1552" s="3"/>
    </row>
    <row r="1553" spans="1:10" x14ac:dyDescent="0.25">
      <c r="A1553">
        <v>21530</v>
      </c>
      <c r="B1553" t="s">
        <v>3070</v>
      </c>
      <c r="C1553" s="1" t="s">
        <v>3071</v>
      </c>
      <c r="D1553">
        <v>6</v>
      </c>
      <c r="E1553" s="2">
        <v>-64812.56</v>
      </c>
    </row>
    <row r="1554" spans="1:10" x14ac:dyDescent="0.25">
      <c r="A1554">
        <v>21707</v>
      </c>
      <c r="B1554" t="s">
        <v>3072</v>
      </c>
      <c r="C1554" s="1" t="s">
        <v>3073</v>
      </c>
      <c r="D1554">
        <v>6</v>
      </c>
      <c r="E1554" s="2">
        <v>-117834.54</v>
      </c>
    </row>
    <row r="1555" spans="1:10" x14ac:dyDescent="0.25">
      <c r="A1555">
        <v>21709</v>
      </c>
      <c r="B1555" t="s">
        <v>3074</v>
      </c>
      <c r="C1555" s="1" t="s">
        <v>3075</v>
      </c>
      <c r="D1555">
        <v>6</v>
      </c>
      <c r="E1555" s="2">
        <v>-509215.27</v>
      </c>
    </row>
    <row r="1556" spans="1:10" x14ac:dyDescent="0.25">
      <c r="A1556">
        <v>21711</v>
      </c>
      <c r="B1556" t="s">
        <v>3076</v>
      </c>
      <c r="C1556" s="1" t="s">
        <v>3077</v>
      </c>
      <c r="D1556">
        <v>6</v>
      </c>
      <c r="E1556" s="2">
        <v>-164012.44</v>
      </c>
    </row>
    <row r="1557" spans="1:10" x14ac:dyDescent="0.25">
      <c r="A1557" s="3">
        <v>21713</v>
      </c>
      <c r="B1557" s="3" t="s">
        <v>3078</v>
      </c>
      <c r="C1557" s="4" t="s">
        <v>3079</v>
      </c>
      <c r="D1557" s="3">
        <v>5</v>
      </c>
      <c r="E1557" s="3"/>
      <c r="F1557" s="5">
        <v>-524384.28</v>
      </c>
      <c r="G1557" s="3"/>
      <c r="H1557" s="3"/>
      <c r="I1557" s="3"/>
      <c r="J1557" s="3"/>
    </row>
    <row r="1558" spans="1:10" x14ac:dyDescent="0.25">
      <c r="A1558">
        <v>21714</v>
      </c>
      <c r="B1558" t="s">
        <v>3080</v>
      </c>
      <c r="C1558" s="1" t="s">
        <v>3081</v>
      </c>
      <c r="D1558">
        <v>6</v>
      </c>
      <c r="E1558" s="2">
        <v>-332421.56</v>
      </c>
    </row>
    <row r="1559" spans="1:10" x14ac:dyDescent="0.25">
      <c r="A1559">
        <v>21716</v>
      </c>
      <c r="B1559" t="s">
        <v>3082</v>
      </c>
      <c r="C1559" s="1" t="s">
        <v>3083</v>
      </c>
      <c r="D1559">
        <v>6</v>
      </c>
      <c r="E1559" s="2">
        <v>-86674.69</v>
      </c>
    </row>
    <row r="1560" spans="1:10" x14ac:dyDescent="0.25">
      <c r="A1560">
        <v>21718</v>
      </c>
      <c r="B1560" t="s">
        <v>3084</v>
      </c>
      <c r="C1560" s="1" t="s">
        <v>3085</v>
      </c>
      <c r="D1560">
        <v>6</v>
      </c>
      <c r="E1560">
        <v>-300</v>
      </c>
    </row>
    <row r="1561" spans="1:10" x14ac:dyDescent="0.25">
      <c r="A1561">
        <v>21720</v>
      </c>
      <c r="B1561" t="s">
        <v>3086</v>
      </c>
      <c r="C1561" s="1" t="s">
        <v>3087</v>
      </c>
      <c r="D1561">
        <v>6</v>
      </c>
      <c r="E1561" s="2">
        <v>-75882.62</v>
      </c>
    </row>
    <row r="1562" spans="1:10" x14ac:dyDescent="0.25">
      <c r="A1562">
        <v>21722</v>
      </c>
      <c r="B1562" t="s">
        <v>3088</v>
      </c>
      <c r="C1562" s="1" t="s">
        <v>3089</v>
      </c>
      <c r="D1562">
        <v>6</v>
      </c>
      <c r="E1562" s="2">
        <v>-29105.41</v>
      </c>
    </row>
    <row r="1563" spans="1:10" x14ac:dyDescent="0.25">
      <c r="A1563" s="3">
        <v>21724</v>
      </c>
      <c r="B1563" s="3" t="s">
        <v>3090</v>
      </c>
      <c r="C1563" s="4" t="s">
        <v>3091</v>
      </c>
      <c r="D1563" s="3">
        <v>5</v>
      </c>
      <c r="E1563" s="3"/>
      <c r="G1563" s="3"/>
      <c r="H1563" s="3"/>
      <c r="I1563" s="5">
        <v>1139798.47</v>
      </c>
      <c r="J1563" s="3"/>
    </row>
    <row r="1564" spans="1:10" x14ac:dyDescent="0.25">
      <c r="A1564" s="3">
        <v>21725</v>
      </c>
      <c r="B1564" s="3" t="s">
        <v>3092</v>
      </c>
      <c r="C1564" s="4" t="s">
        <v>3093</v>
      </c>
      <c r="D1564" s="3">
        <v>3</v>
      </c>
      <c r="E1564" s="3"/>
      <c r="F1564" s="3"/>
      <c r="G1564" s="3"/>
      <c r="H1564" s="5">
        <v>1139798.47</v>
      </c>
      <c r="I1564" s="3"/>
      <c r="J1564" s="3"/>
    </row>
    <row r="1565" spans="1:10" x14ac:dyDescent="0.25">
      <c r="A1565" s="3">
        <v>21726</v>
      </c>
      <c r="B1565" s="3" t="s">
        <v>3094</v>
      </c>
      <c r="C1565" s="4" t="s">
        <v>3095</v>
      </c>
      <c r="D1565" s="3">
        <v>4</v>
      </c>
      <c r="E1565" s="3"/>
      <c r="F1565" s="3"/>
      <c r="G1565" s="5">
        <v>1139798.47</v>
      </c>
      <c r="H1565" s="3"/>
      <c r="I1565" s="3"/>
      <c r="J1565" s="3"/>
    </row>
    <row r="1566" spans="1:10" x14ac:dyDescent="0.25">
      <c r="A1566" s="3">
        <v>21727</v>
      </c>
      <c r="B1566" s="3" t="s">
        <v>3096</v>
      </c>
      <c r="C1566" s="4" t="s">
        <v>3097</v>
      </c>
      <c r="D1566" s="3">
        <v>5</v>
      </c>
      <c r="E1566" s="3"/>
      <c r="F1566" s="5">
        <v>518655.11</v>
      </c>
      <c r="G1566" s="3"/>
      <c r="H1566" s="3"/>
      <c r="I1566" s="3"/>
      <c r="J1566" s="3"/>
    </row>
    <row r="1567" spans="1:10" x14ac:dyDescent="0.25">
      <c r="A1567">
        <v>21728</v>
      </c>
      <c r="B1567" t="s">
        <v>3098</v>
      </c>
      <c r="C1567" s="1" t="s">
        <v>3099</v>
      </c>
      <c r="D1567">
        <v>6</v>
      </c>
      <c r="E1567" s="2">
        <v>518655.11</v>
      </c>
    </row>
    <row r="1568" spans="1:10" x14ac:dyDescent="0.25">
      <c r="A1568" s="3">
        <v>21730</v>
      </c>
      <c r="B1568" s="3" t="s">
        <v>3100</v>
      </c>
      <c r="C1568" s="4" t="s">
        <v>3101</v>
      </c>
      <c r="D1568" s="3">
        <v>5</v>
      </c>
      <c r="E1568" s="3"/>
      <c r="F1568" s="5">
        <v>621143.36</v>
      </c>
      <c r="G1568" s="3"/>
      <c r="H1568" s="3"/>
      <c r="I1568" s="3"/>
      <c r="J1568" s="3"/>
    </row>
    <row r="1569" spans="1:10" x14ac:dyDescent="0.25">
      <c r="A1569">
        <v>21731</v>
      </c>
      <c r="B1569" t="s">
        <v>3102</v>
      </c>
      <c r="C1569" s="1" t="s">
        <v>3103</v>
      </c>
      <c r="D1569">
        <v>6</v>
      </c>
      <c r="E1569" s="2">
        <v>103153.06</v>
      </c>
    </row>
    <row r="1570" spans="1:10" x14ac:dyDescent="0.25">
      <c r="A1570">
        <v>21908</v>
      </c>
      <c r="B1570" t="s">
        <v>3104</v>
      </c>
      <c r="C1570" s="1" t="s">
        <v>3105</v>
      </c>
      <c r="D1570">
        <v>6</v>
      </c>
      <c r="E1570" s="2">
        <v>517990.3</v>
      </c>
    </row>
    <row r="1571" spans="1:10" x14ac:dyDescent="0.25">
      <c r="A1571" s="3">
        <v>21910</v>
      </c>
      <c r="B1571" s="3" t="s">
        <v>3106</v>
      </c>
      <c r="C1571" s="4" t="s">
        <v>3107</v>
      </c>
      <c r="D1571" s="3">
        <v>2</v>
      </c>
      <c r="E1571" s="3"/>
      <c r="F1571" s="3"/>
      <c r="G1571" s="3"/>
      <c r="H1571" s="3"/>
      <c r="I1571" s="5">
        <v>123930.62</v>
      </c>
      <c r="J1571" s="3"/>
    </row>
    <row r="1572" spans="1:10" x14ac:dyDescent="0.25">
      <c r="A1572" s="3">
        <v>21911</v>
      </c>
      <c r="B1572" s="3" t="s">
        <v>3108</v>
      </c>
      <c r="C1572" s="4" t="s">
        <v>3109</v>
      </c>
      <c r="D1572" s="3">
        <v>3</v>
      </c>
      <c r="E1572" s="3"/>
      <c r="F1572" s="3"/>
      <c r="G1572" s="3"/>
      <c r="H1572" s="5">
        <v>123930.62</v>
      </c>
      <c r="I1572" s="3"/>
      <c r="J1572" s="3"/>
    </row>
    <row r="1573" spans="1:10" x14ac:dyDescent="0.25">
      <c r="A1573" s="3">
        <v>21912</v>
      </c>
      <c r="B1573" s="3" t="s">
        <v>3110</v>
      </c>
      <c r="C1573" s="4" t="s">
        <v>3111</v>
      </c>
      <c r="D1573" s="3">
        <v>4</v>
      </c>
      <c r="E1573" s="3"/>
      <c r="F1573" s="3"/>
      <c r="G1573" s="5">
        <v>123930.62</v>
      </c>
      <c r="H1573" s="3"/>
      <c r="I1573" s="3"/>
      <c r="J1573" s="3"/>
    </row>
    <row r="1574" spans="1:10" x14ac:dyDescent="0.25">
      <c r="A1574" s="3">
        <v>21913</v>
      </c>
      <c r="B1574" s="3" t="s">
        <v>3112</v>
      </c>
      <c r="C1574" s="4" t="s">
        <v>3113</v>
      </c>
      <c r="D1574" s="3">
        <v>5</v>
      </c>
      <c r="E1574" s="3"/>
      <c r="F1574" s="5">
        <v>123930.62</v>
      </c>
      <c r="G1574" s="3"/>
      <c r="H1574" s="3"/>
      <c r="I1574" s="3"/>
      <c r="J1574" s="3"/>
    </row>
    <row r="1575" spans="1:10" x14ac:dyDescent="0.25">
      <c r="A1575">
        <v>21914</v>
      </c>
      <c r="B1575" t="s">
        <v>3114</v>
      </c>
      <c r="C1575" s="1" t="s">
        <v>3115</v>
      </c>
      <c r="D1575">
        <v>6</v>
      </c>
      <c r="E1575" s="2">
        <v>123930.62</v>
      </c>
    </row>
    <row r="1576" spans="1:10" x14ac:dyDescent="0.25">
      <c r="A1576" s="3">
        <v>22091</v>
      </c>
      <c r="B1576" s="3" t="s">
        <v>3116</v>
      </c>
      <c r="C1576" s="4" t="s">
        <v>3117</v>
      </c>
      <c r="D1576" s="3">
        <v>1</v>
      </c>
      <c r="E1576" s="3"/>
      <c r="F1576" s="3"/>
      <c r="G1576" s="3"/>
      <c r="H1576" s="3"/>
      <c r="I1576" s="3"/>
      <c r="J1576" s="5">
        <v>114602.72</v>
      </c>
    </row>
    <row r="1577" spans="1:10" x14ac:dyDescent="0.25">
      <c r="A1577" s="3">
        <v>22092</v>
      </c>
      <c r="B1577" s="3" t="s">
        <v>3118</v>
      </c>
      <c r="C1577" s="4" t="s">
        <v>3119</v>
      </c>
      <c r="D1577" s="3">
        <v>2</v>
      </c>
      <c r="E1577" s="3"/>
      <c r="F1577" s="3"/>
      <c r="G1577" s="3"/>
      <c r="H1577" s="3"/>
      <c r="I1577" s="5">
        <v>114602.72</v>
      </c>
      <c r="J1577" s="3"/>
    </row>
    <row r="1578" spans="1:10" x14ac:dyDescent="0.25">
      <c r="A1578" s="3">
        <v>22093</v>
      </c>
      <c r="B1578" s="3" t="s">
        <v>3120</v>
      </c>
      <c r="C1578" s="4" t="s">
        <v>3121</v>
      </c>
      <c r="D1578" s="3">
        <v>3</v>
      </c>
      <c r="E1578" s="3"/>
      <c r="F1578" s="3"/>
      <c r="G1578" s="3"/>
      <c r="H1578" s="5">
        <v>114602.72</v>
      </c>
      <c r="I1578" s="3"/>
      <c r="J1578" s="3"/>
    </row>
    <row r="1579" spans="1:10" x14ac:dyDescent="0.25">
      <c r="A1579" s="3">
        <v>22094</v>
      </c>
      <c r="B1579" s="3" t="s">
        <v>3122</v>
      </c>
      <c r="C1579" s="4" t="s">
        <v>3123</v>
      </c>
      <c r="D1579" s="3">
        <v>4</v>
      </c>
      <c r="E1579" s="3"/>
      <c r="F1579" s="3"/>
      <c r="G1579" s="5">
        <v>114602.72</v>
      </c>
      <c r="H1579" s="3"/>
      <c r="I1579" s="3"/>
      <c r="J1579" s="3"/>
    </row>
    <row r="1580" spans="1:10" x14ac:dyDescent="0.25">
      <c r="A1580" s="3">
        <v>22095</v>
      </c>
      <c r="B1580" s="3" t="s">
        <v>3124</v>
      </c>
      <c r="C1580" s="4" t="s">
        <v>3125</v>
      </c>
      <c r="D1580" s="3">
        <v>5</v>
      </c>
      <c r="E1580" s="3"/>
      <c r="F1580" s="5">
        <v>114602.72</v>
      </c>
      <c r="G1580" s="3"/>
      <c r="H1580" s="3"/>
      <c r="I1580" s="3"/>
      <c r="J1580" s="3"/>
    </row>
    <row r="1581" spans="1:10" x14ac:dyDescent="0.25">
      <c r="A1581">
        <v>22096</v>
      </c>
      <c r="B1581" t="s">
        <v>3126</v>
      </c>
      <c r="C1581" s="1" t="s">
        <v>3127</v>
      </c>
      <c r="D1581">
        <v>6</v>
      </c>
      <c r="E1581">
        <v>0</v>
      </c>
    </row>
    <row r="1582" spans="1:10" x14ac:dyDescent="0.25">
      <c r="A1582">
        <v>22274</v>
      </c>
      <c r="B1582" t="s">
        <v>3128</v>
      </c>
      <c r="C1582" s="1" t="s">
        <v>3129</v>
      </c>
      <c r="D1582">
        <v>6</v>
      </c>
      <c r="E1582" s="2">
        <v>136982.51</v>
      </c>
    </row>
    <row r="1583" spans="1:10" x14ac:dyDescent="0.25">
      <c r="A1583">
        <v>22276</v>
      </c>
      <c r="B1583" t="s">
        <v>3130</v>
      </c>
      <c r="C1583" s="1" t="s">
        <v>3131</v>
      </c>
      <c r="D1583">
        <v>6</v>
      </c>
      <c r="E1583" s="2">
        <v>-26203.51</v>
      </c>
    </row>
    <row r="1584" spans="1:10" x14ac:dyDescent="0.25">
      <c r="A1584">
        <v>22278</v>
      </c>
      <c r="B1584" t="s">
        <v>3132</v>
      </c>
      <c r="C1584" s="1" t="s">
        <v>3133</v>
      </c>
      <c r="D1584">
        <v>6</v>
      </c>
      <c r="E1584">
        <v>-0.04</v>
      </c>
    </row>
    <row r="1585" spans="1:10" x14ac:dyDescent="0.25">
      <c r="A1585">
        <v>22280</v>
      </c>
      <c r="B1585" t="s">
        <v>3134</v>
      </c>
      <c r="C1585" s="1" t="s">
        <v>3135</v>
      </c>
      <c r="D1585">
        <v>6</v>
      </c>
      <c r="E1585">
        <v>724.33</v>
      </c>
    </row>
    <row r="1586" spans="1:10" x14ac:dyDescent="0.25">
      <c r="A1586">
        <v>22282</v>
      </c>
      <c r="B1586" t="s">
        <v>3136</v>
      </c>
      <c r="C1586" s="1" t="s">
        <v>3137</v>
      </c>
      <c r="D1586">
        <v>6</v>
      </c>
      <c r="E1586">
        <v>-776.24</v>
      </c>
    </row>
    <row r="1587" spans="1:10" x14ac:dyDescent="0.25">
      <c r="A1587">
        <v>22284</v>
      </c>
      <c r="B1587" t="s">
        <v>3138</v>
      </c>
      <c r="C1587" s="1" t="s">
        <v>3139</v>
      </c>
      <c r="D1587">
        <v>6</v>
      </c>
      <c r="E1587" s="2">
        <v>1506.72</v>
      </c>
    </row>
    <row r="1588" spans="1:10" x14ac:dyDescent="0.25">
      <c r="A1588">
        <v>22286</v>
      </c>
      <c r="B1588" t="s">
        <v>3140</v>
      </c>
      <c r="C1588" s="1" t="s">
        <v>3141</v>
      </c>
      <c r="D1588">
        <v>6</v>
      </c>
      <c r="E1588" s="2">
        <v>2359.9</v>
      </c>
    </row>
    <row r="1589" spans="1:10" x14ac:dyDescent="0.25">
      <c r="A1589">
        <v>22288</v>
      </c>
      <c r="B1589" t="s">
        <v>3142</v>
      </c>
      <c r="C1589" s="1" t="s">
        <v>3143</v>
      </c>
      <c r="D1589">
        <v>6</v>
      </c>
      <c r="E1589">
        <v>9.0500000000000007</v>
      </c>
    </row>
    <row r="1590" spans="1:10" x14ac:dyDescent="0.25">
      <c r="A1590">
        <v>22290</v>
      </c>
      <c r="B1590" t="s">
        <v>3144</v>
      </c>
      <c r="C1590" s="1" t="s">
        <v>3145</v>
      </c>
      <c r="D1590">
        <v>6</v>
      </c>
      <c r="E1590">
        <v>0</v>
      </c>
    </row>
    <row r="1592" spans="1:10" x14ac:dyDescent="0.25">
      <c r="B1592" s="7" t="s">
        <v>3150</v>
      </c>
      <c r="C1592" s="7"/>
      <c r="D1592" s="7"/>
      <c r="E1592" s="7"/>
      <c r="F1592" s="7"/>
      <c r="G1592" s="7"/>
      <c r="H1592" s="7"/>
      <c r="I1592" s="7"/>
      <c r="J1592" s="8">
        <f>SUM(J1307:J1591)</f>
        <v>-26760022.299999997</v>
      </c>
    </row>
  </sheetData>
  <sortState xmlns:xlrd2="http://schemas.microsoft.com/office/spreadsheetml/2017/richdata2" ref="A1:J22292">
    <sortCondition ref="A1:A22292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EACC-596C-479B-B958-2E50D7F069CF}">
  <sheetPr codeName="Hoja5"/>
  <dimension ref="A1:K211"/>
  <sheetViews>
    <sheetView workbookViewId="0">
      <selection activeCell="J41" sqref="J41"/>
    </sheetView>
  </sheetViews>
  <sheetFormatPr defaultColWidth="9.140625" defaultRowHeight="15" x14ac:dyDescent="0.25"/>
  <cols>
    <col min="1" max="1" width="5.7109375" customWidth="1"/>
    <col min="2" max="2" width="42.140625" bestFit="1" customWidth="1"/>
    <col min="3" max="3" width="14.42578125" customWidth="1"/>
    <col min="4" max="4" width="4.42578125" customWidth="1"/>
    <col min="5" max="5" width="9.140625" hidden="1" customWidth="1"/>
    <col min="6" max="9" width="16.140625" customWidth="1"/>
    <col min="10" max="10" width="28.42578125" customWidth="1"/>
    <col min="11" max="11" width="9.140625" style="144"/>
  </cols>
  <sheetData>
    <row r="1" spans="1:11" ht="21" x14ac:dyDescent="0.35">
      <c r="A1" s="6" t="s">
        <v>3148</v>
      </c>
      <c r="B1" s="6"/>
      <c r="C1" s="6"/>
      <c r="D1" s="6"/>
      <c r="E1" s="6"/>
      <c r="F1" s="6"/>
      <c r="G1" s="6"/>
      <c r="H1" s="6"/>
      <c r="I1" s="6"/>
      <c r="J1" s="6"/>
    </row>
    <row r="2" spans="1:11" ht="21" x14ac:dyDescent="0.35">
      <c r="A2" s="6" t="s">
        <v>3146</v>
      </c>
      <c r="B2" s="6"/>
      <c r="C2" s="6"/>
      <c r="D2" s="6"/>
      <c r="E2" s="6"/>
      <c r="F2" s="6"/>
      <c r="G2" s="6"/>
      <c r="H2" s="6"/>
      <c r="I2" s="6"/>
      <c r="J2" s="6"/>
    </row>
    <row r="3" spans="1:11" ht="21" x14ac:dyDescent="0.35">
      <c r="A3" s="6" t="s">
        <v>3147</v>
      </c>
      <c r="B3" s="6"/>
      <c r="C3" s="6"/>
      <c r="D3" s="6"/>
      <c r="E3" s="6"/>
      <c r="F3" s="6"/>
      <c r="G3" s="6"/>
      <c r="H3" s="6"/>
      <c r="I3" s="6"/>
      <c r="J3" s="6"/>
    </row>
    <row r="5" spans="1:11" x14ac:dyDescent="0.25">
      <c r="A5" s="3">
        <v>1</v>
      </c>
      <c r="B5" s="3" t="s">
        <v>0</v>
      </c>
      <c r="C5" s="4" t="s">
        <v>1</v>
      </c>
      <c r="D5" s="3">
        <v>1</v>
      </c>
      <c r="E5" s="3"/>
      <c r="F5" s="3"/>
      <c r="G5" s="3"/>
      <c r="H5" s="3"/>
      <c r="I5" s="3"/>
      <c r="J5" s="5">
        <v>215501686.28</v>
      </c>
    </row>
    <row r="6" spans="1:11" hidden="1" x14ac:dyDescent="0.25">
      <c r="A6" s="7">
        <v>2</v>
      </c>
      <c r="B6" s="7" t="s">
        <v>2</v>
      </c>
      <c r="C6" s="9" t="s">
        <v>3</v>
      </c>
      <c r="D6" s="7">
        <v>2</v>
      </c>
      <c r="E6" s="7"/>
      <c r="F6" s="7"/>
      <c r="G6" s="7"/>
      <c r="H6" s="7"/>
      <c r="I6" s="8">
        <v>80933360.019999996</v>
      </c>
      <c r="J6" s="3"/>
    </row>
    <row r="7" spans="1:11" hidden="1" x14ac:dyDescent="0.25">
      <c r="A7" s="7">
        <v>3</v>
      </c>
      <c r="B7" s="7" t="s">
        <v>4</v>
      </c>
      <c r="C7" s="9" t="s">
        <v>5</v>
      </c>
      <c r="D7" s="7">
        <v>3</v>
      </c>
      <c r="E7" s="7"/>
      <c r="F7" s="7"/>
      <c r="G7" s="7"/>
      <c r="H7" s="8">
        <v>80933360.019999996</v>
      </c>
      <c r="I7" s="7"/>
      <c r="J7" s="3"/>
    </row>
    <row r="8" spans="1:11" s="131" customFormat="1" x14ac:dyDescent="0.25">
      <c r="A8" s="7">
        <v>4</v>
      </c>
      <c r="B8" s="7" t="s">
        <v>6</v>
      </c>
      <c r="C8" s="9" t="s">
        <v>7</v>
      </c>
      <c r="D8" s="7">
        <v>4</v>
      </c>
      <c r="E8" s="7"/>
      <c r="F8" s="7"/>
      <c r="G8" s="8">
        <v>5665127.3200000003</v>
      </c>
      <c r="H8" s="7"/>
      <c r="I8" s="7"/>
      <c r="J8" s="130"/>
      <c r="K8" s="145" t="s">
        <v>3212</v>
      </c>
    </row>
    <row r="9" spans="1:11" hidden="1" x14ac:dyDescent="0.25">
      <c r="A9" s="7">
        <v>5</v>
      </c>
      <c r="B9" s="7" t="s">
        <v>8</v>
      </c>
      <c r="C9" s="9" t="s">
        <v>9</v>
      </c>
      <c r="D9" s="7">
        <v>5</v>
      </c>
      <c r="E9" s="7"/>
      <c r="F9" s="8">
        <v>3250.17</v>
      </c>
      <c r="G9" s="7"/>
      <c r="H9" s="7"/>
      <c r="I9" s="7"/>
      <c r="J9" s="3"/>
    </row>
    <row r="10" spans="1:11" s="3" customFormat="1" hidden="1" x14ac:dyDescent="0.25">
      <c r="A10" s="7">
        <v>10</v>
      </c>
      <c r="B10" s="7" t="s">
        <v>14</v>
      </c>
      <c r="C10" s="9" t="s">
        <v>15</v>
      </c>
      <c r="D10" s="7">
        <v>5</v>
      </c>
      <c r="E10" s="7"/>
      <c r="F10" s="8">
        <v>19050</v>
      </c>
      <c r="G10" s="7"/>
      <c r="H10" s="7"/>
      <c r="I10" s="7"/>
      <c r="K10" s="144"/>
    </row>
    <row r="11" spans="1:11" s="3" customFormat="1" hidden="1" x14ac:dyDescent="0.25">
      <c r="A11" s="7">
        <v>35</v>
      </c>
      <c r="B11" s="7" t="s">
        <v>40</v>
      </c>
      <c r="C11" s="9" t="s">
        <v>41</v>
      </c>
      <c r="D11" s="7">
        <v>5</v>
      </c>
      <c r="E11" s="7"/>
      <c r="F11" s="8">
        <v>5642827.1500000004</v>
      </c>
      <c r="G11" s="7"/>
      <c r="H11" s="7"/>
      <c r="I11" s="7"/>
      <c r="K11" s="144"/>
    </row>
    <row r="12" spans="1:11" s="3" customFormat="1" x14ac:dyDescent="0.25">
      <c r="A12" s="7">
        <v>90</v>
      </c>
      <c r="B12" s="7" t="s">
        <v>96</v>
      </c>
      <c r="C12" s="9" t="s">
        <v>97</v>
      </c>
      <c r="D12" s="7">
        <v>4</v>
      </c>
      <c r="E12" s="7"/>
      <c r="F12" s="7"/>
      <c r="G12" s="8">
        <v>3358788.84</v>
      </c>
      <c r="H12" s="7"/>
      <c r="I12" s="7"/>
      <c r="K12" s="144" t="s">
        <v>3212</v>
      </c>
    </row>
    <row r="13" spans="1:11" s="3" customFormat="1" hidden="1" x14ac:dyDescent="0.25">
      <c r="A13" s="7">
        <v>91</v>
      </c>
      <c r="B13" s="7" t="s">
        <v>98</v>
      </c>
      <c r="C13" s="9" t="s">
        <v>99</v>
      </c>
      <c r="D13" s="7">
        <v>5</v>
      </c>
      <c r="E13" s="7"/>
      <c r="F13" s="8">
        <v>3358788.84</v>
      </c>
      <c r="G13" s="7"/>
      <c r="H13" s="7"/>
      <c r="I13" s="7"/>
      <c r="K13" s="144"/>
    </row>
    <row r="14" spans="1:11" s="3" customFormat="1" x14ac:dyDescent="0.25">
      <c r="A14" s="7">
        <v>110</v>
      </c>
      <c r="B14" s="7" t="s">
        <v>118</v>
      </c>
      <c r="C14" s="9" t="s">
        <v>119</v>
      </c>
      <c r="D14" s="7">
        <v>4</v>
      </c>
      <c r="E14" s="7"/>
      <c r="F14" s="7"/>
      <c r="G14" s="8">
        <v>40971342.189999998</v>
      </c>
      <c r="H14" s="7"/>
      <c r="I14" s="7"/>
      <c r="K14" s="144" t="s">
        <v>3212</v>
      </c>
    </row>
    <row r="15" spans="1:11" s="3" customFormat="1" hidden="1" x14ac:dyDescent="0.25">
      <c r="A15" s="7">
        <v>111</v>
      </c>
      <c r="B15" s="7" t="s">
        <v>120</v>
      </c>
      <c r="C15" s="9" t="s">
        <v>121</v>
      </c>
      <c r="D15" s="7">
        <v>5</v>
      </c>
      <c r="E15" s="7"/>
      <c r="F15" s="8">
        <v>10065136.039999999</v>
      </c>
      <c r="G15" s="7"/>
      <c r="H15" s="7"/>
      <c r="I15" s="7"/>
      <c r="K15" s="144"/>
    </row>
    <row r="16" spans="1:11" s="3" customFormat="1" hidden="1" x14ac:dyDescent="0.25">
      <c r="A16" s="7">
        <v>168</v>
      </c>
      <c r="B16" s="7" t="s">
        <v>178</v>
      </c>
      <c r="C16" s="9" t="s">
        <v>179</v>
      </c>
      <c r="D16" s="7">
        <v>5</v>
      </c>
      <c r="E16" s="7"/>
      <c r="F16" s="8">
        <v>30906206.149999999</v>
      </c>
      <c r="G16" s="7"/>
      <c r="H16" s="7"/>
      <c r="I16" s="7"/>
      <c r="K16" s="144"/>
    </row>
    <row r="17" spans="1:11" s="3" customFormat="1" x14ac:dyDescent="0.25">
      <c r="A17" s="7">
        <v>209</v>
      </c>
      <c r="B17" s="7" t="s">
        <v>220</v>
      </c>
      <c r="C17" s="9" t="s">
        <v>221</v>
      </c>
      <c r="D17" s="7">
        <v>4</v>
      </c>
      <c r="E17" s="7"/>
      <c r="F17" s="7"/>
      <c r="G17" s="8">
        <v>2607170.91</v>
      </c>
      <c r="H17" s="7"/>
      <c r="I17" s="7"/>
      <c r="K17" s="144" t="s">
        <v>3212</v>
      </c>
    </row>
    <row r="18" spans="1:11" s="3" customFormat="1" hidden="1" x14ac:dyDescent="0.25">
      <c r="A18" s="7">
        <v>210</v>
      </c>
      <c r="B18" s="7" t="s">
        <v>222</v>
      </c>
      <c r="C18" s="9" t="s">
        <v>223</v>
      </c>
      <c r="D18" s="7">
        <v>5</v>
      </c>
      <c r="E18" s="7"/>
      <c r="F18" s="8">
        <v>-355597.71</v>
      </c>
      <c r="G18" s="7"/>
      <c r="H18" s="7"/>
      <c r="I18" s="7"/>
      <c r="K18" s="144"/>
    </row>
    <row r="19" spans="1:11" s="3" customFormat="1" hidden="1" x14ac:dyDescent="0.25">
      <c r="A19" s="7">
        <v>241</v>
      </c>
      <c r="B19" s="7" t="s">
        <v>254</v>
      </c>
      <c r="C19" s="9" t="s">
        <v>255</v>
      </c>
      <c r="D19" s="7">
        <v>5</v>
      </c>
      <c r="E19" s="7"/>
      <c r="F19" s="8">
        <v>2962768.62</v>
      </c>
      <c r="G19" s="7"/>
      <c r="H19" s="7"/>
      <c r="I19" s="7"/>
      <c r="K19" s="144"/>
    </row>
    <row r="20" spans="1:11" s="3" customFormat="1" x14ac:dyDescent="0.25">
      <c r="A20" s="7">
        <v>246</v>
      </c>
      <c r="B20" s="7" t="s">
        <v>259</v>
      </c>
      <c r="C20" s="9" t="s">
        <v>260</v>
      </c>
      <c r="D20" s="7">
        <v>4</v>
      </c>
      <c r="E20" s="7"/>
      <c r="F20" s="7"/>
      <c r="G20" s="8">
        <v>3608638.38</v>
      </c>
      <c r="H20" s="7"/>
      <c r="I20" s="7"/>
      <c r="K20" s="144" t="s">
        <v>3212</v>
      </c>
    </row>
    <row r="21" spans="1:11" s="3" customFormat="1" hidden="1" x14ac:dyDescent="0.25">
      <c r="A21" s="7">
        <v>247</v>
      </c>
      <c r="B21" s="7" t="s">
        <v>261</v>
      </c>
      <c r="C21" s="9" t="s">
        <v>262</v>
      </c>
      <c r="D21" s="7">
        <v>5</v>
      </c>
      <c r="E21" s="7"/>
      <c r="F21" s="8">
        <v>3608638.38</v>
      </c>
      <c r="G21" s="7"/>
      <c r="H21" s="7"/>
      <c r="I21" s="7"/>
      <c r="K21" s="144"/>
    </row>
    <row r="22" spans="1:11" s="3" customFormat="1" x14ac:dyDescent="0.25">
      <c r="A22" s="7">
        <v>272</v>
      </c>
      <c r="B22" s="7" t="s">
        <v>287</v>
      </c>
      <c r="C22" s="9" t="s">
        <v>288</v>
      </c>
      <c r="D22" s="7">
        <v>4</v>
      </c>
      <c r="E22" s="7"/>
      <c r="F22" s="7"/>
      <c r="G22" s="8">
        <v>23955810.579999998</v>
      </c>
      <c r="H22" s="7"/>
      <c r="I22" s="7"/>
      <c r="K22" s="144" t="s">
        <v>3212</v>
      </c>
    </row>
    <row r="23" spans="1:11" s="3" customFormat="1" hidden="1" x14ac:dyDescent="0.25">
      <c r="A23" s="7">
        <v>273</v>
      </c>
      <c r="B23" s="7" t="s">
        <v>289</v>
      </c>
      <c r="C23" s="9" t="s">
        <v>290</v>
      </c>
      <c r="D23" s="7">
        <v>5</v>
      </c>
      <c r="E23" s="7"/>
      <c r="F23" s="8">
        <v>6785977.0899999999</v>
      </c>
      <c r="G23" s="7"/>
      <c r="H23" s="7"/>
      <c r="I23" s="7"/>
      <c r="K23" s="144"/>
    </row>
    <row r="24" spans="1:11" s="3" customFormat="1" hidden="1" x14ac:dyDescent="0.25">
      <c r="A24" s="7">
        <v>382</v>
      </c>
      <c r="B24" s="7" t="s">
        <v>399</v>
      </c>
      <c r="C24" s="9" t="s">
        <v>400</v>
      </c>
      <c r="D24" s="7">
        <v>5</v>
      </c>
      <c r="E24" s="7"/>
      <c r="F24" s="8">
        <v>16891553.18</v>
      </c>
      <c r="G24" s="7"/>
      <c r="H24" s="7"/>
      <c r="I24" s="7"/>
      <c r="K24" s="144"/>
    </row>
    <row r="25" spans="1:11" hidden="1" x14ac:dyDescent="0.25">
      <c r="A25" s="7">
        <v>1453</v>
      </c>
      <c r="B25" s="7" t="s">
        <v>1468</v>
      </c>
      <c r="C25" s="9" t="s">
        <v>1469</v>
      </c>
      <c r="D25" s="7">
        <v>5</v>
      </c>
      <c r="E25" s="7"/>
      <c r="F25" s="8">
        <v>278280.31</v>
      </c>
      <c r="G25" s="7"/>
      <c r="H25" s="7"/>
      <c r="I25" s="7"/>
      <c r="J25" s="3"/>
    </row>
    <row r="26" spans="1:11" x14ac:dyDescent="0.25">
      <c r="A26" s="7">
        <v>1464</v>
      </c>
      <c r="B26" s="7" t="s">
        <v>1480</v>
      </c>
      <c r="C26" s="9" t="s">
        <v>1481</v>
      </c>
      <c r="D26" s="7">
        <v>4</v>
      </c>
      <c r="E26" s="7"/>
      <c r="F26" s="7"/>
      <c r="G26" s="8">
        <v>766481.8</v>
      </c>
      <c r="H26" s="7"/>
      <c r="I26" s="7"/>
      <c r="J26" s="3"/>
      <c r="K26" s="144" t="s">
        <v>3212</v>
      </c>
    </row>
    <row r="27" spans="1:11" hidden="1" x14ac:dyDescent="0.25">
      <c r="A27" s="7">
        <v>1465</v>
      </c>
      <c r="B27" s="7" t="s">
        <v>1482</v>
      </c>
      <c r="C27" s="9" t="s">
        <v>1483</v>
      </c>
      <c r="D27" s="7">
        <v>5</v>
      </c>
      <c r="E27" s="7"/>
      <c r="F27" s="8">
        <v>747264.37</v>
      </c>
      <c r="G27" s="7"/>
      <c r="H27" s="7"/>
      <c r="I27" s="7"/>
      <c r="J27" s="3"/>
    </row>
    <row r="28" spans="1:11" hidden="1" x14ac:dyDescent="0.25">
      <c r="A28" s="7">
        <v>1612</v>
      </c>
      <c r="B28" s="7" t="s">
        <v>1628</v>
      </c>
      <c r="C28" s="9" t="s">
        <v>1629</v>
      </c>
      <c r="D28" s="7">
        <v>5</v>
      </c>
      <c r="E28" s="7"/>
      <c r="F28" s="8">
        <v>19026.12</v>
      </c>
      <c r="G28" s="7"/>
      <c r="H28" s="7"/>
      <c r="I28" s="7"/>
      <c r="J28" s="3"/>
    </row>
    <row r="29" spans="1:11" hidden="1" x14ac:dyDescent="0.25">
      <c r="A29" s="7">
        <v>1773</v>
      </c>
      <c r="B29" s="7" t="s">
        <v>1790</v>
      </c>
      <c r="C29" s="9" t="s">
        <v>1791</v>
      </c>
      <c r="D29" s="7">
        <v>5</v>
      </c>
      <c r="E29" s="7"/>
      <c r="F29" s="7">
        <v>191.31</v>
      </c>
      <c r="G29" s="7"/>
      <c r="H29" s="7"/>
      <c r="I29" s="7"/>
      <c r="J29" s="3"/>
    </row>
    <row r="30" spans="1:11" hidden="1" x14ac:dyDescent="0.25">
      <c r="A30" s="7">
        <v>1778</v>
      </c>
      <c r="B30" s="7" t="s">
        <v>1796</v>
      </c>
      <c r="C30" s="9" t="s">
        <v>1797</v>
      </c>
      <c r="D30" s="7">
        <v>2</v>
      </c>
      <c r="E30" s="7"/>
      <c r="F30" s="7"/>
      <c r="G30" s="7"/>
      <c r="H30" s="7"/>
      <c r="I30" s="8">
        <v>28594642.050000001</v>
      </c>
      <c r="J30" s="3"/>
    </row>
    <row r="31" spans="1:11" hidden="1" x14ac:dyDescent="0.25">
      <c r="A31" s="7">
        <v>1779</v>
      </c>
      <c r="B31" s="7" t="s">
        <v>1798</v>
      </c>
      <c r="C31" s="9" t="s">
        <v>1799</v>
      </c>
      <c r="D31" s="7">
        <v>3</v>
      </c>
      <c r="E31" s="7"/>
      <c r="F31" s="7"/>
      <c r="G31" s="7"/>
      <c r="H31" s="8">
        <v>28594642.050000001</v>
      </c>
      <c r="I31" s="7"/>
      <c r="J31" s="3"/>
    </row>
    <row r="32" spans="1:11" x14ac:dyDescent="0.25">
      <c r="A32" s="7">
        <v>1780</v>
      </c>
      <c r="B32" s="7" t="s">
        <v>1800</v>
      </c>
      <c r="C32" s="9" t="s">
        <v>1801</v>
      </c>
      <c r="D32" s="7">
        <v>4</v>
      </c>
      <c r="E32" s="7"/>
      <c r="F32" s="7"/>
      <c r="G32" s="8">
        <v>27402429.289999999</v>
      </c>
      <c r="H32" s="7"/>
      <c r="I32" s="7"/>
      <c r="J32" s="3"/>
      <c r="K32" s="144" t="s">
        <v>3212</v>
      </c>
    </row>
    <row r="33" spans="1:11" hidden="1" x14ac:dyDescent="0.25">
      <c r="A33" s="7">
        <v>1781</v>
      </c>
      <c r="B33" s="7" t="s">
        <v>1802</v>
      </c>
      <c r="C33" s="9" t="s">
        <v>1803</v>
      </c>
      <c r="D33" s="7">
        <v>5</v>
      </c>
      <c r="E33" s="7"/>
      <c r="F33" s="8">
        <v>26611729.559999999</v>
      </c>
      <c r="G33" s="7"/>
      <c r="H33" s="7"/>
      <c r="I33" s="7"/>
      <c r="J33" s="3"/>
    </row>
    <row r="34" spans="1:11" hidden="1" x14ac:dyDescent="0.25">
      <c r="A34" s="7">
        <v>1790</v>
      </c>
      <c r="B34" s="7" t="s">
        <v>1812</v>
      </c>
      <c r="C34" s="9" t="s">
        <v>1813</v>
      </c>
      <c r="D34" s="7">
        <v>5</v>
      </c>
      <c r="E34" s="7"/>
      <c r="F34" s="8">
        <v>790699.73</v>
      </c>
      <c r="G34" s="7"/>
      <c r="H34" s="7"/>
      <c r="I34" s="7"/>
      <c r="J34" s="3"/>
    </row>
    <row r="35" spans="1:11" x14ac:dyDescent="0.25">
      <c r="A35" s="7">
        <v>1797</v>
      </c>
      <c r="B35" s="7" t="s">
        <v>1820</v>
      </c>
      <c r="C35" s="9" t="s">
        <v>1821</v>
      </c>
      <c r="D35" s="7">
        <v>4</v>
      </c>
      <c r="E35" s="7"/>
      <c r="F35" s="7"/>
      <c r="G35" s="8">
        <v>1192212.76</v>
      </c>
      <c r="H35" s="7"/>
      <c r="I35" s="7"/>
      <c r="J35" s="3"/>
      <c r="K35" s="144" t="s">
        <v>3212</v>
      </c>
    </row>
    <row r="36" spans="1:11" hidden="1" x14ac:dyDescent="0.25">
      <c r="A36" s="3">
        <v>1798</v>
      </c>
      <c r="B36" s="3" t="s">
        <v>1822</v>
      </c>
      <c r="C36" s="4" t="s">
        <v>1823</v>
      </c>
      <c r="D36" s="3">
        <v>5</v>
      </c>
      <c r="E36" s="3"/>
      <c r="F36" s="5">
        <v>1192212.76</v>
      </c>
      <c r="G36" s="3"/>
      <c r="H36" s="3"/>
      <c r="I36" s="3"/>
      <c r="J36" s="3"/>
    </row>
    <row r="37" spans="1:11" x14ac:dyDescent="0.25">
      <c r="A37" s="132">
        <v>1825</v>
      </c>
      <c r="B37" s="132" t="s">
        <v>1850</v>
      </c>
      <c r="C37" s="133" t="s">
        <v>1851</v>
      </c>
      <c r="D37" s="132">
        <v>2</v>
      </c>
      <c r="E37" s="132"/>
      <c r="F37" s="132"/>
      <c r="G37" s="132"/>
      <c r="H37" s="132"/>
      <c r="I37" s="134">
        <v>59466403.479999997</v>
      </c>
      <c r="J37" s="3"/>
    </row>
    <row r="38" spans="1:11" x14ac:dyDescent="0.25">
      <c r="A38" s="132">
        <v>1826</v>
      </c>
      <c r="B38" s="132" t="s">
        <v>1852</v>
      </c>
      <c r="C38" s="133" t="s">
        <v>1853</v>
      </c>
      <c r="D38" s="132">
        <v>3</v>
      </c>
      <c r="E38" s="132"/>
      <c r="F38" s="132"/>
      <c r="G38" s="132"/>
      <c r="H38" s="134">
        <v>41013387.829999998</v>
      </c>
      <c r="I38" s="132"/>
      <c r="J38" s="3"/>
    </row>
    <row r="39" spans="1:11" x14ac:dyDescent="0.25">
      <c r="A39" s="132">
        <v>1827</v>
      </c>
      <c r="B39" s="132" t="s">
        <v>1854</v>
      </c>
      <c r="C39" s="133" t="s">
        <v>1855</v>
      </c>
      <c r="D39" s="132">
        <v>4</v>
      </c>
      <c r="E39" s="132"/>
      <c r="F39" s="132"/>
      <c r="G39" s="134">
        <v>169395286.25</v>
      </c>
      <c r="H39" s="132"/>
      <c r="I39" s="132"/>
      <c r="J39" s="3"/>
      <c r="K39" s="144" t="s">
        <v>3212</v>
      </c>
    </row>
    <row r="40" spans="1:11" hidden="1" x14ac:dyDescent="0.25">
      <c r="A40" s="132">
        <v>1828</v>
      </c>
      <c r="B40" s="132" t="s">
        <v>1856</v>
      </c>
      <c r="C40" s="133" t="s">
        <v>1857</v>
      </c>
      <c r="D40" s="132">
        <v>5</v>
      </c>
      <c r="E40" s="132"/>
      <c r="F40" s="134">
        <v>169395286.25</v>
      </c>
      <c r="G40" s="132"/>
      <c r="H40" s="132"/>
      <c r="I40" s="132"/>
      <c r="J40" s="3"/>
    </row>
    <row r="41" spans="1:11" x14ac:dyDescent="0.25">
      <c r="A41" s="132">
        <v>1853</v>
      </c>
      <c r="B41" s="132" t="s">
        <v>1882</v>
      </c>
      <c r="C41" s="133" t="s">
        <v>1883</v>
      </c>
      <c r="D41" s="132">
        <v>4</v>
      </c>
      <c r="E41" s="132"/>
      <c r="F41" s="132"/>
      <c r="G41" s="134">
        <v>-129335290.73999999</v>
      </c>
      <c r="H41" s="132"/>
      <c r="I41" s="132"/>
      <c r="J41" s="3"/>
      <c r="K41" s="144" t="s">
        <v>3212</v>
      </c>
    </row>
    <row r="42" spans="1:11" hidden="1" x14ac:dyDescent="0.25">
      <c r="A42" s="132">
        <v>1854</v>
      </c>
      <c r="B42" s="132" t="s">
        <v>1884</v>
      </c>
      <c r="C42" s="133" t="s">
        <v>1885</v>
      </c>
      <c r="D42" s="132">
        <v>5</v>
      </c>
      <c r="E42" s="132"/>
      <c r="F42" s="134">
        <v>-129335290.73999999</v>
      </c>
      <c r="G42" s="132"/>
      <c r="H42" s="132"/>
      <c r="I42" s="132"/>
      <c r="J42" s="3"/>
    </row>
    <row r="43" spans="1:11" x14ac:dyDescent="0.25">
      <c r="A43" s="132">
        <v>1877</v>
      </c>
      <c r="B43" s="132" t="s">
        <v>1908</v>
      </c>
      <c r="C43" s="133" t="s">
        <v>1909</v>
      </c>
      <c r="D43" s="132">
        <v>4</v>
      </c>
      <c r="E43" s="132"/>
      <c r="F43" s="132"/>
      <c r="G43" s="134">
        <v>953392.32</v>
      </c>
      <c r="H43" s="132"/>
      <c r="I43" s="132"/>
      <c r="J43" s="3"/>
      <c r="K43" s="144" t="s">
        <v>3212</v>
      </c>
    </row>
    <row r="44" spans="1:11" hidden="1" x14ac:dyDescent="0.25">
      <c r="A44" s="132">
        <v>1878</v>
      </c>
      <c r="B44" s="132" t="s">
        <v>1910</v>
      </c>
      <c r="C44" s="133" t="s">
        <v>1911</v>
      </c>
      <c r="D44" s="132">
        <v>5</v>
      </c>
      <c r="E44" s="132"/>
      <c r="F44" s="134">
        <v>953392.32</v>
      </c>
      <c r="G44" s="132"/>
      <c r="H44" s="132"/>
      <c r="I44" s="132"/>
      <c r="J44" s="3"/>
    </row>
    <row r="45" spans="1:11" hidden="1" x14ac:dyDescent="0.25">
      <c r="A45" s="132">
        <v>1885</v>
      </c>
      <c r="B45" s="132" t="s">
        <v>1918</v>
      </c>
      <c r="C45" s="133" t="s">
        <v>1919</v>
      </c>
      <c r="D45" s="132">
        <v>3</v>
      </c>
      <c r="E45" s="132"/>
      <c r="F45" s="132"/>
      <c r="G45" s="132"/>
      <c r="H45" s="134">
        <v>12779430.300000001</v>
      </c>
      <c r="I45" s="132"/>
      <c r="J45" s="3"/>
    </row>
    <row r="46" spans="1:11" x14ac:dyDescent="0.25">
      <c r="A46" s="132">
        <v>1886</v>
      </c>
      <c r="B46" s="132" t="s">
        <v>1920</v>
      </c>
      <c r="C46" s="133" t="s">
        <v>1921</v>
      </c>
      <c r="D46" s="132">
        <v>4</v>
      </c>
      <c r="E46" s="132"/>
      <c r="F46" s="132"/>
      <c r="G46" s="134">
        <v>22748030.5</v>
      </c>
      <c r="H46" s="132"/>
      <c r="I46" s="132"/>
      <c r="J46" s="3"/>
      <c r="K46" s="144" t="s">
        <v>3212</v>
      </c>
    </row>
    <row r="47" spans="1:11" hidden="1" x14ac:dyDescent="0.25">
      <c r="A47" s="132">
        <v>1887</v>
      </c>
      <c r="B47" s="132" t="s">
        <v>1922</v>
      </c>
      <c r="C47" s="133" t="s">
        <v>1923</v>
      </c>
      <c r="D47" s="132">
        <v>5</v>
      </c>
      <c r="E47" s="132"/>
      <c r="F47" s="134">
        <v>4937950.17</v>
      </c>
      <c r="G47" s="132"/>
      <c r="H47" s="132"/>
      <c r="I47" s="132"/>
      <c r="J47" s="3"/>
    </row>
    <row r="48" spans="1:11" hidden="1" x14ac:dyDescent="0.25">
      <c r="A48" s="132">
        <v>1954</v>
      </c>
      <c r="B48" s="132" t="s">
        <v>1990</v>
      </c>
      <c r="C48" s="133" t="s">
        <v>1991</v>
      </c>
      <c r="D48" s="132">
        <v>5</v>
      </c>
      <c r="E48" s="132"/>
      <c r="F48" s="134">
        <v>15306765.24</v>
      </c>
      <c r="G48" s="132"/>
      <c r="H48" s="132"/>
      <c r="I48" s="132"/>
      <c r="J48" s="3"/>
    </row>
    <row r="49" spans="1:11" hidden="1" x14ac:dyDescent="0.25">
      <c r="A49" s="132">
        <v>1965</v>
      </c>
      <c r="B49" s="132" t="s">
        <v>2002</v>
      </c>
      <c r="C49" s="133" t="s">
        <v>2003</v>
      </c>
      <c r="D49" s="132">
        <v>5</v>
      </c>
      <c r="E49" s="132"/>
      <c r="F49" s="134">
        <v>2503315.09</v>
      </c>
      <c r="G49" s="132"/>
      <c r="H49" s="132"/>
      <c r="I49" s="132"/>
      <c r="J49" s="3"/>
    </row>
    <row r="50" spans="1:11" x14ac:dyDescent="0.25">
      <c r="A50" s="132">
        <v>1970</v>
      </c>
      <c r="B50" s="132" t="s">
        <v>2008</v>
      </c>
      <c r="C50" s="133" t="s">
        <v>2009</v>
      </c>
      <c r="D50" s="132">
        <v>4</v>
      </c>
      <c r="E50" s="132"/>
      <c r="F50" s="132"/>
      <c r="G50" s="134">
        <v>-9968600.1999999993</v>
      </c>
      <c r="H50" s="132"/>
      <c r="I50" s="132"/>
      <c r="J50" s="3"/>
      <c r="K50" s="144" t="s">
        <v>3212</v>
      </c>
    </row>
    <row r="51" spans="1:11" hidden="1" x14ac:dyDescent="0.25">
      <c r="A51" s="132">
        <v>1971</v>
      </c>
      <c r="B51" s="132" t="s">
        <v>2010</v>
      </c>
      <c r="C51" s="133" t="s">
        <v>2011</v>
      </c>
      <c r="D51" s="132">
        <v>5</v>
      </c>
      <c r="E51" s="132"/>
      <c r="F51" s="134">
        <v>-9968600.1999999993</v>
      </c>
      <c r="G51" s="132"/>
      <c r="H51" s="132"/>
      <c r="I51" s="132"/>
      <c r="J51" s="3"/>
    </row>
    <row r="52" spans="1:11" x14ac:dyDescent="0.25">
      <c r="A52" s="132">
        <v>1988</v>
      </c>
      <c r="B52" s="132" t="s">
        <v>2028</v>
      </c>
      <c r="C52" s="133" t="s">
        <v>2029</v>
      </c>
      <c r="D52" s="132">
        <v>3</v>
      </c>
      <c r="E52" s="132"/>
      <c r="F52" s="132"/>
      <c r="G52" s="132"/>
      <c r="H52" s="134">
        <v>5673585.3499999996</v>
      </c>
      <c r="I52" s="132"/>
      <c r="J52" s="3"/>
    </row>
    <row r="53" spans="1:11" x14ac:dyDescent="0.25">
      <c r="A53" s="132">
        <v>1989</v>
      </c>
      <c r="B53" s="132" t="s">
        <v>2030</v>
      </c>
      <c r="C53" s="133" t="s">
        <v>2031</v>
      </c>
      <c r="D53" s="132">
        <v>4</v>
      </c>
      <c r="E53" s="132"/>
      <c r="F53" s="132"/>
      <c r="G53" s="134">
        <v>5673585.3499999996</v>
      </c>
      <c r="H53" s="132"/>
      <c r="I53" s="132"/>
      <c r="J53" s="3"/>
      <c r="K53" s="144" t="s">
        <v>3212</v>
      </c>
    </row>
    <row r="54" spans="1:11" hidden="1" x14ac:dyDescent="0.25">
      <c r="A54" s="132">
        <v>1990</v>
      </c>
      <c r="B54" s="132" t="s">
        <v>2032</v>
      </c>
      <c r="C54" s="133" t="s">
        <v>2033</v>
      </c>
      <c r="D54" s="132">
        <v>5</v>
      </c>
      <c r="E54" s="132"/>
      <c r="F54" s="134">
        <v>5673585.3499999996</v>
      </c>
      <c r="G54" s="132"/>
      <c r="H54" s="132"/>
      <c r="I54" s="132"/>
      <c r="J54" s="3"/>
    </row>
    <row r="55" spans="1:11" x14ac:dyDescent="0.25">
      <c r="A55" s="132">
        <v>1997</v>
      </c>
      <c r="B55" s="132" t="s">
        <v>2040</v>
      </c>
      <c r="C55" s="133" t="s">
        <v>2041</v>
      </c>
      <c r="D55" s="132">
        <v>2</v>
      </c>
      <c r="E55" s="132"/>
      <c r="F55" s="132"/>
      <c r="G55" s="132"/>
      <c r="H55" s="132"/>
      <c r="I55" s="134">
        <v>46507280.729999997</v>
      </c>
      <c r="J55" s="3"/>
    </row>
    <row r="56" spans="1:11" x14ac:dyDescent="0.25">
      <c r="A56" s="132">
        <v>1998</v>
      </c>
      <c r="B56" s="132" t="s">
        <v>2042</v>
      </c>
      <c r="C56" s="133" t="s">
        <v>2043</v>
      </c>
      <c r="D56" s="132">
        <v>3</v>
      </c>
      <c r="E56" s="132"/>
      <c r="F56" s="132"/>
      <c r="G56" s="132"/>
      <c r="H56" s="134">
        <v>46507280.729999997</v>
      </c>
      <c r="I56" s="132"/>
      <c r="J56" s="3"/>
    </row>
    <row r="57" spans="1:11" x14ac:dyDescent="0.25">
      <c r="A57" s="132">
        <v>1999</v>
      </c>
      <c r="B57" s="132" t="s">
        <v>2044</v>
      </c>
      <c r="C57" s="133" t="s">
        <v>2045</v>
      </c>
      <c r="D57" s="132">
        <v>4</v>
      </c>
      <c r="E57" s="132"/>
      <c r="F57" s="132"/>
      <c r="G57" s="134">
        <v>46507280.729999997</v>
      </c>
      <c r="H57" s="132"/>
      <c r="I57" s="132"/>
      <c r="J57" s="3"/>
      <c r="K57" s="144" t="s">
        <v>3212</v>
      </c>
    </row>
    <row r="58" spans="1:11" hidden="1" x14ac:dyDescent="0.25">
      <c r="A58" s="3">
        <v>2000</v>
      </c>
      <c r="B58" s="3" t="s">
        <v>2046</v>
      </c>
      <c r="C58" s="4" t="s">
        <v>2047</v>
      </c>
      <c r="D58" s="3">
        <v>5</v>
      </c>
      <c r="E58" s="3"/>
      <c r="F58" s="5">
        <v>39018371.109999999</v>
      </c>
      <c r="G58" s="3"/>
      <c r="H58" s="3"/>
      <c r="I58" s="3"/>
      <c r="J58" s="3"/>
    </row>
    <row r="59" spans="1:11" hidden="1" x14ac:dyDescent="0.25">
      <c r="A59" s="3">
        <v>2033</v>
      </c>
      <c r="B59" s="3" t="s">
        <v>2080</v>
      </c>
      <c r="C59" s="4" t="s">
        <v>2081</v>
      </c>
      <c r="D59" s="3">
        <v>5</v>
      </c>
      <c r="E59" s="3"/>
      <c r="F59" s="5">
        <v>2029831.31</v>
      </c>
      <c r="G59" s="3"/>
      <c r="H59" s="3"/>
      <c r="I59" s="3"/>
      <c r="J59" s="3"/>
    </row>
    <row r="60" spans="1:11" hidden="1" x14ac:dyDescent="0.25">
      <c r="A60" s="3">
        <v>2046</v>
      </c>
      <c r="B60" s="3" t="s">
        <v>2094</v>
      </c>
      <c r="C60" s="4" t="s">
        <v>2095</v>
      </c>
      <c r="D60" s="3">
        <v>5</v>
      </c>
      <c r="E60" s="3"/>
      <c r="F60" s="5">
        <v>5098214.46</v>
      </c>
      <c r="G60" s="3"/>
      <c r="H60" s="3"/>
      <c r="I60" s="3"/>
      <c r="J60" s="3"/>
    </row>
    <row r="61" spans="1:11" hidden="1" x14ac:dyDescent="0.25">
      <c r="A61" s="3">
        <v>2053</v>
      </c>
      <c r="B61" s="3" t="s">
        <v>2102</v>
      </c>
      <c r="C61" s="4" t="s">
        <v>2103</v>
      </c>
      <c r="D61" s="3">
        <v>5</v>
      </c>
      <c r="E61" s="3"/>
      <c r="F61" s="5">
        <v>360863.85</v>
      </c>
      <c r="G61" s="3"/>
      <c r="H61" s="3"/>
      <c r="I61" s="3"/>
      <c r="J61" s="3"/>
    </row>
    <row r="62" spans="1:11" x14ac:dyDescent="0.25">
      <c r="A62" s="3">
        <v>2086</v>
      </c>
      <c r="B62" s="3" t="s">
        <v>2136</v>
      </c>
      <c r="C62" s="4" t="s">
        <v>2137</v>
      </c>
      <c r="D62" s="3">
        <v>1</v>
      </c>
      <c r="E62" s="3"/>
      <c r="F62" s="3"/>
      <c r="G62" s="3"/>
      <c r="H62" s="3"/>
      <c r="I62" s="3"/>
      <c r="J62" s="5">
        <v>-109104883.05</v>
      </c>
    </row>
    <row r="63" spans="1:11" x14ac:dyDescent="0.25">
      <c r="A63" s="3">
        <v>2087</v>
      </c>
      <c r="B63" s="3" t="s">
        <v>2138</v>
      </c>
      <c r="C63" s="4" t="s">
        <v>2139</v>
      </c>
      <c r="D63" s="3">
        <v>2</v>
      </c>
      <c r="E63" s="3"/>
      <c r="F63" s="3"/>
      <c r="G63" s="3"/>
      <c r="H63" s="3"/>
      <c r="I63" s="5">
        <v>-50802165.310000002</v>
      </c>
      <c r="J63" s="3"/>
    </row>
    <row r="64" spans="1:11" x14ac:dyDescent="0.25">
      <c r="A64" s="141">
        <v>2088</v>
      </c>
      <c r="B64" s="141" t="s">
        <v>2140</v>
      </c>
      <c r="C64" s="142" t="s">
        <v>2141</v>
      </c>
      <c r="D64" s="141">
        <v>3</v>
      </c>
      <c r="E64" s="141"/>
      <c r="F64" s="141"/>
      <c r="G64" s="141"/>
      <c r="H64" s="143">
        <v>-50802165.310000002</v>
      </c>
      <c r="I64" s="141"/>
      <c r="J64" s="3"/>
    </row>
    <row r="65" spans="1:11" x14ac:dyDescent="0.25">
      <c r="A65" s="141">
        <v>2089</v>
      </c>
      <c r="B65" s="141" t="s">
        <v>2142</v>
      </c>
      <c r="C65" s="142" t="s">
        <v>2143</v>
      </c>
      <c r="D65" s="141">
        <v>4</v>
      </c>
      <c r="E65" s="141"/>
      <c r="F65" s="141"/>
      <c r="G65" s="143"/>
      <c r="H65" s="141"/>
      <c r="I65" s="141"/>
      <c r="J65" s="3"/>
    </row>
    <row r="66" spans="1:11" x14ac:dyDescent="0.25">
      <c r="A66" s="141">
        <v>2090</v>
      </c>
      <c r="B66" s="141" t="s">
        <v>2144</v>
      </c>
      <c r="C66" s="142" t="s">
        <v>2145</v>
      </c>
      <c r="D66" s="141">
        <v>5</v>
      </c>
      <c r="E66" s="141"/>
      <c r="F66" s="141"/>
      <c r="G66" s="143">
        <v>-3450724.16</v>
      </c>
      <c r="H66" s="141"/>
      <c r="I66" s="141"/>
      <c r="J66" s="3"/>
      <c r="K66" s="144" t="s">
        <v>3212</v>
      </c>
    </row>
    <row r="67" spans="1:11" x14ac:dyDescent="0.25">
      <c r="A67" s="141">
        <v>2101</v>
      </c>
      <c r="B67" s="141" t="s">
        <v>2156</v>
      </c>
      <c r="C67" s="142" t="s">
        <v>2157</v>
      </c>
      <c r="D67" s="141">
        <v>5</v>
      </c>
      <c r="E67" s="141"/>
      <c r="F67" s="141"/>
      <c r="G67" s="143">
        <v>-280239.71999999997</v>
      </c>
      <c r="H67" s="141"/>
      <c r="I67" s="141"/>
      <c r="J67" s="3"/>
      <c r="K67" s="144" t="s">
        <v>3212</v>
      </c>
    </row>
    <row r="68" spans="1:11" x14ac:dyDescent="0.25">
      <c r="A68" s="141">
        <v>2122</v>
      </c>
      <c r="B68" s="141" t="s">
        <v>2178</v>
      </c>
      <c r="C68" s="142" t="s">
        <v>2179</v>
      </c>
      <c r="D68" s="141">
        <v>5</v>
      </c>
      <c r="E68" s="141"/>
      <c r="F68" s="141"/>
      <c r="G68" s="141">
        <v>0.02</v>
      </c>
      <c r="H68" s="141"/>
      <c r="I68" s="141"/>
      <c r="J68" s="3"/>
      <c r="K68" s="144" t="s">
        <v>3212</v>
      </c>
    </row>
    <row r="69" spans="1:11" x14ac:dyDescent="0.25">
      <c r="A69" s="141">
        <v>2125</v>
      </c>
      <c r="B69" s="141" t="s">
        <v>2182</v>
      </c>
      <c r="C69" s="142" t="s">
        <v>2183</v>
      </c>
      <c r="D69" s="141">
        <v>5</v>
      </c>
      <c r="E69" s="141"/>
      <c r="F69" s="141"/>
      <c r="G69" s="143">
        <v>-146959.59</v>
      </c>
      <c r="H69" s="141"/>
      <c r="I69" s="141"/>
      <c r="J69" s="3"/>
      <c r="K69" s="144" t="s">
        <v>3212</v>
      </c>
    </row>
    <row r="70" spans="1:11" x14ac:dyDescent="0.25">
      <c r="A70" s="141">
        <v>2130</v>
      </c>
      <c r="B70" s="141" t="s">
        <v>2188</v>
      </c>
      <c r="C70" s="142" t="s">
        <v>2189</v>
      </c>
      <c r="D70" s="141">
        <v>4</v>
      </c>
      <c r="E70" s="141"/>
      <c r="F70" s="141"/>
      <c r="G70" s="143">
        <v>-3689155.5</v>
      </c>
      <c r="H70" s="141"/>
      <c r="I70" s="141"/>
      <c r="J70" s="3"/>
      <c r="K70" s="144" t="s">
        <v>3212</v>
      </c>
    </row>
    <row r="71" spans="1:11" hidden="1" x14ac:dyDescent="0.25">
      <c r="A71" s="141">
        <v>2131</v>
      </c>
      <c r="B71" s="141" t="s">
        <v>2190</v>
      </c>
      <c r="C71" s="142" t="s">
        <v>2191</v>
      </c>
      <c r="D71" s="141">
        <v>5</v>
      </c>
      <c r="E71" s="141"/>
      <c r="F71" s="143">
        <v>-3689155.5</v>
      </c>
      <c r="G71" s="141"/>
      <c r="H71" s="141"/>
      <c r="I71" s="141"/>
      <c r="J71" s="3"/>
    </row>
    <row r="72" spans="1:11" x14ac:dyDescent="0.25">
      <c r="A72" s="141">
        <v>2152</v>
      </c>
      <c r="B72" s="141" t="s">
        <v>2212</v>
      </c>
      <c r="C72" s="142" t="s">
        <v>2213</v>
      </c>
      <c r="D72" s="141">
        <v>4</v>
      </c>
      <c r="E72" s="141"/>
      <c r="F72" s="141"/>
      <c r="G72" s="143">
        <v>-20927465.34</v>
      </c>
      <c r="H72" s="141"/>
      <c r="I72" s="141"/>
      <c r="J72" s="3"/>
      <c r="K72" s="144" t="s">
        <v>3212</v>
      </c>
    </row>
    <row r="73" spans="1:11" hidden="1" x14ac:dyDescent="0.25">
      <c r="A73" s="141">
        <v>2153</v>
      </c>
      <c r="B73" s="141" t="s">
        <v>2214</v>
      </c>
      <c r="C73" s="142" t="s">
        <v>2215</v>
      </c>
      <c r="D73" s="141">
        <v>5</v>
      </c>
      <c r="E73" s="141"/>
      <c r="F73" s="143">
        <v>-9586867.9199999999</v>
      </c>
      <c r="G73" s="141"/>
      <c r="H73" s="141"/>
      <c r="I73" s="141"/>
      <c r="J73" s="3"/>
    </row>
    <row r="74" spans="1:11" hidden="1" x14ac:dyDescent="0.25">
      <c r="A74" s="141">
        <v>2166</v>
      </c>
      <c r="B74" s="141" t="s">
        <v>2226</v>
      </c>
      <c r="C74" s="142" t="s">
        <v>2227</v>
      </c>
      <c r="D74" s="141">
        <v>5</v>
      </c>
      <c r="E74" s="141"/>
      <c r="F74" s="143">
        <v>-11340597.42</v>
      </c>
      <c r="G74" s="141"/>
      <c r="H74" s="141"/>
      <c r="I74" s="141"/>
      <c r="J74" s="3"/>
    </row>
    <row r="75" spans="1:11" x14ac:dyDescent="0.25">
      <c r="A75" s="141">
        <v>2205</v>
      </c>
      <c r="B75" s="141" t="s">
        <v>2265</v>
      </c>
      <c r="C75" s="142" t="s">
        <v>2266</v>
      </c>
      <c r="D75" s="141">
        <v>4</v>
      </c>
      <c r="E75" s="141"/>
      <c r="F75" s="141"/>
      <c r="G75" s="143">
        <v>151932.74</v>
      </c>
      <c r="H75" s="141"/>
      <c r="I75" s="141"/>
      <c r="J75" s="3"/>
    </row>
    <row r="76" spans="1:11" hidden="1" x14ac:dyDescent="0.25">
      <c r="A76" s="141">
        <v>2206</v>
      </c>
      <c r="B76" s="141" t="s">
        <v>2267</v>
      </c>
      <c r="C76" s="142" t="s">
        <v>2268</v>
      </c>
      <c r="D76" s="141">
        <v>5</v>
      </c>
      <c r="E76" s="141"/>
      <c r="F76" s="143">
        <v>151932.74</v>
      </c>
      <c r="G76" s="141"/>
      <c r="H76" s="141"/>
      <c r="I76" s="141"/>
      <c r="J76" s="3"/>
    </row>
    <row r="77" spans="1:11" x14ac:dyDescent="0.25">
      <c r="A77" s="141">
        <v>2225</v>
      </c>
      <c r="B77" s="141" t="s">
        <v>2287</v>
      </c>
      <c r="C77" s="142" t="s">
        <v>2288</v>
      </c>
      <c r="D77" s="141">
        <v>4</v>
      </c>
      <c r="E77" s="141"/>
      <c r="F77" s="141"/>
      <c r="G77" s="143">
        <v>-5816585.1799999997</v>
      </c>
      <c r="H77" s="141"/>
      <c r="I77" s="141"/>
      <c r="J77" s="3"/>
      <c r="K77" s="144" t="s">
        <v>3212</v>
      </c>
    </row>
    <row r="78" spans="1:11" hidden="1" x14ac:dyDescent="0.25">
      <c r="A78" s="141">
        <v>2226</v>
      </c>
      <c r="B78" s="141" t="s">
        <v>2289</v>
      </c>
      <c r="C78" s="142" t="s">
        <v>2290</v>
      </c>
      <c r="D78" s="141">
        <v>5</v>
      </c>
      <c r="E78" s="141"/>
      <c r="F78" s="143">
        <v>-5761781.9400000004</v>
      </c>
      <c r="G78" s="141"/>
      <c r="H78" s="141"/>
      <c r="I78" s="141"/>
      <c r="J78" s="3"/>
    </row>
    <row r="79" spans="1:11" hidden="1" x14ac:dyDescent="0.25">
      <c r="A79" s="141">
        <v>2247</v>
      </c>
      <c r="B79" s="141" t="s">
        <v>2309</v>
      </c>
      <c r="C79" s="142" t="s">
        <v>2310</v>
      </c>
      <c r="D79" s="141">
        <v>5</v>
      </c>
      <c r="E79" s="141"/>
      <c r="F79" s="143">
        <v>-54803.24</v>
      </c>
      <c r="G79" s="141"/>
      <c r="H79" s="141"/>
      <c r="I79" s="141"/>
      <c r="J79" s="3"/>
    </row>
    <row r="80" spans="1:11" x14ac:dyDescent="0.25">
      <c r="A80" s="141">
        <v>2270</v>
      </c>
      <c r="B80" s="141" t="s">
        <v>2333</v>
      </c>
      <c r="C80" s="142" t="s">
        <v>2334</v>
      </c>
      <c r="D80" s="141">
        <v>4</v>
      </c>
      <c r="E80" s="141"/>
      <c r="F80" s="141"/>
      <c r="G80" s="143">
        <v>-7466277.8499999996</v>
      </c>
      <c r="H80" s="141"/>
      <c r="I80" s="141"/>
      <c r="J80" s="3"/>
      <c r="K80" s="144" t="s">
        <v>3212</v>
      </c>
    </row>
    <row r="81" spans="1:11" hidden="1" x14ac:dyDescent="0.25">
      <c r="A81" s="141">
        <v>2271</v>
      </c>
      <c r="B81" s="141" t="s">
        <v>2335</v>
      </c>
      <c r="C81" s="142" t="s">
        <v>2336</v>
      </c>
      <c r="D81" s="141">
        <v>5</v>
      </c>
      <c r="E81" s="141"/>
      <c r="F81" s="143">
        <v>-2396401.56</v>
      </c>
      <c r="G81" s="141"/>
      <c r="H81" s="141"/>
      <c r="I81" s="141"/>
      <c r="J81" s="3"/>
    </row>
    <row r="82" spans="1:11" hidden="1" x14ac:dyDescent="0.25">
      <c r="A82" s="141">
        <v>2288</v>
      </c>
      <c r="B82" s="141" t="s">
        <v>2353</v>
      </c>
      <c r="C82" s="142" t="s">
        <v>2354</v>
      </c>
      <c r="D82" s="141">
        <v>5</v>
      </c>
      <c r="E82" s="141"/>
      <c r="F82" s="143">
        <v>-5069876.29</v>
      </c>
      <c r="G82" s="141"/>
      <c r="H82" s="141"/>
      <c r="I82" s="141"/>
      <c r="J82" s="3"/>
    </row>
    <row r="83" spans="1:11" x14ac:dyDescent="0.25">
      <c r="A83" s="141">
        <v>2307</v>
      </c>
      <c r="B83" s="141" t="s">
        <v>2371</v>
      </c>
      <c r="C83" s="142" t="s">
        <v>2372</v>
      </c>
      <c r="D83" s="141">
        <v>4</v>
      </c>
      <c r="E83" s="141"/>
      <c r="F83" s="141"/>
      <c r="G83" s="143">
        <v>-1143928.53</v>
      </c>
      <c r="H83" s="141"/>
      <c r="I83" s="141"/>
      <c r="J83" s="3"/>
      <c r="K83" s="144" t="s">
        <v>3212</v>
      </c>
    </row>
    <row r="84" spans="1:11" hidden="1" x14ac:dyDescent="0.25">
      <c r="A84" s="141">
        <v>2308</v>
      </c>
      <c r="B84" s="141" t="s">
        <v>2373</v>
      </c>
      <c r="C84" s="142" t="s">
        <v>2374</v>
      </c>
      <c r="D84" s="141">
        <v>5</v>
      </c>
      <c r="E84" s="141"/>
      <c r="F84" s="141">
        <v>0</v>
      </c>
      <c r="G84" s="141"/>
      <c r="H84" s="141"/>
      <c r="I84" s="141"/>
      <c r="J84" s="3"/>
    </row>
    <row r="85" spans="1:11" hidden="1" x14ac:dyDescent="0.25">
      <c r="A85" s="141">
        <v>2311</v>
      </c>
      <c r="B85" s="141" t="s">
        <v>2377</v>
      </c>
      <c r="C85" s="142" t="s">
        <v>2378</v>
      </c>
      <c r="D85" s="141">
        <v>5</v>
      </c>
      <c r="E85" s="141"/>
      <c r="F85" s="143">
        <v>-1143928.53</v>
      </c>
      <c r="G85" s="141"/>
      <c r="H85" s="141"/>
      <c r="I85" s="141"/>
      <c r="J85" s="3"/>
    </row>
    <row r="86" spans="1:11" x14ac:dyDescent="0.25">
      <c r="A86" s="141">
        <v>2314</v>
      </c>
      <c r="B86" s="141" t="s">
        <v>2381</v>
      </c>
      <c r="C86" s="142" t="s">
        <v>2382</v>
      </c>
      <c r="D86" s="141">
        <v>4</v>
      </c>
      <c r="E86" s="141"/>
      <c r="F86" s="141"/>
      <c r="G86" s="143">
        <v>-8032762.2000000002</v>
      </c>
      <c r="H86" s="141"/>
      <c r="I86" s="141"/>
      <c r="J86" s="3"/>
    </row>
    <row r="87" spans="1:11" hidden="1" x14ac:dyDescent="0.25">
      <c r="A87" s="3">
        <v>2315</v>
      </c>
      <c r="B87" s="3" t="s">
        <v>2383</v>
      </c>
      <c r="C87" s="4" t="s">
        <v>2384</v>
      </c>
      <c r="D87" s="3">
        <v>5</v>
      </c>
      <c r="E87" s="3"/>
      <c r="F87" s="5">
        <v>-8032762.2000000002</v>
      </c>
      <c r="G87" s="3"/>
      <c r="H87" s="3"/>
      <c r="I87" s="3"/>
      <c r="J87" s="3"/>
    </row>
    <row r="88" spans="1:11" x14ac:dyDescent="0.25">
      <c r="A88" s="3">
        <v>2390</v>
      </c>
      <c r="B88" s="3" t="s">
        <v>2459</v>
      </c>
      <c r="C88" s="4" t="s">
        <v>2460</v>
      </c>
      <c r="D88" s="3">
        <v>2</v>
      </c>
      <c r="E88" s="3"/>
      <c r="F88" s="3"/>
      <c r="G88" s="3"/>
      <c r="H88" s="3"/>
      <c r="I88" s="5">
        <v>-58302717.740000002</v>
      </c>
      <c r="J88" s="3"/>
    </row>
    <row r="89" spans="1:11" x14ac:dyDescent="0.25">
      <c r="A89" s="138">
        <v>2391</v>
      </c>
      <c r="B89" s="138" t="s">
        <v>2461</v>
      </c>
      <c r="C89" s="139" t="s">
        <v>2462</v>
      </c>
      <c r="D89" s="138">
        <v>3</v>
      </c>
      <c r="E89" s="138"/>
      <c r="F89" s="138"/>
      <c r="G89" s="138"/>
      <c r="H89" s="140">
        <v>-58302717.740000002</v>
      </c>
      <c r="I89" s="138"/>
      <c r="J89" s="3"/>
    </row>
    <row r="90" spans="1:11" x14ac:dyDescent="0.25">
      <c r="A90" s="138">
        <v>2392</v>
      </c>
      <c r="B90" s="138" t="s">
        <v>2463</v>
      </c>
      <c r="C90" s="139" t="s">
        <v>2464</v>
      </c>
      <c r="D90" s="138">
        <v>4</v>
      </c>
      <c r="E90" s="138"/>
      <c r="F90" s="138"/>
      <c r="G90" s="140">
        <v>-6797278.0999999996</v>
      </c>
      <c r="H90" s="138"/>
      <c r="I90" s="138"/>
      <c r="J90" s="3"/>
    </row>
    <row r="91" spans="1:11" x14ac:dyDescent="0.25">
      <c r="A91" s="138">
        <v>2393</v>
      </c>
      <c r="B91" s="138" t="s">
        <v>2465</v>
      </c>
      <c r="C91" s="139" t="s">
        <v>2466</v>
      </c>
      <c r="D91" s="138">
        <v>5</v>
      </c>
      <c r="E91" s="138"/>
      <c r="F91" s="140">
        <v>-6797278.0999999996</v>
      </c>
      <c r="G91" s="138"/>
      <c r="H91" s="138"/>
      <c r="I91" s="138"/>
      <c r="J91" s="3"/>
    </row>
    <row r="92" spans="1:11" x14ac:dyDescent="0.25">
      <c r="A92" s="138">
        <v>2398</v>
      </c>
      <c r="B92" s="138" t="s">
        <v>2471</v>
      </c>
      <c r="C92" s="139" t="s">
        <v>2472</v>
      </c>
      <c r="D92" s="138">
        <v>4</v>
      </c>
      <c r="E92" s="138"/>
      <c r="F92" s="138"/>
      <c r="G92" s="140">
        <v>-12329117.310000001</v>
      </c>
      <c r="H92" s="138"/>
      <c r="I92" s="138"/>
      <c r="J92" s="3"/>
      <c r="K92" s="144" t="s">
        <v>3212</v>
      </c>
    </row>
    <row r="93" spans="1:11" hidden="1" x14ac:dyDescent="0.25">
      <c r="A93" s="138">
        <v>2399</v>
      </c>
      <c r="B93" s="138" t="s">
        <v>2377</v>
      </c>
      <c r="C93" s="139" t="s">
        <v>2473</v>
      </c>
      <c r="D93" s="138">
        <v>5</v>
      </c>
      <c r="E93" s="138"/>
      <c r="F93" s="140">
        <v>-12329117.310000001</v>
      </c>
      <c r="G93" s="138"/>
      <c r="H93" s="138"/>
      <c r="I93" s="138"/>
      <c r="J93" s="3"/>
    </row>
    <row r="94" spans="1:11" x14ac:dyDescent="0.25">
      <c r="A94" s="138">
        <v>2408</v>
      </c>
      <c r="B94" s="138" t="s">
        <v>2482</v>
      </c>
      <c r="C94" s="139" t="s">
        <v>2483</v>
      </c>
      <c r="D94" s="138">
        <v>4</v>
      </c>
      <c r="E94" s="138"/>
      <c r="F94" s="138"/>
      <c r="G94" s="140">
        <v>-15292925.6</v>
      </c>
      <c r="H94" s="138"/>
      <c r="I94" s="138"/>
      <c r="J94" s="3"/>
      <c r="K94" s="144" t="s">
        <v>3212</v>
      </c>
    </row>
    <row r="95" spans="1:11" hidden="1" x14ac:dyDescent="0.25">
      <c r="A95" s="138">
        <v>2409</v>
      </c>
      <c r="B95" s="138" t="s">
        <v>2484</v>
      </c>
      <c r="C95" s="139" t="s">
        <v>2485</v>
      </c>
      <c r="D95" s="138">
        <v>5</v>
      </c>
      <c r="E95" s="138"/>
      <c r="F95" s="140">
        <v>-15292925.6</v>
      </c>
      <c r="G95" s="138"/>
      <c r="H95" s="138"/>
      <c r="I95" s="138"/>
      <c r="J95" s="3"/>
    </row>
    <row r="96" spans="1:11" x14ac:dyDescent="0.25">
      <c r="A96" s="138">
        <v>2414</v>
      </c>
      <c r="B96" s="138" t="s">
        <v>2490</v>
      </c>
      <c r="C96" s="139" t="s">
        <v>2491</v>
      </c>
      <c r="D96" s="138">
        <v>4</v>
      </c>
      <c r="E96" s="138"/>
      <c r="F96" s="138"/>
      <c r="G96" s="140">
        <v>-1654004.84</v>
      </c>
      <c r="H96" s="138"/>
      <c r="I96" s="138"/>
      <c r="J96" s="3"/>
      <c r="K96" s="144" t="s">
        <v>3212</v>
      </c>
    </row>
    <row r="97" spans="1:11" hidden="1" x14ac:dyDescent="0.25">
      <c r="A97" s="138">
        <v>2415</v>
      </c>
      <c r="B97" s="138" t="s">
        <v>2492</v>
      </c>
      <c r="C97" s="139" t="s">
        <v>2493</v>
      </c>
      <c r="D97" s="138">
        <v>5</v>
      </c>
      <c r="E97" s="138"/>
      <c r="F97" s="140">
        <v>-1654004.84</v>
      </c>
      <c r="G97" s="138"/>
      <c r="H97" s="138"/>
      <c r="I97" s="138"/>
      <c r="J97" s="3"/>
    </row>
    <row r="98" spans="1:11" x14ac:dyDescent="0.25">
      <c r="A98" s="138">
        <v>2428</v>
      </c>
      <c r="B98" s="138" t="s">
        <v>2506</v>
      </c>
      <c r="C98" s="139" t="s">
        <v>2507</v>
      </c>
      <c r="D98" s="138">
        <v>4</v>
      </c>
      <c r="E98" s="138"/>
      <c r="F98" s="138"/>
      <c r="G98" s="140">
        <v>-18563320.420000002</v>
      </c>
      <c r="H98" s="138"/>
      <c r="I98" s="138"/>
      <c r="J98" s="3"/>
      <c r="K98" s="144" t="s">
        <v>3212</v>
      </c>
    </row>
    <row r="99" spans="1:11" hidden="1" x14ac:dyDescent="0.25">
      <c r="A99" s="138">
        <v>2429</v>
      </c>
      <c r="B99" s="138" t="s">
        <v>2508</v>
      </c>
      <c r="C99" s="139" t="s">
        <v>2509</v>
      </c>
      <c r="D99" s="138">
        <v>5</v>
      </c>
      <c r="E99" s="138"/>
      <c r="F99" s="140">
        <v>-18563320.420000002</v>
      </c>
      <c r="G99" s="138"/>
      <c r="H99" s="138"/>
      <c r="I99" s="138"/>
      <c r="J99" s="3"/>
    </row>
    <row r="100" spans="1:11" x14ac:dyDescent="0.25">
      <c r="A100" s="138">
        <v>2440</v>
      </c>
      <c r="B100" s="138" t="s">
        <v>2520</v>
      </c>
      <c r="C100" s="139" t="s">
        <v>2521</v>
      </c>
      <c r="D100" s="138">
        <v>4</v>
      </c>
      <c r="E100" s="138"/>
      <c r="F100" s="138"/>
      <c r="G100" s="140">
        <v>-3666071.47</v>
      </c>
      <c r="H100" s="138"/>
      <c r="I100" s="138"/>
      <c r="J100" s="3"/>
      <c r="K100" s="144" t="s">
        <v>3212</v>
      </c>
    </row>
    <row r="101" spans="1:11" hidden="1" x14ac:dyDescent="0.25">
      <c r="A101" s="3">
        <v>2441</v>
      </c>
      <c r="B101" s="3" t="s">
        <v>2522</v>
      </c>
      <c r="C101" s="4" t="s">
        <v>2523</v>
      </c>
      <c r="D101" s="3">
        <v>5</v>
      </c>
      <c r="E101" s="3"/>
      <c r="F101" s="5">
        <v>-3666071.47</v>
      </c>
      <c r="G101" s="3"/>
      <c r="H101" s="3"/>
      <c r="I101" s="3"/>
      <c r="J101" s="3"/>
    </row>
    <row r="102" spans="1:11" x14ac:dyDescent="0.25">
      <c r="A102" s="3">
        <v>2446</v>
      </c>
      <c r="B102" s="3" t="s">
        <v>2528</v>
      </c>
      <c r="C102" s="4" t="s">
        <v>2529</v>
      </c>
      <c r="D102" s="3">
        <v>1</v>
      </c>
      <c r="E102" s="3"/>
      <c r="F102" s="3"/>
      <c r="G102" s="3"/>
      <c r="H102" s="3"/>
      <c r="I102" s="3"/>
      <c r="J102" s="5">
        <v>-79636780.930000007</v>
      </c>
    </row>
    <row r="103" spans="1:11" x14ac:dyDescent="0.25">
      <c r="A103" s="135">
        <v>2447</v>
      </c>
      <c r="B103" s="135" t="s">
        <v>2530</v>
      </c>
      <c r="C103" s="136" t="s">
        <v>2531</v>
      </c>
      <c r="D103" s="135">
        <v>2</v>
      </c>
      <c r="E103" s="135"/>
      <c r="F103" s="135"/>
      <c r="G103" s="135"/>
      <c r="H103" s="135"/>
      <c r="I103" s="137">
        <v>-43259282.920000002</v>
      </c>
      <c r="J103" s="3"/>
    </row>
    <row r="104" spans="1:11" x14ac:dyDescent="0.25">
      <c r="A104" s="135">
        <v>2448</v>
      </c>
      <c r="B104" s="135" t="s">
        <v>2532</v>
      </c>
      <c r="C104" s="136" t="s">
        <v>2533</v>
      </c>
      <c r="D104" s="135">
        <v>3</v>
      </c>
      <c r="E104" s="135"/>
      <c r="F104" s="135"/>
      <c r="G104" s="135"/>
      <c r="H104" s="137">
        <v>-43259282.920000002</v>
      </c>
      <c r="I104" s="135"/>
      <c r="J104" s="3"/>
    </row>
    <row r="105" spans="1:11" x14ac:dyDescent="0.25">
      <c r="A105" s="135">
        <v>2449</v>
      </c>
      <c r="B105" s="135" t="s">
        <v>2534</v>
      </c>
      <c r="C105" s="136" t="s">
        <v>2535</v>
      </c>
      <c r="D105" s="135">
        <v>4</v>
      </c>
      <c r="E105" s="135"/>
      <c r="F105" s="135"/>
      <c r="G105" s="137">
        <v>-43259282.920000002</v>
      </c>
      <c r="H105" s="135"/>
      <c r="I105" s="135"/>
      <c r="J105" s="3"/>
    </row>
    <row r="106" spans="1:11" hidden="1" x14ac:dyDescent="0.25">
      <c r="A106" s="135">
        <v>2450</v>
      </c>
      <c r="B106" s="135" t="s">
        <v>2536</v>
      </c>
      <c r="C106" s="136" t="s">
        <v>2537</v>
      </c>
      <c r="D106" s="135">
        <v>5</v>
      </c>
      <c r="E106" s="135"/>
      <c r="F106" s="137">
        <v>-37143362.18</v>
      </c>
      <c r="G106" s="135"/>
      <c r="H106" s="135"/>
      <c r="I106" s="135"/>
      <c r="J106" s="3"/>
    </row>
    <row r="107" spans="1:11" hidden="1" x14ac:dyDescent="0.25">
      <c r="A107" s="135">
        <v>2453</v>
      </c>
      <c r="B107" s="135" t="s">
        <v>2540</v>
      </c>
      <c r="C107" s="136" t="s">
        <v>2541</v>
      </c>
      <c r="D107" s="135">
        <v>5</v>
      </c>
      <c r="E107" s="135"/>
      <c r="F107" s="137">
        <v>-6115920.7400000002</v>
      </c>
      <c r="G107" s="135"/>
      <c r="H107" s="135"/>
      <c r="I107" s="135"/>
      <c r="J107" s="3"/>
    </row>
    <row r="108" spans="1:11" x14ac:dyDescent="0.25">
      <c r="A108" s="135">
        <v>2456</v>
      </c>
      <c r="B108" s="135" t="s">
        <v>2544</v>
      </c>
      <c r="C108" s="136" t="s">
        <v>2545</v>
      </c>
      <c r="D108" s="135">
        <v>2</v>
      </c>
      <c r="E108" s="135"/>
      <c r="F108" s="135"/>
      <c r="G108" s="135"/>
      <c r="H108" s="135"/>
      <c r="I108" s="137">
        <v>-6397230.3700000001</v>
      </c>
      <c r="J108" s="3"/>
    </row>
    <row r="109" spans="1:11" x14ac:dyDescent="0.25">
      <c r="A109" s="135">
        <v>2457</v>
      </c>
      <c r="B109" s="135" t="s">
        <v>2546</v>
      </c>
      <c r="C109" s="136" t="s">
        <v>2547</v>
      </c>
      <c r="D109" s="135">
        <v>3</v>
      </c>
      <c r="E109" s="135"/>
      <c r="F109" s="135"/>
      <c r="G109" s="135"/>
      <c r="H109" s="137">
        <v>-6397230.3700000001</v>
      </c>
      <c r="I109" s="135"/>
      <c r="J109" s="3"/>
    </row>
    <row r="110" spans="1:11" x14ac:dyDescent="0.25">
      <c r="A110" s="135">
        <v>2458</v>
      </c>
      <c r="B110" s="135" t="s">
        <v>2548</v>
      </c>
      <c r="C110" s="136" t="s">
        <v>2549</v>
      </c>
      <c r="D110" s="135">
        <v>4</v>
      </c>
      <c r="E110" s="135"/>
      <c r="F110" s="135"/>
      <c r="G110" s="137">
        <v>-6397230.3700000001</v>
      </c>
      <c r="H110" s="135"/>
      <c r="I110" s="135"/>
      <c r="J110" s="3"/>
    </row>
    <row r="111" spans="1:11" hidden="1" x14ac:dyDescent="0.25">
      <c r="A111" s="135">
        <v>2459</v>
      </c>
      <c r="B111" s="135" t="s">
        <v>2550</v>
      </c>
      <c r="C111" s="136" t="s">
        <v>2551</v>
      </c>
      <c r="D111" s="135">
        <v>5</v>
      </c>
      <c r="E111" s="135"/>
      <c r="F111" s="137">
        <v>-6397230.3700000001</v>
      </c>
      <c r="G111" s="135"/>
      <c r="H111" s="135"/>
      <c r="I111" s="135"/>
      <c r="J111" s="3"/>
    </row>
    <row r="112" spans="1:11" x14ac:dyDescent="0.25">
      <c r="A112" s="135">
        <v>2466</v>
      </c>
      <c r="B112" s="135" t="s">
        <v>2558</v>
      </c>
      <c r="C112" s="136" t="s">
        <v>2559</v>
      </c>
      <c r="D112" s="135">
        <v>2</v>
      </c>
      <c r="E112" s="135"/>
      <c r="F112" s="135"/>
      <c r="G112" s="135"/>
      <c r="H112" s="135"/>
      <c r="I112" s="137">
        <v>-33182698.640000001</v>
      </c>
      <c r="J112" s="3"/>
    </row>
    <row r="113" spans="1:11" x14ac:dyDescent="0.25">
      <c r="A113" s="135">
        <v>2467</v>
      </c>
      <c r="B113" s="135" t="s">
        <v>2560</v>
      </c>
      <c r="C113" s="136" t="s">
        <v>2561</v>
      </c>
      <c r="D113" s="135">
        <v>3</v>
      </c>
      <c r="E113" s="135"/>
      <c r="F113" s="135"/>
      <c r="G113" s="135"/>
      <c r="H113" s="137">
        <v>-33182698.640000001</v>
      </c>
      <c r="I113" s="135"/>
      <c r="J113" s="3"/>
    </row>
    <row r="114" spans="1:11" x14ac:dyDescent="0.25">
      <c r="A114" s="135">
        <v>2468</v>
      </c>
      <c r="B114" s="135" t="s">
        <v>2562</v>
      </c>
      <c r="C114" s="136" t="s">
        <v>2563</v>
      </c>
      <c r="D114" s="135">
        <v>4</v>
      </c>
      <c r="E114" s="135"/>
      <c r="F114" s="135"/>
      <c r="G114" s="137">
        <v>-33182698.640000001</v>
      </c>
      <c r="H114" s="135"/>
      <c r="I114" s="135"/>
      <c r="J114" s="3"/>
    </row>
    <row r="115" spans="1:11" hidden="1" x14ac:dyDescent="0.25">
      <c r="A115" s="135">
        <v>2469</v>
      </c>
      <c r="B115" s="135" t="s">
        <v>2564</v>
      </c>
      <c r="C115" s="136" t="s">
        <v>2565</v>
      </c>
      <c r="D115" s="135">
        <v>5</v>
      </c>
      <c r="E115" s="135"/>
      <c r="F115" s="137">
        <v>-33182698.640000001</v>
      </c>
      <c r="G115" s="135"/>
      <c r="H115" s="135"/>
      <c r="I115" s="135"/>
      <c r="J115" s="3"/>
    </row>
    <row r="116" spans="1:11" x14ac:dyDescent="0.25">
      <c r="A116" s="135">
        <v>2474</v>
      </c>
      <c r="B116" s="135" t="s">
        <v>2570</v>
      </c>
      <c r="C116" s="136" t="s">
        <v>2571</v>
      </c>
      <c r="D116" s="135">
        <v>2</v>
      </c>
      <c r="E116" s="135"/>
      <c r="F116" s="135"/>
      <c r="G116" s="135"/>
      <c r="H116" s="135"/>
      <c r="I116" s="137">
        <v>3202431</v>
      </c>
      <c r="J116" s="3"/>
    </row>
    <row r="117" spans="1:11" x14ac:dyDescent="0.25">
      <c r="A117" s="135">
        <v>2475</v>
      </c>
      <c r="B117" s="135" t="s">
        <v>2572</v>
      </c>
      <c r="C117" s="136" t="s">
        <v>2573</v>
      </c>
      <c r="D117" s="135">
        <v>3</v>
      </c>
      <c r="E117" s="135"/>
      <c r="F117" s="135"/>
      <c r="G117" s="135"/>
      <c r="H117" s="137">
        <v>3202431</v>
      </c>
      <c r="I117" s="135"/>
      <c r="J117" s="3"/>
    </row>
    <row r="118" spans="1:11" x14ac:dyDescent="0.25">
      <c r="A118" s="135">
        <v>2476</v>
      </c>
      <c r="B118" s="135" t="s">
        <v>2574</v>
      </c>
      <c r="C118" s="136" t="s">
        <v>2575</v>
      </c>
      <c r="D118" s="135">
        <v>4</v>
      </c>
      <c r="E118" s="135"/>
      <c r="F118" s="135"/>
      <c r="G118" s="137">
        <v>3202431</v>
      </c>
      <c r="H118" s="135"/>
      <c r="I118" s="135"/>
      <c r="J118" s="3"/>
    </row>
    <row r="119" spans="1:11" hidden="1" x14ac:dyDescent="0.25">
      <c r="A119" s="3">
        <v>2477</v>
      </c>
      <c r="B119" s="3" t="s">
        <v>2576</v>
      </c>
      <c r="C119" s="4" t="s">
        <v>2577</v>
      </c>
      <c r="D119" s="3">
        <v>5</v>
      </c>
      <c r="E119" s="3"/>
      <c r="F119" s="5">
        <v>3202431</v>
      </c>
      <c r="G119" s="3"/>
      <c r="H119" s="3"/>
      <c r="I119" s="3"/>
      <c r="J119" s="3"/>
    </row>
    <row r="120" spans="1:11" x14ac:dyDescent="0.25">
      <c r="B120" s="7" t="s">
        <v>3150</v>
      </c>
      <c r="C120" s="9"/>
      <c r="D120" s="7"/>
      <c r="E120" s="8"/>
      <c r="F120" s="7"/>
      <c r="G120" s="7"/>
      <c r="H120" s="7"/>
      <c r="I120" s="7"/>
      <c r="J120" s="8">
        <v>-26760022.299999997</v>
      </c>
    </row>
    <row r="121" spans="1:11" s="6" customFormat="1" ht="21" x14ac:dyDescent="0.35">
      <c r="A121" s="6" t="s">
        <v>3149</v>
      </c>
      <c r="K121" s="146"/>
    </row>
    <row r="122" spans="1:11" s="6" customFormat="1" ht="21" x14ac:dyDescent="0.35">
      <c r="A122" s="6" t="s">
        <v>3147</v>
      </c>
      <c r="K122" s="146"/>
    </row>
    <row r="123" spans="1:11" x14ac:dyDescent="0.25">
      <c r="A123" s="3">
        <v>2480</v>
      </c>
      <c r="B123" s="3" t="s">
        <v>2580</v>
      </c>
      <c r="C123" s="4" t="s">
        <v>2581</v>
      </c>
      <c r="D123" s="3">
        <v>1</v>
      </c>
      <c r="E123" s="3"/>
      <c r="F123" s="3"/>
      <c r="G123" s="3"/>
      <c r="H123" s="3"/>
      <c r="I123" s="3"/>
      <c r="J123" s="5">
        <v>-188935575</v>
      </c>
    </row>
    <row r="124" spans="1:11" hidden="1" x14ac:dyDescent="0.25">
      <c r="A124" s="3">
        <v>2481</v>
      </c>
      <c r="B124" s="3" t="s">
        <v>2582</v>
      </c>
      <c r="C124" s="4" t="s">
        <v>2583</v>
      </c>
      <c r="D124" s="3">
        <v>2</v>
      </c>
      <c r="E124" s="3"/>
      <c r="F124" s="3"/>
      <c r="G124" s="3"/>
      <c r="H124" s="3"/>
      <c r="I124" s="5">
        <v>-60519519.259999998</v>
      </c>
      <c r="J124" s="3"/>
    </row>
    <row r="125" spans="1:11" hidden="1" x14ac:dyDescent="0.25">
      <c r="A125" s="3">
        <v>2482</v>
      </c>
      <c r="B125" s="3" t="s">
        <v>2584</v>
      </c>
      <c r="C125" s="4" t="s">
        <v>2585</v>
      </c>
      <c r="D125" s="3">
        <v>3</v>
      </c>
      <c r="E125" s="3"/>
      <c r="F125" s="3"/>
      <c r="G125" s="3"/>
      <c r="H125" s="5">
        <v>-60519519.259999998</v>
      </c>
      <c r="I125" s="3"/>
      <c r="J125" s="3"/>
    </row>
    <row r="126" spans="1:11" hidden="1" x14ac:dyDescent="0.25">
      <c r="A126" s="3">
        <v>2483</v>
      </c>
      <c r="B126" s="3" t="s">
        <v>2586</v>
      </c>
      <c r="C126" s="4" t="s">
        <v>2587</v>
      </c>
      <c r="D126" s="3">
        <v>4</v>
      </c>
      <c r="E126" s="3"/>
      <c r="F126" s="3"/>
      <c r="G126" s="5">
        <v>-60519519.259999998</v>
      </c>
      <c r="H126" s="3"/>
      <c r="I126" s="3"/>
      <c r="J126" s="3"/>
    </row>
    <row r="127" spans="1:11" hidden="1" x14ac:dyDescent="0.25">
      <c r="A127" s="3">
        <v>2484</v>
      </c>
      <c r="B127" s="3" t="s">
        <v>2588</v>
      </c>
      <c r="C127" s="4" t="s">
        <v>2589</v>
      </c>
      <c r="D127" s="3">
        <v>5</v>
      </c>
      <c r="E127" s="3"/>
      <c r="F127" s="5">
        <v>-61302198.170000002</v>
      </c>
      <c r="G127" s="3"/>
      <c r="H127" s="3"/>
      <c r="I127" s="3"/>
      <c r="J127" s="3"/>
    </row>
    <row r="128" spans="1:11" hidden="1" x14ac:dyDescent="0.25">
      <c r="A128" s="3">
        <v>2499</v>
      </c>
      <c r="B128" s="3" t="s">
        <v>2604</v>
      </c>
      <c r="C128" s="4" t="s">
        <v>2605</v>
      </c>
      <c r="D128" s="3">
        <v>5</v>
      </c>
      <c r="E128" s="3"/>
      <c r="F128" s="5">
        <v>782678.91</v>
      </c>
      <c r="G128" s="3"/>
      <c r="H128" s="3"/>
      <c r="I128" s="3"/>
      <c r="J128" s="3"/>
    </row>
    <row r="129" spans="1:10" hidden="1" x14ac:dyDescent="0.25">
      <c r="A129" s="3">
        <v>2514</v>
      </c>
      <c r="B129" s="3" t="s">
        <v>2620</v>
      </c>
      <c r="C129" s="4" t="s">
        <v>2621</v>
      </c>
      <c r="D129" s="3">
        <v>2</v>
      </c>
      <c r="E129" s="3"/>
      <c r="F129" s="3"/>
      <c r="G129" s="3"/>
      <c r="H129" s="3"/>
      <c r="I129" s="5">
        <v>-33256094.579999998</v>
      </c>
      <c r="J129" s="3"/>
    </row>
    <row r="130" spans="1:10" hidden="1" x14ac:dyDescent="0.25">
      <c r="A130" s="3">
        <v>2515</v>
      </c>
      <c r="B130" s="3" t="s">
        <v>2622</v>
      </c>
      <c r="C130" s="4" t="s">
        <v>2623</v>
      </c>
      <c r="D130" s="3">
        <v>3</v>
      </c>
      <c r="E130" s="3"/>
      <c r="F130" s="3"/>
      <c r="G130" s="3"/>
      <c r="H130" s="5">
        <v>-33256094.579999998</v>
      </c>
      <c r="I130" s="3"/>
      <c r="J130" s="3"/>
    </row>
    <row r="131" spans="1:10" hidden="1" x14ac:dyDescent="0.25">
      <c r="A131" s="3">
        <v>2516</v>
      </c>
      <c r="B131" s="3" t="s">
        <v>2624</v>
      </c>
      <c r="C131" s="4" t="s">
        <v>2625</v>
      </c>
      <c r="D131" s="3">
        <v>4</v>
      </c>
      <c r="E131" s="3"/>
      <c r="F131" s="3"/>
      <c r="G131" s="5">
        <v>-33256094.579999998</v>
      </c>
      <c r="H131" s="3"/>
      <c r="I131" s="3"/>
      <c r="J131" s="3"/>
    </row>
    <row r="132" spans="1:10" hidden="1" x14ac:dyDescent="0.25">
      <c r="A132" s="3">
        <v>2517</v>
      </c>
      <c r="B132" s="3" t="s">
        <v>2626</v>
      </c>
      <c r="C132" s="4" t="s">
        <v>2627</v>
      </c>
      <c r="D132" s="3">
        <v>5</v>
      </c>
      <c r="E132" s="3"/>
      <c r="F132" s="5">
        <v>-37370339.979999997</v>
      </c>
      <c r="G132" s="3"/>
      <c r="H132" s="3"/>
      <c r="I132" s="3"/>
      <c r="J132" s="3"/>
    </row>
    <row r="133" spans="1:10" hidden="1" x14ac:dyDescent="0.25">
      <c r="A133" s="3">
        <v>2532</v>
      </c>
      <c r="B133" s="3" t="s">
        <v>2642</v>
      </c>
      <c r="C133" s="4" t="s">
        <v>2643</v>
      </c>
      <c r="D133" s="3">
        <v>5</v>
      </c>
      <c r="E133" s="3"/>
      <c r="F133" s="5">
        <v>4114245.4</v>
      </c>
      <c r="G133" s="3"/>
      <c r="H133" s="3"/>
      <c r="I133" s="3"/>
      <c r="J133" s="3"/>
    </row>
    <row r="134" spans="1:10" hidden="1" x14ac:dyDescent="0.25">
      <c r="A134" s="3">
        <v>2547</v>
      </c>
      <c r="B134" s="3" t="s">
        <v>2658</v>
      </c>
      <c r="C134" s="4" t="s">
        <v>2659</v>
      </c>
      <c r="D134" s="3">
        <v>2</v>
      </c>
      <c r="E134" s="3"/>
      <c r="F134" s="3"/>
      <c r="G134" s="3"/>
      <c r="H134" s="3"/>
      <c r="I134" s="5">
        <v>-87757163.280000001</v>
      </c>
      <c r="J134" s="3"/>
    </row>
    <row r="135" spans="1:10" hidden="1" x14ac:dyDescent="0.25">
      <c r="A135" s="3">
        <v>2548</v>
      </c>
      <c r="B135" s="3" t="s">
        <v>2660</v>
      </c>
      <c r="C135" s="4" t="s">
        <v>2661</v>
      </c>
      <c r="D135" s="3">
        <v>3</v>
      </c>
      <c r="E135" s="3"/>
      <c r="F135" s="3"/>
      <c r="G135" s="3"/>
      <c r="H135" s="5">
        <v>-87757163.280000001</v>
      </c>
      <c r="I135" s="3"/>
      <c r="J135" s="3"/>
    </row>
    <row r="136" spans="1:10" hidden="1" x14ac:dyDescent="0.25">
      <c r="A136" s="3">
        <v>2549</v>
      </c>
      <c r="B136" s="3" t="s">
        <v>2662</v>
      </c>
      <c r="C136" s="4" t="s">
        <v>2663</v>
      </c>
      <c r="D136" s="3">
        <v>4</v>
      </c>
      <c r="E136" s="3"/>
      <c r="F136" s="3"/>
      <c r="G136" s="5">
        <v>-87757163.280000001</v>
      </c>
      <c r="H136" s="3"/>
      <c r="I136" s="3"/>
      <c r="J136" s="3"/>
    </row>
    <row r="137" spans="1:10" hidden="1" x14ac:dyDescent="0.25">
      <c r="A137" s="3">
        <v>2550</v>
      </c>
      <c r="B137" s="3" t="s">
        <v>2664</v>
      </c>
      <c r="C137" s="4" t="s">
        <v>2665</v>
      </c>
      <c r="D137" s="3">
        <v>5</v>
      </c>
      <c r="E137" s="3"/>
      <c r="F137" s="5">
        <v>-87757163.280000001</v>
      </c>
      <c r="G137" s="3"/>
      <c r="H137" s="3"/>
      <c r="I137" s="3"/>
      <c r="J137" s="3"/>
    </row>
    <row r="138" spans="1:10" hidden="1" x14ac:dyDescent="0.25">
      <c r="A138" s="3">
        <v>2565</v>
      </c>
      <c r="B138" s="3" t="s">
        <v>2680</v>
      </c>
      <c r="C138" s="4" t="s">
        <v>2681</v>
      </c>
      <c r="D138" s="3">
        <v>2</v>
      </c>
      <c r="E138" s="3"/>
      <c r="F138" s="3"/>
      <c r="G138" s="3"/>
      <c r="H138" s="3"/>
      <c r="I138" s="5">
        <v>-7402797.8799999999</v>
      </c>
      <c r="J138" s="3"/>
    </row>
    <row r="139" spans="1:10" hidden="1" x14ac:dyDescent="0.25">
      <c r="A139" s="3">
        <v>2566</v>
      </c>
      <c r="B139" s="3" t="s">
        <v>2682</v>
      </c>
      <c r="C139" s="4" t="s">
        <v>2683</v>
      </c>
      <c r="D139" s="3">
        <v>3</v>
      </c>
      <c r="E139" s="3"/>
      <c r="F139" s="3"/>
      <c r="G139" s="3"/>
      <c r="H139" s="5">
        <v>-7402797.8799999999</v>
      </c>
      <c r="I139" s="3"/>
      <c r="J139" s="3"/>
    </row>
    <row r="140" spans="1:10" hidden="1" x14ac:dyDescent="0.25">
      <c r="A140" s="3">
        <v>2567</v>
      </c>
      <c r="B140" s="3" t="s">
        <v>2684</v>
      </c>
      <c r="C140" s="4" t="s">
        <v>2685</v>
      </c>
      <c r="D140" s="3">
        <v>4</v>
      </c>
      <c r="E140" s="3"/>
      <c r="F140" s="3"/>
      <c r="G140" s="5">
        <v>-7402797.8799999999</v>
      </c>
      <c r="H140" s="3"/>
      <c r="I140" s="3"/>
      <c r="J140" s="3"/>
    </row>
    <row r="141" spans="1:10" hidden="1" x14ac:dyDescent="0.25">
      <c r="A141" s="3">
        <v>2568</v>
      </c>
      <c r="B141" s="3" t="s">
        <v>2686</v>
      </c>
      <c r="C141" s="4" t="s">
        <v>2687</v>
      </c>
      <c r="D141" s="3">
        <v>5</v>
      </c>
      <c r="E141" s="3"/>
      <c r="F141" s="5">
        <v>-7402797.8799999999</v>
      </c>
      <c r="G141" s="3"/>
      <c r="H141" s="3"/>
      <c r="I141" s="3"/>
      <c r="J141" s="3"/>
    </row>
    <row r="142" spans="1:10" x14ac:dyDescent="0.25">
      <c r="A142" s="3">
        <v>2583</v>
      </c>
      <c r="B142" s="3" t="s">
        <v>2702</v>
      </c>
      <c r="C142" s="4" t="s">
        <v>2703</v>
      </c>
      <c r="D142" s="3">
        <v>1</v>
      </c>
      <c r="E142" s="3"/>
      <c r="F142" s="3"/>
      <c r="G142" s="3"/>
      <c r="H142" s="3"/>
      <c r="I142" s="3"/>
      <c r="J142" s="5">
        <v>86032571.700000003</v>
      </c>
    </row>
    <row r="143" spans="1:10" hidden="1" x14ac:dyDescent="0.25">
      <c r="A143" s="3">
        <v>2584</v>
      </c>
      <c r="B143" s="3" t="s">
        <v>2704</v>
      </c>
      <c r="C143" s="4" t="s">
        <v>2705</v>
      </c>
      <c r="D143" s="3">
        <v>2</v>
      </c>
      <c r="E143" s="3"/>
      <c r="F143" s="3"/>
      <c r="G143" s="3"/>
      <c r="H143" s="3"/>
      <c r="I143" s="5">
        <v>5146370.9000000004</v>
      </c>
      <c r="J143" s="3"/>
    </row>
    <row r="144" spans="1:10" hidden="1" x14ac:dyDescent="0.25">
      <c r="A144" s="3">
        <v>2585</v>
      </c>
      <c r="B144" s="3" t="s">
        <v>2706</v>
      </c>
      <c r="C144" s="4" t="s">
        <v>2707</v>
      </c>
      <c r="D144" s="3">
        <v>3</v>
      </c>
      <c r="E144" s="3"/>
      <c r="F144" s="3"/>
      <c r="G144" s="3"/>
      <c r="H144" s="5">
        <v>5146370.9000000004</v>
      </c>
      <c r="I144" s="3"/>
      <c r="J144" s="3"/>
    </row>
    <row r="145" spans="1:10" hidden="1" x14ac:dyDescent="0.25">
      <c r="A145" s="3">
        <v>2586</v>
      </c>
      <c r="B145" s="3" t="s">
        <v>2708</v>
      </c>
      <c r="C145" s="4" t="s">
        <v>2709</v>
      </c>
      <c r="D145" s="3">
        <v>4</v>
      </c>
      <c r="E145" s="3"/>
      <c r="F145" s="3"/>
      <c r="G145" s="5">
        <v>5146370.9000000004</v>
      </c>
      <c r="H145" s="3"/>
      <c r="I145" s="3"/>
      <c r="J145" s="3"/>
    </row>
    <row r="146" spans="1:10" hidden="1" x14ac:dyDescent="0.25">
      <c r="A146" s="3">
        <v>2587</v>
      </c>
      <c r="B146" s="3" t="s">
        <v>2710</v>
      </c>
      <c r="C146" s="4" t="s">
        <v>2711</v>
      </c>
      <c r="D146" s="3">
        <v>5</v>
      </c>
      <c r="E146" s="3"/>
      <c r="F146" s="5">
        <v>3053575.68</v>
      </c>
      <c r="G146" s="3"/>
      <c r="H146" s="3"/>
      <c r="I146" s="3"/>
      <c r="J146" s="3"/>
    </row>
    <row r="147" spans="1:10" hidden="1" x14ac:dyDescent="0.25">
      <c r="A147" s="3">
        <v>2602</v>
      </c>
      <c r="B147" s="3" t="s">
        <v>2726</v>
      </c>
      <c r="C147" s="4" t="s">
        <v>2727</v>
      </c>
      <c r="D147" s="3">
        <v>5</v>
      </c>
      <c r="E147" s="3"/>
      <c r="F147" s="5">
        <v>9622.24</v>
      </c>
      <c r="G147" s="3"/>
      <c r="H147" s="3"/>
      <c r="I147" s="3"/>
      <c r="J147" s="3"/>
    </row>
    <row r="148" spans="1:10" hidden="1" x14ac:dyDescent="0.25">
      <c r="A148" s="3">
        <v>2607</v>
      </c>
      <c r="B148" s="3" t="s">
        <v>2732</v>
      </c>
      <c r="C148" s="4" t="s">
        <v>2733</v>
      </c>
      <c r="D148" s="3">
        <v>5</v>
      </c>
      <c r="E148" s="3"/>
      <c r="F148" s="5">
        <v>34215.43</v>
      </c>
      <c r="G148" s="3"/>
      <c r="H148" s="3"/>
      <c r="I148" s="3"/>
      <c r="J148" s="3"/>
    </row>
    <row r="149" spans="1:10" hidden="1" x14ac:dyDescent="0.25">
      <c r="A149" s="3">
        <v>2612</v>
      </c>
      <c r="B149" s="3" t="s">
        <v>2738</v>
      </c>
      <c r="C149" s="4" t="s">
        <v>2739</v>
      </c>
      <c r="D149" s="3">
        <v>5</v>
      </c>
      <c r="E149" s="3"/>
      <c r="F149" s="5">
        <v>33898.43</v>
      </c>
      <c r="G149" s="3"/>
      <c r="H149" s="3"/>
      <c r="I149" s="3"/>
      <c r="J149" s="3"/>
    </row>
    <row r="150" spans="1:10" hidden="1" x14ac:dyDescent="0.25">
      <c r="A150" s="3">
        <v>2619</v>
      </c>
      <c r="B150" s="3" t="s">
        <v>2746</v>
      </c>
      <c r="C150" s="4" t="s">
        <v>2747</v>
      </c>
      <c r="D150" s="3">
        <v>5</v>
      </c>
      <c r="E150" s="3"/>
      <c r="F150" s="5">
        <v>2015059.12</v>
      </c>
      <c r="G150" s="3"/>
      <c r="H150" s="3"/>
      <c r="I150" s="3"/>
      <c r="J150" s="3"/>
    </row>
    <row r="151" spans="1:10" hidden="1" x14ac:dyDescent="0.25">
      <c r="A151" s="3">
        <v>2634</v>
      </c>
      <c r="B151" s="3" t="s">
        <v>2762</v>
      </c>
      <c r="C151" s="4" t="s">
        <v>2763</v>
      </c>
      <c r="D151" s="3">
        <v>2</v>
      </c>
      <c r="E151" s="3"/>
      <c r="F151" s="3"/>
      <c r="G151" s="3"/>
      <c r="H151" s="3"/>
      <c r="I151" s="5">
        <v>14532124.210000001</v>
      </c>
      <c r="J151" s="3"/>
    </row>
    <row r="152" spans="1:10" hidden="1" x14ac:dyDescent="0.25">
      <c r="A152" s="3">
        <v>2635</v>
      </c>
      <c r="B152" s="3" t="s">
        <v>2764</v>
      </c>
      <c r="C152" s="4" t="s">
        <v>2765</v>
      </c>
      <c r="D152" s="3">
        <v>3</v>
      </c>
      <c r="E152" s="3"/>
      <c r="F152" s="3"/>
      <c r="G152" s="3"/>
      <c r="H152" s="5">
        <v>14532124.210000001</v>
      </c>
      <c r="I152" s="3"/>
      <c r="J152" s="3"/>
    </row>
    <row r="153" spans="1:10" hidden="1" x14ac:dyDescent="0.25">
      <c r="A153" s="3">
        <v>2636</v>
      </c>
      <c r="B153" s="3" t="s">
        <v>2766</v>
      </c>
      <c r="C153" s="4" t="s">
        <v>2767</v>
      </c>
      <c r="D153" s="3">
        <v>4</v>
      </c>
      <c r="E153" s="3"/>
      <c r="F153" s="3"/>
      <c r="G153" s="5">
        <v>14532124.210000001</v>
      </c>
      <c r="H153" s="3"/>
      <c r="I153" s="3"/>
      <c r="J153" s="3"/>
    </row>
    <row r="154" spans="1:10" hidden="1" x14ac:dyDescent="0.25">
      <c r="A154" s="3">
        <v>2637</v>
      </c>
      <c r="B154" s="3" t="s">
        <v>2768</v>
      </c>
      <c r="C154" s="4" t="s">
        <v>2769</v>
      </c>
      <c r="D154" s="3">
        <v>5</v>
      </c>
      <c r="E154" s="3"/>
      <c r="F154" s="5">
        <v>10375145.689999999</v>
      </c>
      <c r="G154" s="3"/>
      <c r="H154" s="3"/>
      <c r="I154" s="3"/>
      <c r="J154" s="3"/>
    </row>
    <row r="155" spans="1:10" hidden="1" x14ac:dyDescent="0.25">
      <c r="A155" s="3">
        <v>2652</v>
      </c>
      <c r="B155" s="3" t="s">
        <v>2784</v>
      </c>
      <c r="C155" s="4" t="s">
        <v>2785</v>
      </c>
      <c r="D155" s="3">
        <v>5</v>
      </c>
      <c r="E155" s="3"/>
      <c r="F155" s="5">
        <v>30195.02</v>
      </c>
      <c r="G155" s="3"/>
      <c r="H155" s="3"/>
      <c r="I155" s="3"/>
      <c r="J155" s="3"/>
    </row>
    <row r="156" spans="1:10" hidden="1" x14ac:dyDescent="0.25">
      <c r="A156" s="3">
        <v>2655</v>
      </c>
      <c r="B156" s="3" t="s">
        <v>2788</v>
      </c>
      <c r="C156" s="4" t="s">
        <v>2789</v>
      </c>
      <c r="D156" s="3">
        <v>5</v>
      </c>
      <c r="E156" s="3"/>
      <c r="F156" s="5">
        <v>220397.21</v>
      </c>
      <c r="G156" s="3"/>
      <c r="H156" s="3"/>
      <c r="I156" s="3"/>
      <c r="J156" s="3"/>
    </row>
    <row r="157" spans="1:10" hidden="1" x14ac:dyDescent="0.25">
      <c r="A157" s="3">
        <v>2839</v>
      </c>
      <c r="B157" s="3" t="s">
        <v>2796</v>
      </c>
      <c r="C157" s="4" t="s">
        <v>2797</v>
      </c>
      <c r="D157" s="3">
        <v>5</v>
      </c>
      <c r="E157" s="3"/>
      <c r="F157" s="5">
        <v>541544.47</v>
      </c>
      <c r="G157" s="3"/>
      <c r="H157" s="3"/>
      <c r="I157" s="3"/>
      <c r="J157" s="3"/>
    </row>
    <row r="158" spans="1:10" hidden="1" x14ac:dyDescent="0.25">
      <c r="A158" s="3">
        <v>2844</v>
      </c>
      <c r="B158" s="3" t="s">
        <v>2802</v>
      </c>
      <c r="C158" s="4" t="s">
        <v>2803</v>
      </c>
      <c r="D158" s="3">
        <v>5</v>
      </c>
      <c r="E158" s="3"/>
      <c r="F158" s="5">
        <v>3364841.82</v>
      </c>
      <c r="G158" s="3"/>
      <c r="H158" s="3"/>
      <c r="I158" s="3"/>
      <c r="J158" s="3"/>
    </row>
    <row r="159" spans="1:10" hidden="1" x14ac:dyDescent="0.25">
      <c r="A159" s="3">
        <v>2859</v>
      </c>
      <c r="B159" s="3" t="s">
        <v>2818</v>
      </c>
      <c r="C159" s="4" t="s">
        <v>2819</v>
      </c>
      <c r="D159" s="3">
        <v>2</v>
      </c>
      <c r="E159" s="3"/>
      <c r="F159" s="3"/>
      <c r="G159" s="3"/>
      <c r="H159" s="3"/>
      <c r="I159" s="5">
        <v>5594987.4199999999</v>
      </c>
      <c r="J159" s="3"/>
    </row>
    <row r="160" spans="1:10" hidden="1" x14ac:dyDescent="0.25">
      <c r="A160" s="3">
        <v>2860</v>
      </c>
      <c r="B160" s="3" t="s">
        <v>2820</v>
      </c>
      <c r="C160" s="4" t="s">
        <v>2821</v>
      </c>
      <c r="D160" s="3">
        <v>3</v>
      </c>
      <c r="E160" s="3"/>
      <c r="F160" s="3"/>
      <c r="G160" s="3"/>
      <c r="H160" s="5">
        <v>4429413.5999999996</v>
      </c>
      <c r="I160" s="3"/>
      <c r="J160" s="3"/>
    </row>
    <row r="161" spans="1:10" hidden="1" x14ac:dyDescent="0.25">
      <c r="A161" s="3">
        <v>2861</v>
      </c>
      <c r="B161" s="3" t="s">
        <v>2822</v>
      </c>
      <c r="C161" s="4" t="s">
        <v>2823</v>
      </c>
      <c r="D161" s="3">
        <v>4</v>
      </c>
      <c r="E161" s="3"/>
      <c r="F161" s="3"/>
      <c r="G161" s="5">
        <v>4406887.97</v>
      </c>
      <c r="H161" s="3"/>
      <c r="I161" s="3"/>
      <c r="J161" s="3"/>
    </row>
    <row r="162" spans="1:10" hidden="1" x14ac:dyDescent="0.25">
      <c r="A162" s="3">
        <v>2862</v>
      </c>
      <c r="B162" s="3" t="s">
        <v>2824</v>
      </c>
      <c r="C162" s="4" t="s">
        <v>2825</v>
      </c>
      <c r="D162" s="3">
        <v>5</v>
      </c>
      <c r="E162" s="3"/>
      <c r="F162" s="5">
        <v>2081961.94</v>
      </c>
      <c r="G162" s="3"/>
      <c r="H162" s="3"/>
      <c r="I162" s="3"/>
      <c r="J162" s="3"/>
    </row>
    <row r="163" spans="1:10" hidden="1" x14ac:dyDescent="0.25">
      <c r="A163" s="3">
        <v>3115</v>
      </c>
      <c r="B163" s="3" t="s">
        <v>2828</v>
      </c>
      <c r="C163" s="4" t="s">
        <v>2829</v>
      </c>
      <c r="D163" s="3">
        <v>5</v>
      </c>
      <c r="E163" s="3"/>
      <c r="F163" s="5">
        <v>2324926.0299999998</v>
      </c>
      <c r="G163" s="3"/>
      <c r="H163" s="3"/>
      <c r="I163" s="3"/>
      <c r="J163" s="3"/>
    </row>
    <row r="164" spans="1:10" hidden="1" x14ac:dyDescent="0.25">
      <c r="A164" s="3">
        <v>5330</v>
      </c>
      <c r="B164" s="3" t="s">
        <v>2832</v>
      </c>
      <c r="C164" s="4" t="s">
        <v>2833</v>
      </c>
      <c r="D164" s="3">
        <v>4</v>
      </c>
      <c r="E164" s="3"/>
      <c r="F164" s="3"/>
      <c r="G164" s="5">
        <v>22525.63</v>
      </c>
      <c r="H164" s="3"/>
      <c r="I164" s="3"/>
      <c r="J164" s="3"/>
    </row>
    <row r="165" spans="1:10" hidden="1" x14ac:dyDescent="0.25">
      <c r="A165" s="3">
        <v>5331</v>
      </c>
      <c r="B165" s="3" t="s">
        <v>2834</v>
      </c>
      <c r="C165" s="4" t="s">
        <v>2835</v>
      </c>
      <c r="D165" s="3">
        <v>5</v>
      </c>
      <c r="E165" s="3"/>
      <c r="F165" s="5">
        <v>1018</v>
      </c>
      <c r="G165" s="3"/>
      <c r="H165" s="3"/>
      <c r="I165" s="3"/>
      <c r="J165" s="3"/>
    </row>
    <row r="166" spans="1:10" hidden="1" x14ac:dyDescent="0.25">
      <c r="A166" s="3">
        <v>5360</v>
      </c>
      <c r="B166" s="3" t="s">
        <v>2838</v>
      </c>
      <c r="C166" s="4" t="s">
        <v>2839</v>
      </c>
      <c r="D166" s="3">
        <v>5</v>
      </c>
      <c r="E166" s="3"/>
      <c r="F166" s="5">
        <v>21507.63</v>
      </c>
      <c r="G166" s="3"/>
      <c r="H166" s="3"/>
      <c r="I166" s="3"/>
      <c r="J166" s="3"/>
    </row>
    <row r="167" spans="1:10" hidden="1" x14ac:dyDescent="0.25">
      <c r="A167" s="3">
        <v>7073</v>
      </c>
      <c r="B167" s="3" t="s">
        <v>2842</v>
      </c>
      <c r="C167" s="4" t="s">
        <v>2843</v>
      </c>
      <c r="D167" s="3">
        <v>3</v>
      </c>
      <c r="E167" s="3"/>
      <c r="F167" s="3"/>
      <c r="G167" s="3"/>
      <c r="H167" s="5">
        <v>1165573.82</v>
      </c>
      <c r="I167" s="3"/>
      <c r="J167" s="3"/>
    </row>
    <row r="168" spans="1:10" hidden="1" x14ac:dyDescent="0.25">
      <c r="A168" s="3">
        <v>7074</v>
      </c>
      <c r="B168" s="3" t="s">
        <v>2844</v>
      </c>
      <c r="C168" s="4" t="s">
        <v>2845</v>
      </c>
      <c r="D168" s="3">
        <v>4</v>
      </c>
      <c r="E168" s="3"/>
      <c r="F168" s="3"/>
      <c r="G168" s="5">
        <v>1146806.6299999999</v>
      </c>
      <c r="H168" s="3"/>
      <c r="I168" s="3"/>
      <c r="J168" s="3"/>
    </row>
    <row r="169" spans="1:10" hidden="1" x14ac:dyDescent="0.25">
      <c r="A169" s="3">
        <v>7075</v>
      </c>
      <c r="B169" s="3" t="s">
        <v>2846</v>
      </c>
      <c r="C169" s="4" t="s">
        <v>2847</v>
      </c>
      <c r="D169" s="3">
        <v>5</v>
      </c>
      <c r="E169" s="3"/>
      <c r="F169" s="3">
        <v>156.47999999999999</v>
      </c>
      <c r="G169" s="3"/>
      <c r="H169" s="3"/>
      <c r="I169" s="3"/>
      <c r="J169" s="3"/>
    </row>
    <row r="170" spans="1:10" hidden="1" x14ac:dyDescent="0.25">
      <c r="A170" s="3">
        <v>7253</v>
      </c>
      <c r="B170" s="3" t="s">
        <v>2850</v>
      </c>
      <c r="C170" s="4" t="s">
        <v>2851</v>
      </c>
      <c r="D170" s="3">
        <v>5</v>
      </c>
      <c r="E170" s="3"/>
      <c r="F170" s="5">
        <v>1146650.1499999999</v>
      </c>
      <c r="G170" s="3"/>
      <c r="H170" s="3"/>
      <c r="I170" s="3"/>
      <c r="J170" s="3"/>
    </row>
    <row r="171" spans="1:10" hidden="1" x14ac:dyDescent="0.25">
      <c r="A171" s="3">
        <v>8737</v>
      </c>
      <c r="B171" s="3" t="s">
        <v>2858</v>
      </c>
      <c r="C171" s="4" t="s">
        <v>2859</v>
      </c>
      <c r="D171" s="3">
        <v>4</v>
      </c>
      <c r="E171" s="3"/>
      <c r="F171" s="3"/>
      <c r="G171" s="5">
        <v>18767.189999999999</v>
      </c>
      <c r="H171" s="3"/>
      <c r="I171" s="3"/>
      <c r="J171" s="3"/>
    </row>
    <row r="172" spans="1:10" hidden="1" x14ac:dyDescent="0.25">
      <c r="A172" s="3">
        <v>8738</v>
      </c>
      <c r="B172" s="3" t="s">
        <v>2860</v>
      </c>
      <c r="C172" s="4" t="s">
        <v>2861</v>
      </c>
      <c r="D172" s="3">
        <v>5</v>
      </c>
      <c r="E172" s="3"/>
      <c r="F172" s="5">
        <v>10836.98</v>
      </c>
      <c r="G172" s="3"/>
      <c r="H172" s="3"/>
      <c r="I172" s="3"/>
      <c r="J172" s="3"/>
    </row>
    <row r="173" spans="1:10" hidden="1" x14ac:dyDescent="0.25">
      <c r="A173" s="3">
        <v>8747</v>
      </c>
      <c r="B173" s="3" t="s">
        <v>2866</v>
      </c>
      <c r="C173" s="4" t="s">
        <v>2867</v>
      </c>
      <c r="D173" s="3">
        <v>5</v>
      </c>
      <c r="E173" s="3"/>
      <c r="F173" s="5">
        <v>7930.21</v>
      </c>
      <c r="G173" s="3"/>
      <c r="H173" s="3"/>
      <c r="I173" s="3"/>
      <c r="J173" s="3"/>
    </row>
    <row r="174" spans="1:10" hidden="1" x14ac:dyDescent="0.25">
      <c r="A174" s="3">
        <v>8760</v>
      </c>
      <c r="B174" s="3" t="s">
        <v>2872</v>
      </c>
      <c r="C174" s="4" t="s">
        <v>2873</v>
      </c>
      <c r="D174" s="3">
        <v>2</v>
      </c>
      <c r="E174" s="3"/>
      <c r="F174" s="3"/>
      <c r="G174" s="3"/>
      <c r="H174" s="3"/>
      <c r="I174" s="5">
        <v>52723090.329999998</v>
      </c>
      <c r="J174" s="3"/>
    </row>
    <row r="175" spans="1:10" hidden="1" x14ac:dyDescent="0.25">
      <c r="A175" s="3">
        <v>8761</v>
      </c>
      <c r="B175" s="3" t="s">
        <v>2874</v>
      </c>
      <c r="C175" s="4" t="s">
        <v>2875</v>
      </c>
      <c r="D175" s="3">
        <v>3</v>
      </c>
      <c r="E175" s="3"/>
      <c r="F175" s="3"/>
      <c r="G175" s="3"/>
      <c r="H175" s="5">
        <v>52723090.329999998</v>
      </c>
      <c r="I175" s="3"/>
      <c r="J175" s="3"/>
    </row>
    <row r="176" spans="1:10" hidden="1" x14ac:dyDescent="0.25">
      <c r="A176" s="3">
        <v>8762</v>
      </c>
      <c r="B176" s="3" t="s">
        <v>2876</v>
      </c>
      <c r="C176" s="4" t="s">
        <v>2877</v>
      </c>
      <c r="D176" s="3">
        <v>4</v>
      </c>
      <c r="E176" s="3"/>
      <c r="F176" s="3"/>
      <c r="G176" s="5">
        <v>52723090.329999998</v>
      </c>
      <c r="H176" s="3"/>
      <c r="I176" s="3"/>
      <c r="J176" s="3"/>
    </row>
    <row r="177" spans="1:10" hidden="1" x14ac:dyDescent="0.25">
      <c r="A177" s="3">
        <v>8763</v>
      </c>
      <c r="B177" s="3" t="s">
        <v>2878</v>
      </c>
      <c r="C177" s="4" t="s">
        <v>2879</v>
      </c>
      <c r="D177" s="3">
        <v>5</v>
      </c>
      <c r="E177" s="3"/>
      <c r="F177" s="5">
        <v>52723090.329999998</v>
      </c>
      <c r="G177" s="3"/>
      <c r="H177" s="3"/>
      <c r="I177" s="3"/>
      <c r="J177" s="3"/>
    </row>
    <row r="178" spans="1:10" hidden="1" x14ac:dyDescent="0.25">
      <c r="A178" s="3">
        <v>9693</v>
      </c>
      <c r="B178" s="3" t="s">
        <v>2902</v>
      </c>
      <c r="C178" s="4" t="s">
        <v>2903</v>
      </c>
      <c r="D178" s="3">
        <v>2</v>
      </c>
      <c r="E178" s="3"/>
      <c r="F178" s="3"/>
      <c r="G178" s="3"/>
      <c r="H178" s="3"/>
      <c r="I178" s="5">
        <v>8035998.8399999999</v>
      </c>
      <c r="J178" s="3"/>
    </row>
    <row r="179" spans="1:10" hidden="1" x14ac:dyDescent="0.25">
      <c r="A179" s="3">
        <v>9694</v>
      </c>
      <c r="B179" s="3" t="s">
        <v>2904</v>
      </c>
      <c r="C179" s="4" t="s">
        <v>2905</v>
      </c>
      <c r="D179" s="3">
        <v>3</v>
      </c>
      <c r="E179" s="3"/>
      <c r="F179" s="3"/>
      <c r="G179" s="3"/>
      <c r="H179" s="5">
        <v>8035998.8399999999</v>
      </c>
      <c r="I179" s="3"/>
      <c r="J179" s="3"/>
    </row>
    <row r="180" spans="1:10" hidden="1" x14ac:dyDescent="0.25">
      <c r="A180" s="3">
        <v>9695</v>
      </c>
      <c r="B180" s="3" t="s">
        <v>2906</v>
      </c>
      <c r="C180" s="4" t="s">
        <v>2907</v>
      </c>
      <c r="D180" s="3">
        <v>4</v>
      </c>
      <c r="E180" s="3"/>
      <c r="F180" s="3"/>
      <c r="G180" s="5">
        <v>8035998.8399999999</v>
      </c>
      <c r="H180" s="3"/>
      <c r="I180" s="3"/>
      <c r="J180" s="3"/>
    </row>
    <row r="181" spans="1:10" hidden="1" x14ac:dyDescent="0.25">
      <c r="A181" s="3">
        <v>9696</v>
      </c>
      <c r="B181" s="3" t="s">
        <v>2908</v>
      </c>
      <c r="C181" s="4" t="s">
        <v>2909</v>
      </c>
      <c r="D181" s="3">
        <v>5</v>
      </c>
      <c r="E181" s="3"/>
      <c r="F181" s="5">
        <v>8035998.8399999999</v>
      </c>
      <c r="G181" s="3"/>
      <c r="H181" s="3"/>
      <c r="I181" s="3"/>
      <c r="J181" s="3"/>
    </row>
    <row r="182" spans="1:10" x14ac:dyDescent="0.25">
      <c r="A182" s="3">
        <v>9701</v>
      </c>
      <c r="B182" s="3" t="s">
        <v>2914</v>
      </c>
      <c r="C182" s="4" t="s">
        <v>2915</v>
      </c>
      <c r="D182" s="3">
        <v>1</v>
      </c>
      <c r="E182" s="3"/>
      <c r="F182" s="3"/>
      <c r="G182" s="3"/>
      <c r="H182" s="3"/>
      <c r="I182" s="3"/>
      <c r="J182" s="5">
        <v>76144908.280000001</v>
      </c>
    </row>
    <row r="183" spans="1:10" hidden="1" x14ac:dyDescent="0.25">
      <c r="A183" s="3">
        <v>9702</v>
      </c>
      <c r="B183" s="3" t="s">
        <v>2916</v>
      </c>
      <c r="C183" s="4" t="s">
        <v>2917</v>
      </c>
      <c r="D183" s="3">
        <v>2</v>
      </c>
      <c r="E183" s="3"/>
      <c r="F183" s="3"/>
      <c r="G183" s="3"/>
      <c r="H183" s="3"/>
      <c r="I183" s="5">
        <v>76144908.280000001</v>
      </c>
      <c r="J183" s="3"/>
    </row>
    <row r="184" spans="1:10" hidden="1" x14ac:dyDescent="0.25">
      <c r="A184" s="3">
        <v>9703</v>
      </c>
      <c r="B184" s="3" t="s">
        <v>2918</v>
      </c>
      <c r="C184" s="4" t="s">
        <v>2919</v>
      </c>
      <c r="D184" s="3">
        <v>3</v>
      </c>
      <c r="E184" s="3"/>
      <c r="F184" s="3"/>
      <c r="G184" s="3"/>
      <c r="H184" s="5">
        <v>76144908.280000001</v>
      </c>
      <c r="I184" s="3"/>
      <c r="J184" s="3"/>
    </row>
    <row r="185" spans="1:10" hidden="1" x14ac:dyDescent="0.25">
      <c r="A185" s="3">
        <v>9704</v>
      </c>
      <c r="B185" s="3" t="s">
        <v>2920</v>
      </c>
      <c r="C185" s="4" t="s">
        <v>2921</v>
      </c>
      <c r="D185" s="3">
        <v>4</v>
      </c>
      <c r="E185" s="3"/>
      <c r="F185" s="3"/>
      <c r="G185" s="5">
        <v>42743099.289999999</v>
      </c>
      <c r="H185" s="3"/>
      <c r="I185" s="3"/>
      <c r="J185" s="3"/>
    </row>
    <row r="186" spans="1:10" hidden="1" x14ac:dyDescent="0.25">
      <c r="A186" s="3">
        <v>9705</v>
      </c>
      <c r="B186" s="3" t="s">
        <v>2922</v>
      </c>
      <c r="C186" s="4" t="s">
        <v>2923</v>
      </c>
      <c r="D186" s="3">
        <v>5</v>
      </c>
      <c r="E186" s="3"/>
      <c r="F186" s="5">
        <v>27851593.379999999</v>
      </c>
      <c r="G186" s="3"/>
      <c r="H186" s="3"/>
      <c r="I186" s="3"/>
      <c r="J186" s="3"/>
    </row>
    <row r="187" spans="1:10" hidden="1" x14ac:dyDescent="0.25">
      <c r="A187" s="3">
        <v>10561</v>
      </c>
      <c r="B187" s="3" t="s">
        <v>2934</v>
      </c>
      <c r="C187" s="4" t="s">
        <v>2935</v>
      </c>
      <c r="D187" s="3">
        <v>5</v>
      </c>
      <c r="E187" s="3"/>
      <c r="F187" s="5">
        <v>11771485.66</v>
      </c>
      <c r="G187" s="3"/>
      <c r="H187" s="3"/>
      <c r="I187" s="3"/>
      <c r="J187" s="3"/>
    </row>
    <row r="188" spans="1:10" hidden="1" x14ac:dyDescent="0.25">
      <c r="A188" s="3">
        <v>12003</v>
      </c>
      <c r="B188" s="3" t="s">
        <v>2953</v>
      </c>
      <c r="C188" s="4" t="s">
        <v>2954</v>
      </c>
      <c r="D188" s="3">
        <v>5</v>
      </c>
      <c r="E188" s="3"/>
      <c r="F188" s="5">
        <v>3120020.25</v>
      </c>
      <c r="G188" s="3"/>
      <c r="H188" s="3"/>
      <c r="I188" s="3"/>
      <c r="J188" s="3"/>
    </row>
    <row r="189" spans="1:10" hidden="1" x14ac:dyDescent="0.25">
      <c r="A189" s="3">
        <v>12838</v>
      </c>
      <c r="B189" s="3" t="s">
        <v>2963</v>
      </c>
      <c r="C189" s="4" t="s">
        <v>2964</v>
      </c>
      <c r="D189" s="3">
        <v>4</v>
      </c>
      <c r="E189" s="3"/>
      <c r="F189" s="3"/>
      <c r="G189" s="5">
        <v>33401808.989999998</v>
      </c>
      <c r="H189" s="3"/>
      <c r="I189" s="3"/>
      <c r="J189" s="3"/>
    </row>
    <row r="190" spans="1:10" hidden="1" x14ac:dyDescent="0.25">
      <c r="A190" s="3">
        <v>12839</v>
      </c>
      <c r="B190" s="3" t="s">
        <v>2965</v>
      </c>
      <c r="C190" s="4" t="s">
        <v>2966</v>
      </c>
      <c r="D190" s="3">
        <v>5</v>
      </c>
      <c r="E190" s="3"/>
      <c r="F190" s="5">
        <v>33401808.989999998</v>
      </c>
      <c r="G190" s="3"/>
      <c r="H190" s="3"/>
      <c r="I190" s="3"/>
      <c r="J190" s="3"/>
    </row>
    <row r="191" spans="1:10" x14ac:dyDescent="0.25">
      <c r="A191" s="3">
        <v>21525</v>
      </c>
      <c r="B191" s="3" t="s">
        <v>3060</v>
      </c>
      <c r="C191" s="4" t="s">
        <v>3061</v>
      </c>
      <c r="D191" s="3">
        <v>1</v>
      </c>
      <c r="E191" s="3"/>
      <c r="F191" s="3"/>
      <c r="G191" s="3"/>
      <c r="H191" s="3"/>
      <c r="I191" s="3"/>
      <c r="J191" s="5">
        <v>-116530</v>
      </c>
    </row>
    <row r="192" spans="1:10" x14ac:dyDescent="0.25">
      <c r="A192" s="3">
        <v>21526</v>
      </c>
      <c r="B192" s="3" t="s">
        <v>3062</v>
      </c>
      <c r="C192" s="4" t="s">
        <v>3063</v>
      </c>
      <c r="D192" s="3">
        <v>2</v>
      </c>
      <c r="E192" s="3"/>
      <c r="F192" s="3"/>
      <c r="G192" s="3"/>
      <c r="H192" s="3"/>
      <c r="I192" s="5">
        <v>-1380259.09</v>
      </c>
      <c r="J192" s="3"/>
    </row>
    <row r="193" spans="1:10" x14ac:dyDescent="0.25">
      <c r="A193" s="3">
        <v>21527</v>
      </c>
      <c r="B193" s="3" t="s">
        <v>3064</v>
      </c>
      <c r="C193" s="4" t="s">
        <v>3065</v>
      </c>
      <c r="D193" s="3">
        <v>3</v>
      </c>
      <c r="E193" s="3"/>
      <c r="F193" s="3"/>
      <c r="G193" s="3"/>
      <c r="H193" s="5">
        <v>-1380259.09</v>
      </c>
      <c r="I193" s="3"/>
      <c r="J193" s="3"/>
    </row>
    <row r="194" spans="1:10" x14ac:dyDescent="0.25">
      <c r="A194" s="3">
        <v>21528</v>
      </c>
      <c r="B194" s="3" t="s">
        <v>3066</v>
      </c>
      <c r="C194" s="4" t="s">
        <v>3067</v>
      </c>
      <c r="D194" s="3">
        <v>4</v>
      </c>
      <c r="E194" s="3"/>
      <c r="F194" s="3"/>
      <c r="G194" s="5">
        <v>-1380259.09</v>
      </c>
      <c r="H194" s="3"/>
      <c r="I194" s="3"/>
      <c r="J194" s="3"/>
    </row>
    <row r="195" spans="1:10" x14ac:dyDescent="0.25">
      <c r="A195" s="3">
        <v>21529</v>
      </c>
      <c r="B195" s="3" t="s">
        <v>3068</v>
      </c>
      <c r="C195" s="4" t="s">
        <v>3069</v>
      </c>
      <c r="D195" s="3">
        <v>5</v>
      </c>
      <c r="E195" s="3"/>
      <c r="F195" s="5">
        <v>-855874.81</v>
      </c>
      <c r="G195" s="3"/>
      <c r="H195" s="3"/>
      <c r="I195" s="3"/>
      <c r="J195" s="3"/>
    </row>
    <row r="196" spans="1:10" x14ac:dyDescent="0.25">
      <c r="A196" s="3">
        <v>21713</v>
      </c>
      <c r="B196" s="3" t="s">
        <v>3078</v>
      </c>
      <c r="C196" s="4" t="s">
        <v>3079</v>
      </c>
      <c r="D196" s="3">
        <v>5</v>
      </c>
      <c r="E196" s="3"/>
      <c r="F196" s="5">
        <v>-524384.28</v>
      </c>
      <c r="G196" s="3"/>
      <c r="H196" s="3"/>
      <c r="I196" s="3"/>
      <c r="J196" s="3"/>
    </row>
    <row r="197" spans="1:10" x14ac:dyDescent="0.25">
      <c r="A197" s="3">
        <v>21724</v>
      </c>
      <c r="B197" s="3" t="s">
        <v>3090</v>
      </c>
      <c r="C197" s="4" t="s">
        <v>3091</v>
      </c>
      <c r="D197" s="3">
        <v>5</v>
      </c>
      <c r="E197" s="3"/>
      <c r="G197" s="3"/>
      <c r="H197" s="3"/>
      <c r="I197" s="5">
        <v>1139798.47</v>
      </c>
      <c r="J197" s="3"/>
    </row>
    <row r="198" spans="1:10" x14ac:dyDescent="0.25">
      <c r="A198" s="3">
        <v>21725</v>
      </c>
      <c r="B198" s="3" t="s">
        <v>3092</v>
      </c>
      <c r="C198" s="4" t="s">
        <v>3093</v>
      </c>
      <c r="D198" s="3">
        <v>3</v>
      </c>
      <c r="E198" s="3"/>
      <c r="F198" s="3"/>
      <c r="G198" s="3"/>
      <c r="H198" s="5">
        <v>1139798.47</v>
      </c>
      <c r="I198" s="3"/>
      <c r="J198" s="3"/>
    </row>
    <row r="199" spans="1:10" x14ac:dyDescent="0.25">
      <c r="A199" s="3">
        <v>21726</v>
      </c>
      <c r="B199" s="3" t="s">
        <v>3094</v>
      </c>
      <c r="C199" s="4" t="s">
        <v>3095</v>
      </c>
      <c r="D199" s="3">
        <v>4</v>
      </c>
      <c r="E199" s="3"/>
      <c r="F199" s="3"/>
      <c r="G199" s="5">
        <v>1139798.47</v>
      </c>
      <c r="H199" s="3"/>
      <c r="I199" s="3"/>
      <c r="J199" s="3"/>
    </row>
    <row r="200" spans="1:10" x14ac:dyDescent="0.25">
      <c r="A200" s="3">
        <v>21727</v>
      </c>
      <c r="B200" s="3" t="s">
        <v>3096</v>
      </c>
      <c r="C200" s="4" t="s">
        <v>3097</v>
      </c>
      <c r="D200" s="3">
        <v>5</v>
      </c>
      <c r="E200" s="3"/>
      <c r="F200" s="5">
        <v>518655.11</v>
      </c>
      <c r="G200" s="3"/>
      <c r="H200" s="3"/>
      <c r="I200" s="3"/>
      <c r="J200" s="3"/>
    </row>
    <row r="201" spans="1:10" x14ac:dyDescent="0.25">
      <c r="A201" s="3">
        <v>21730</v>
      </c>
      <c r="B201" s="3" t="s">
        <v>3100</v>
      </c>
      <c r="C201" s="4" t="s">
        <v>3101</v>
      </c>
      <c r="D201" s="3">
        <v>5</v>
      </c>
      <c r="E201" s="3"/>
      <c r="F201" s="5">
        <v>621143.36</v>
      </c>
      <c r="G201" s="3"/>
      <c r="H201" s="3"/>
      <c r="I201" s="3"/>
      <c r="J201" s="3"/>
    </row>
    <row r="202" spans="1:10" x14ac:dyDescent="0.25">
      <c r="A202" s="3">
        <v>21910</v>
      </c>
      <c r="B202" s="3" t="s">
        <v>3106</v>
      </c>
      <c r="C202" s="4" t="s">
        <v>3107</v>
      </c>
      <c r="D202" s="3">
        <v>2</v>
      </c>
      <c r="E202" s="3"/>
      <c r="F202" s="3"/>
      <c r="G202" s="3"/>
      <c r="H202" s="3"/>
      <c r="I202" s="5">
        <v>123930.62</v>
      </c>
      <c r="J202" s="3"/>
    </row>
    <row r="203" spans="1:10" x14ac:dyDescent="0.25">
      <c r="A203" s="3">
        <v>21911</v>
      </c>
      <c r="B203" s="3" t="s">
        <v>3108</v>
      </c>
      <c r="C203" s="4" t="s">
        <v>3109</v>
      </c>
      <c r="D203" s="3">
        <v>3</v>
      </c>
      <c r="E203" s="3"/>
      <c r="F203" s="3"/>
      <c r="G203" s="3"/>
      <c r="H203" s="5">
        <v>123930.62</v>
      </c>
      <c r="I203" s="3"/>
      <c r="J203" s="3"/>
    </row>
    <row r="204" spans="1:10" x14ac:dyDescent="0.25">
      <c r="A204" s="3">
        <v>21912</v>
      </c>
      <c r="B204" s="3" t="s">
        <v>3110</v>
      </c>
      <c r="C204" s="4" t="s">
        <v>3111</v>
      </c>
      <c r="D204" s="3">
        <v>4</v>
      </c>
      <c r="E204" s="3"/>
      <c r="F204" s="3"/>
      <c r="G204" s="5">
        <v>123930.62</v>
      </c>
      <c r="H204" s="3"/>
      <c r="I204" s="3"/>
      <c r="J204" s="3"/>
    </row>
    <row r="205" spans="1:10" x14ac:dyDescent="0.25">
      <c r="A205" s="3">
        <v>21913</v>
      </c>
      <c r="B205" s="3" t="s">
        <v>3112</v>
      </c>
      <c r="C205" s="4" t="s">
        <v>3113</v>
      </c>
      <c r="D205" s="3">
        <v>5</v>
      </c>
      <c r="E205" s="3"/>
      <c r="F205" s="5">
        <v>123930.62</v>
      </c>
      <c r="G205" s="3"/>
      <c r="H205" s="3"/>
      <c r="I205" s="3"/>
      <c r="J205" s="3"/>
    </row>
    <row r="206" spans="1:10" x14ac:dyDescent="0.25">
      <c r="A206" s="3">
        <v>22091</v>
      </c>
      <c r="B206" s="3" t="s">
        <v>3116</v>
      </c>
      <c r="C206" s="4" t="s">
        <v>3117</v>
      </c>
      <c r="D206" s="3">
        <v>1</v>
      </c>
      <c r="E206" s="3"/>
      <c r="F206" s="3"/>
      <c r="G206" s="3"/>
      <c r="H206" s="3"/>
      <c r="I206" s="3"/>
      <c r="J206" s="5">
        <v>114602.72</v>
      </c>
    </row>
    <row r="207" spans="1:10" x14ac:dyDescent="0.25">
      <c r="A207" s="3">
        <v>22092</v>
      </c>
      <c r="B207" s="3" t="s">
        <v>3118</v>
      </c>
      <c r="C207" s="4" t="s">
        <v>3119</v>
      </c>
      <c r="D207" s="3">
        <v>2</v>
      </c>
      <c r="E207" s="3"/>
      <c r="F207" s="3"/>
      <c r="G207" s="3"/>
      <c r="H207" s="3"/>
      <c r="I207" s="5">
        <v>114602.72</v>
      </c>
      <c r="J207" s="3"/>
    </row>
    <row r="208" spans="1:10" x14ac:dyDescent="0.25">
      <c r="A208" s="3">
        <v>22093</v>
      </c>
      <c r="B208" s="3" t="s">
        <v>3120</v>
      </c>
      <c r="C208" s="4" t="s">
        <v>3121</v>
      </c>
      <c r="D208" s="3">
        <v>3</v>
      </c>
      <c r="E208" s="3"/>
      <c r="F208" s="3"/>
      <c r="G208" s="3"/>
      <c r="H208" s="5">
        <v>114602.72</v>
      </c>
      <c r="I208" s="3"/>
      <c r="J208" s="3"/>
    </row>
    <row r="209" spans="1:10" x14ac:dyDescent="0.25">
      <c r="A209" s="3">
        <v>22094</v>
      </c>
      <c r="B209" s="3" t="s">
        <v>3122</v>
      </c>
      <c r="C209" s="4" t="s">
        <v>3123</v>
      </c>
      <c r="D209" s="3">
        <v>4</v>
      </c>
      <c r="E209" s="3"/>
      <c r="F209" s="3"/>
      <c r="G209" s="5">
        <v>114602.72</v>
      </c>
      <c r="H209" s="3"/>
      <c r="I209" s="3"/>
      <c r="J209" s="3"/>
    </row>
    <row r="210" spans="1:10" x14ac:dyDescent="0.25">
      <c r="A210" s="3">
        <v>22095</v>
      </c>
      <c r="B210" s="3" t="s">
        <v>3124</v>
      </c>
      <c r="C210" s="4" t="s">
        <v>3125</v>
      </c>
      <c r="D210" s="3">
        <v>5</v>
      </c>
      <c r="E210" s="3"/>
      <c r="F210" s="5">
        <v>114602.72</v>
      </c>
      <c r="G210" s="3"/>
      <c r="H210" s="3"/>
      <c r="I210" s="3"/>
      <c r="J210" s="3"/>
    </row>
    <row r="211" spans="1:10" x14ac:dyDescent="0.25">
      <c r="B211" s="7" t="s">
        <v>3150</v>
      </c>
      <c r="C211" s="7"/>
      <c r="D211" s="7"/>
      <c r="E211" s="7"/>
      <c r="F211" s="7"/>
      <c r="G211" s="7"/>
      <c r="H211" s="7"/>
      <c r="I211" s="7"/>
      <c r="J211" s="8">
        <f>SUM(J123:J210)</f>
        <v>-26760022.299999997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9B5A-EF6B-4660-B18F-F6A54C2D0418}">
  <dimension ref="A1:K1378"/>
  <sheetViews>
    <sheetView workbookViewId="0">
      <selection activeCell="H6" sqref="H6"/>
    </sheetView>
  </sheetViews>
  <sheetFormatPr defaultColWidth="11.42578125" defaultRowHeight="15" x14ac:dyDescent="0.25"/>
  <cols>
    <col min="1" max="1" width="10.5703125" customWidth="1"/>
    <col min="2" max="2" width="44.28515625" bestFit="1" customWidth="1"/>
    <col min="3" max="3" width="16" customWidth="1"/>
    <col min="4" max="4" width="37.42578125" bestFit="1" customWidth="1"/>
    <col min="5" max="5" width="6.5703125" customWidth="1"/>
    <col min="6" max="6" width="13.42578125" bestFit="1" customWidth="1"/>
    <col min="7" max="8" width="14.42578125" bestFit="1" customWidth="1"/>
    <col min="9" max="10" width="13.42578125" bestFit="1" customWidth="1"/>
    <col min="11" max="11" width="14.42578125" bestFit="1" customWidth="1"/>
  </cols>
  <sheetData>
    <row r="1" spans="1:11" x14ac:dyDescent="0.25">
      <c r="A1" t="s">
        <v>3215</v>
      </c>
      <c r="B1" t="s">
        <v>3216</v>
      </c>
      <c r="C1" t="s">
        <v>3217</v>
      </c>
      <c r="D1" t="s">
        <v>3220</v>
      </c>
      <c r="E1" t="s">
        <v>3218</v>
      </c>
      <c r="F1" t="s">
        <v>3219</v>
      </c>
    </row>
    <row r="2" spans="1:11" s="3" customFormat="1" x14ac:dyDescent="0.25">
      <c r="A2">
        <v>6</v>
      </c>
      <c r="B2" t="s">
        <v>10</v>
      </c>
      <c r="C2" s="1" t="s">
        <v>11</v>
      </c>
      <c r="D2" s="1" t="s">
        <v>3442</v>
      </c>
      <c r="E2">
        <v>6</v>
      </c>
      <c r="F2" s="2">
        <v>3250.17</v>
      </c>
      <c r="G2"/>
      <c r="H2"/>
      <c r="I2"/>
      <c r="J2"/>
      <c r="K2"/>
    </row>
    <row r="3" spans="1:11" s="3" customFormat="1" x14ac:dyDescent="0.25">
      <c r="A3">
        <v>8</v>
      </c>
      <c r="B3" t="s">
        <v>12</v>
      </c>
      <c r="C3" s="1" t="s">
        <v>13</v>
      </c>
      <c r="D3" s="1"/>
      <c r="E3">
        <v>6</v>
      </c>
      <c r="F3">
        <v>0</v>
      </c>
      <c r="G3"/>
      <c r="H3"/>
      <c r="I3"/>
      <c r="J3"/>
      <c r="K3"/>
    </row>
    <row r="4" spans="1:11" s="3" customFormat="1" x14ac:dyDescent="0.25">
      <c r="A4">
        <v>11</v>
      </c>
      <c r="B4" t="s">
        <v>16</v>
      </c>
      <c r="C4" s="1" t="s">
        <v>17</v>
      </c>
      <c r="D4" s="1"/>
      <c r="E4">
        <v>6</v>
      </c>
      <c r="F4" s="2">
        <v>2000</v>
      </c>
      <c r="G4"/>
      <c r="H4"/>
      <c r="I4"/>
      <c r="J4"/>
      <c r="K4"/>
    </row>
    <row r="5" spans="1:11" s="3" customFormat="1" x14ac:dyDescent="0.25">
      <c r="A5">
        <v>13</v>
      </c>
      <c r="B5" t="s">
        <v>18</v>
      </c>
      <c r="C5" s="1" t="s">
        <v>19</v>
      </c>
      <c r="D5" s="1"/>
      <c r="E5">
        <v>6</v>
      </c>
      <c r="F5" s="2">
        <v>1000</v>
      </c>
      <c r="G5"/>
      <c r="H5"/>
      <c r="I5"/>
      <c r="J5"/>
      <c r="K5"/>
    </row>
    <row r="6" spans="1:11" s="3" customFormat="1" x14ac:dyDescent="0.25">
      <c r="A6">
        <v>15</v>
      </c>
      <c r="B6" t="s">
        <v>20</v>
      </c>
      <c r="C6" s="1" t="s">
        <v>21</v>
      </c>
      <c r="D6" s="1"/>
      <c r="E6">
        <v>6</v>
      </c>
      <c r="F6" s="2">
        <v>2300</v>
      </c>
      <c r="G6"/>
      <c r="H6"/>
      <c r="I6"/>
      <c r="J6"/>
      <c r="K6"/>
    </row>
    <row r="7" spans="1:11" s="3" customFormat="1" x14ac:dyDescent="0.25">
      <c r="A7">
        <v>17</v>
      </c>
      <c r="B7" t="s">
        <v>22</v>
      </c>
      <c r="C7" s="1" t="s">
        <v>23</v>
      </c>
      <c r="D7" s="1"/>
      <c r="E7">
        <v>6</v>
      </c>
      <c r="F7" s="2">
        <v>1000</v>
      </c>
      <c r="G7"/>
      <c r="H7"/>
      <c r="I7"/>
      <c r="J7"/>
      <c r="K7"/>
    </row>
    <row r="8" spans="1:11" s="3" customFormat="1" x14ac:dyDescent="0.25">
      <c r="A8">
        <v>19</v>
      </c>
      <c r="B8" t="s">
        <v>24</v>
      </c>
      <c r="C8" s="1" t="s">
        <v>25</v>
      </c>
      <c r="D8" s="1"/>
      <c r="E8">
        <v>6</v>
      </c>
      <c r="F8" s="2">
        <v>1000</v>
      </c>
      <c r="G8"/>
      <c r="H8"/>
      <c r="I8"/>
      <c r="J8"/>
      <c r="K8"/>
    </row>
    <row r="9" spans="1:11" s="3" customFormat="1" x14ac:dyDescent="0.25">
      <c r="A9">
        <v>21</v>
      </c>
      <c r="B9" t="s">
        <v>26</v>
      </c>
      <c r="C9" s="1" t="s">
        <v>27</v>
      </c>
      <c r="D9" s="1"/>
      <c r="E9">
        <v>6</v>
      </c>
      <c r="F9" s="2">
        <v>5000</v>
      </c>
      <c r="G9"/>
      <c r="H9"/>
      <c r="I9"/>
      <c r="J9"/>
      <c r="K9"/>
    </row>
    <row r="10" spans="1:11" s="3" customFormat="1" x14ac:dyDescent="0.25">
      <c r="A10">
        <v>23</v>
      </c>
      <c r="B10" t="s">
        <v>28</v>
      </c>
      <c r="C10" s="1" t="s">
        <v>29</v>
      </c>
      <c r="D10" s="1"/>
      <c r="E10">
        <v>6</v>
      </c>
      <c r="F10" s="2">
        <v>1900</v>
      </c>
      <c r="G10"/>
      <c r="H10"/>
      <c r="I10"/>
      <c r="J10"/>
      <c r="K10"/>
    </row>
    <row r="11" spans="1:11" s="3" customFormat="1" x14ac:dyDescent="0.25">
      <c r="A11">
        <v>25</v>
      </c>
      <c r="B11" t="s">
        <v>30</v>
      </c>
      <c r="C11" s="1" t="s">
        <v>31</v>
      </c>
      <c r="D11" s="1"/>
      <c r="E11">
        <v>6</v>
      </c>
      <c r="F11" s="2">
        <v>1000</v>
      </c>
      <c r="G11"/>
      <c r="H11"/>
      <c r="I11"/>
      <c r="J11"/>
      <c r="K11"/>
    </row>
    <row r="12" spans="1:11" s="3" customFormat="1" x14ac:dyDescent="0.25">
      <c r="A12">
        <v>27</v>
      </c>
      <c r="B12" t="s">
        <v>32</v>
      </c>
      <c r="C12" s="1" t="s">
        <v>33</v>
      </c>
      <c r="D12" s="1"/>
      <c r="E12">
        <v>6</v>
      </c>
      <c r="F12">
        <v>500</v>
      </c>
      <c r="G12"/>
      <c r="H12"/>
      <c r="I12"/>
      <c r="J12"/>
      <c r="K12"/>
    </row>
    <row r="13" spans="1:11" s="3" customFormat="1" x14ac:dyDescent="0.25">
      <c r="A13">
        <v>29</v>
      </c>
      <c r="B13" t="s">
        <v>34</v>
      </c>
      <c r="C13" s="1" t="s">
        <v>35</v>
      </c>
      <c r="D13" s="1"/>
      <c r="E13">
        <v>6</v>
      </c>
      <c r="F13">
        <v>500</v>
      </c>
      <c r="G13"/>
      <c r="H13"/>
      <c r="I13"/>
      <c r="J13"/>
      <c r="K13"/>
    </row>
    <row r="14" spans="1:11" s="3" customFormat="1" x14ac:dyDescent="0.25">
      <c r="A14">
        <v>31</v>
      </c>
      <c r="B14" t="s">
        <v>36</v>
      </c>
      <c r="C14" s="1" t="s">
        <v>37</v>
      </c>
      <c r="D14" s="1"/>
      <c r="E14">
        <v>6</v>
      </c>
      <c r="F14" s="2">
        <v>2700</v>
      </c>
      <c r="G14"/>
      <c r="H14"/>
      <c r="I14"/>
      <c r="J14"/>
      <c r="K14"/>
    </row>
    <row r="15" spans="1:11" s="3" customFormat="1" x14ac:dyDescent="0.25">
      <c r="A15">
        <v>33</v>
      </c>
      <c r="B15" t="s">
        <v>38</v>
      </c>
      <c r="C15" s="1" t="s">
        <v>39</v>
      </c>
      <c r="D15" s="1"/>
      <c r="E15">
        <v>6</v>
      </c>
      <c r="F15">
        <v>150</v>
      </c>
      <c r="G15"/>
      <c r="H15"/>
      <c r="I15"/>
      <c r="J15"/>
      <c r="K15"/>
    </row>
    <row r="16" spans="1:11" s="3" customFormat="1" x14ac:dyDescent="0.25">
      <c r="A16">
        <v>36</v>
      </c>
      <c r="B16" t="s">
        <v>42</v>
      </c>
      <c r="C16" s="1" t="s">
        <v>43</v>
      </c>
      <c r="D16" s="1"/>
      <c r="E16">
        <v>6</v>
      </c>
      <c r="F16" s="2">
        <v>50861.94</v>
      </c>
      <c r="G16"/>
      <c r="H16"/>
      <c r="I16"/>
      <c r="J16"/>
      <c r="K16"/>
    </row>
    <row r="17" spans="1:11" s="3" customFormat="1" x14ac:dyDescent="0.25">
      <c r="A17">
        <v>38</v>
      </c>
      <c r="B17" t="s">
        <v>44</v>
      </c>
      <c r="C17" s="1" t="s">
        <v>45</v>
      </c>
      <c r="D17" s="1"/>
      <c r="E17">
        <v>6</v>
      </c>
      <c r="F17" s="2">
        <v>171692.85</v>
      </c>
      <c r="G17"/>
      <c r="H17"/>
      <c r="I17"/>
      <c r="J17"/>
      <c r="K17"/>
    </row>
    <row r="18" spans="1:11" s="3" customFormat="1" x14ac:dyDescent="0.25">
      <c r="A18">
        <v>40</v>
      </c>
      <c r="B18" t="s">
        <v>46</v>
      </c>
      <c r="C18" s="1" t="s">
        <v>47</v>
      </c>
      <c r="D18" s="1"/>
      <c r="E18">
        <v>6</v>
      </c>
      <c r="F18" s="2">
        <v>-47071.44</v>
      </c>
      <c r="G18"/>
      <c r="H18"/>
      <c r="I18"/>
      <c r="J18"/>
      <c r="K18"/>
    </row>
    <row r="19" spans="1:11" s="3" customFormat="1" x14ac:dyDescent="0.25">
      <c r="A19">
        <v>42</v>
      </c>
      <c r="B19" t="s">
        <v>48</v>
      </c>
      <c r="C19" s="1" t="s">
        <v>49</v>
      </c>
      <c r="D19" s="1"/>
      <c r="E19">
        <v>6</v>
      </c>
      <c r="F19" s="2">
        <v>442843.68</v>
      </c>
      <c r="G19"/>
      <c r="H19"/>
      <c r="I19"/>
      <c r="J19"/>
      <c r="K19"/>
    </row>
    <row r="20" spans="1:11" s="3" customFormat="1" x14ac:dyDescent="0.25">
      <c r="A20">
        <v>44</v>
      </c>
      <c r="B20" t="s">
        <v>50</v>
      </c>
      <c r="C20" s="1" t="s">
        <v>51</v>
      </c>
      <c r="D20" s="1"/>
      <c r="E20">
        <v>6</v>
      </c>
      <c r="F20" s="2">
        <v>78080.600000000006</v>
      </c>
      <c r="G20"/>
      <c r="H20"/>
      <c r="I20"/>
      <c r="J20"/>
      <c r="K20"/>
    </row>
    <row r="21" spans="1:11" s="3" customFormat="1" x14ac:dyDescent="0.25">
      <c r="A21">
        <v>46</v>
      </c>
      <c r="B21" t="s">
        <v>52</v>
      </c>
      <c r="C21" s="1" t="s">
        <v>53</v>
      </c>
      <c r="D21" s="1"/>
      <c r="E21">
        <v>6</v>
      </c>
      <c r="F21" s="2">
        <v>1836713.44</v>
      </c>
      <c r="G21"/>
      <c r="H21"/>
      <c r="I21"/>
      <c r="J21"/>
      <c r="K21"/>
    </row>
    <row r="22" spans="1:11" s="3" customFormat="1" x14ac:dyDescent="0.25">
      <c r="A22">
        <v>48</v>
      </c>
      <c r="B22" t="s">
        <v>54</v>
      </c>
      <c r="C22" s="1" t="s">
        <v>55</v>
      </c>
      <c r="D22" s="1"/>
      <c r="E22">
        <v>6</v>
      </c>
      <c r="F22" s="2">
        <v>7289.29</v>
      </c>
      <c r="G22"/>
      <c r="H22"/>
      <c r="I22"/>
      <c r="J22"/>
      <c r="K22"/>
    </row>
    <row r="23" spans="1:11" s="3" customFormat="1" x14ac:dyDescent="0.25">
      <c r="A23">
        <v>50</v>
      </c>
      <c r="B23" t="s">
        <v>56</v>
      </c>
      <c r="C23" s="1" t="s">
        <v>57</v>
      </c>
      <c r="D23" s="1"/>
      <c r="E23">
        <v>6</v>
      </c>
      <c r="F23" s="2">
        <v>10798.97</v>
      </c>
      <c r="G23"/>
      <c r="H23"/>
      <c r="I23"/>
      <c r="J23"/>
      <c r="K23"/>
    </row>
    <row r="24" spans="1:11" s="3" customFormat="1" x14ac:dyDescent="0.25">
      <c r="A24">
        <v>52</v>
      </c>
      <c r="B24" t="s">
        <v>58</v>
      </c>
      <c r="C24" s="1" t="s">
        <v>59</v>
      </c>
      <c r="D24" s="1"/>
      <c r="E24">
        <v>6</v>
      </c>
      <c r="F24" s="2">
        <v>1667306.73</v>
      </c>
      <c r="G24"/>
      <c r="H24"/>
      <c r="I24"/>
      <c r="J24"/>
      <c r="K24"/>
    </row>
    <row r="25" spans="1:11" s="3" customFormat="1" x14ac:dyDescent="0.25">
      <c r="A25">
        <v>54</v>
      </c>
      <c r="B25" t="s">
        <v>60</v>
      </c>
      <c r="C25" s="1" t="s">
        <v>61</v>
      </c>
      <c r="D25" s="1"/>
      <c r="E25">
        <v>6</v>
      </c>
      <c r="F25">
        <v>249.02</v>
      </c>
      <c r="G25"/>
      <c r="H25"/>
      <c r="I25"/>
      <c r="J25"/>
      <c r="K25"/>
    </row>
    <row r="26" spans="1:11" s="3" customFormat="1" x14ac:dyDescent="0.25">
      <c r="A26">
        <v>56</v>
      </c>
      <c r="B26" t="s">
        <v>62</v>
      </c>
      <c r="C26" s="1" t="s">
        <v>63</v>
      </c>
      <c r="D26" s="1"/>
      <c r="E26">
        <v>6</v>
      </c>
      <c r="F26" s="2">
        <v>-2809.75</v>
      </c>
      <c r="G26"/>
      <c r="H26"/>
      <c r="I26"/>
      <c r="J26"/>
      <c r="K26"/>
    </row>
    <row r="27" spans="1:11" s="3" customFormat="1" x14ac:dyDescent="0.25">
      <c r="A27">
        <v>58</v>
      </c>
      <c r="B27" t="s">
        <v>64</v>
      </c>
      <c r="C27" s="1" t="s">
        <v>65</v>
      </c>
      <c r="D27" s="1"/>
      <c r="E27">
        <v>6</v>
      </c>
      <c r="F27">
        <v>198</v>
      </c>
      <c r="G27"/>
      <c r="H27"/>
      <c r="I27"/>
      <c r="J27"/>
      <c r="K27"/>
    </row>
    <row r="28" spans="1:11" s="3" customFormat="1" x14ac:dyDescent="0.25">
      <c r="A28">
        <v>60</v>
      </c>
      <c r="B28" t="s">
        <v>66</v>
      </c>
      <c r="C28" s="1" t="s">
        <v>67</v>
      </c>
      <c r="D28" s="1"/>
      <c r="E28">
        <v>6</v>
      </c>
      <c r="F28">
        <v>90.66</v>
      </c>
      <c r="G28"/>
      <c r="H28"/>
      <c r="I28"/>
      <c r="J28"/>
      <c r="K28"/>
    </row>
    <row r="29" spans="1:11" s="3" customFormat="1" x14ac:dyDescent="0.25">
      <c r="A29">
        <v>62</v>
      </c>
      <c r="B29" t="s">
        <v>68</v>
      </c>
      <c r="C29" s="1" t="s">
        <v>69</v>
      </c>
      <c r="D29" s="1"/>
      <c r="E29">
        <v>6</v>
      </c>
      <c r="F29">
        <v>917.6</v>
      </c>
      <c r="G29"/>
      <c r="H29"/>
      <c r="I29"/>
      <c r="J29"/>
      <c r="K29"/>
    </row>
    <row r="30" spans="1:11" s="3" customFormat="1" x14ac:dyDescent="0.25">
      <c r="A30">
        <v>64</v>
      </c>
      <c r="B30" t="s">
        <v>70</v>
      </c>
      <c r="C30" s="1" t="s">
        <v>71</v>
      </c>
      <c r="D30" s="1"/>
      <c r="E30">
        <v>6</v>
      </c>
      <c r="F30" s="2">
        <v>-5166.3500000000004</v>
      </c>
      <c r="G30"/>
      <c r="H30"/>
      <c r="I30"/>
      <c r="J30"/>
      <c r="K30"/>
    </row>
    <row r="31" spans="1:11" s="3" customFormat="1" x14ac:dyDescent="0.25">
      <c r="A31">
        <v>66</v>
      </c>
      <c r="B31" t="s">
        <v>72</v>
      </c>
      <c r="C31" s="1" t="s">
        <v>73</v>
      </c>
      <c r="D31" s="1"/>
      <c r="E31">
        <v>6</v>
      </c>
      <c r="F31" s="2">
        <v>1071596.92</v>
      </c>
      <c r="G31"/>
      <c r="H31"/>
      <c r="I31"/>
      <c r="J31"/>
      <c r="K31"/>
    </row>
    <row r="32" spans="1:11" s="3" customFormat="1" x14ac:dyDescent="0.25">
      <c r="A32">
        <v>68</v>
      </c>
      <c r="B32" t="s">
        <v>74</v>
      </c>
      <c r="C32" s="1" t="s">
        <v>75</v>
      </c>
      <c r="D32" s="1"/>
      <c r="E32">
        <v>6</v>
      </c>
      <c r="F32" s="2">
        <v>5906.71</v>
      </c>
      <c r="G32"/>
      <c r="H32"/>
      <c r="I32"/>
      <c r="J32"/>
      <c r="K32"/>
    </row>
    <row r="33" spans="1:11" s="3" customFormat="1" x14ac:dyDescent="0.25">
      <c r="A33">
        <v>70</v>
      </c>
      <c r="B33" t="s">
        <v>76</v>
      </c>
      <c r="C33" s="1" t="s">
        <v>77</v>
      </c>
      <c r="D33" s="1"/>
      <c r="E33">
        <v>6</v>
      </c>
      <c r="F33" s="2">
        <v>245758.02</v>
      </c>
      <c r="G33"/>
      <c r="H33"/>
      <c r="I33"/>
      <c r="J33"/>
      <c r="K33"/>
    </row>
    <row r="34" spans="1:11" s="3" customFormat="1" x14ac:dyDescent="0.25">
      <c r="A34">
        <v>72</v>
      </c>
      <c r="B34" t="s">
        <v>78</v>
      </c>
      <c r="C34" s="1" t="s">
        <v>79</v>
      </c>
      <c r="D34" s="1"/>
      <c r="E34">
        <v>6</v>
      </c>
      <c r="F34" s="2">
        <v>1000</v>
      </c>
      <c r="G34"/>
      <c r="H34"/>
      <c r="I34"/>
      <c r="J34"/>
      <c r="K34"/>
    </row>
    <row r="35" spans="1:11" s="3" customFormat="1" x14ac:dyDescent="0.25">
      <c r="A35">
        <v>74</v>
      </c>
      <c r="B35" t="s">
        <v>80</v>
      </c>
      <c r="C35" s="1" t="s">
        <v>81</v>
      </c>
      <c r="D35" s="1"/>
      <c r="E35">
        <v>6</v>
      </c>
      <c r="F35" s="2">
        <v>8885.86</v>
      </c>
      <c r="G35"/>
      <c r="H35"/>
      <c r="I35"/>
      <c r="J35"/>
      <c r="K35"/>
    </row>
    <row r="36" spans="1:11" s="3" customFormat="1" x14ac:dyDescent="0.25">
      <c r="A36">
        <v>76</v>
      </c>
      <c r="B36" t="s">
        <v>82</v>
      </c>
      <c r="C36" s="1" t="s">
        <v>83</v>
      </c>
      <c r="D36" s="1"/>
      <c r="E36">
        <v>6</v>
      </c>
      <c r="F36" s="2">
        <v>32533.79</v>
      </c>
      <c r="G36"/>
      <c r="H36"/>
      <c r="I36"/>
      <c r="J36"/>
      <c r="K36"/>
    </row>
    <row r="37" spans="1:11" s="3" customFormat="1" x14ac:dyDescent="0.25">
      <c r="A37">
        <v>78</v>
      </c>
      <c r="B37" t="s">
        <v>84</v>
      </c>
      <c r="C37" s="1" t="s">
        <v>85</v>
      </c>
      <c r="D37" s="1"/>
      <c r="E37">
        <v>6</v>
      </c>
      <c r="F37">
        <v>-894.77</v>
      </c>
      <c r="G37"/>
      <c r="H37"/>
      <c r="I37"/>
      <c r="J37"/>
      <c r="K37"/>
    </row>
    <row r="38" spans="1:11" s="3" customFormat="1" x14ac:dyDescent="0.25">
      <c r="A38">
        <v>80</v>
      </c>
      <c r="B38" t="s">
        <v>86</v>
      </c>
      <c r="C38" s="1" t="s">
        <v>87</v>
      </c>
      <c r="D38" s="1"/>
      <c r="E38">
        <v>6</v>
      </c>
      <c r="F38">
        <v>796.14</v>
      </c>
      <c r="G38"/>
      <c r="H38"/>
      <c r="I38"/>
      <c r="J38"/>
      <c r="K38"/>
    </row>
    <row r="39" spans="1:11" s="3" customFormat="1" x14ac:dyDescent="0.25">
      <c r="A39">
        <v>82</v>
      </c>
      <c r="B39" t="s">
        <v>88</v>
      </c>
      <c r="C39" s="1" t="s">
        <v>89</v>
      </c>
      <c r="D39" s="1"/>
      <c r="E39">
        <v>6</v>
      </c>
      <c r="F39" s="2">
        <v>6081.24</v>
      </c>
      <c r="G39"/>
      <c r="H39"/>
      <c r="I39"/>
      <c r="J39"/>
      <c r="K39"/>
    </row>
    <row r="40" spans="1:11" s="3" customFormat="1" x14ac:dyDescent="0.25">
      <c r="A40">
        <v>84</v>
      </c>
      <c r="B40" t="s">
        <v>90</v>
      </c>
      <c r="C40" s="1" t="s">
        <v>91</v>
      </c>
      <c r="D40" s="1"/>
      <c r="E40">
        <v>6</v>
      </c>
      <c r="F40" s="2">
        <v>2874</v>
      </c>
      <c r="G40"/>
      <c r="H40"/>
      <c r="I40"/>
      <c r="J40"/>
      <c r="K40"/>
    </row>
    <row r="41" spans="1:11" s="3" customFormat="1" x14ac:dyDescent="0.25">
      <c r="A41">
        <v>86</v>
      </c>
      <c r="B41" t="s">
        <v>92</v>
      </c>
      <c r="C41" s="1" t="s">
        <v>93</v>
      </c>
      <c r="D41" s="1"/>
      <c r="E41">
        <v>6</v>
      </c>
      <c r="F41" s="2">
        <v>50788.29</v>
      </c>
      <c r="G41"/>
      <c r="H41"/>
      <c r="I41"/>
      <c r="J41"/>
      <c r="K41"/>
    </row>
    <row r="42" spans="1:11" s="3" customFormat="1" x14ac:dyDescent="0.25">
      <c r="A42">
        <v>88</v>
      </c>
      <c r="B42" t="s">
        <v>94</v>
      </c>
      <c r="C42" s="1" t="s">
        <v>95</v>
      </c>
      <c r="D42" s="1"/>
      <c r="E42">
        <v>6</v>
      </c>
      <c r="F42" s="2">
        <v>5505.71</v>
      </c>
      <c r="G42"/>
      <c r="H42"/>
      <c r="I42"/>
      <c r="J42"/>
      <c r="K42"/>
    </row>
    <row r="43" spans="1:11" s="3" customFormat="1" x14ac:dyDescent="0.25">
      <c r="A43">
        <v>92</v>
      </c>
      <c r="B43" t="s">
        <v>100</v>
      </c>
      <c r="C43" s="1" t="s">
        <v>101</v>
      </c>
      <c r="D43" s="1"/>
      <c r="E43">
        <v>6</v>
      </c>
      <c r="F43" s="2">
        <v>410147.94</v>
      </c>
      <c r="G43"/>
      <c r="H43"/>
      <c r="I43"/>
      <c r="J43"/>
      <c r="K43"/>
    </row>
    <row r="44" spans="1:11" s="3" customFormat="1" x14ac:dyDescent="0.25">
      <c r="A44">
        <v>94</v>
      </c>
      <c r="B44" t="s">
        <v>102</v>
      </c>
      <c r="C44" s="1" t="s">
        <v>103</v>
      </c>
      <c r="D44" s="1"/>
      <c r="E44">
        <v>6</v>
      </c>
      <c r="F44" s="2">
        <v>217709.71</v>
      </c>
      <c r="G44"/>
      <c r="H44"/>
      <c r="I44"/>
      <c r="J44"/>
      <c r="K44"/>
    </row>
    <row r="45" spans="1:11" s="3" customFormat="1" x14ac:dyDescent="0.25">
      <c r="A45">
        <v>96</v>
      </c>
      <c r="B45" t="s">
        <v>104</v>
      </c>
      <c r="C45" s="1" t="s">
        <v>105</v>
      </c>
      <c r="D45" s="1"/>
      <c r="E45">
        <v>6</v>
      </c>
      <c r="F45" s="2">
        <v>702966.26</v>
      </c>
      <c r="G45"/>
      <c r="H45"/>
      <c r="I45"/>
      <c r="J45"/>
      <c r="K45"/>
    </row>
    <row r="46" spans="1:11" s="3" customFormat="1" x14ac:dyDescent="0.25">
      <c r="A46">
        <v>98</v>
      </c>
      <c r="B46" t="s">
        <v>106</v>
      </c>
      <c r="C46" s="1" t="s">
        <v>107</v>
      </c>
      <c r="D46" s="1"/>
      <c r="E46">
        <v>6</v>
      </c>
      <c r="F46">
        <v>2.52</v>
      </c>
      <c r="G46"/>
      <c r="H46"/>
      <c r="I46"/>
      <c r="J46"/>
      <c r="K46"/>
    </row>
    <row r="47" spans="1:11" s="3" customFormat="1" x14ac:dyDescent="0.25">
      <c r="A47">
        <v>100</v>
      </c>
      <c r="B47" t="s">
        <v>108</v>
      </c>
      <c r="C47" s="1" t="s">
        <v>109</v>
      </c>
      <c r="D47" s="1"/>
      <c r="E47">
        <v>6</v>
      </c>
      <c r="F47" s="2">
        <v>26552.68</v>
      </c>
      <c r="G47"/>
      <c r="H47"/>
      <c r="I47"/>
      <c r="J47"/>
      <c r="K47"/>
    </row>
    <row r="48" spans="1:11" s="3" customFormat="1" x14ac:dyDescent="0.25">
      <c r="A48">
        <v>102</v>
      </c>
      <c r="B48" t="s">
        <v>110</v>
      </c>
      <c r="C48" s="1" t="s">
        <v>111</v>
      </c>
      <c r="D48" s="1"/>
      <c r="E48">
        <v>6</v>
      </c>
      <c r="F48" s="2">
        <v>2117.83</v>
      </c>
      <c r="G48"/>
      <c r="H48"/>
      <c r="I48"/>
      <c r="J48"/>
      <c r="K48"/>
    </row>
    <row r="49" spans="1:11" s="3" customFormat="1" x14ac:dyDescent="0.25">
      <c r="A49">
        <v>104</v>
      </c>
      <c r="B49" t="s">
        <v>112</v>
      </c>
      <c r="C49" s="1" t="s">
        <v>113</v>
      </c>
      <c r="D49" s="1"/>
      <c r="E49">
        <v>6</v>
      </c>
      <c r="F49" s="2">
        <v>1786022.88</v>
      </c>
      <c r="G49"/>
      <c r="H49"/>
      <c r="I49"/>
      <c r="J49"/>
      <c r="K49"/>
    </row>
    <row r="50" spans="1:11" s="3" customFormat="1" x14ac:dyDescent="0.25">
      <c r="A50">
        <v>106</v>
      </c>
      <c r="B50" t="s">
        <v>114</v>
      </c>
      <c r="C50" s="1" t="s">
        <v>115</v>
      </c>
      <c r="D50" s="1"/>
      <c r="E50">
        <v>6</v>
      </c>
      <c r="F50" s="2">
        <v>5166.3500000000004</v>
      </c>
      <c r="G50"/>
      <c r="H50"/>
      <c r="I50"/>
      <c r="J50"/>
      <c r="K50"/>
    </row>
    <row r="51" spans="1:11" s="3" customFormat="1" x14ac:dyDescent="0.25">
      <c r="A51">
        <v>108</v>
      </c>
      <c r="B51" t="s">
        <v>116</v>
      </c>
      <c r="C51" s="1" t="s">
        <v>117</v>
      </c>
      <c r="D51" s="1"/>
      <c r="E51">
        <v>6</v>
      </c>
      <c r="F51" s="2">
        <v>208102.67</v>
      </c>
      <c r="G51"/>
      <c r="H51"/>
      <c r="I51"/>
      <c r="J51"/>
      <c r="K51"/>
    </row>
    <row r="52" spans="1:11" s="3" customFormat="1" x14ac:dyDescent="0.25">
      <c r="A52">
        <v>112</v>
      </c>
      <c r="B52" t="s">
        <v>122</v>
      </c>
      <c r="C52" s="1" t="s">
        <v>123</v>
      </c>
      <c r="D52" s="1"/>
      <c r="E52">
        <v>6</v>
      </c>
      <c r="F52" s="2">
        <v>12704657.32</v>
      </c>
      <c r="G52"/>
      <c r="H52"/>
      <c r="I52"/>
      <c r="J52"/>
      <c r="K52"/>
    </row>
    <row r="53" spans="1:11" s="3" customFormat="1" x14ac:dyDescent="0.25">
      <c r="A53">
        <v>114</v>
      </c>
      <c r="B53" t="s">
        <v>124</v>
      </c>
      <c r="C53" s="1" t="s">
        <v>125</v>
      </c>
      <c r="D53" s="1"/>
      <c r="E53">
        <v>6</v>
      </c>
      <c r="F53" s="2">
        <v>-1805531.03</v>
      </c>
      <c r="G53"/>
      <c r="H53"/>
      <c r="I53"/>
      <c r="J53"/>
      <c r="K53"/>
    </row>
    <row r="54" spans="1:11" s="3" customFormat="1" x14ac:dyDescent="0.25">
      <c r="A54">
        <v>116</v>
      </c>
      <c r="B54" t="s">
        <v>126</v>
      </c>
      <c r="C54" s="1" t="s">
        <v>127</v>
      </c>
      <c r="D54" s="1"/>
      <c r="E54">
        <v>6</v>
      </c>
      <c r="F54" s="2">
        <v>-2204.2399999999998</v>
      </c>
      <c r="G54"/>
      <c r="H54"/>
      <c r="I54"/>
      <c r="J54"/>
      <c r="K54"/>
    </row>
    <row r="55" spans="1:11" s="3" customFormat="1" x14ac:dyDescent="0.25">
      <c r="A55">
        <v>118</v>
      </c>
      <c r="B55" t="s">
        <v>128</v>
      </c>
      <c r="C55" s="1" t="s">
        <v>129</v>
      </c>
      <c r="D55" s="1"/>
      <c r="E55">
        <v>6</v>
      </c>
      <c r="F55" s="2">
        <v>38569.589999999997</v>
      </c>
      <c r="G55"/>
      <c r="H55"/>
      <c r="I55"/>
      <c r="J55"/>
      <c r="K55"/>
    </row>
    <row r="56" spans="1:11" s="3" customFormat="1" x14ac:dyDescent="0.25">
      <c r="A56">
        <v>120</v>
      </c>
      <c r="B56" t="s">
        <v>130</v>
      </c>
      <c r="C56" s="1" t="s">
        <v>131</v>
      </c>
      <c r="D56" s="1"/>
      <c r="E56">
        <v>6</v>
      </c>
      <c r="F56" s="2">
        <v>-422086.04</v>
      </c>
      <c r="G56"/>
      <c r="H56"/>
      <c r="I56"/>
      <c r="J56"/>
      <c r="K56"/>
    </row>
    <row r="57" spans="1:11" s="3" customFormat="1" x14ac:dyDescent="0.25">
      <c r="A57">
        <v>122</v>
      </c>
      <c r="B57" t="s">
        <v>132</v>
      </c>
      <c r="C57" s="1" t="s">
        <v>133</v>
      </c>
      <c r="D57" s="1"/>
      <c r="E57">
        <v>6</v>
      </c>
      <c r="F57" s="2">
        <v>97772.17</v>
      </c>
      <c r="G57"/>
      <c r="H57"/>
      <c r="I57"/>
      <c r="J57"/>
      <c r="K57"/>
    </row>
    <row r="58" spans="1:11" s="3" customFormat="1" x14ac:dyDescent="0.25">
      <c r="A58">
        <v>124</v>
      </c>
      <c r="B58" t="s">
        <v>134</v>
      </c>
      <c r="C58" s="1" t="s">
        <v>135</v>
      </c>
      <c r="D58" s="1"/>
      <c r="E58">
        <v>6</v>
      </c>
      <c r="F58" s="2">
        <v>-108578.6</v>
      </c>
      <c r="G58"/>
      <c r="H58"/>
      <c r="I58"/>
      <c r="J58"/>
      <c r="K58"/>
    </row>
    <row r="59" spans="1:11" s="3" customFormat="1" x14ac:dyDescent="0.25">
      <c r="A59">
        <v>126</v>
      </c>
      <c r="B59" t="s">
        <v>136</v>
      </c>
      <c r="C59" s="1" t="s">
        <v>137</v>
      </c>
      <c r="D59" s="1"/>
      <c r="E59">
        <v>6</v>
      </c>
      <c r="F59" s="2">
        <v>50991.54</v>
      </c>
      <c r="G59"/>
      <c r="H59"/>
      <c r="I59"/>
      <c r="J59"/>
      <c r="K59"/>
    </row>
    <row r="60" spans="1:11" s="3" customFormat="1" x14ac:dyDescent="0.25">
      <c r="A60">
        <v>128</v>
      </c>
      <c r="B60" t="s">
        <v>138</v>
      </c>
      <c r="C60" s="1" t="s">
        <v>139</v>
      </c>
      <c r="D60" s="1"/>
      <c r="E60">
        <v>6</v>
      </c>
      <c r="F60" s="2">
        <v>-79391.399999999994</v>
      </c>
      <c r="G60"/>
      <c r="H60"/>
      <c r="I60"/>
      <c r="J60"/>
      <c r="K60"/>
    </row>
    <row r="61" spans="1:11" s="3" customFormat="1" x14ac:dyDescent="0.25">
      <c r="A61">
        <v>130</v>
      </c>
      <c r="B61" t="s">
        <v>140</v>
      </c>
      <c r="C61" s="1" t="s">
        <v>141</v>
      </c>
      <c r="D61" s="1"/>
      <c r="E61">
        <v>6</v>
      </c>
      <c r="F61" s="2">
        <v>11673.58</v>
      </c>
      <c r="G61"/>
      <c r="H61"/>
      <c r="I61"/>
      <c r="J61"/>
      <c r="K61"/>
    </row>
    <row r="62" spans="1:11" s="3" customFormat="1" x14ac:dyDescent="0.25">
      <c r="A62">
        <v>132</v>
      </c>
      <c r="B62" t="s">
        <v>142</v>
      </c>
      <c r="C62" s="1" t="s">
        <v>143</v>
      </c>
      <c r="D62" s="1"/>
      <c r="E62">
        <v>6</v>
      </c>
      <c r="F62">
        <v>69.260000000000005</v>
      </c>
      <c r="G62"/>
      <c r="H62"/>
      <c r="I62"/>
      <c r="J62"/>
      <c r="K62"/>
    </row>
    <row r="63" spans="1:11" s="3" customFormat="1" x14ac:dyDescent="0.25">
      <c r="A63">
        <v>134</v>
      </c>
      <c r="B63" t="s">
        <v>144</v>
      </c>
      <c r="C63" s="1" t="s">
        <v>145</v>
      </c>
      <c r="D63" s="1"/>
      <c r="E63">
        <v>6</v>
      </c>
      <c r="F63" s="2">
        <v>-312326.95</v>
      </c>
      <c r="G63"/>
      <c r="H63"/>
      <c r="I63"/>
      <c r="J63"/>
      <c r="K63"/>
    </row>
    <row r="64" spans="1:11" s="3" customFormat="1" x14ac:dyDescent="0.25">
      <c r="A64">
        <v>136</v>
      </c>
      <c r="B64" t="s">
        <v>146</v>
      </c>
      <c r="C64" s="1" t="s">
        <v>147</v>
      </c>
      <c r="D64" s="1"/>
      <c r="E64">
        <v>6</v>
      </c>
      <c r="F64" s="2">
        <v>-3738.59</v>
      </c>
      <c r="G64"/>
      <c r="H64"/>
      <c r="I64"/>
      <c r="J64"/>
      <c r="K64"/>
    </row>
    <row r="65" spans="1:11" s="3" customFormat="1" x14ac:dyDescent="0.25">
      <c r="A65">
        <v>138</v>
      </c>
      <c r="B65" t="s">
        <v>148</v>
      </c>
      <c r="C65" s="1" t="s">
        <v>149</v>
      </c>
      <c r="D65" s="1"/>
      <c r="E65">
        <v>6</v>
      </c>
      <c r="F65" s="2">
        <v>-38725.440000000002</v>
      </c>
      <c r="G65"/>
      <c r="H65"/>
      <c r="I65"/>
      <c r="J65"/>
      <c r="K65"/>
    </row>
    <row r="66" spans="1:11" s="3" customFormat="1" x14ac:dyDescent="0.25">
      <c r="A66">
        <v>140</v>
      </c>
      <c r="B66" t="s">
        <v>150</v>
      </c>
      <c r="C66" s="1" t="s">
        <v>151</v>
      </c>
      <c r="D66" s="1"/>
      <c r="E66">
        <v>6</v>
      </c>
      <c r="F66" s="2">
        <v>27451</v>
      </c>
      <c r="G66"/>
      <c r="H66"/>
      <c r="I66"/>
      <c r="J66"/>
      <c r="K66"/>
    </row>
    <row r="67" spans="1:11" s="3" customFormat="1" x14ac:dyDescent="0.25">
      <c r="A67">
        <v>142</v>
      </c>
      <c r="B67" t="s">
        <v>152</v>
      </c>
      <c r="C67" s="1" t="s">
        <v>153</v>
      </c>
      <c r="D67" s="1"/>
      <c r="E67">
        <v>6</v>
      </c>
      <c r="F67" s="2">
        <v>20710.18</v>
      </c>
      <c r="G67"/>
      <c r="H67"/>
      <c r="I67"/>
      <c r="J67"/>
      <c r="K67"/>
    </row>
    <row r="68" spans="1:11" s="3" customFormat="1" x14ac:dyDescent="0.25">
      <c r="A68">
        <v>144</v>
      </c>
      <c r="B68" t="s">
        <v>154</v>
      </c>
      <c r="C68" s="1" t="s">
        <v>155</v>
      </c>
      <c r="D68" s="1"/>
      <c r="E68">
        <v>6</v>
      </c>
      <c r="F68" s="2">
        <v>27757.31</v>
      </c>
      <c r="G68"/>
      <c r="H68"/>
      <c r="I68"/>
      <c r="J68"/>
      <c r="K68"/>
    </row>
    <row r="69" spans="1:11" s="3" customFormat="1" x14ac:dyDescent="0.25">
      <c r="A69">
        <v>146</v>
      </c>
      <c r="B69" t="s">
        <v>156</v>
      </c>
      <c r="C69" s="1" t="s">
        <v>157</v>
      </c>
      <c r="D69" s="1"/>
      <c r="E69">
        <v>6</v>
      </c>
      <c r="F69">
        <v>0</v>
      </c>
      <c r="G69"/>
      <c r="H69"/>
      <c r="I69"/>
      <c r="J69"/>
      <c r="K69"/>
    </row>
    <row r="70" spans="1:11" s="3" customFormat="1" x14ac:dyDescent="0.25">
      <c r="A70">
        <v>148</v>
      </c>
      <c r="B70" t="s">
        <v>158</v>
      </c>
      <c r="C70" s="1" t="s">
        <v>159</v>
      </c>
      <c r="D70" s="1"/>
      <c r="E70">
        <v>6</v>
      </c>
      <c r="F70" s="2">
        <v>-131101.75</v>
      </c>
      <c r="G70"/>
      <c r="H70"/>
      <c r="I70"/>
      <c r="J70"/>
      <c r="K70"/>
    </row>
    <row r="71" spans="1:11" s="3" customFormat="1" x14ac:dyDescent="0.25">
      <c r="A71">
        <v>150</v>
      </c>
      <c r="B71" t="s">
        <v>160</v>
      </c>
      <c r="C71" s="1" t="s">
        <v>161</v>
      </c>
      <c r="D71" s="1"/>
      <c r="E71">
        <v>6</v>
      </c>
      <c r="F71" s="2">
        <v>2814.25</v>
      </c>
      <c r="G71"/>
      <c r="H71"/>
      <c r="I71"/>
      <c r="J71"/>
      <c r="K71"/>
    </row>
    <row r="72" spans="1:11" s="3" customFormat="1" x14ac:dyDescent="0.25">
      <c r="A72">
        <v>152</v>
      </c>
      <c r="B72" t="s">
        <v>162</v>
      </c>
      <c r="C72" s="1" t="s">
        <v>163</v>
      </c>
      <c r="D72" s="1"/>
      <c r="E72">
        <v>6</v>
      </c>
      <c r="F72" s="2">
        <v>2302.0500000000002</v>
      </c>
      <c r="G72"/>
      <c r="H72"/>
      <c r="I72"/>
      <c r="J72"/>
      <c r="K72"/>
    </row>
    <row r="73" spans="1:11" s="3" customFormat="1" x14ac:dyDescent="0.25">
      <c r="A73">
        <v>154</v>
      </c>
      <c r="B73" t="s">
        <v>164</v>
      </c>
      <c r="C73" s="1" t="s">
        <v>165</v>
      </c>
      <c r="D73" s="1"/>
      <c r="E73">
        <v>6</v>
      </c>
      <c r="F73">
        <v>302.5</v>
      </c>
      <c r="G73"/>
      <c r="H73"/>
      <c r="I73"/>
      <c r="J73"/>
      <c r="K73"/>
    </row>
    <row r="74" spans="1:11" s="3" customFormat="1" x14ac:dyDescent="0.25">
      <c r="A74">
        <v>156</v>
      </c>
      <c r="B74" t="s">
        <v>166</v>
      </c>
      <c r="C74" s="1" t="s">
        <v>167</v>
      </c>
      <c r="D74" s="1"/>
      <c r="E74">
        <v>6</v>
      </c>
      <c r="F74">
        <v>-27.47</v>
      </c>
      <c r="G74"/>
      <c r="H74"/>
      <c r="I74"/>
      <c r="J74"/>
      <c r="K74"/>
    </row>
    <row r="75" spans="1:11" s="3" customFormat="1" x14ac:dyDescent="0.25">
      <c r="A75">
        <v>158</v>
      </c>
      <c r="B75" t="s">
        <v>168</v>
      </c>
      <c r="C75" s="1" t="s">
        <v>169</v>
      </c>
      <c r="D75" s="1"/>
      <c r="E75">
        <v>6</v>
      </c>
      <c r="F75" s="2">
        <v>-4851.74</v>
      </c>
      <c r="G75"/>
      <c r="H75"/>
      <c r="I75"/>
      <c r="J75"/>
      <c r="K75"/>
    </row>
    <row r="76" spans="1:11" s="3" customFormat="1" x14ac:dyDescent="0.25">
      <c r="A76">
        <v>160</v>
      </c>
      <c r="B76" t="s">
        <v>170</v>
      </c>
      <c r="C76" s="1" t="s">
        <v>171</v>
      </c>
      <c r="D76" s="1"/>
      <c r="E76">
        <v>6</v>
      </c>
      <c r="F76" s="2">
        <v>-1487.6</v>
      </c>
      <c r="G76"/>
      <c r="H76"/>
      <c r="I76"/>
      <c r="J76"/>
      <c r="K76"/>
    </row>
    <row r="77" spans="1:11" s="3" customFormat="1" x14ac:dyDescent="0.25">
      <c r="A77">
        <v>162</v>
      </c>
      <c r="B77" t="s">
        <v>172</v>
      </c>
      <c r="C77" s="1" t="s">
        <v>173</v>
      </c>
      <c r="D77" s="1"/>
      <c r="E77">
        <v>6</v>
      </c>
      <c r="F77" s="2">
        <v>1034.48</v>
      </c>
      <c r="G77"/>
      <c r="H77"/>
      <c r="I77"/>
      <c r="J77"/>
      <c r="K77"/>
    </row>
    <row r="78" spans="1:11" s="3" customFormat="1" x14ac:dyDescent="0.25">
      <c r="A78">
        <v>164</v>
      </c>
      <c r="B78" t="s">
        <v>174</v>
      </c>
      <c r="C78" s="1" t="s">
        <v>175</v>
      </c>
      <c r="D78" s="1"/>
      <c r="E78">
        <v>6</v>
      </c>
      <c r="F78" s="2">
        <v>-5425.64</v>
      </c>
      <c r="G78"/>
      <c r="H78"/>
      <c r="I78"/>
      <c r="J78"/>
      <c r="K78"/>
    </row>
    <row r="79" spans="1:11" s="3" customFormat="1" x14ac:dyDescent="0.25">
      <c r="A79">
        <v>166</v>
      </c>
      <c r="B79" t="s">
        <v>176</v>
      </c>
      <c r="C79" s="1" t="s">
        <v>177</v>
      </c>
      <c r="D79" s="1"/>
      <c r="E79">
        <v>6</v>
      </c>
      <c r="F79" s="2">
        <v>-5492.7</v>
      </c>
      <c r="G79"/>
      <c r="H79"/>
      <c r="I79"/>
      <c r="J79"/>
      <c r="K79"/>
    </row>
    <row r="80" spans="1:11" s="3" customFormat="1" x14ac:dyDescent="0.25">
      <c r="A80">
        <v>169</v>
      </c>
      <c r="B80" t="s">
        <v>180</v>
      </c>
      <c r="C80" s="1" t="s">
        <v>181</v>
      </c>
      <c r="D80" s="1"/>
      <c r="E80">
        <v>6</v>
      </c>
      <c r="F80" s="2">
        <v>100155.78</v>
      </c>
      <c r="G80"/>
      <c r="H80"/>
      <c r="I80"/>
      <c r="J80"/>
      <c r="K80"/>
    </row>
    <row r="81" spans="1:11" s="3" customFormat="1" x14ac:dyDescent="0.25">
      <c r="A81">
        <v>171</v>
      </c>
      <c r="B81" t="s">
        <v>182</v>
      </c>
      <c r="C81" s="1" t="s">
        <v>183</v>
      </c>
      <c r="D81" s="1"/>
      <c r="E81">
        <v>6</v>
      </c>
      <c r="F81" s="2">
        <v>2006160.71</v>
      </c>
      <c r="G81"/>
      <c r="H81"/>
      <c r="I81"/>
      <c r="J81"/>
      <c r="K81"/>
    </row>
    <row r="82" spans="1:11" s="3" customFormat="1" x14ac:dyDescent="0.25">
      <c r="A82">
        <v>173</v>
      </c>
      <c r="B82" t="s">
        <v>184</v>
      </c>
      <c r="C82" s="1" t="s">
        <v>185</v>
      </c>
      <c r="D82" s="1"/>
      <c r="E82">
        <v>6</v>
      </c>
      <c r="F82" s="2">
        <v>17326.740000000002</v>
      </c>
      <c r="G82"/>
      <c r="H82"/>
      <c r="I82"/>
      <c r="J82"/>
      <c r="K82"/>
    </row>
    <row r="83" spans="1:11" s="3" customFormat="1" x14ac:dyDescent="0.25">
      <c r="A83">
        <v>175</v>
      </c>
      <c r="B83" t="s">
        <v>186</v>
      </c>
      <c r="C83" s="1" t="s">
        <v>187</v>
      </c>
      <c r="D83" s="1"/>
      <c r="E83">
        <v>6</v>
      </c>
      <c r="F83" s="2">
        <v>68859.11</v>
      </c>
      <c r="G83"/>
      <c r="H83"/>
      <c r="I83"/>
      <c r="J83"/>
      <c r="K83"/>
    </row>
    <row r="84" spans="1:11" s="3" customFormat="1" x14ac:dyDescent="0.25">
      <c r="A84">
        <v>177</v>
      </c>
      <c r="B84" t="s">
        <v>188</v>
      </c>
      <c r="C84" s="1" t="s">
        <v>189</v>
      </c>
      <c r="D84" s="1"/>
      <c r="E84">
        <v>6</v>
      </c>
      <c r="F84">
        <v>0</v>
      </c>
      <c r="G84"/>
      <c r="H84"/>
      <c r="I84"/>
      <c r="J84"/>
      <c r="K84"/>
    </row>
    <row r="85" spans="1:11" s="3" customFormat="1" x14ac:dyDescent="0.25">
      <c r="A85">
        <v>179</v>
      </c>
      <c r="B85" t="s">
        <v>190</v>
      </c>
      <c r="C85" s="1" t="s">
        <v>191</v>
      </c>
      <c r="D85" s="1"/>
      <c r="E85">
        <v>6</v>
      </c>
      <c r="F85" s="2">
        <v>14392609.68</v>
      </c>
      <c r="G85"/>
      <c r="H85"/>
      <c r="I85"/>
      <c r="J85"/>
      <c r="K85"/>
    </row>
    <row r="86" spans="1:11" s="3" customFormat="1" x14ac:dyDescent="0.25">
      <c r="A86">
        <v>181</v>
      </c>
      <c r="B86" t="s">
        <v>192</v>
      </c>
      <c r="C86" s="1" t="s">
        <v>193</v>
      </c>
      <c r="D86" s="1"/>
      <c r="E86">
        <v>6</v>
      </c>
      <c r="F86" s="2">
        <v>29242.42</v>
      </c>
      <c r="G86"/>
      <c r="H86"/>
      <c r="I86"/>
      <c r="J86"/>
      <c r="K86"/>
    </row>
    <row r="87" spans="1:11" s="3" customFormat="1" x14ac:dyDescent="0.25">
      <c r="A87">
        <v>183</v>
      </c>
      <c r="B87" t="s">
        <v>194</v>
      </c>
      <c r="C87" s="1" t="s">
        <v>195</v>
      </c>
      <c r="D87" s="1"/>
      <c r="E87">
        <v>6</v>
      </c>
      <c r="F87" s="2">
        <v>374910.22</v>
      </c>
      <c r="G87"/>
      <c r="H87"/>
      <c r="I87"/>
      <c r="J87"/>
      <c r="K87"/>
    </row>
    <row r="88" spans="1:11" s="3" customFormat="1" x14ac:dyDescent="0.25">
      <c r="A88">
        <v>185</v>
      </c>
      <c r="B88" t="s">
        <v>196</v>
      </c>
      <c r="C88" s="1" t="s">
        <v>197</v>
      </c>
      <c r="D88" s="1"/>
      <c r="E88">
        <v>6</v>
      </c>
      <c r="F88">
        <v>0</v>
      </c>
      <c r="G88"/>
      <c r="H88"/>
      <c r="I88"/>
      <c r="J88"/>
      <c r="K88"/>
    </row>
    <row r="89" spans="1:11" s="3" customFormat="1" x14ac:dyDescent="0.25">
      <c r="A89">
        <v>187</v>
      </c>
      <c r="B89" t="s">
        <v>198</v>
      </c>
      <c r="C89" s="1" t="s">
        <v>199</v>
      </c>
      <c r="D89" s="1"/>
      <c r="E89">
        <v>6</v>
      </c>
      <c r="F89">
        <v>150</v>
      </c>
      <c r="G89"/>
      <c r="H89"/>
      <c r="I89"/>
      <c r="J89"/>
      <c r="K89"/>
    </row>
    <row r="90" spans="1:11" s="3" customFormat="1" x14ac:dyDescent="0.25">
      <c r="A90">
        <v>189</v>
      </c>
      <c r="B90" t="s">
        <v>200</v>
      </c>
      <c r="C90" s="1" t="s">
        <v>201</v>
      </c>
      <c r="D90" s="1"/>
      <c r="E90">
        <v>6</v>
      </c>
      <c r="F90" s="2">
        <v>104066.06</v>
      </c>
      <c r="G90"/>
      <c r="H90"/>
      <c r="I90"/>
      <c r="J90"/>
      <c r="K90"/>
    </row>
    <row r="91" spans="1:11" s="3" customFormat="1" x14ac:dyDescent="0.25">
      <c r="A91">
        <v>191</v>
      </c>
      <c r="B91" t="s">
        <v>202</v>
      </c>
      <c r="C91" s="1" t="s">
        <v>203</v>
      </c>
      <c r="D91" s="1"/>
      <c r="E91">
        <v>6</v>
      </c>
      <c r="F91" s="2">
        <v>30600</v>
      </c>
      <c r="G91"/>
      <c r="H91"/>
      <c r="I91"/>
      <c r="J91"/>
      <c r="K91"/>
    </row>
    <row r="92" spans="1:11" s="3" customFormat="1" x14ac:dyDescent="0.25">
      <c r="A92">
        <v>193</v>
      </c>
      <c r="B92" t="s">
        <v>204</v>
      </c>
      <c r="C92" s="1" t="s">
        <v>205</v>
      </c>
      <c r="D92" s="1"/>
      <c r="E92">
        <v>6</v>
      </c>
      <c r="F92" s="2">
        <v>1331732.43</v>
      </c>
      <c r="G92"/>
      <c r="H92"/>
      <c r="I92"/>
      <c r="J92"/>
      <c r="K92"/>
    </row>
    <row r="93" spans="1:11" s="3" customFormat="1" x14ac:dyDescent="0.25">
      <c r="A93">
        <v>195</v>
      </c>
      <c r="B93" t="s">
        <v>206</v>
      </c>
      <c r="C93" s="1" t="s">
        <v>207</v>
      </c>
      <c r="D93" s="1"/>
      <c r="E93">
        <v>6</v>
      </c>
      <c r="F93" s="2">
        <v>290145.75</v>
      </c>
      <c r="G93"/>
      <c r="H93"/>
      <c r="I93"/>
      <c r="J93"/>
      <c r="K93"/>
    </row>
    <row r="94" spans="1:11" s="3" customFormat="1" x14ac:dyDescent="0.25">
      <c r="A94">
        <v>197</v>
      </c>
      <c r="B94" t="s">
        <v>208</v>
      </c>
      <c r="C94" s="1" t="s">
        <v>209</v>
      </c>
      <c r="D94" s="1"/>
      <c r="E94">
        <v>6</v>
      </c>
      <c r="F94" s="2">
        <v>29638.93</v>
      </c>
      <c r="G94"/>
      <c r="H94"/>
      <c r="I94"/>
      <c r="J94"/>
      <c r="K94"/>
    </row>
    <row r="95" spans="1:11" s="3" customFormat="1" x14ac:dyDescent="0.25">
      <c r="A95">
        <v>199</v>
      </c>
      <c r="B95" t="s">
        <v>210</v>
      </c>
      <c r="C95" s="1" t="s">
        <v>211</v>
      </c>
      <c r="D95" s="1"/>
      <c r="E95">
        <v>6</v>
      </c>
      <c r="F95" s="2">
        <v>16506</v>
      </c>
      <c r="G95"/>
      <c r="H95"/>
      <c r="I95"/>
      <c r="J95"/>
      <c r="K95"/>
    </row>
    <row r="96" spans="1:11" s="3" customFormat="1" x14ac:dyDescent="0.25">
      <c r="A96">
        <v>201</v>
      </c>
      <c r="B96" t="s">
        <v>212</v>
      </c>
      <c r="C96" s="1" t="s">
        <v>213</v>
      </c>
      <c r="D96" s="1"/>
      <c r="E96">
        <v>6</v>
      </c>
      <c r="F96" s="2">
        <v>381520.31</v>
      </c>
      <c r="G96"/>
      <c r="H96"/>
      <c r="I96"/>
      <c r="J96"/>
      <c r="K96"/>
    </row>
    <row r="97" spans="1:11" s="3" customFormat="1" x14ac:dyDescent="0.25">
      <c r="A97">
        <v>203</v>
      </c>
      <c r="B97" t="s">
        <v>214</v>
      </c>
      <c r="C97" s="1" t="s">
        <v>215</v>
      </c>
      <c r="D97" s="1"/>
      <c r="E97">
        <v>6</v>
      </c>
      <c r="F97" s="2">
        <v>1744530.68</v>
      </c>
      <c r="G97"/>
      <c r="H97"/>
      <c r="I97"/>
      <c r="J97"/>
      <c r="K97"/>
    </row>
    <row r="98" spans="1:11" s="3" customFormat="1" x14ac:dyDescent="0.25">
      <c r="A98">
        <v>205</v>
      </c>
      <c r="B98" t="s">
        <v>216</v>
      </c>
      <c r="C98" s="1" t="s">
        <v>217</v>
      </c>
      <c r="D98" s="1"/>
      <c r="E98">
        <v>6</v>
      </c>
      <c r="F98" s="2">
        <v>5159508.6900000004</v>
      </c>
      <c r="G98"/>
      <c r="H98"/>
      <c r="I98"/>
      <c r="J98"/>
      <c r="K98"/>
    </row>
    <row r="99" spans="1:11" s="3" customFormat="1" x14ac:dyDescent="0.25">
      <c r="A99">
        <v>207</v>
      </c>
      <c r="B99" t="s">
        <v>218</v>
      </c>
      <c r="C99" s="1" t="s">
        <v>219</v>
      </c>
      <c r="D99" s="1"/>
      <c r="E99">
        <v>6</v>
      </c>
      <c r="F99" s="2">
        <v>4828542.6399999997</v>
      </c>
      <c r="G99"/>
      <c r="H99"/>
      <c r="I99"/>
      <c r="J99"/>
      <c r="K99"/>
    </row>
    <row r="100" spans="1:11" s="3" customFormat="1" x14ac:dyDescent="0.25">
      <c r="A100">
        <v>211</v>
      </c>
      <c r="B100" t="s">
        <v>224</v>
      </c>
      <c r="C100" s="1" t="s">
        <v>225</v>
      </c>
      <c r="D100" s="1"/>
      <c r="E100">
        <v>6</v>
      </c>
      <c r="F100" s="2">
        <v>1347.58</v>
      </c>
      <c r="G100"/>
      <c r="H100"/>
      <c r="I100"/>
      <c r="J100"/>
      <c r="K100"/>
    </row>
    <row r="101" spans="1:11" s="3" customFormat="1" x14ac:dyDescent="0.25">
      <c r="A101">
        <v>213</v>
      </c>
      <c r="B101" t="s">
        <v>226</v>
      </c>
      <c r="C101" s="1" t="s">
        <v>227</v>
      </c>
      <c r="D101" s="1"/>
      <c r="E101">
        <v>6</v>
      </c>
      <c r="F101" s="2">
        <v>57169.94</v>
      </c>
      <c r="G101"/>
      <c r="H101"/>
      <c r="I101"/>
      <c r="J101"/>
      <c r="K101"/>
    </row>
    <row r="102" spans="1:11" s="3" customFormat="1" x14ac:dyDescent="0.25">
      <c r="A102">
        <v>215</v>
      </c>
      <c r="B102" t="s">
        <v>228</v>
      </c>
      <c r="C102" s="1" t="s">
        <v>229</v>
      </c>
      <c r="D102" s="1"/>
      <c r="E102">
        <v>6</v>
      </c>
      <c r="F102" s="2">
        <v>49373.71</v>
      </c>
      <c r="G102"/>
      <c r="H102"/>
      <c r="I102"/>
      <c r="J102"/>
      <c r="K102"/>
    </row>
    <row r="103" spans="1:11" s="3" customFormat="1" x14ac:dyDescent="0.25">
      <c r="A103">
        <v>217</v>
      </c>
      <c r="B103" t="s">
        <v>230</v>
      </c>
      <c r="C103" s="1" t="s">
        <v>231</v>
      </c>
      <c r="D103" s="1"/>
      <c r="E103">
        <v>6</v>
      </c>
      <c r="F103" s="2">
        <v>11097.77</v>
      </c>
      <c r="G103"/>
      <c r="H103"/>
      <c r="I103"/>
      <c r="J103"/>
      <c r="K103"/>
    </row>
    <row r="104" spans="1:11" s="3" customFormat="1" x14ac:dyDescent="0.25">
      <c r="A104">
        <v>219</v>
      </c>
      <c r="B104" t="s">
        <v>232</v>
      </c>
      <c r="C104" s="1" t="s">
        <v>233</v>
      </c>
      <c r="D104" s="1"/>
      <c r="E104">
        <v>6</v>
      </c>
      <c r="F104" s="2">
        <v>282883.49</v>
      </c>
      <c r="G104"/>
      <c r="H104"/>
      <c r="I104"/>
      <c r="J104"/>
      <c r="K104"/>
    </row>
    <row r="105" spans="1:11" s="3" customFormat="1" x14ac:dyDescent="0.25">
      <c r="A105">
        <v>221</v>
      </c>
      <c r="B105" t="s">
        <v>234</v>
      </c>
      <c r="C105" s="1" t="s">
        <v>235</v>
      </c>
      <c r="D105" s="1"/>
      <c r="E105">
        <v>6</v>
      </c>
      <c r="F105">
        <v>476.73</v>
      </c>
      <c r="G105"/>
      <c r="H105"/>
      <c r="I105"/>
      <c r="J105"/>
      <c r="K105"/>
    </row>
    <row r="106" spans="1:11" s="3" customFormat="1" x14ac:dyDescent="0.25">
      <c r="A106">
        <v>223</v>
      </c>
      <c r="B106" t="s">
        <v>236</v>
      </c>
      <c r="C106" s="1" t="s">
        <v>237</v>
      </c>
      <c r="D106" s="1"/>
      <c r="E106">
        <v>6</v>
      </c>
      <c r="F106" s="2">
        <v>38868.39</v>
      </c>
      <c r="G106"/>
      <c r="H106"/>
      <c r="I106"/>
      <c r="J106"/>
      <c r="K106"/>
    </row>
    <row r="107" spans="1:11" s="3" customFormat="1" x14ac:dyDescent="0.25">
      <c r="A107">
        <v>225</v>
      </c>
      <c r="B107" t="s">
        <v>238</v>
      </c>
      <c r="C107" s="1" t="s">
        <v>239</v>
      </c>
      <c r="D107" s="1"/>
      <c r="E107">
        <v>6</v>
      </c>
      <c r="F107">
        <v>-734.91</v>
      </c>
      <c r="G107"/>
      <c r="H107"/>
      <c r="I107"/>
      <c r="J107"/>
      <c r="K107"/>
    </row>
    <row r="108" spans="1:11" s="3" customFormat="1" x14ac:dyDescent="0.25">
      <c r="A108">
        <v>227</v>
      </c>
      <c r="B108" t="s">
        <v>240</v>
      </c>
      <c r="C108" s="1" t="s">
        <v>241</v>
      </c>
      <c r="D108" s="1"/>
      <c r="E108">
        <v>6</v>
      </c>
      <c r="F108" s="2">
        <v>-27780.400000000001</v>
      </c>
      <c r="G108"/>
      <c r="H108"/>
      <c r="I108"/>
      <c r="J108"/>
      <c r="K108"/>
    </row>
    <row r="109" spans="1:11" s="3" customFormat="1" x14ac:dyDescent="0.25">
      <c r="A109">
        <v>229</v>
      </c>
      <c r="B109" t="s">
        <v>242</v>
      </c>
      <c r="C109" s="1" t="s">
        <v>243</v>
      </c>
      <c r="D109" s="1"/>
      <c r="E109">
        <v>6</v>
      </c>
      <c r="F109" s="2">
        <v>-65597.899999999994</v>
      </c>
      <c r="G109"/>
      <c r="H109"/>
      <c r="I109"/>
      <c r="J109"/>
      <c r="K109"/>
    </row>
    <row r="110" spans="1:11" s="3" customFormat="1" x14ac:dyDescent="0.25">
      <c r="A110">
        <v>231</v>
      </c>
      <c r="B110" t="s">
        <v>244</v>
      </c>
      <c r="C110" s="1" t="s">
        <v>245</v>
      </c>
      <c r="D110" s="1"/>
      <c r="E110">
        <v>6</v>
      </c>
      <c r="F110" s="2">
        <v>-300818.57</v>
      </c>
      <c r="G110"/>
      <c r="H110"/>
      <c r="I110"/>
      <c r="J110"/>
      <c r="K110"/>
    </row>
    <row r="111" spans="1:11" s="3" customFormat="1" x14ac:dyDescent="0.25">
      <c r="A111">
        <v>233</v>
      </c>
      <c r="B111" t="s">
        <v>246</v>
      </c>
      <c r="C111" s="1" t="s">
        <v>247</v>
      </c>
      <c r="D111" s="1"/>
      <c r="E111">
        <v>6</v>
      </c>
      <c r="F111" s="2">
        <v>-186021.73</v>
      </c>
      <c r="G111"/>
      <c r="H111"/>
      <c r="I111"/>
      <c r="J111"/>
      <c r="K111"/>
    </row>
    <row r="112" spans="1:11" s="3" customFormat="1" x14ac:dyDescent="0.25">
      <c r="A112">
        <v>235</v>
      </c>
      <c r="B112" t="s">
        <v>248</v>
      </c>
      <c r="C112" s="1" t="s">
        <v>249</v>
      </c>
      <c r="D112" s="1"/>
      <c r="E112">
        <v>6</v>
      </c>
      <c r="F112" s="2">
        <v>-12233.17</v>
      </c>
      <c r="G112"/>
      <c r="H112"/>
      <c r="I112"/>
      <c r="J112"/>
      <c r="K112"/>
    </row>
    <row r="113" spans="1:11" s="3" customFormat="1" x14ac:dyDescent="0.25">
      <c r="A113">
        <v>237</v>
      </c>
      <c r="B113" t="s">
        <v>250</v>
      </c>
      <c r="C113" s="1" t="s">
        <v>251</v>
      </c>
      <c r="D113" s="1"/>
      <c r="E113">
        <v>6</v>
      </c>
      <c r="F113" s="2">
        <v>9311.74</v>
      </c>
      <c r="G113"/>
      <c r="H113"/>
      <c r="I113"/>
      <c r="J113"/>
      <c r="K113"/>
    </row>
    <row r="114" spans="1:11" s="3" customFormat="1" x14ac:dyDescent="0.25">
      <c r="A114">
        <v>239</v>
      </c>
      <c r="B114" t="s">
        <v>252</v>
      </c>
      <c r="C114" s="1" t="s">
        <v>253</v>
      </c>
      <c r="D114" s="1"/>
      <c r="E114">
        <v>6</v>
      </c>
      <c r="F114" s="2">
        <v>-212940.38</v>
      </c>
      <c r="G114"/>
      <c r="H114"/>
      <c r="I114"/>
      <c r="J114"/>
      <c r="K114"/>
    </row>
    <row r="115" spans="1:11" s="3" customFormat="1" x14ac:dyDescent="0.25">
      <c r="A115">
        <v>242</v>
      </c>
      <c r="B115" t="s">
        <v>256</v>
      </c>
      <c r="C115" s="1" t="s">
        <v>257</v>
      </c>
      <c r="D115" s="1"/>
      <c r="E115">
        <v>6</v>
      </c>
      <c r="F115" s="2">
        <v>2955768.62</v>
      </c>
      <c r="G115"/>
      <c r="H115"/>
      <c r="I115"/>
      <c r="J115"/>
      <c r="K115"/>
    </row>
    <row r="116" spans="1:11" s="3" customFormat="1" x14ac:dyDescent="0.25">
      <c r="A116">
        <v>244</v>
      </c>
      <c r="B116" t="s">
        <v>218</v>
      </c>
      <c r="C116" s="1" t="s">
        <v>258</v>
      </c>
      <c r="D116" s="1"/>
      <c r="E116">
        <v>6</v>
      </c>
      <c r="F116" s="2">
        <v>7000</v>
      </c>
      <c r="G116"/>
      <c r="H116"/>
      <c r="I116"/>
      <c r="J116"/>
      <c r="K116"/>
    </row>
    <row r="117" spans="1:11" s="3" customFormat="1" x14ac:dyDescent="0.25">
      <c r="A117">
        <v>248</v>
      </c>
      <c r="B117" t="s">
        <v>263</v>
      </c>
      <c r="C117" s="1" t="s">
        <v>264</v>
      </c>
      <c r="D117" s="1"/>
      <c r="E117">
        <v>6</v>
      </c>
      <c r="F117" s="2">
        <v>106700.58</v>
      </c>
      <c r="G117"/>
      <c r="H117"/>
      <c r="I117"/>
      <c r="J117"/>
      <c r="K117"/>
    </row>
    <row r="118" spans="1:11" s="3" customFormat="1" x14ac:dyDescent="0.25">
      <c r="A118">
        <v>250</v>
      </c>
      <c r="B118" t="s">
        <v>265</v>
      </c>
      <c r="C118" s="1" t="s">
        <v>266</v>
      </c>
      <c r="D118" s="1"/>
      <c r="E118">
        <v>6</v>
      </c>
      <c r="F118" s="2">
        <v>3338642.4</v>
      </c>
      <c r="G118"/>
      <c r="H118"/>
      <c r="I118"/>
      <c r="J118"/>
      <c r="K118"/>
    </row>
    <row r="119" spans="1:11" s="3" customFormat="1" x14ac:dyDescent="0.25">
      <c r="A119">
        <v>252</v>
      </c>
      <c r="B119" t="s">
        <v>267</v>
      </c>
      <c r="C119" s="1" t="s">
        <v>268</v>
      </c>
      <c r="D119" s="1"/>
      <c r="E119">
        <v>6</v>
      </c>
      <c r="F119" s="2">
        <v>150377.75</v>
      </c>
      <c r="G119"/>
      <c r="H119"/>
      <c r="I119"/>
      <c r="J119"/>
      <c r="K119"/>
    </row>
    <row r="120" spans="1:11" s="3" customFormat="1" x14ac:dyDescent="0.25">
      <c r="A120">
        <v>254</v>
      </c>
      <c r="B120" t="s">
        <v>269</v>
      </c>
      <c r="C120" s="1" t="s">
        <v>270</v>
      </c>
      <c r="D120" s="1"/>
      <c r="E120">
        <v>6</v>
      </c>
      <c r="F120">
        <v>0</v>
      </c>
      <c r="G120"/>
      <c r="H120"/>
      <c r="I120"/>
      <c r="J120"/>
      <c r="K120"/>
    </row>
    <row r="121" spans="1:11" s="3" customFormat="1" x14ac:dyDescent="0.25">
      <c r="A121">
        <v>256</v>
      </c>
      <c r="B121" t="s">
        <v>271</v>
      </c>
      <c r="C121" s="1" t="s">
        <v>272</v>
      </c>
      <c r="D121" s="1"/>
      <c r="E121">
        <v>6</v>
      </c>
      <c r="F121">
        <v>0</v>
      </c>
      <c r="G121"/>
      <c r="H121"/>
      <c r="I121"/>
      <c r="J121"/>
      <c r="K121"/>
    </row>
    <row r="122" spans="1:11" s="3" customFormat="1" x14ac:dyDescent="0.25">
      <c r="A122">
        <v>258</v>
      </c>
      <c r="B122" t="s">
        <v>273</v>
      </c>
      <c r="C122" s="1" t="s">
        <v>274</v>
      </c>
      <c r="D122" s="1"/>
      <c r="E122">
        <v>6</v>
      </c>
      <c r="F122">
        <v>0</v>
      </c>
      <c r="G122"/>
      <c r="H122"/>
      <c r="I122"/>
      <c r="J122"/>
      <c r="K122"/>
    </row>
    <row r="123" spans="1:11" s="3" customFormat="1" x14ac:dyDescent="0.25">
      <c r="A123">
        <v>260</v>
      </c>
      <c r="B123" t="s">
        <v>275</v>
      </c>
      <c r="C123" s="1" t="s">
        <v>276</v>
      </c>
      <c r="D123" s="1"/>
      <c r="E123">
        <v>6</v>
      </c>
      <c r="F123">
        <v>0</v>
      </c>
      <c r="G123"/>
      <c r="H123"/>
      <c r="I123"/>
      <c r="J123"/>
      <c r="K123"/>
    </row>
    <row r="124" spans="1:11" s="3" customFormat="1" x14ac:dyDescent="0.25">
      <c r="A124">
        <v>262</v>
      </c>
      <c r="B124" t="s">
        <v>277</v>
      </c>
      <c r="C124" s="1" t="s">
        <v>278</v>
      </c>
      <c r="D124" s="1"/>
      <c r="E124">
        <v>6</v>
      </c>
      <c r="F124" s="2">
        <v>4637.6499999999996</v>
      </c>
      <c r="G124"/>
      <c r="H124"/>
      <c r="I124"/>
      <c r="J124"/>
      <c r="K124"/>
    </row>
    <row r="125" spans="1:11" s="3" customFormat="1" x14ac:dyDescent="0.25">
      <c r="A125">
        <v>264</v>
      </c>
      <c r="B125" t="s">
        <v>279</v>
      </c>
      <c r="C125" s="1" t="s">
        <v>280</v>
      </c>
      <c r="D125" s="1"/>
      <c r="E125">
        <v>6</v>
      </c>
      <c r="F125">
        <v>0</v>
      </c>
      <c r="G125"/>
      <c r="H125"/>
      <c r="I125"/>
      <c r="J125"/>
      <c r="K125"/>
    </row>
    <row r="126" spans="1:11" s="3" customFormat="1" x14ac:dyDescent="0.25">
      <c r="A126">
        <v>266</v>
      </c>
      <c r="B126" t="s">
        <v>281</v>
      </c>
      <c r="C126" s="1" t="s">
        <v>282</v>
      </c>
      <c r="D126" s="1"/>
      <c r="E126">
        <v>6</v>
      </c>
      <c r="F126">
        <v>0</v>
      </c>
      <c r="G126"/>
      <c r="H126"/>
      <c r="I126"/>
      <c r="J126"/>
      <c r="K126"/>
    </row>
    <row r="127" spans="1:11" s="3" customFormat="1" x14ac:dyDescent="0.25">
      <c r="A127">
        <v>268</v>
      </c>
      <c r="B127" t="s">
        <v>283</v>
      </c>
      <c r="C127" s="1" t="s">
        <v>284</v>
      </c>
      <c r="D127" s="1"/>
      <c r="E127">
        <v>6</v>
      </c>
      <c r="F127">
        <v>0</v>
      </c>
      <c r="G127"/>
      <c r="H127"/>
      <c r="I127"/>
      <c r="J127"/>
      <c r="K127"/>
    </row>
    <row r="128" spans="1:11" s="3" customFormat="1" x14ac:dyDescent="0.25">
      <c r="A128">
        <v>270</v>
      </c>
      <c r="B128" t="s">
        <v>285</v>
      </c>
      <c r="C128" s="1" t="s">
        <v>286</v>
      </c>
      <c r="D128" s="1"/>
      <c r="E128">
        <v>6</v>
      </c>
      <c r="F128" s="2">
        <v>8280</v>
      </c>
      <c r="G128"/>
      <c r="H128"/>
      <c r="I128"/>
      <c r="J128"/>
      <c r="K128"/>
    </row>
    <row r="129" spans="1:11" s="3" customFormat="1" x14ac:dyDescent="0.25">
      <c r="A129">
        <v>274</v>
      </c>
      <c r="B129" t="s">
        <v>291</v>
      </c>
      <c r="C129" s="1" t="s">
        <v>292</v>
      </c>
      <c r="D129" s="1"/>
      <c r="E129">
        <v>6</v>
      </c>
      <c r="F129" s="2">
        <v>3276.28</v>
      </c>
      <c r="G129"/>
      <c r="H129"/>
      <c r="I129"/>
      <c r="J129"/>
      <c r="K129"/>
    </row>
    <row r="130" spans="1:11" s="3" customFormat="1" x14ac:dyDescent="0.25">
      <c r="A130">
        <v>276</v>
      </c>
      <c r="B130" t="s">
        <v>293</v>
      </c>
      <c r="C130" s="1" t="s">
        <v>294</v>
      </c>
      <c r="D130" s="1"/>
      <c r="E130">
        <v>6</v>
      </c>
      <c r="F130" s="2">
        <v>7170</v>
      </c>
      <c r="G130"/>
      <c r="H130"/>
      <c r="I130"/>
      <c r="J130"/>
      <c r="K130"/>
    </row>
    <row r="131" spans="1:11" s="3" customFormat="1" x14ac:dyDescent="0.25">
      <c r="A131">
        <v>278</v>
      </c>
      <c r="B131" t="s">
        <v>295</v>
      </c>
      <c r="C131" s="1" t="s">
        <v>296</v>
      </c>
      <c r="D131" s="1"/>
      <c r="E131">
        <v>6</v>
      </c>
      <c r="F131" s="2">
        <v>1500</v>
      </c>
      <c r="G131"/>
      <c r="H131"/>
      <c r="I131"/>
      <c r="J131"/>
      <c r="K131"/>
    </row>
    <row r="132" spans="1:11" s="3" customFormat="1" x14ac:dyDescent="0.25">
      <c r="A132">
        <v>280</v>
      </c>
      <c r="B132" t="s">
        <v>297</v>
      </c>
      <c r="C132" s="1" t="s">
        <v>298</v>
      </c>
      <c r="D132" s="1"/>
      <c r="E132">
        <v>6</v>
      </c>
      <c r="F132" s="2">
        <v>13000.71</v>
      </c>
      <c r="G132"/>
      <c r="H132"/>
      <c r="I132"/>
      <c r="J132"/>
      <c r="K132"/>
    </row>
    <row r="133" spans="1:11" s="3" customFormat="1" x14ac:dyDescent="0.25">
      <c r="A133">
        <v>282</v>
      </c>
      <c r="B133" t="s">
        <v>299</v>
      </c>
      <c r="C133" s="1" t="s">
        <v>300</v>
      </c>
      <c r="D133" s="1"/>
      <c r="E133">
        <v>6</v>
      </c>
      <c r="F133" s="2">
        <v>264942.40000000002</v>
      </c>
      <c r="G133"/>
      <c r="H133"/>
      <c r="I133"/>
      <c r="J133"/>
      <c r="K133"/>
    </row>
    <row r="134" spans="1:11" s="3" customFormat="1" x14ac:dyDescent="0.25">
      <c r="A134">
        <v>284</v>
      </c>
      <c r="B134" t="s">
        <v>301</v>
      </c>
      <c r="C134" s="1" t="s">
        <v>302</v>
      </c>
      <c r="D134" s="1"/>
      <c r="E134">
        <v>6</v>
      </c>
      <c r="F134" s="2">
        <v>29926.45</v>
      </c>
      <c r="G134"/>
      <c r="H134"/>
      <c r="I134"/>
      <c r="J134"/>
      <c r="K134"/>
    </row>
    <row r="135" spans="1:11" s="3" customFormat="1" x14ac:dyDescent="0.25">
      <c r="A135">
        <v>286</v>
      </c>
      <c r="B135" t="s">
        <v>303</v>
      </c>
      <c r="C135" s="1" t="s">
        <v>304</v>
      </c>
      <c r="D135" s="1"/>
      <c r="E135">
        <v>6</v>
      </c>
      <c r="F135" s="2">
        <v>11919.01</v>
      </c>
      <c r="G135"/>
      <c r="H135"/>
      <c r="I135"/>
      <c r="J135"/>
      <c r="K135"/>
    </row>
    <row r="136" spans="1:11" s="3" customFormat="1" x14ac:dyDescent="0.25">
      <c r="A136">
        <v>288</v>
      </c>
      <c r="B136" t="s">
        <v>305</v>
      </c>
      <c r="C136" s="1" t="s">
        <v>306</v>
      </c>
      <c r="D136" s="1"/>
      <c r="E136">
        <v>6</v>
      </c>
      <c r="F136" s="2">
        <v>926854.62</v>
      </c>
      <c r="G136"/>
      <c r="H136"/>
      <c r="I136"/>
      <c r="J136"/>
      <c r="K136"/>
    </row>
    <row r="137" spans="1:11" s="3" customFormat="1" x14ac:dyDescent="0.25">
      <c r="A137">
        <v>290</v>
      </c>
      <c r="B137" t="s">
        <v>307</v>
      </c>
      <c r="C137" s="1" t="s">
        <v>308</v>
      </c>
      <c r="D137" s="1"/>
      <c r="E137">
        <v>6</v>
      </c>
      <c r="F137">
        <v>0</v>
      </c>
      <c r="G137"/>
      <c r="H137"/>
      <c r="I137"/>
      <c r="J137"/>
      <c r="K137"/>
    </row>
    <row r="138" spans="1:11" s="3" customFormat="1" x14ac:dyDescent="0.25">
      <c r="A138">
        <v>292</v>
      </c>
      <c r="B138" t="s">
        <v>309</v>
      </c>
      <c r="C138" s="1" t="s">
        <v>310</v>
      </c>
      <c r="D138" s="1"/>
      <c r="E138">
        <v>6</v>
      </c>
      <c r="F138">
        <v>0</v>
      </c>
      <c r="G138"/>
      <c r="H138"/>
      <c r="I138"/>
      <c r="J138"/>
      <c r="K138"/>
    </row>
    <row r="139" spans="1:11" s="3" customFormat="1" x14ac:dyDescent="0.25">
      <c r="A139">
        <v>294</v>
      </c>
      <c r="B139" t="s">
        <v>311</v>
      </c>
      <c r="C139" s="1" t="s">
        <v>312</v>
      </c>
      <c r="D139" s="1"/>
      <c r="E139">
        <v>6</v>
      </c>
      <c r="F139" s="2">
        <v>1000</v>
      </c>
      <c r="G139"/>
      <c r="H139"/>
      <c r="I139"/>
      <c r="J139"/>
      <c r="K139"/>
    </row>
    <row r="140" spans="1:11" s="3" customFormat="1" x14ac:dyDescent="0.25">
      <c r="A140">
        <v>296</v>
      </c>
      <c r="B140" t="s">
        <v>313</v>
      </c>
      <c r="C140" s="1" t="s">
        <v>314</v>
      </c>
      <c r="D140" s="1"/>
      <c r="E140">
        <v>6</v>
      </c>
      <c r="F140">
        <v>200</v>
      </c>
      <c r="G140"/>
      <c r="H140"/>
      <c r="I140"/>
      <c r="J140"/>
      <c r="K140"/>
    </row>
    <row r="141" spans="1:11" s="3" customFormat="1" x14ac:dyDescent="0.25">
      <c r="A141">
        <v>298</v>
      </c>
      <c r="B141" t="s">
        <v>315</v>
      </c>
      <c r="C141" s="1" t="s">
        <v>316</v>
      </c>
      <c r="D141" s="1"/>
      <c r="E141">
        <v>6</v>
      </c>
      <c r="F141" s="2">
        <v>17780.810000000001</v>
      </c>
      <c r="G141"/>
      <c r="H141"/>
      <c r="I141"/>
      <c r="J141"/>
      <c r="K141"/>
    </row>
    <row r="142" spans="1:11" s="3" customFormat="1" x14ac:dyDescent="0.25">
      <c r="A142">
        <v>300</v>
      </c>
      <c r="B142" t="s">
        <v>317</v>
      </c>
      <c r="C142" s="1" t="s">
        <v>318</v>
      </c>
      <c r="D142" s="1"/>
      <c r="E142">
        <v>6</v>
      </c>
      <c r="F142">
        <v>90.02</v>
      </c>
      <c r="G142"/>
      <c r="H142"/>
      <c r="I142"/>
      <c r="J142"/>
      <c r="K142"/>
    </row>
    <row r="143" spans="1:11" s="3" customFormat="1" x14ac:dyDescent="0.25">
      <c r="A143">
        <v>302</v>
      </c>
      <c r="B143" t="s">
        <v>319</v>
      </c>
      <c r="C143" s="1" t="s">
        <v>320</v>
      </c>
      <c r="D143" s="1"/>
      <c r="E143">
        <v>6</v>
      </c>
      <c r="F143">
        <v>0</v>
      </c>
      <c r="G143"/>
      <c r="H143"/>
      <c r="I143"/>
      <c r="J143"/>
      <c r="K143"/>
    </row>
    <row r="144" spans="1:11" s="3" customFormat="1" x14ac:dyDescent="0.25">
      <c r="A144">
        <v>304</v>
      </c>
      <c r="B144" t="s">
        <v>321</v>
      </c>
      <c r="C144" s="1" t="s">
        <v>322</v>
      </c>
      <c r="D144" s="1"/>
      <c r="E144">
        <v>6</v>
      </c>
      <c r="F144">
        <v>200</v>
      </c>
      <c r="G144"/>
      <c r="H144"/>
      <c r="I144"/>
      <c r="J144"/>
      <c r="K144"/>
    </row>
    <row r="145" spans="1:11" s="3" customFormat="1" x14ac:dyDescent="0.25">
      <c r="A145">
        <v>306</v>
      </c>
      <c r="B145" t="s">
        <v>323</v>
      </c>
      <c r="C145" s="1" t="s">
        <v>324</v>
      </c>
      <c r="D145" s="1"/>
      <c r="E145">
        <v>6</v>
      </c>
      <c r="F145">
        <v>-103</v>
      </c>
      <c r="G145"/>
      <c r="H145"/>
      <c r="I145"/>
      <c r="J145"/>
      <c r="K145"/>
    </row>
    <row r="146" spans="1:11" s="3" customFormat="1" x14ac:dyDescent="0.25">
      <c r="A146">
        <v>308</v>
      </c>
      <c r="B146" t="s">
        <v>325</v>
      </c>
      <c r="C146" s="1" t="s">
        <v>326</v>
      </c>
      <c r="D146" s="1"/>
      <c r="E146">
        <v>6</v>
      </c>
      <c r="F146" s="2">
        <v>7534.38</v>
      </c>
      <c r="G146"/>
      <c r="H146"/>
      <c r="I146"/>
      <c r="J146"/>
      <c r="K146"/>
    </row>
    <row r="147" spans="1:11" s="3" customFormat="1" x14ac:dyDescent="0.25">
      <c r="A147">
        <v>310</v>
      </c>
      <c r="B147" t="s">
        <v>327</v>
      </c>
      <c r="C147" s="1" t="s">
        <v>328</v>
      </c>
      <c r="D147" s="1"/>
      <c r="E147">
        <v>6</v>
      </c>
      <c r="F147">
        <v>0.01</v>
      </c>
      <c r="G147"/>
      <c r="H147"/>
      <c r="I147"/>
      <c r="J147"/>
      <c r="K147"/>
    </row>
    <row r="148" spans="1:11" s="3" customFormat="1" x14ac:dyDescent="0.25">
      <c r="A148">
        <v>312</v>
      </c>
      <c r="B148" t="s">
        <v>329</v>
      </c>
      <c r="C148" s="1" t="s">
        <v>330</v>
      </c>
      <c r="D148" s="1"/>
      <c r="E148">
        <v>6</v>
      </c>
      <c r="F148" s="2">
        <v>4137.1400000000003</v>
      </c>
      <c r="G148"/>
      <c r="H148"/>
      <c r="I148"/>
      <c r="J148"/>
      <c r="K148"/>
    </row>
    <row r="149" spans="1:11" s="3" customFormat="1" x14ac:dyDescent="0.25">
      <c r="A149">
        <v>314</v>
      </c>
      <c r="B149" t="s">
        <v>331</v>
      </c>
      <c r="C149" s="1" t="s">
        <v>332</v>
      </c>
      <c r="D149" s="1"/>
      <c r="E149">
        <v>6</v>
      </c>
      <c r="F149">
        <v>82.75</v>
      </c>
      <c r="G149"/>
      <c r="H149"/>
      <c r="I149"/>
      <c r="J149"/>
      <c r="K149"/>
    </row>
    <row r="150" spans="1:11" s="3" customFormat="1" x14ac:dyDescent="0.25">
      <c r="A150">
        <v>316</v>
      </c>
      <c r="B150" t="s">
        <v>333</v>
      </c>
      <c r="C150" s="1" t="s">
        <v>334</v>
      </c>
      <c r="D150" s="1"/>
      <c r="E150">
        <v>6</v>
      </c>
      <c r="F150" s="2">
        <v>4134.3500000000004</v>
      </c>
      <c r="G150"/>
      <c r="H150"/>
      <c r="I150"/>
      <c r="J150"/>
      <c r="K150"/>
    </row>
    <row r="151" spans="1:11" s="3" customFormat="1" x14ac:dyDescent="0.25">
      <c r="A151">
        <v>318</v>
      </c>
      <c r="B151" t="s">
        <v>335</v>
      </c>
      <c r="C151" s="1" t="s">
        <v>336</v>
      </c>
      <c r="D151" s="1"/>
      <c r="E151">
        <v>6</v>
      </c>
      <c r="F151" s="2">
        <v>129109.53</v>
      </c>
      <c r="G151"/>
      <c r="H151"/>
      <c r="I151"/>
      <c r="J151"/>
      <c r="K151"/>
    </row>
    <row r="152" spans="1:11" s="3" customFormat="1" x14ac:dyDescent="0.25">
      <c r="A152">
        <v>320</v>
      </c>
      <c r="B152" t="s">
        <v>337</v>
      </c>
      <c r="C152" s="1" t="s">
        <v>338</v>
      </c>
      <c r="D152" s="1"/>
      <c r="E152">
        <v>6</v>
      </c>
      <c r="F152" s="2">
        <v>5813218.4800000004</v>
      </c>
      <c r="G152"/>
      <c r="H152"/>
      <c r="I152"/>
      <c r="J152"/>
      <c r="K152"/>
    </row>
    <row r="153" spans="1:11" s="3" customFormat="1" x14ac:dyDescent="0.25">
      <c r="A153">
        <v>322</v>
      </c>
      <c r="B153" t="s">
        <v>339</v>
      </c>
      <c r="C153" s="1" t="s">
        <v>340</v>
      </c>
      <c r="D153" s="1"/>
      <c r="E153">
        <v>6</v>
      </c>
      <c r="F153" s="2">
        <v>3494.82</v>
      </c>
      <c r="G153"/>
      <c r="H153"/>
      <c r="I153"/>
      <c r="J153"/>
      <c r="K153"/>
    </row>
    <row r="154" spans="1:11" s="3" customFormat="1" x14ac:dyDescent="0.25">
      <c r="A154">
        <v>324</v>
      </c>
      <c r="B154" t="s">
        <v>341</v>
      </c>
      <c r="C154" s="1" t="s">
        <v>342</v>
      </c>
      <c r="D154" s="1"/>
      <c r="E154">
        <v>6</v>
      </c>
      <c r="F154" s="2">
        <v>20000</v>
      </c>
      <c r="G154"/>
      <c r="H154"/>
      <c r="I154"/>
      <c r="J154"/>
      <c r="K154"/>
    </row>
    <row r="155" spans="1:11" s="3" customFormat="1" x14ac:dyDescent="0.25">
      <c r="A155">
        <v>326</v>
      </c>
      <c r="B155" t="s">
        <v>343</v>
      </c>
      <c r="C155" s="1" t="s">
        <v>344</v>
      </c>
      <c r="D155" s="1"/>
      <c r="E155">
        <v>6</v>
      </c>
      <c r="F155" s="2">
        <v>1870.04</v>
      </c>
      <c r="G155"/>
      <c r="H155"/>
      <c r="I155"/>
      <c r="J155"/>
      <c r="K155"/>
    </row>
    <row r="156" spans="1:11" s="3" customFormat="1" x14ac:dyDescent="0.25">
      <c r="A156">
        <v>328</v>
      </c>
      <c r="B156" t="s">
        <v>345</v>
      </c>
      <c r="C156" s="1" t="s">
        <v>346</v>
      </c>
      <c r="D156" s="1"/>
      <c r="E156">
        <v>6</v>
      </c>
      <c r="F156" s="2">
        <v>22763.78</v>
      </c>
      <c r="G156"/>
      <c r="H156"/>
      <c r="I156"/>
      <c r="J156"/>
      <c r="K156"/>
    </row>
    <row r="157" spans="1:11" s="3" customFormat="1" x14ac:dyDescent="0.25">
      <c r="A157">
        <v>330</v>
      </c>
      <c r="B157" t="s">
        <v>347</v>
      </c>
      <c r="C157" s="1" t="s">
        <v>348</v>
      </c>
      <c r="D157" s="1"/>
      <c r="E157">
        <v>6</v>
      </c>
      <c r="F157" s="2">
        <v>5057.59</v>
      </c>
      <c r="G157"/>
      <c r="H157"/>
      <c r="I157"/>
      <c r="J157"/>
      <c r="K157"/>
    </row>
    <row r="158" spans="1:11" s="3" customFormat="1" x14ac:dyDescent="0.25">
      <c r="A158">
        <v>332</v>
      </c>
      <c r="B158" t="s">
        <v>349</v>
      </c>
      <c r="C158" s="1" t="s">
        <v>350</v>
      </c>
      <c r="D158" s="1"/>
      <c r="E158">
        <v>6</v>
      </c>
      <c r="F158">
        <v>310.66000000000003</v>
      </c>
      <c r="G158"/>
      <c r="H158"/>
      <c r="I158"/>
      <c r="J158"/>
      <c r="K158"/>
    </row>
    <row r="159" spans="1:11" s="3" customFormat="1" x14ac:dyDescent="0.25">
      <c r="A159">
        <v>334</v>
      </c>
      <c r="B159" t="s">
        <v>351</v>
      </c>
      <c r="C159" s="1" t="s">
        <v>352</v>
      </c>
      <c r="D159" s="1"/>
      <c r="E159">
        <v>6</v>
      </c>
      <c r="F159">
        <v>0</v>
      </c>
      <c r="G159"/>
      <c r="H159"/>
      <c r="I159"/>
      <c r="J159"/>
      <c r="K159"/>
    </row>
    <row r="160" spans="1:11" s="3" customFormat="1" x14ac:dyDescent="0.25">
      <c r="A160">
        <v>336</v>
      </c>
      <c r="B160" t="s">
        <v>353</v>
      </c>
      <c r="C160" s="1" t="s">
        <v>354</v>
      </c>
      <c r="D160" s="1"/>
      <c r="E160">
        <v>6</v>
      </c>
      <c r="F160" s="2">
        <v>218000</v>
      </c>
      <c r="G160"/>
      <c r="H160"/>
      <c r="I160"/>
      <c r="J160"/>
      <c r="K160"/>
    </row>
    <row r="161" spans="1:11" s="3" customFormat="1" x14ac:dyDescent="0.25">
      <c r="A161">
        <v>338</v>
      </c>
      <c r="B161" t="s">
        <v>355</v>
      </c>
      <c r="C161" s="1" t="s">
        <v>356</v>
      </c>
      <c r="D161" s="1"/>
      <c r="E161">
        <v>6</v>
      </c>
      <c r="F161" s="2">
        <v>3969</v>
      </c>
      <c r="G161"/>
      <c r="H161"/>
      <c r="I161"/>
      <c r="J161"/>
      <c r="K161"/>
    </row>
    <row r="162" spans="1:11" s="3" customFormat="1" x14ac:dyDescent="0.25">
      <c r="A162">
        <v>340</v>
      </c>
      <c r="B162" t="s">
        <v>357</v>
      </c>
      <c r="C162" s="1" t="s">
        <v>358</v>
      </c>
      <c r="D162" s="1"/>
      <c r="E162">
        <v>6</v>
      </c>
      <c r="F162" s="2">
        <v>-1773555.6</v>
      </c>
      <c r="G162"/>
      <c r="H162"/>
      <c r="I162"/>
      <c r="J162"/>
      <c r="K162"/>
    </row>
    <row r="163" spans="1:11" s="3" customFormat="1" x14ac:dyDescent="0.25">
      <c r="A163">
        <v>342</v>
      </c>
      <c r="B163" t="s">
        <v>359</v>
      </c>
      <c r="C163" s="1" t="s">
        <v>360</v>
      </c>
      <c r="D163" s="1"/>
      <c r="E163">
        <v>6</v>
      </c>
      <c r="F163">
        <v>990.52</v>
      </c>
      <c r="G163"/>
      <c r="H163"/>
      <c r="I163"/>
      <c r="J163"/>
      <c r="K163"/>
    </row>
    <row r="164" spans="1:11" s="3" customFormat="1" x14ac:dyDescent="0.25">
      <c r="A164">
        <v>344</v>
      </c>
      <c r="B164" t="s">
        <v>361</v>
      </c>
      <c r="C164" s="1" t="s">
        <v>362</v>
      </c>
      <c r="D164" s="1"/>
      <c r="E164">
        <v>6</v>
      </c>
      <c r="F164" s="2">
        <v>142000</v>
      </c>
      <c r="G164"/>
      <c r="H164"/>
      <c r="I164"/>
      <c r="J164"/>
      <c r="K164"/>
    </row>
    <row r="165" spans="1:11" s="3" customFormat="1" x14ac:dyDescent="0.25">
      <c r="A165">
        <v>346</v>
      </c>
      <c r="B165" t="s">
        <v>363</v>
      </c>
      <c r="C165" s="1" t="s">
        <v>364</v>
      </c>
      <c r="D165" s="1"/>
      <c r="E165">
        <v>6</v>
      </c>
      <c r="F165">
        <v>0</v>
      </c>
      <c r="G165"/>
      <c r="H165"/>
      <c r="I165"/>
      <c r="J165"/>
      <c r="K165"/>
    </row>
    <row r="166" spans="1:11" s="3" customFormat="1" x14ac:dyDescent="0.25">
      <c r="A166">
        <v>348</v>
      </c>
      <c r="B166" t="s">
        <v>365</v>
      </c>
      <c r="C166" s="1" t="s">
        <v>366</v>
      </c>
      <c r="D166" s="1"/>
      <c r="E166">
        <v>6</v>
      </c>
      <c r="F166">
        <v>0</v>
      </c>
      <c r="G166"/>
      <c r="H166"/>
      <c r="I166"/>
      <c r="J166"/>
      <c r="K166"/>
    </row>
    <row r="167" spans="1:11" s="3" customFormat="1" x14ac:dyDescent="0.25">
      <c r="A167">
        <v>350</v>
      </c>
      <c r="B167" t="s">
        <v>367</v>
      </c>
      <c r="C167" s="1" t="s">
        <v>368</v>
      </c>
      <c r="D167" s="1"/>
      <c r="E167">
        <v>6</v>
      </c>
      <c r="F167" s="2">
        <v>141250</v>
      </c>
      <c r="G167"/>
      <c r="H167"/>
      <c r="I167"/>
      <c r="J167"/>
      <c r="K167"/>
    </row>
    <row r="168" spans="1:11" s="3" customFormat="1" x14ac:dyDescent="0.25">
      <c r="A168">
        <v>352</v>
      </c>
      <c r="B168" t="s">
        <v>369</v>
      </c>
      <c r="C168" s="1" t="s">
        <v>370</v>
      </c>
      <c r="D168" s="1"/>
      <c r="E168">
        <v>6</v>
      </c>
      <c r="F168" s="2">
        <v>5000</v>
      </c>
      <c r="G168"/>
      <c r="H168"/>
      <c r="I168"/>
      <c r="J168"/>
      <c r="K168"/>
    </row>
    <row r="169" spans="1:11" s="3" customFormat="1" x14ac:dyDescent="0.25">
      <c r="A169">
        <v>354</v>
      </c>
      <c r="B169" t="s">
        <v>371</v>
      </c>
      <c r="C169" s="1" t="s">
        <v>372</v>
      </c>
      <c r="D169" s="1"/>
      <c r="E169">
        <v>6</v>
      </c>
      <c r="F169" s="2">
        <v>5943.86</v>
      </c>
      <c r="G169"/>
      <c r="H169"/>
      <c r="I169"/>
      <c r="J169"/>
      <c r="K169"/>
    </row>
    <row r="170" spans="1:11" s="3" customFormat="1" x14ac:dyDescent="0.25">
      <c r="A170">
        <v>356</v>
      </c>
      <c r="B170" t="s">
        <v>373</v>
      </c>
      <c r="C170" s="1" t="s">
        <v>374</v>
      </c>
      <c r="D170" s="1"/>
      <c r="E170">
        <v>6</v>
      </c>
      <c r="F170">
        <v>0</v>
      </c>
      <c r="G170"/>
      <c r="H170"/>
      <c r="I170"/>
      <c r="J170"/>
      <c r="K170"/>
    </row>
    <row r="171" spans="1:11" s="3" customFormat="1" x14ac:dyDescent="0.25">
      <c r="A171">
        <v>358</v>
      </c>
      <c r="B171" t="s">
        <v>375</v>
      </c>
      <c r="C171" s="1" t="s">
        <v>376</v>
      </c>
      <c r="D171" s="1"/>
      <c r="E171">
        <v>6</v>
      </c>
      <c r="F171">
        <v>0</v>
      </c>
      <c r="G171"/>
      <c r="H171"/>
      <c r="I171"/>
      <c r="J171"/>
      <c r="K171"/>
    </row>
    <row r="172" spans="1:11" s="3" customFormat="1" x14ac:dyDescent="0.25">
      <c r="A172">
        <v>360</v>
      </c>
      <c r="B172" t="s">
        <v>377</v>
      </c>
      <c r="C172" s="1" t="s">
        <v>378</v>
      </c>
      <c r="D172" s="1"/>
      <c r="E172">
        <v>6</v>
      </c>
      <c r="F172">
        <v>300</v>
      </c>
      <c r="G172"/>
      <c r="H172"/>
      <c r="I172"/>
      <c r="J172"/>
      <c r="K172"/>
    </row>
    <row r="173" spans="1:11" s="3" customFormat="1" x14ac:dyDescent="0.25">
      <c r="A173">
        <v>362</v>
      </c>
      <c r="B173" t="s">
        <v>379</v>
      </c>
      <c r="C173" s="1" t="s">
        <v>380</v>
      </c>
      <c r="D173" s="1"/>
      <c r="E173">
        <v>6</v>
      </c>
      <c r="F173" s="2">
        <v>1710</v>
      </c>
      <c r="G173"/>
      <c r="H173"/>
      <c r="I173"/>
      <c r="J173"/>
      <c r="K173"/>
    </row>
    <row r="174" spans="1:11" s="3" customFormat="1" x14ac:dyDescent="0.25">
      <c r="A174">
        <v>364</v>
      </c>
      <c r="B174" t="s">
        <v>381</v>
      </c>
      <c r="C174" s="1" t="s">
        <v>382</v>
      </c>
      <c r="D174" s="1"/>
      <c r="E174">
        <v>6</v>
      </c>
      <c r="F174" s="2">
        <v>120000</v>
      </c>
      <c r="G174"/>
      <c r="H174"/>
      <c r="I174"/>
      <c r="J174"/>
      <c r="K174"/>
    </row>
    <row r="175" spans="1:11" s="3" customFormat="1" x14ac:dyDescent="0.25">
      <c r="A175">
        <v>366</v>
      </c>
      <c r="B175" t="s">
        <v>383</v>
      </c>
      <c r="C175" s="1" t="s">
        <v>384</v>
      </c>
      <c r="D175" s="1"/>
      <c r="E175">
        <v>6</v>
      </c>
      <c r="F175" s="2">
        <v>530000</v>
      </c>
      <c r="G175"/>
      <c r="H175"/>
      <c r="I175"/>
      <c r="J175"/>
      <c r="K175"/>
    </row>
    <row r="176" spans="1:11" s="3" customFormat="1" x14ac:dyDescent="0.25">
      <c r="A176">
        <v>368</v>
      </c>
      <c r="B176" t="s">
        <v>385</v>
      </c>
      <c r="C176" s="1" t="s">
        <v>386</v>
      </c>
      <c r="D176" s="1"/>
      <c r="E176">
        <v>6</v>
      </c>
      <c r="F176" s="2">
        <v>18867.240000000002</v>
      </c>
      <c r="G176"/>
      <c r="H176"/>
      <c r="I176"/>
      <c r="J176"/>
      <c r="K176"/>
    </row>
    <row r="177" spans="1:11" s="3" customFormat="1" x14ac:dyDescent="0.25">
      <c r="A177">
        <v>370</v>
      </c>
      <c r="B177" t="s">
        <v>387</v>
      </c>
      <c r="C177" s="1" t="s">
        <v>388</v>
      </c>
      <c r="D177" s="1"/>
      <c r="E177">
        <v>6</v>
      </c>
      <c r="F177" s="2">
        <v>40357.14</v>
      </c>
      <c r="G177"/>
      <c r="H177"/>
      <c r="I177"/>
      <c r="J177"/>
      <c r="K177"/>
    </row>
    <row r="178" spans="1:11" s="3" customFormat="1" x14ac:dyDescent="0.25">
      <c r="A178">
        <v>372</v>
      </c>
      <c r="B178" t="s">
        <v>389</v>
      </c>
      <c r="C178" s="1" t="s">
        <v>390</v>
      </c>
      <c r="D178" s="1"/>
      <c r="E178">
        <v>6</v>
      </c>
      <c r="F178" s="2">
        <v>32200</v>
      </c>
      <c r="G178"/>
      <c r="H178"/>
      <c r="I178"/>
      <c r="J178"/>
      <c r="K178"/>
    </row>
    <row r="179" spans="1:11" s="3" customFormat="1" x14ac:dyDescent="0.25">
      <c r="A179">
        <v>374</v>
      </c>
      <c r="B179" t="s">
        <v>391</v>
      </c>
      <c r="C179" s="1" t="s">
        <v>392</v>
      </c>
      <c r="D179" s="1"/>
      <c r="E179">
        <v>6</v>
      </c>
      <c r="F179" s="2">
        <v>4000</v>
      </c>
      <c r="G179"/>
      <c r="H179"/>
      <c r="I179"/>
      <c r="J179"/>
      <c r="K179"/>
    </row>
    <row r="180" spans="1:11" s="3" customFormat="1" x14ac:dyDescent="0.25">
      <c r="A180">
        <v>376</v>
      </c>
      <c r="B180" t="s">
        <v>393</v>
      </c>
      <c r="C180" s="1" t="s">
        <v>394</v>
      </c>
      <c r="D180" s="1"/>
      <c r="E180">
        <v>6</v>
      </c>
      <c r="F180" s="2">
        <v>3588.89</v>
      </c>
      <c r="G180"/>
      <c r="H180"/>
      <c r="I180"/>
      <c r="J180"/>
      <c r="K180"/>
    </row>
    <row r="181" spans="1:11" s="3" customFormat="1" x14ac:dyDescent="0.25">
      <c r="A181">
        <v>378</v>
      </c>
      <c r="B181" t="s">
        <v>395</v>
      </c>
      <c r="C181" s="1" t="s">
        <v>396</v>
      </c>
      <c r="D181" s="1"/>
      <c r="E181">
        <v>6</v>
      </c>
      <c r="F181">
        <v>585.21</v>
      </c>
      <c r="G181"/>
      <c r="H181"/>
      <c r="I181"/>
      <c r="J181"/>
      <c r="K181"/>
    </row>
    <row r="182" spans="1:11" s="3" customFormat="1" x14ac:dyDescent="0.25">
      <c r="A182">
        <v>380</v>
      </c>
      <c r="B182" t="s">
        <v>397</v>
      </c>
      <c r="C182" s="1" t="s">
        <v>398</v>
      </c>
      <c r="D182" s="1"/>
      <c r="E182">
        <v>6</v>
      </c>
      <c r="F182" s="2">
        <v>1300</v>
      </c>
      <c r="G182"/>
      <c r="H182"/>
      <c r="I182"/>
      <c r="J182"/>
      <c r="K182"/>
    </row>
    <row r="183" spans="1:11" s="3" customFormat="1" x14ac:dyDescent="0.25">
      <c r="A183">
        <v>383</v>
      </c>
      <c r="B183" t="s">
        <v>401</v>
      </c>
      <c r="C183" s="1" t="s">
        <v>402</v>
      </c>
      <c r="D183" s="1"/>
      <c r="E183">
        <v>6</v>
      </c>
      <c r="F183">
        <v>897</v>
      </c>
      <c r="G183"/>
      <c r="H183"/>
      <c r="I183"/>
      <c r="J183"/>
      <c r="K183"/>
    </row>
    <row r="184" spans="1:11" s="3" customFormat="1" x14ac:dyDescent="0.25">
      <c r="A184">
        <v>385</v>
      </c>
      <c r="B184" t="s">
        <v>403</v>
      </c>
      <c r="C184" s="1" t="s">
        <v>404</v>
      </c>
      <c r="D184" s="1"/>
      <c r="E184">
        <v>6</v>
      </c>
      <c r="F184">
        <v>100</v>
      </c>
      <c r="G184"/>
      <c r="H184"/>
      <c r="I184"/>
      <c r="J184"/>
      <c r="K184"/>
    </row>
    <row r="185" spans="1:11" x14ac:dyDescent="0.25">
      <c r="A185">
        <v>387</v>
      </c>
      <c r="B185" t="s">
        <v>405</v>
      </c>
      <c r="C185" s="1" t="s">
        <v>406</v>
      </c>
      <c r="D185" s="1"/>
      <c r="E185">
        <v>6</v>
      </c>
      <c r="F185">
        <v>358.7</v>
      </c>
    </row>
    <row r="186" spans="1:11" x14ac:dyDescent="0.25">
      <c r="A186">
        <v>389</v>
      </c>
      <c r="B186" t="s">
        <v>407</v>
      </c>
      <c r="C186" s="1" t="s">
        <v>408</v>
      </c>
      <c r="D186" s="1"/>
      <c r="E186">
        <v>6</v>
      </c>
      <c r="F186">
        <v>600</v>
      </c>
    </row>
    <row r="187" spans="1:11" x14ac:dyDescent="0.25">
      <c r="A187">
        <v>391</v>
      </c>
      <c r="B187" t="s">
        <v>409</v>
      </c>
      <c r="C187" s="1" t="s">
        <v>410</v>
      </c>
      <c r="D187" s="1"/>
      <c r="E187">
        <v>6</v>
      </c>
      <c r="F187" s="2">
        <v>151285.92000000001</v>
      </c>
    </row>
    <row r="188" spans="1:11" x14ac:dyDescent="0.25">
      <c r="A188">
        <v>393</v>
      </c>
      <c r="B188" t="s">
        <v>411</v>
      </c>
      <c r="C188" s="1" t="s">
        <v>412</v>
      </c>
      <c r="D188" s="1"/>
      <c r="E188">
        <v>6</v>
      </c>
      <c r="F188">
        <v>0</v>
      </c>
    </row>
    <row r="189" spans="1:11" x14ac:dyDescent="0.25">
      <c r="A189">
        <v>395</v>
      </c>
      <c r="B189" t="s">
        <v>413</v>
      </c>
      <c r="C189" s="1" t="s">
        <v>414</v>
      </c>
      <c r="D189" s="1"/>
      <c r="E189">
        <v>6</v>
      </c>
      <c r="F189">
        <v>170</v>
      </c>
    </row>
    <row r="190" spans="1:11" x14ac:dyDescent="0.25">
      <c r="A190">
        <v>397</v>
      </c>
      <c r="B190" t="s">
        <v>415</v>
      </c>
      <c r="C190" s="1" t="s">
        <v>416</v>
      </c>
      <c r="D190" s="1"/>
      <c r="E190">
        <v>6</v>
      </c>
      <c r="F190">
        <v>400</v>
      </c>
    </row>
    <row r="191" spans="1:11" x14ac:dyDescent="0.25">
      <c r="A191">
        <v>399</v>
      </c>
      <c r="B191" t="s">
        <v>417</v>
      </c>
      <c r="C191" s="1" t="s">
        <v>418</v>
      </c>
      <c r="D191" s="1"/>
      <c r="E191">
        <v>6</v>
      </c>
      <c r="F191">
        <v>260</v>
      </c>
    </row>
    <row r="192" spans="1:11" x14ac:dyDescent="0.25">
      <c r="A192">
        <v>401</v>
      </c>
      <c r="B192" t="s">
        <v>419</v>
      </c>
      <c r="C192" s="1" t="s">
        <v>420</v>
      </c>
      <c r="D192" s="1"/>
      <c r="E192">
        <v>6</v>
      </c>
      <c r="F192" s="2">
        <v>19456.2</v>
      </c>
    </row>
    <row r="193" spans="1:6" x14ac:dyDescent="0.25">
      <c r="A193">
        <v>403</v>
      </c>
      <c r="B193" t="s">
        <v>421</v>
      </c>
      <c r="C193" s="1" t="s">
        <v>422</v>
      </c>
      <c r="D193" s="1"/>
      <c r="E193">
        <v>6</v>
      </c>
      <c r="F193">
        <v>300</v>
      </c>
    </row>
    <row r="194" spans="1:6" x14ac:dyDescent="0.25">
      <c r="A194">
        <v>405</v>
      </c>
      <c r="B194" t="s">
        <v>423</v>
      </c>
      <c r="C194" s="1" t="s">
        <v>424</v>
      </c>
      <c r="D194" s="1"/>
      <c r="E194">
        <v>6</v>
      </c>
      <c r="F194">
        <v>250</v>
      </c>
    </row>
    <row r="195" spans="1:6" x14ac:dyDescent="0.25">
      <c r="A195">
        <v>407</v>
      </c>
      <c r="B195" t="s">
        <v>425</v>
      </c>
      <c r="C195" s="1" t="s">
        <v>426</v>
      </c>
      <c r="D195" s="1"/>
      <c r="E195">
        <v>6</v>
      </c>
      <c r="F195" s="2">
        <v>1376.28</v>
      </c>
    </row>
    <row r="196" spans="1:6" x14ac:dyDescent="0.25">
      <c r="A196">
        <v>409</v>
      </c>
      <c r="B196" t="s">
        <v>427</v>
      </c>
      <c r="C196" s="1" t="s">
        <v>428</v>
      </c>
      <c r="D196" s="1"/>
      <c r="E196">
        <v>6</v>
      </c>
      <c r="F196">
        <v>160</v>
      </c>
    </row>
    <row r="197" spans="1:6" x14ac:dyDescent="0.25">
      <c r="A197">
        <v>411</v>
      </c>
      <c r="B197" t="s">
        <v>429</v>
      </c>
      <c r="C197" s="1" t="s">
        <v>430</v>
      </c>
      <c r="D197" s="1"/>
      <c r="E197">
        <v>6</v>
      </c>
      <c r="F197">
        <v>200</v>
      </c>
    </row>
    <row r="198" spans="1:6" x14ac:dyDescent="0.25">
      <c r="A198">
        <v>413</v>
      </c>
      <c r="B198" t="s">
        <v>431</v>
      </c>
      <c r="C198" s="1" t="s">
        <v>432</v>
      </c>
      <c r="D198" s="1"/>
      <c r="E198">
        <v>6</v>
      </c>
      <c r="F198">
        <v>220</v>
      </c>
    </row>
    <row r="199" spans="1:6" x14ac:dyDescent="0.25">
      <c r="A199">
        <v>415</v>
      </c>
      <c r="B199" t="s">
        <v>433</v>
      </c>
      <c r="C199" s="1" t="s">
        <v>434</v>
      </c>
      <c r="D199" s="1"/>
      <c r="E199">
        <v>6</v>
      </c>
      <c r="F199">
        <v>200</v>
      </c>
    </row>
    <row r="200" spans="1:6" x14ac:dyDescent="0.25">
      <c r="A200">
        <v>417</v>
      </c>
      <c r="B200" t="s">
        <v>435</v>
      </c>
      <c r="C200" s="1" t="s">
        <v>436</v>
      </c>
      <c r="D200" s="1"/>
      <c r="E200">
        <v>6</v>
      </c>
      <c r="F200">
        <v>240</v>
      </c>
    </row>
    <row r="201" spans="1:6" x14ac:dyDescent="0.25">
      <c r="A201">
        <v>419</v>
      </c>
      <c r="B201" t="s">
        <v>437</v>
      </c>
      <c r="C201" s="1" t="s">
        <v>438</v>
      </c>
      <c r="D201" s="1"/>
      <c r="E201">
        <v>6</v>
      </c>
      <c r="F201" s="2">
        <v>8111.54</v>
      </c>
    </row>
    <row r="202" spans="1:6" x14ac:dyDescent="0.25">
      <c r="A202">
        <v>421</v>
      </c>
      <c r="B202" t="s">
        <v>439</v>
      </c>
      <c r="C202" s="1" t="s">
        <v>440</v>
      </c>
      <c r="D202" s="1"/>
      <c r="E202">
        <v>6</v>
      </c>
      <c r="F202">
        <v>200</v>
      </c>
    </row>
    <row r="203" spans="1:6" x14ac:dyDescent="0.25">
      <c r="A203">
        <v>423</v>
      </c>
      <c r="B203" t="s">
        <v>441</v>
      </c>
      <c r="C203" s="1" t="s">
        <v>442</v>
      </c>
      <c r="D203" s="1"/>
      <c r="E203">
        <v>6</v>
      </c>
      <c r="F203">
        <v>100</v>
      </c>
    </row>
    <row r="204" spans="1:6" x14ac:dyDescent="0.25">
      <c r="A204">
        <v>425</v>
      </c>
      <c r="B204" t="s">
        <v>443</v>
      </c>
      <c r="C204" s="1" t="s">
        <v>444</v>
      </c>
      <c r="D204" s="1"/>
      <c r="E204">
        <v>6</v>
      </c>
      <c r="F204">
        <v>100</v>
      </c>
    </row>
    <row r="205" spans="1:6" x14ac:dyDescent="0.25">
      <c r="A205">
        <v>427</v>
      </c>
      <c r="B205" t="s">
        <v>445</v>
      </c>
      <c r="C205" s="1" t="s">
        <v>446</v>
      </c>
      <c r="D205" s="1"/>
      <c r="E205">
        <v>6</v>
      </c>
      <c r="F205">
        <v>200</v>
      </c>
    </row>
    <row r="206" spans="1:6" x14ac:dyDescent="0.25">
      <c r="A206">
        <v>429</v>
      </c>
      <c r="B206" t="s">
        <v>447</v>
      </c>
      <c r="C206" s="1" t="s">
        <v>448</v>
      </c>
      <c r="D206" s="1"/>
      <c r="E206">
        <v>6</v>
      </c>
      <c r="F206">
        <v>100</v>
      </c>
    </row>
    <row r="207" spans="1:6" x14ac:dyDescent="0.25">
      <c r="A207">
        <v>431</v>
      </c>
      <c r="B207" t="s">
        <v>449</v>
      </c>
      <c r="C207" s="1" t="s">
        <v>450</v>
      </c>
      <c r="D207" s="1"/>
      <c r="E207">
        <v>6</v>
      </c>
      <c r="F207">
        <v>200</v>
      </c>
    </row>
    <row r="208" spans="1:6" x14ac:dyDescent="0.25">
      <c r="A208">
        <v>433</v>
      </c>
      <c r="B208" t="s">
        <v>451</v>
      </c>
      <c r="C208" s="1" t="s">
        <v>452</v>
      </c>
      <c r="D208" s="1"/>
      <c r="E208">
        <v>6</v>
      </c>
      <c r="F208">
        <v>200</v>
      </c>
    </row>
    <row r="209" spans="1:6" x14ac:dyDescent="0.25">
      <c r="A209">
        <v>435</v>
      </c>
      <c r="B209" t="s">
        <v>453</v>
      </c>
      <c r="C209" s="1" t="s">
        <v>454</v>
      </c>
      <c r="D209" s="1"/>
      <c r="E209">
        <v>6</v>
      </c>
      <c r="F209">
        <v>240</v>
      </c>
    </row>
    <row r="210" spans="1:6" x14ac:dyDescent="0.25">
      <c r="A210">
        <v>437</v>
      </c>
      <c r="B210" t="s">
        <v>455</v>
      </c>
      <c r="C210" s="1" t="s">
        <v>456</v>
      </c>
      <c r="D210" s="1"/>
      <c r="E210">
        <v>6</v>
      </c>
      <c r="F210">
        <v>150</v>
      </c>
    </row>
    <row r="211" spans="1:6" x14ac:dyDescent="0.25">
      <c r="A211">
        <v>439</v>
      </c>
      <c r="B211" t="s">
        <v>457</v>
      </c>
      <c r="C211" s="1" t="s">
        <v>458</v>
      </c>
      <c r="D211" s="1"/>
      <c r="E211">
        <v>6</v>
      </c>
      <c r="F211">
        <v>110</v>
      </c>
    </row>
    <row r="212" spans="1:6" x14ac:dyDescent="0.25">
      <c r="A212">
        <v>441</v>
      </c>
      <c r="B212" t="s">
        <v>459</v>
      </c>
      <c r="C212" s="1" t="s">
        <v>460</v>
      </c>
      <c r="D212" s="1"/>
      <c r="E212">
        <v>6</v>
      </c>
      <c r="F212">
        <v>200</v>
      </c>
    </row>
    <row r="213" spans="1:6" x14ac:dyDescent="0.25">
      <c r="A213">
        <v>443</v>
      </c>
      <c r="B213" t="s">
        <v>461</v>
      </c>
      <c r="C213" s="1" t="s">
        <v>462</v>
      </c>
      <c r="D213" s="1"/>
      <c r="E213">
        <v>6</v>
      </c>
      <c r="F213">
        <v>80</v>
      </c>
    </row>
    <row r="214" spans="1:6" x14ac:dyDescent="0.25">
      <c r="A214">
        <v>445</v>
      </c>
      <c r="B214" t="s">
        <v>463</v>
      </c>
      <c r="C214" s="1" t="s">
        <v>464</v>
      </c>
      <c r="D214" s="1"/>
      <c r="E214">
        <v>6</v>
      </c>
      <c r="F214">
        <v>300</v>
      </c>
    </row>
    <row r="215" spans="1:6" x14ac:dyDescent="0.25">
      <c r="A215">
        <v>447</v>
      </c>
      <c r="B215" t="s">
        <v>465</v>
      </c>
      <c r="C215" s="1" t="s">
        <v>466</v>
      </c>
      <c r="D215" s="1"/>
      <c r="E215">
        <v>6</v>
      </c>
      <c r="F215">
        <v>200</v>
      </c>
    </row>
    <row r="216" spans="1:6" x14ac:dyDescent="0.25">
      <c r="A216">
        <v>449</v>
      </c>
      <c r="B216" t="s">
        <v>467</v>
      </c>
      <c r="C216" s="1" t="s">
        <v>468</v>
      </c>
      <c r="D216" s="1"/>
      <c r="E216">
        <v>6</v>
      </c>
      <c r="F216">
        <v>450</v>
      </c>
    </row>
    <row r="217" spans="1:6" x14ac:dyDescent="0.25">
      <c r="A217">
        <v>451</v>
      </c>
      <c r="B217" t="s">
        <v>469</v>
      </c>
      <c r="C217" s="1" t="s">
        <v>470</v>
      </c>
      <c r="D217" s="1"/>
      <c r="E217">
        <v>6</v>
      </c>
      <c r="F217">
        <v>140</v>
      </c>
    </row>
    <row r="218" spans="1:6" x14ac:dyDescent="0.25">
      <c r="A218">
        <v>453</v>
      </c>
      <c r="B218" t="s">
        <v>471</v>
      </c>
      <c r="C218" s="1" t="s">
        <v>472</v>
      </c>
      <c r="D218" s="1"/>
      <c r="E218">
        <v>6</v>
      </c>
      <c r="F218">
        <v>150</v>
      </c>
    </row>
    <row r="219" spans="1:6" x14ac:dyDescent="0.25">
      <c r="A219">
        <v>455</v>
      </c>
      <c r="B219" t="s">
        <v>473</v>
      </c>
      <c r="C219" s="1" t="s">
        <v>474</v>
      </c>
      <c r="D219" s="1"/>
      <c r="E219">
        <v>6</v>
      </c>
      <c r="F219">
        <v>200</v>
      </c>
    </row>
    <row r="220" spans="1:6" x14ac:dyDescent="0.25">
      <c r="A220">
        <v>457</v>
      </c>
      <c r="B220" t="s">
        <v>475</v>
      </c>
      <c r="C220" s="1" t="s">
        <v>476</v>
      </c>
      <c r="D220" s="1"/>
      <c r="E220">
        <v>6</v>
      </c>
      <c r="F220">
        <v>200</v>
      </c>
    </row>
    <row r="221" spans="1:6" x14ac:dyDescent="0.25">
      <c r="A221">
        <v>459</v>
      </c>
      <c r="B221" t="s">
        <v>477</v>
      </c>
      <c r="C221" s="1" t="s">
        <v>478</v>
      </c>
      <c r="D221" s="1"/>
      <c r="E221">
        <v>6</v>
      </c>
      <c r="F221">
        <v>200</v>
      </c>
    </row>
    <row r="222" spans="1:6" x14ac:dyDescent="0.25">
      <c r="A222">
        <v>461</v>
      </c>
      <c r="B222" t="s">
        <v>479</v>
      </c>
      <c r="C222" s="1" t="s">
        <v>480</v>
      </c>
      <c r="D222" s="1"/>
      <c r="E222">
        <v>6</v>
      </c>
      <c r="F222">
        <v>150</v>
      </c>
    </row>
    <row r="223" spans="1:6" x14ac:dyDescent="0.25">
      <c r="A223">
        <v>463</v>
      </c>
      <c r="B223" t="s">
        <v>481</v>
      </c>
      <c r="C223" s="1" t="s">
        <v>482</v>
      </c>
      <c r="D223" s="1"/>
      <c r="E223">
        <v>6</v>
      </c>
      <c r="F223">
        <v>140</v>
      </c>
    </row>
    <row r="224" spans="1:6" x14ac:dyDescent="0.25">
      <c r="A224">
        <v>465</v>
      </c>
      <c r="B224" t="s">
        <v>483</v>
      </c>
      <c r="C224" s="1" t="s">
        <v>484</v>
      </c>
      <c r="D224" s="1"/>
      <c r="E224">
        <v>6</v>
      </c>
      <c r="F224">
        <v>120</v>
      </c>
    </row>
    <row r="225" spans="1:6" x14ac:dyDescent="0.25">
      <c r="A225">
        <v>467</v>
      </c>
      <c r="B225" t="s">
        <v>485</v>
      </c>
      <c r="C225" s="1" t="s">
        <v>486</v>
      </c>
      <c r="D225" s="1"/>
      <c r="E225">
        <v>6</v>
      </c>
      <c r="F225">
        <v>117.2</v>
      </c>
    </row>
    <row r="226" spans="1:6" x14ac:dyDescent="0.25">
      <c r="A226">
        <v>469</v>
      </c>
      <c r="B226" t="s">
        <v>487</v>
      </c>
      <c r="C226" s="1" t="s">
        <v>488</v>
      </c>
      <c r="D226" s="1"/>
      <c r="E226">
        <v>6</v>
      </c>
      <c r="F226">
        <v>240</v>
      </c>
    </row>
    <row r="227" spans="1:6" x14ac:dyDescent="0.25">
      <c r="A227">
        <v>471</v>
      </c>
      <c r="B227" t="s">
        <v>489</v>
      </c>
      <c r="C227" s="1" t="s">
        <v>490</v>
      </c>
      <c r="D227" s="1"/>
      <c r="E227">
        <v>6</v>
      </c>
      <c r="F227">
        <v>200</v>
      </c>
    </row>
    <row r="228" spans="1:6" x14ac:dyDescent="0.25">
      <c r="A228">
        <v>473</v>
      </c>
      <c r="B228" t="s">
        <v>491</v>
      </c>
      <c r="C228" s="1" t="s">
        <v>492</v>
      </c>
      <c r="D228" s="1"/>
      <c r="E228">
        <v>6</v>
      </c>
      <c r="F228">
        <v>260</v>
      </c>
    </row>
    <row r="229" spans="1:6" x14ac:dyDescent="0.25">
      <c r="A229">
        <v>475</v>
      </c>
      <c r="B229" t="s">
        <v>493</v>
      </c>
      <c r="C229" s="1" t="s">
        <v>494</v>
      </c>
      <c r="D229" s="1"/>
      <c r="E229">
        <v>6</v>
      </c>
      <c r="F229">
        <v>200</v>
      </c>
    </row>
    <row r="230" spans="1:6" x14ac:dyDescent="0.25">
      <c r="A230">
        <v>477</v>
      </c>
      <c r="B230" t="s">
        <v>495</v>
      </c>
      <c r="C230" s="1" t="s">
        <v>496</v>
      </c>
      <c r="D230" s="1"/>
      <c r="E230">
        <v>6</v>
      </c>
      <c r="F230">
        <v>300</v>
      </c>
    </row>
    <row r="231" spans="1:6" x14ac:dyDescent="0.25">
      <c r="A231">
        <v>479</v>
      </c>
      <c r="B231" t="s">
        <v>497</v>
      </c>
      <c r="C231" s="1" t="s">
        <v>498</v>
      </c>
      <c r="D231" s="1"/>
      <c r="E231">
        <v>6</v>
      </c>
      <c r="F231">
        <v>200</v>
      </c>
    </row>
    <row r="232" spans="1:6" x14ac:dyDescent="0.25">
      <c r="A232">
        <v>481</v>
      </c>
      <c r="B232" t="s">
        <v>499</v>
      </c>
      <c r="C232" s="1" t="s">
        <v>500</v>
      </c>
      <c r="D232" s="1"/>
      <c r="E232">
        <v>6</v>
      </c>
      <c r="F232">
        <v>320</v>
      </c>
    </row>
    <row r="233" spans="1:6" x14ac:dyDescent="0.25">
      <c r="A233">
        <v>483</v>
      </c>
      <c r="B233" t="s">
        <v>501</v>
      </c>
      <c r="C233" s="1" t="s">
        <v>502</v>
      </c>
      <c r="D233" s="1"/>
      <c r="E233">
        <v>6</v>
      </c>
      <c r="F233">
        <v>160</v>
      </c>
    </row>
    <row r="234" spans="1:6" x14ac:dyDescent="0.25">
      <c r="A234">
        <v>485</v>
      </c>
      <c r="B234" t="s">
        <v>503</v>
      </c>
      <c r="C234" s="1" t="s">
        <v>504</v>
      </c>
      <c r="D234" s="1"/>
      <c r="E234">
        <v>6</v>
      </c>
      <c r="F234">
        <v>140</v>
      </c>
    </row>
    <row r="235" spans="1:6" x14ac:dyDescent="0.25">
      <c r="A235">
        <v>487</v>
      </c>
      <c r="B235" t="s">
        <v>505</v>
      </c>
      <c r="C235" s="1" t="s">
        <v>506</v>
      </c>
      <c r="D235" s="1"/>
      <c r="E235">
        <v>6</v>
      </c>
      <c r="F235">
        <v>280</v>
      </c>
    </row>
    <row r="236" spans="1:6" x14ac:dyDescent="0.25">
      <c r="A236">
        <v>489</v>
      </c>
      <c r="B236" t="s">
        <v>507</v>
      </c>
      <c r="C236" s="1" t="s">
        <v>508</v>
      </c>
      <c r="D236" s="1"/>
      <c r="E236">
        <v>6</v>
      </c>
      <c r="F236">
        <v>200</v>
      </c>
    </row>
    <row r="237" spans="1:6" x14ac:dyDescent="0.25">
      <c r="A237">
        <v>491</v>
      </c>
      <c r="B237" t="s">
        <v>509</v>
      </c>
      <c r="C237" s="1" t="s">
        <v>510</v>
      </c>
      <c r="D237" s="1"/>
      <c r="E237">
        <v>6</v>
      </c>
      <c r="F237">
        <v>150</v>
      </c>
    </row>
    <row r="238" spans="1:6" x14ac:dyDescent="0.25">
      <c r="A238">
        <v>493</v>
      </c>
      <c r="B238" t="s">
        <v>511</v>
      </c>
      <c r="C238" s="1" t="s">
        <v>512</v>
      </c>
      <c r="D238" s="1"/>
      <c r="E238">
        <v>6</v>
      </c>
      <c r="F238">
        <v>300</v>
      </c>
    </row>
    <row r="239" spans="1:6" x14ac:dyDescent="0.25">
      <c r="A239">
        <v>495</v>
      </c>
      <c r="B239" t="s">
        <v>513</v>
      </c>
      <c r="C239" s="1" t="s">
        <v>514</v>
      </c>
      <c r="D239" s="1"/>
      <c r="E239">
        <v>6</v>
      </c>
      <c r="F239">
        <v>330</v>
      </c>
    </row>
    <row r="240" spans="1:6" x14ac:dyDescent="0.25">
      <c r="A240">
        <v>497</v>
      </c>
      <c r="B240" t="s">
        <v>515</v>
      </c>
      <c r="C240" s="1" t="s">
        <v>516</v>
      </c>
      <c r="D240" s="1"/>
      <c r="E240">
        <v>6</v>
      </c>
      <c r="F240">
        <v>857.54</v>
      </c>
    </row>
    <row r="241" spans="1:6" x14ac:dyDescent="0.25">
      <c r="A241">
        <v>499</v>
      </c>
      <c r="B241" t="s">
        <v>517</v>
      </c>
      <c r="C241" s="1" t="s">
        <v>518</v>
      </c>
      <c r="D241" s="1"/>
      <c r="E241">
        <v>6</v>
      </c>
      <c r="F241">
        <v>120</v>
      </c>
    </row>
    <row r="242" spans="1:6" x14ac:dyDescent="0.25">
      <c r="A242">
        <v>501</v>
      </c>
      <c r="B242" t="s">
        <v>519</v>
      </c>
      <c r="C242" s="1" t="s">
        <v>520</v>
      </c>
      <c r="D242" s="1"/>
      <c r="E242">
        <v>6</v>
      </c>
      <c r="F242">
        <v>180</v>
      </c>
    </row>
    <row r="243" spans="1:6" x14ac:dyDescent="0.25">
      <c r="A243">
        <v>503</v>
      </c>
      <c r="B243" t="s">
        <v>521</v>
      </c>
      <c r="C243" s="1" t="s">
        <v>522</v>
      </c>
      <c r="D243" s="1"/>
      <c r="E243">
        <v>6</v>
      </c>
      <c r="F243">
        <v>800</v>
      </c>
    </row>
    <row r="244" spans="1:6" x14ac:dyDescent="0.25">
      <c r="A244">
        <v>505</v>
      </c>
      <c r="B244" t="s">
        <v>523</v>
      </c>
      <c r="C244" s="1" t="s">
        <v>524</v>
      </c>
      <c r="D244" s="1"/>
      <c r="E244">
        <v>6</v>
      </c>
      <c r="F244">
        <v>150</v>
      </c>
    </row>
    <row r="245" spans="1:6" x14ac:dyDescent="0.25">
      <c r="A245">
        <v>507</v>
      </c>
      <c r="B245" t="s">
        <v>525</v>
      </c>
      <c r="C245" s="1" t="s">
        <v>526</v>
      </c>
      <c r="D245" s="1"/>
      <c r="E245">
        <v>6</v>
      </c>
      <c r="F245">
        <v>70</v>
      </c>
    </row>
    <row r="246" spans="1:6" x14ac:dyDescent="0.25">
      <c r="A246">
        <v>509</v>
      </c>
      <c r="B246" t="s">
        <v>527</v>
      </c>
      <c r="C246" s="1" t="s">
        <v>528</v>
      </c>
      <c r="D246" s="1"/>
      <c r="E246">
        <v>6</v>
      </c>
      <c r="F246">
        <v>180</v>
      </c>
    </row>
    <row r="247" spans="1:6" x14ac:dyDescent="0.25">
      <c r="A247">
        <v>511</v>
      </c>
      <c r="B247" t="s">
        <v>529</v>
      </c>
      <c r="C247" s="1" t="s">
        <v>530</v>
      </c>
      <c r="D247" s="1"/>
      <c r="E247">
        <v>6</v>
      </c>
      <c r="F247">
        <v>500</v>
      </c>
    </row>
    <row r="248" spans="1:6" x14ac:dyDescent="0.25">
      <c r="A248">
        <v>513</v>
      </c>
      <c r="B248" t="s">
        <v>531</v>
      </c>
      <c r="C248" s="1" t="s">
        <v>532</v>
      </c>
      <c r="D248" s="1"/>
      <c r="E248">
        <v>6</v>
      </c>
      <c r="F248">
        <v>200</v>
      </c>
    </row>
    <row r="249" spans="1:6" x14ac:dyDescent="0.25">
      <c r="A249">
        <v>515</v>
      </c>
      <c r="B249" t="s">
        <v>533</v>
      </c>
      <c r="C249" s="1" t="s">
        <v>534</v>
      </c>
      <c r="D249" s="1"/>
      <c r="E249">
        <v>6</v>
      </c>
      <c r="F249" s="2">
        <v>1000</v>
      </c>
    </row>
    <row r="250" spans="1:6" x14ac:dyDescent="0.25">
      <c r="A250">
        <v>517</v>
      </c>
      <c r="B250" t="s">
        <v>535</v>
      </c>
      <c r="C250" s="1" t="s">
        <v>536</v>
      </c>
      <c r="D250" s="1"/>
      <c r="E250">
        <v>6</v>
      </c>
      <c r="F250">
        <v>200</v>
      </c>
    </row>
    <row r="251" spans="1:6" x14ac:dyDescent="0.25">
      <c r="A251">
        <v>519</v>
      </c>
      <c r="B251" t="s">
        <v>537</v>
      </c>
      <c r="C251" s="1" t="s">
        <v>538</v>
      </c>
      <c r="D251" s="1"/>
      <c r="E251">
        <v>6</v>
      </c>
      <c r="F251">
        <v>160</v>
      </c>
    </row>
    <row r="252" spans="1:6" x14ac:dyDescent="0.25">
      <c r="A252">
        <v>521</v>
      </c>
      <c r="B252" t="s">
        <v>539</v>
      </c>
      <c r="C252" s="1" t="s">
        <v>540</v>
      </c>
      <c r="D252" s="1"/>
      <c r="E252">
        <v>6</v>
      </c>
      <c r="F252">
        <v>160</v>
      </c>
    </row>
    <row r="253" spans="1:6" x14ac:dyDescent="0.25">
      <c r="A253">
        <v>523</v>
      </c>
      <c r="B253" t="s">
        <v>541</v>
      </c>
      <c r="C253" s="1" t="s">
        <v>542</v>
      </c>
      <c r="D253" s="1"/>
      <c r="E253">
        <v>6</v>
      </c>
      <c r="F253">
        <v>600</v>
      </c>
    </row>
    <row r="254" spans="1:6" x14ac:dyDescent="0.25">
      <c r="A254">
        <v>525</v>
      </c>
      <c r="B254" t="s">
        <v>543</v>
      </c>
      <c r="C254" s="1" t="s">
        <v>544</v>
      </c>
      <c r="D254" s="1"/>
      <c r="E254">
        <v>6</v>
      </c>
      <c r="F254">
        <v>500</v>
      </c>
    </row>
    <row r="255" spans="1:6" x14ac:dyDescent="0.25">
      <c r="A255">
        <v>527</v>
      </c>
      <c r="B255" t="s">
        <v>545</v>
      </c>
      <c r="C255" s="1" t="s">
        <v>546</v>
      </c>
      <c r="D255" s="1"/>
      <c r="E255">
        <v>6</v>
      </c>
      <c r="F255">
        <v>400</v>
      </c>
    </row>
    <row r="256" spans="1:6" x14ac:dyDescent="0.25">
      <c r="A256">
        <v>529</v>
      </c>
      <c r="B256" t="s">
        <v>547</v>
      </c>
      <c r="C256" s="1" t="s">
        <v>548</v>
      </c>
      <c r="D256" s="1"/>
      <c r="E256">
        <v>6</v>
      </c>
      <c r="F256">
        <v>300</v>
      </c>
    </row>
    <row r="257" spans="1:6" x14ac:dyDescent="0.25">
      <c r="A257">
        <v>531</v>
      </c>
      <c r="B257" t="s">
        <v>549</v>
      </c>
      <c r="C257" s="1" t="s">
        <v>550</v>
      </c>
      <c r="D257" s="1"/>
      <c r="E257">
        <v>6</v>
      </c>
      <c r="F257">
        <v>687.67</v>
      </c>
    </row>
    <row r="258" spans="1:6" x14ac:dyDescent="0.25">
      <c r="A258">
        <v>533</v>
      </c>
      <c r="B258" t="s">
        <v>551</v>
      </c>
      <c r="C258" s="1" t="s">
        <v>552</v>
      </c>
      <c r="D258" s="1"/>
      <c r="E258">
        <v>6</v>
      </c>
      <c r="F258">
        <v>260</v>
      </c>
    </row>
    <row r="259" spans="1:6" x14ac:dyDescent="0.25">
      <c r="A259">
        <v>535</v>
      </c>
      <c r="B259" t="s">
        <v>553</v>
      </c>
      <c r="C259" s="1" t="s">
        <v>554</v>
      </c>
      <c r="D259" s="1"/>
      <c r="E259">
        <v>6</v>
      </c>
      <c r="F259">
        <v>240</v>
      </c>
    </row>
    <row r="260" spans="1:6" x14ac:dyDescent="0.25">
      <c r="A260">
        <v>537</v>
      </c>
      <c r="B260" t="s">
        <v>555</v>
      </c>
      <c r="C260" s="1" t="s">
        <v>556</v>
      </c>
      <c r="D260" s="1"/>
      <c r="E260">
        <v>6</v>
      </c>
      <c r="F260">
        <v>120</v>
      </c>
    </row>
    <row r="261" spans="1:6" x14ac:dyDescent="0.25">
      <c r="A261">
        <v>539</v>
      </c>
      <c r="B261" t="s">
        <v>557</v>
      </c>
      <c r="C261" s="1" t="s">
        <v>558</v>
      </c>
      <c r="D261" s="1"/>
      <c r="E261">
        <v>6</v>
      </c>
      <c r="F261">
        <v>400</v>
      </c>
    </row>
    <row r="262" spans="1:6" x14ac:dyDescent="0.25">
      <c r="A262">
        <v>541</v>
      </c>
      <c r="B262" t="s">
        <v>559</v>
      </c>
      <c r="C262" s="1" t="s">
        <v>560</v>
      </c>
      <c r="D262" s="1"/>
      <c r="E262">
        <v>6</v>
      </c>
      <c r="F262">
        <v>180</v>
      </c>
    </row>
    <row r="263" spans="1:6" x14ac:dyDescent="0.25">
      <c r="A263">
        <v>543</v>
      </c>
      <c r="B263" t="s">
        <v>561</v>
      </c>
      <c r="C263" s="1" t="s">
        <v>562</v>
      </c>
      <c r="D263" s="1"/>
      <c r="E263">
        <v>6</v>
      </c>
      <c r="F263">
        <v>180</v>
      </c>
    </row>
    <row r="264" spans="1:6" x14ac:dyDescent="0.25">
      <c r="A264">
        <v>545</v>
      </c>
      <c r="B264" t="s">
        <v>563</v>
      </c>
      <c r="C264" s="1" t="s">
        <v>564</v>
      </c>
      <c r="D264" s="1"/>
      <c r="E264">
        <v>6</v>
      </c>
      <c r="F264">
        <v>120</v>
      </c>
    </row>
    <row r="265" spans="1:6" x14ac:dyDescent="0.25">
      <c r="A265">
        <v>547</v>
      </c>
      <c r="B265" t="s">
        <v>565</v>
      </c>
      <c r="C265" s="1" t="s">
        <v>566</v>
      </c>
      <c r="D265" s="1"/>
      <c r="E265">
        <v>6</v>
      </c>
      <c r="F265">
        <v>200</v>
      </c>
    </row>
    <row r="266" spans="1:6" x14ac:dyDescent="0.25">
      <c r="A266">
        <v>549</v>
      </c>
      <c r="B266" t="s">
        <v>567</v>
      </c>
      <c r="C266" s="1" t="s">
        <v>568</v>
      </c>
      <c r="D266" s="1"/>
      <c r="E266">
        <v>6</v>
      </c>
      <c r="F266">
        <v>100</v>
      </c>
    </row>
    <row r="267" spans="1:6" x14ac:dyDescent="0.25">
      <c r="A267">
        <v>551</v>
      </c>
      <c r="B267" t="s">
        <v>569</v>
      </c>
      <c r="C267" s="1" t="s">
        <v>570</v>
      </c>
      <c r="D267" s="1"/>
      <c r="E267">
        <v>6</v>
      </c>
      <c r="F267">
        <v>260</v>
      </c>
    </row>
    <row r="268" spans="1:6" x14ac:dyDescent="0.25">
      <c r="A268">
        <v>553</v>
      </c>
      <c r="B268" t="s">
        <v>571</v>
      </c>
      <c r="C268" s="1" t="s">
        <v>572</v>
      </c>
      <c r="D268" s="1"/>
      <c r="E268">
        <v>6</v>
      </c>
      <c r="F268">
        <v>360</v>
      </c>
    </row>
    <row r="269" spans="1:6" x14ac:dyDescent="0.25">
      <c r="A269">
        <v>555</v>
      </c>
      <c r="B269" t="s">
        <v>573</v>
      </c>
      <c r="C269" s="1" t="s">
        <v>574</v>
      </c>
      <c r="D269" s="1"/>
      <c r="E269">
        <v>6</v>
      </c>
      <c r="F269">
        <v>300</v>
      </c>
    </row>
    <row r="270" spans="1:6" x14ac:dyDescent="0.25">
      <c r="A270">
        <v>557</v>
      </c>
      <c r="B270" t="s">
        <v>575</v>
      </c>
      <c r="C270" s="1" t="s">
        <v>576</v>
      </c>
      <c r="D270" s="1"/>
      <c r="E270">
        <v>6</v>
      </c>
      <c r="F270">
        <v>170</v>
      </c>
    </row>
    <row r="271" spans="1:6" x14ac:dyDescent="0.25">
      <c r="A271">
        <v>559</v>
      </c>
      <c r="B271" t="s">
        <v>577</v>
      </c>
      <c r="C271" s="1" t="s">
        <v>578</v>
      </c>
      <c r="D271" s="1"/>
      <c r="E271">
        <v>6</v>
      </c>
      <c r="F271">
        <v>400</v>
      </c>
    </row>
    <row r="272" spans="1:6" x14ac:dyDescent="0.25">
      <c r="A272">
        <v>561</v>
      </c>
      <c r="B272" t="s">
        <v>579</v>
      </c>
      <c r="C272" s="1" t="s">
        <v>580</v>
      </c>
      <c r="D272" s="1"/>
      <c r="E272">
        <v>6</v>
      </c>
      <c r="F272">
        <v>240</v>
      </c>
    </row>
    <row r="273" spans="1:6" x14ac:dyDescent="0.25">
      <c r="A273">
        <v>563</v>
      </c>
      <c r="B273" t="s">
        <v>581</v>
      </c>
      <c r="C273" s="1" t="s">
        <v>582</v>
      </c>
      <c r="D273" s="1"/>
      <c r="E273">
        <v>6</v>
      </c>
      <c r="F273">
        <v>200</v>
      </c>
    </row>
    <row r="274" spans="1:6" x14ac:dyDescent="0.25">
      <c r="A274">
        <v>565</v>
      </c>
      <c r="B274" t="s">
        <v>583</v>
      </c>
      <c r="C274" s="1" t="s">
        <v>584</v>
      </c>
      <c r="D274" s="1"/>
      <c r="E274">
        <v>6</v>
      </c>
      <c r="F274">
        <v>200</v>
      </c>
    </row>
    <row r="275" spans="1:6" x14ac:dyDescent="0.25">
      <c r="A275">
        <v>567</v>
      </c>
      <c r="B275" t="s">
        <v>585</v>
      </c>
      <c r="C275" s="1" t="s">
        <v>586</v>
      </c>
      <c r="D275" s="1"/>
      <c r="E275">
        <v>6</v>
      </c>
      <c r="F275">
        <v>260</v>
      </c>
    </row>
    <row r="276" spans="1:6" x14ac:dyDescent="0.25">
      <c r="A276">
        <v>569</v>
      </c>
      <c r="B276" t="s">
        <v>587</v>
      </c>
      <c r="C276" s="1" t="s">
        <v>588</v>
      </c>
      <c r="D276" s="1"/>
      <c r="E276">
        <v>6</v>
      </c>
      <c r="F276">
        <v>130</v>
      </c>
    </row>
    <row r="277" spans="1:6" x14ac:dyDescent="0.25">
      <c r="A277">
        <v>571</v>
      </c>
      <c r="B277" t="s">
        <v>589</v>
      </c>
      <c r="C277" s="1" t="s">
        <v>590</v>
      </c>
      <c r="D277" s="1"/>
      <c r="E277">
        <v>6</v>
      </c>
      <c r="F277">
        <v>300</v>
      </c>
    </row>
    <row r="278" spans="1:6" x14ac:dyDescent="0.25">
      <c r="A278">
        <v>573</v>
      </c>
      <c r="B278" t="s">
        <v>591</v>
      </c>
      <c r="C278" s="1" t="s">
        <v>592</v>
      </c>
      <c r="D278" s="1"/>
      <c r="E278">
        <v>6</v>
      </c>
      <c r="F278">
        <v>160</v>
      </c>
    </row>
    <row r="279" spans="1:6" x14ac:dyDescent="0.25">
      <c r="A279">
        <v>575</v>
      </c>
      <c r="B279" t="s">
        <v>593</v>
      </c>
      <c r="C279" s="1" t="s">
        <v>594</v>
      </c>
      <c r="D279" s="1"/>
      <c r="E279">
        <v>6</v>
      </c>
      <c r="F279">
        <v>120</v>
      </c>
    </row>
    <row r="280" spans="1:6" x14ac:dyDescent="0.25">
      <c r="A280">
        <v>577</v>
      </c>
      <c r="B280" t="s">
        <v>595</v>
      </c>
      <c r="C280" s="1" t="s">
        <v>596</v>
      </c>
      <c r="D280" s="1"/>
      <c r="E280">
        <v>6</v>
      </c>
      <c r="F280">
        <v>200</v>
      </c>
    </row>
    <row r="281" spans="1:6" x14ac:dyDescent="0.25">
      <c r="A281">
        <v>579</v>
      </c>
      <c r="B281" t="s">
        <v>597</v>
      </c>
      <c r="C281" s="1" t="s">
        <v>598</v>
      </c>
      <c r="D281" s="1"/>
      <c r="E281">
        <v>6</v>
      </c>
      <c r="F281">
        <v>300</v>
      </c>
    </row>
    <row r="282" spans="1:6" x14ac:dyDescent="0.25">
      <c r="A282">
        <v>581</v>
      </c>
      <c r="B282" t="s">
        <v>599</v>
      </c>
      <c r="C282" s="1" t="s">
        <v>600</v>
      </c>
      <c r="D282" s="1"/>
      <c r="E282">
        <v>6</v>
      </c>
      <c r="F282">
        <v>220</v>
      </c>
    </row>
    <row r="283" spans="1:6" x14ac:dyDescent="0.25">
      <c r="A283">
        <v>583</v>
      </c>
      <c r="B283" t="s">
        <v>601</v>
      </c>
      <c r="C283" s="1" t="s">
        <v>602</v>
      </c>
      <c r="D283" s="1"/>
      <c r="E283">
        <v>6</v>
      </c>
      <c r="F283">
        <v>360</v>
      </c>
    </row>
    <row r="284" spans="1:6" x14ac:dyDescent="0.25">
      <c r="A284">
        <v>585</v>
      </c>
      <c r="B284" t="s">
        <v>603</v>
      </c>
      <c r="C284" s="1" t="s">
        <v>604</v>
      </c>
      <c r="D284" s="1"/>
      <c r="E284">
        <v>6</v>
      </c>
      <c r="F284">
        <v>120</v>
      </c>
    </row>
    <row r="285" spans="1:6" x14ac:dyDescent="0.25">
      <c r="A285">
        <v>587</v>
      </c>
      <c r="B285" t="s">
        <v>605</v>
      </c>
      <c r="C285" s="1" t="s">
        <v>606</v>
      </c>
      <c r="D285" s="1"/>
      <c r="E285">
        <v>6</v>
      </c>
      <c r="F285" s="2">
        <v>1000</v>
      </c>
    </row>
    <row r="286" spans="1:6" x14ac:dyDescent="0.25">
      <c r="A286">
        <v>589</v>
      </c>
      <c r="B286" t="s">
        <v>607</v>
      </c>
      <c r="C286" s="1" t="s">
        <v>608</v>
      </c>
      <c r="D286" s="1"/>
      <c r="E286">
        <v>6</v>
      </c>
      <c r="F286">
        <v>300</v>
      </c>
    </row>
    <row r="287" spans="1:6" x14ac:dyDescent="0.25">
      <c r="A287">
        <v>591</v>
      </c>
      <c r="B287" t="s">
        <v>609</v>
      </c>
      <c r="C287" s="1" t="s">
        <v>610</v>
      </c>
      <c r="D287" s="1"/>
      <c r="E287">
        <v>6</v>
      </c>
      <c r="F287">
        <v>400</v>
      </c>
    </row>
    <row r="288" spans="1:6" x14ac:dyDescent="0.25">
      <c r="A288">
        <v>593</v>
      </c>
      <c r="B288" t="s">
        <v>611</v>
      </c>
      <c r="C288" s="1" t="s">
        <v>612</v>
      </c>
      <c r="D288" s="1"/>
      <c r="E288">
        <v>6</v>
      </c>
      <c r="F288">
        <v>300</v>
      </c>
    </row>
    <row r="289" spans="1:6" x14ac:dyDescent="0.25">
      <c r="A289">
        <v>595</v>
      </c>
      <c r="B289" t="s">
        <v>613</v>
      </c>
      <c r="C289" s="1" t="s">
        <v>614</v>
      </c>
      <c r="D289" s="1"/>
      <c r="E289">
        <v>6</v>
      </c>
      <c r="F289">
        <v>300</v>
      </c>
    </row>
    <row r="290" spans="1:6" x14ac:dyDescent="0.25">
      <c r="A290">
        <v>597</v>
      </c>
      <c r="B290" t="s">
        <v>615</v>
      </c>
      <c r="C290" s="1" t="s">
        <v>616</v>
      </c>
      <c r="D290" s="1"/>
      <c r="E290">
        <v>6</v>
      </c>
      <c r="F290">
        <v>240</v>
      </c>
    </row>
    <row r="291" spans="1:6" x14ac:dyDescent="0.25">
      <c r="A291">
        <v>599</v>
      </c>
      <c r="B291" t="s">
        <v>617</v>
      </c>
      <c r="C291" s="1" t="s">
        <v>618</v>
      </c>
      <c r="D291" s="1"/>
      <c r="E291">
        <v>6</v>
      </c>
      <c r="F291">
        <v>140</v>
      </c>
    </row>
    <row r="292" spans="1:6" x14ac:dyDescent="0.25">
      <c r="A292">
        <v>601</v>
      </c>
      <c r="B292" t="s">
        <v>619</v>
      </c>
      <c r="C292" s="1" t="s">
        <v>620</v>
      </c>
      <c r="D292" s="1"/>
      <c r="E292">
        <v>6</v>
      </c>
      <c r="F292">
        <v>400</v>
      </c>
    </row>
    <row r="293" spans="1:6" x14ac:dyDescent="0.25">
      <c r="A293">
        <v>603</v>
      </c>
      <c r="B293" t="s">
        <v>621</v>
      </c>
      <c r="C293" s="1" t="s">
        <v>622</v>
      </c>
      <c r="D293" s="1"/>
      <c r="E293">
        <v>6</v>
      </c>
      <c r="F293">
        <v>160</v>
      </c>
    </row>
    <row r="294" spans="1:6" x14ac:dyDescent="0.25">
      <c r="A294">
        <v>605</v>
      </c>
      <c r="B294" t="s">
        <v>623</v>
      </c>
      <c r="C294" s="1" t="s">
        <v>624</v>
      </c>
      <c r="D294" s="1"/>
      <c r="E294">
        <v>6</v>
      </c>
      <c r="F294">
        <v>260</v>
      </c>
    </row>
    <row r="295" spans="1:6" x14ac:dyDescent="0.25">
      <c r="A295">
        <v>607</v>
      </c>
      <c r="B295" t="s">
        <v>625</v>
      </c>
      <c r="C295" s="1" t="s">
        <v>626</v>
      </c>
      <c r="D295" s="1"/>
      <c r="E295">
        <v>6</v>
      </c>
      <c r="F295">
        <v>200</v>
      </c>
    </row>
    <row r="296" spans="1:6" x14ac:dyDescent="0.25">
      <c r="A296">
        <v>609</v>
      </c>
      <c r="B296" t="s">
        <v>627</v>
      </c>
      <c r="C296" s="1" t="s">
        <v>628</v>
      </c>
      <c r="D296" s="1"/>
      <c r="E296">
        <v>6</v>
      </c>
      <c r="F296">
        <v>100</v>
      </c>
    </row>
    <row r="297" spans="1:6" x14ac:dyDescent="0.25">
      <c r="A297">
        <v>611</v>
      </c>
      <c r="B297" t="s">
        <v>629</v>
      </c>
      <c r="C297" s="1" t="s">
        <v>630</v>
      </c>
      <c r="D297" s="1"/>
      <c r="E297">
        <v>6</v>
      </c>
      <c r="F297">
        <v>775</v>
      </c>
    </row>
    <row r="298" spans="1:6" x14ac:dyDescent="0.25">
      <c r="A298">
        <v>613</v>
      </c>
      <c r="B298" t="s">
        <v>631</v>
      </c>
      <c r="C298" s="1" t="s">
        <v>632</v>
      </c>
      <c r="D298" s="1"/>
      <c r="E298">
        <v>6</v>
      </c>
      <c r="F298">
        <v>220</v>
      </c>
    </row>
    <row r="299" spans="1:6" x14ac:dyDescent="0.25">
      <c r="A299">
        <v>615</v>
      </c>
      <c r="B299" t="s">
        <v>633</v>
      </c>
      <c r="C299" s="1" t="s">
        <v>634</v>
      </c>
      <c r="D299" s="1"/>
      <c r="E299">
        <v>6</v>
      </c>
      <c r="F299">
        <v>100</v>
      </c>
    </row>
    <row r="300" spans="1:6" x14ac:dyDescent="0.25">
      <c r="A300">
        <v>617</v>
      </c>
      <c r="B300" t="s">
        <v>635</v>
      </c>
      <c r="C300" s="1" t="s">
        <v>636</v>
      </c>
      <c r="D300" s="1"/>
      <c r="E300">
        <v>6</v>
      </c>
      <c r="F300">
        <v>360</v>
      </c>
    </row>
    <row r="301" spans="1:6" x14ac:dyDescent="0.25">
      <c r="A301">
        <v>619</v>
      </c>
      <c r="B301" t="s">
        <v>637</v>
      </c>
      <c r="C301" s="1" t="s">
        <v>638</v>
      </c>
      <c r="D301" s="1"/>
      <c r="E301">
        <v>6</v>
      </c>
      <c r="F301">
        <v>300</v>
      </c>
    </row>
    <row r="302" spans="1:6" x14ac:dyDescent="0.25">
      <c r="A302">
        <v>621</v>
      </c>
      <c r="B302" t="s">
        <v>639</v>
      </c>
      <c r="C302" s="1" t="s">
        <v>640</v>
      </c>
      <c r="D302" s="1"/>
      <c r="E302">
        <v>6</v>
      </c>
      <c r="F302">
        <v>259.2</v>
      </c>
    </row>
    <row r="303" spans="1:6" x14ac:dyDescent="0.25">
      <c r="A303">
        <v>623</v>
      </c>
      <c r="B303" t="s">
        <v>641</v>
      </c>
      <c r="C303" s="1" t="s">
        <v>642</v>
      </c>
      <c r="D303" s="1"/>
      <c r="E303">
        <v>6</v>
      </c>
      <c r="F303" s="2">
        <v>5200</v>
      </c>
    </row>
    <row r="304" spans="1:6" x14ac:dyDescent="0.25">
      <c r="A304">
        <v>625</v>
      </c>
      <c r="B304" t="s">
        <v>643</v>
      </c>
      <c r="C304" s="1" t="s">
        <v>644</v>
      </c>
      <c r="D304" s="1"/>
      <c r="E304">
        <v>6</v>
      </c>
      <c r="F304">
        <v>200</v>
      </c>
    </row>
    <row r="305" spans="1:6" x14ac:dyDescent="0.25">
      <c r="A305">
        <v>627</v>
      </c>
      <c r="B305" t="s">
        <v>645</v>
      </c>
      <c r="C305" s="1" t="s">
        <v>646</v>
      </c>
      <c r="D305" s="1"/>
      <c r="E305">
        <v>6</v>
      </c>
      <c r="F305" s="2">
        <v>129970</v>
      </c>
    </row>
    <row r="306" spans="1:6" x14ac:dyDescent="0.25">
      <c r="A306">
        <v>629</v>
      </c>
      <c r="B306" t="s">
        <v>647</v>
      </c>
      <c r="C306" s="1" t="s">
        <v>648</v>
      </c>
      <c r="D306" s="1"/>
      <c r="E306">
        <v>6</v>
      </c>
      <c r="F306">
        <v>455</v>
      </c>
    </row>
    <row r="307" spans="1:6" x14ac:dyDescent="0.25">
      <c r="A307">
        <v>631</v>
      </c>
      <c r="B307" t="s">
        <v>649</v>
      </c>
      <c r="C307" s="1" t="s">
        <v>650</v>
      </c>
      <c r="D307" s="1"/>
      <c r="E307">
        <v>6</v>
      </c>
      <c r="F307">
        <v>492</v>
      </c>
    </row>
    <row r="308" spans="1:6" x14ac:dyDescent="0.25">
      <c r="A308">
        <v>633</v>
      </c>
      <c r="B308" t="s">
        <v>651</v>
      </c>
      <c r="C308" s="1" t="s">
        <v>652</v>
      </c>
      <c r="D308" s="1"/>
      <c r="E308">
        <v>6</v>
      </c>
      <c r="F308">
        <v>300</v>
      </c>
    </row>
    <row r="309" spans="1:6" x14ac:dyDescent="0.25">
      <c r="A309">
        <v>635</v>
      </c>
      <c r="B309" t="s">
        <v>653</v>
      </c>
      <c r="C309" s="1" t="s">
        <v>654</v>
      </c>
      <c r="D309" s="1"/>
      <c r="E309">
        <v>6</v>
      </c>
      <c r="F309">
        <v>60</v>
      </c>
    </row>
    <row r="310" spans="1:6" x14ac:dyDescent="0.25">
      <c r="A310">
        <v>637</v>
      </c>
      <c r="B310" t="s">
        <v>655</v>
      </c>
      <c r="C310" s="1" t="s">
        <v>656</v>
      </c>
      <c r="D310" s="1"/>
      <c r="E310">
        <v>6</v>
      </c>
      <c r="F310">
        <v>80</v>
      </c>
    </row>
    <row r="311" spans="1:6" x14ac:dyDescent="0.25">
      <c r="A311">
        <v>639</v>
      </c>
      <c r="B311" t="s">
        <v>657</v>
      </c>
      <c r="C311" s="1" t="s">
        <v>658</v>
      </c>
      <c r="D311" s="1"/>
      <c r="E311">
        <v>6</v>
      </c>
      <c r="F311">
        <v>200</v>
      </c>
    </row>
    <row r="312" spans="1:6" x14ac:dyDescent="0.25">
      <c r="A312">
        <v>641</v>
      </c>
      <c r="B312" t="s">
        <v>659</v>
      </c>
      <c r="C312" s="1" t="s">
        <v>660</v>
      </c>
      <c r="D312" s="1"/>
      <c r="E312">
        <v>6</v>
      </c>
      <c r="F312">
        <v>350</v>
      </c>
    </row>
    <row r="313" spans="1:6" x14ac:dyDescent="0.25">
      <c r="A313">
        <v>643</v>
      </c>
      <c r="B313" t="s">
        <v>661</v>
      </c>
      <c r="C313" s="1" t="s">
        <v>662</v>
      </c>
      <c r="D313" s="1"/>
      <c r="E313">
        <v>6</v>
      </c>
      <c r="F313">
        <v>180</v>
      </c>
    </row>
    <row r="314" spans="1:6" x14ac:dyDescent="0.25">
      <c r="A314">
        <v>645</v>
      </c>
      <c r="B314" t="s">
        <v>663</v>
      </c>
      <c r="C314" s="1" t="s">
        <v>664</v>
      </c>
      <c r="D314" s="1"/>
      <c r="E314">
        <v>6</v>
      </c>
      <c r="F314">
        <v>400</v>
      </c>
    </row>
    <row r="315" spans="1:6" x14ac:dyDescent="0.25">
      <c r="A315">
        <v>647</v>
      </c>
      <c r="B315" t="s">
        <v>665</v>
      </c>
      <c r="C315" s="1" t="s">
        <v>666</v>
      </c>
      <c r="D315" s="1"/>
      <c r="E315">
        <v>6</v>
      </c>
      <c r="F315">
        <v>300</v>
      </c>
    </row>
    <row r="316" spans="1:6" x14ac:dyDescent="0.25">
      <c r="A316">
        <v>649</v>
      </c>
      <c r="B316" t="s">
        <v>667</v>
      </c>
      <c r="C316" s="1" t="s">
        <v>668</v>
      </c>
      <c r="D316" s="1"/>
      <c r="E316">
        <v>6</v>
      </c>
      <c r="F316">
        <v>200</v>
      </c>
    </row>
    <row r="317" spans="1:6" x14ac:dyDescent="0.25">
      <c r="A317">
        <v>651</v>
      </c>
      <c r="B317" t="s">
        <v>669</v>
      </c>
      <c r="C317" s="1" t="s">
        <v>670</v>
      </c>
      <c r="D317" s="1"/>
      <c r="E317">
        <v>6</v>
      </c>
      <c r="F317">
        <v>90</v>
      </c>
    </row>
    <row r="318" spans="1:6" x14ac:dyDescent="0.25">
      <c r="A318">
        <v>653</v>
      </c>
      <c r="B318" t="s">
        <v>671</v>
      </c>
      <c r="C318" s="1" t="s">
        <v>672</v>
      </c>
      <c r="D318" s="1"/>
      <c r="E318">
        <v>6</v>
      </c>
      <c r="F318">
        <v>340</v>
      </c>
    </row>
    <row r="319" spans="1:6" x14ac:dyDescent="0.25">
      <c r="A319">
        <v>655</v>
      </c>
      <c r="B319" t="s">
        <v>673</v>
      </c>
      <c r="C319" s="1" t="s">
        <v>674</v>
      </c>
      <c r="D319" s="1"/>
      <c r="E319">
        <v>6</v>
      </c>
      <c r="F319">
        <v>216</v>
      </c>
    </row>
    <row r="320" spans="1:6" x14ac:dyDescent="0.25">
      <c r="A320">
        <v>657</v>
      </c>
      <c r="B320" t="s">
        <v>675</v>
      </c>
      <c r="C320" s="1" t="s">
        <v>676</v>
      </c>
      <c r="D320" s="1"/>
      <c r="E320">
        <v>6</v>
      </c>
      <c r="F320">
        <v>100</v>
      </c>
    </row>
    <row r="321" spans="1:6" x14ac:dyDescent="0.25">
      <c r="A321">
        <v>659</v>
      </c>
      <c r="B321" t="s">
        <v>677</v>
      </c>
      <c r="C321" s="1" t="s">
        <v>678</v>
      </c>
      <c r="D321" s="1"/>
      <c r="E321">
        <v>6</v>
      </c>
      <c r="F321">
        <v>180</v>
      </c>
    </row>
    <row r="322" spans="1:6" x14ac:dyDescent="0.25">
      <c r="A322">
        <v>661</v>
      </c>
      <c r="B322" t="s">
        <v>679</v>
      </c>
      <c r="C322" s="1" t="s">
        <v>680</v>
      </c>
      <c r="D322" s="1"/>
      <c r="E322">
        <v>6</v>
      </c>
      <c r="F322">
        <v>216</v>
      </c>
    </row>
    <row r="323" spans="1:6" x14ac:dyDescent="0.25">
      <c r="A323">
        <v>663</v>
      </c>
      <c r="B323" t="s">
        <v>681</v>
      </c>
      <c r="C323" s="1" t="s">
        <v>682</v>
      </c>
      <c r="D323" s="1"/>
      <c r="E323">
        <v>6</v>
      </c>
      <c r="F323">
        <v>300</v>
      </c>
    </row>
    <row r="324" spans="1:6" x14ac:dyDescent="0.25">
      <c r="A324">
        <v>665</v>
      </c>
      <c r="B324" t="s">
        <v>683</v>
      </c>
      <c r="C324" s="1" t="s">
        <v>684</v>
      </c>
      <c r="D324" s="1"/>
      <c r="E324">
        <v>6</v>
      </c>
      <c r="F324">
        <v>360</v>
      </c>
    </row>
    <row r="325" spans="1:6" x14ac:dyDescent="0.25">
      <c r="A325">
        <v>667</v>
      </c>
      <c r="B325" t="s">
        <v>685</v>
      </c>
      <c r="C325" s="1" t="s">
        <v>686</v>
      </c>
      <c r="D325" s="1"/>
      <c r="E325">
        <v>6</v>
      </c>
      <c r="F325">
        <v>300</v>
      </c>
    </row>
    <row r="326" spans="1:6" x14ac:dyDescent="0.25">
      <c r="A326">
        <v>669</v>
      </c>
      <c r="B326" t="s">
        <v>687</v>
      </c>
      <c r="C326" s="1" t="s">
        <v>688</v>
      </c>
      <c r="D326" s="1"/>
      <c r="E326">
        <v>6</v>
      </c>
      <c r="F326" s="2">
        <v>2862</v>
      </c>
    </row>
    <row r="327" spans="1:6" x14ac:dyDescent="0.25">
      <c r="A327">
        <v>671</v>
      </c>
      <c r="B327" t="s">
        <v>689</v>
      </c>
      <c r="C327" s="1" t="s">
        <v>690</v>
      </c>
      <c r="D327" s="1"/>
      <c r="E327">
        <v>6</v>
      </c>
      <c r="F327">
        <v>240</v>
      </c>
    </row>
    <row r="328" spans="1:6" x14ac:dyDescent="0.25">
      <c r="A328">
        <v>673</v>
      </c>
      <c r="B328" t="s">
        <v>691</v>
      </c>
      <c r="C328" s="1" t="s">
        <v>692</v>
      </c>
      <c r="D328" s="1"/>
      <c r="E328">
        <v>6</v>
      </c>
      <c r="F328">
        <v>800</v>
      </c>
    </row>
    <row r="329" spans="1:6" x14ac:dyDescent="0.25">
      <c r="A329">
        <v>675</v>
      </c>
      <c r="B329" t="s">
        <v>693</v>
      </c>
      <c r="C329" s="1" t="s">
        <v>694</v>
      </c>
      <c r="D329" s="1"/>
      <c r="E329">
        <v>6</v>
      </c>
      <c r="F329">
        <v>200</v>
      </c>
    </row>
    <row r="330" spans="1:6" x14ac:dyDescent="0.25">
      <c r="A330">
        <v>677</v>
      </c>
      <c r="B330" t="s">
        <v>695</v>
      </c>
      <c r="C330" s="1" t="s">
        <v>696</v>
      </c>
      <c r="D330" s="1"/>
      <c r="E330">
        <v>6</v>
      </c>
      <c r="F330">
        <v>200</v>
      </c>
    </row>
    <row r="331" spans="1:6" x14ac:dyDescent="0.25">
      <c r="A331">
        <v>679</v>
      </c>
      <c r="B331" t="s">
        <v>697</v>
      </c>
      <c r="C331" s="1" t="s">
        <v>698</v>
      </c>
      <c r="D331" s="1"/>
      <c r="E331">
        <v>6</v>
      </c>
      <c r="F331">
        <v>200</v>
      </c>
    </row>
    <row r="332" spans="1:6" x14ac:dyDescent="0.25">
      <c r="A332">
        <v>681</v>
      </c>
      <c r="B332" t="s">
        <v>699</v>
      </c>
      <c r="C332" s="1" t="s">
        <v>700</v>
      </c>
      <c r="D332" s="1"/>
      <c r="E332">
        <v>6</v>
      </c>
      <c r="F332" s="2">
        <v>4600</v>
      </c>
    </row>
    <row r="333" spans="1:6" x14ac:dyDescent="0.25">
      <c r="A333">
        <v>683</v>
      </c>
      <c r="B333" t="s">
        <v>701</v>
      </c>
      <c r="C333" s="1" t="s">
        <v>702</v>
      </c>
      <c r="D333" s="1"/>
      <c r="E333">
        <v>6</v>
      </c>
      <c r="F333">
        <v>200</v>
      </c>
    </row>
    <row r="334" spans="1:6" x14ac:dyDescent="0.25">
      <c r="A334">
        <v>685</v>
      </c>
      <c r="B334" t="s">
        <v>703</v>
      </c>
      <c r="C334" s="1" t="s">
        <v>704</v>
      </c>
      <c r="D334" s="1"/>
      <c r="E334">
        <v>6</v>
      </c>
      <c r="F334">
        <v>300</v>
      </c>
    </row>
    <row r="335" spans="1:6" x14ac:dyDescent="0.25">
      <c r="A335">
        <v>687</v>
      </c>
      <c r="B335" t="s">
        <v>705</v>
      </c>
      <c r="C335" s="1" t="s">
        <v>706</v>
      </c>
      <c r="D335" s="1"/>
      <c r="E335">
        <v>6</v>
      </c>
      <c r="F335" s="2">
        <v>1000</v>
      </c>
    </row>
    <row r="336" spans="1:6" x14ac:dyDescent="0.25">
      <c r="A336">
        <v>689</v>
      </c>
      <c r="B336" t="s">
        <v>707</v>
      </c>
      <c r="C336" s="1" t="s">
        <v>708</v>
      </c>
      <c r="D336" s="1"/>
      <c r="E336">
        <v>6</v>
      </c>
      <c r="F336">
        <v>200</v>
      </c>
    </row>
    <row r="337" spans="1:6" x14ac:dyDescent="0.25">
      <c r="A337">
        <v>691</v>
      </c>
      <c r="B337" t="s">
        <v>709</v>
      </c>
      <c r="C337" s="1" t="s">
        <v>710</v>
      </c>
      <c r="D337" s="1"/>
      <c r="E337">
        <v>6</v>
      </c>
      <c r="F337" s="2">
        <v>2900</v>
      </c>
    </row>
    <row r="338" spans="1:6" x14ac:dyDescent="0.25">
      <c r="A338">
        <v>693</v>
      </c>
      <c r="B338" t="s">
        <v>711</v>
      </c>
      <c r="C338" s="1" t="s">
        <v>712</v>
      </c>
      <c r="D338" s="1"/>
      <c r="E338">
        <v>6</v>
      </c>
      <c r="F338">
        <v>440</v>
      </c>
    </row>
    <row r="339" spans="1:6" x14ac:dyDescent="0.25">
      <c r="A339">
        <v>695</v>
      </c>
      <c r="B339" t="s">
        <v>713</v>
      </c>
      <c r="C339" s="1" t="s">
        <v>714</v>
      </c>
      <c r="D339" s="1"/>
      <c r="E339">
        <v>6</v>
      </c>
      <c r="F339">
        <v>700</v>
      </c>
    </row>
    <row r="340" spans="1:6" x14ac:dyDescent="0.25">
      <c r="A340">
        <v>697</v>
      </c>
      <c r="B340" t="s">
        <v>715</v>
      </c>
      <c r="C340" s="1" t="s">
        <v>716</v>
      </c>
      <c r="D340" s="1"/>
      <c r="E340">
        <v>6</v>
      </c>
      <c r="F340">
        <v>900</v>
      </c>
    </row>
    <row r="341" spans="1:6" x14ac:dyDescent="0.25">
      <c r="A341">
        <v>699</v>
      </c>
      <c r="B341" t="s">
        <v>717</v>
      </c>
      <c r="C341" s="1" t="s">
        <v>718</v>
      </c>
      <c r="D341" s="1"/>
      <c r="E341">
        <v>6</v>
      </c>
      <c r="F341" s="2">
        <v>2850</v>
      </c>
    </row>
    <row r="342" spans="1:6" x14ac:dyDescent="0.25">
      <c r="A342">
        <v>701</v>
      </c>
      <c r="B342" t="s">
        <v>719</v>
      </c>
      <c r="C342" s="1" t="s">
        <v>720</v>
      </c>
      <c r="D342" s="1"/>
      <c r="E342">
        <v>6</v>
      </c>
      <c r="F342">
        <v>200</v>
      </c>
    </row>
    <row r="343" spans="1:6" x14ac:dyDescent="0.25">
      <c r="A343">
        <v>703</v>
      </c>
      <c r="B343" t="s">
        <v>721</v>
      </c>
      <c r="C343" s="1" t="s">
        <v>722</v>
      </c>
      <c r="D343" s="1"/>
      <c r="E343">
        <v>6</v>
      </c>
      <c r="F343">
        <v>100</v>
      </c>
    </row>
    <row r="344" spans="1:6" x14ac:dyDescent="0.25">
      <c r="A344">
        <v>705</v>
      </c>
      <c r="B344" t="s">
        <v>723</v>
      </c>
      <c r="C344" s="1" t="s">
        <v>724</v>
      </c>
      <c r="D344" s="1"/>
      <c r="E344">
        <v>6</v>
      </c>
      <c r="F344">
        <v>860</v>
      </c>
    </row>
    <row r="345" spans="1:6" x14ac:dyDescent="0.25">
      <c r="A345">
        <v>707</v>
      </c>
      <c r="B345" t="s">
        <v>725</v>
      </c>
      <c r="C345" s="1" t="s">
        <v>726</v>
      </c>
      <c r="D345" s="1"/>
      <c r="E345">
        <v>6</v>
      </c>
      <c r="F345">
        <v>520</v>
      </c>
    </row>
    <row r="346" spans="1:6" x14ac:dyDescent="0.25">
      <c r="A346">
        <v>709</v>
      </c>
      <c r="B346" t="s">
        <v>727</v>
      </c>
      <c r="C346" s="1" t="s">
        <v>728</v>
      </c>
      <c r="D346" s="1"/>
      <c r="E346">
        <v>6</v>
      </c>
      <c r="F346">
        <v>200</v>
      </c>
    </row>
    <row r="347" spans="1:6" x14ac:dyDescent="0.25">
      <c r="A347">
        <v>711</v>
      </c>
      <c r="B347" t="s">
        <v>729</v>
      </c>
      <c r="C347" s="1" t="s">
        <v>730</v>
      </c>
      <c r="D347" s="1"/>
      <c r="E347">
        <v>6</v>
      </c>
      <c r="F347">
        <v>150</v>
      </c>
    </row>
    <row r="348" spans="1:6" x14ac:dyDescent="0.25">
      <c r="A348">
        <v>713</v>
      </c>
      <c r="B348" t="s">
        <v>731</v>
      </c>
      <c r="C348" s="1" t="s">
        <v>732</v>
      </c>
      <c r="D348" s="1"/>
      <c r="E348">
        <v>6</v>
      </c>
      <c r="F348">
        <v>100</v>
      </c>
    </row>
    <row r="349" spans="1:6" x14ac:dyDescent="0.25">
      <c r="A349">
        <v>715</v>
      </c>
      <c r="B349" t="s">
        <v>733</v>
      </c>
      <c r="C349" s="1" t="s">
        <v>734</v>
      </c>
      <c r="D349" s="1"/>
      <c r="E349">
        <v>6</v>
      </c>
      <c r="F349">
        <v>200</v>
      </c>
    </row>
    <row r="350" spans="1:6" x14ac:dyDescent="0.25">
      <c r="A350">
        <v>717</v>
      </c>
      <c r="B350" t="s">
        <v>735</v>
      </c>
      <c r="C350" s="1" t="s">
        <v>736</v>
      </c>
      <c r="D350" s="1"/>
      <c r="E350">
        <v>6</v>
      </c>
      <c r="F350">
        <v>240</v>
      </c>
    </row>
    <row r="351" spans="1:6" x14ac:dyDescent="0.25">
      <c r="A351">
        <v>719</v>
      </c>
      <c r="B351" t="s">
        <v>737</v>
      </c>
      <c r="C351" s="1" t="s">
        <v>738</v>
      </c>
      <c r="D351" s="1"/>
      <c r="E351">
        <v>6</v>
      </c>
      <c r="F351">
        <v>570</v>
      </c>
    </row>
    <row r="352" spans="1:6" x14ac:dyDescent="0.25">
      <c r="A352">
        <v>721</v>
      </c>
      <c r="B352" t="s">
        <v>739</v>
      </c>
      <c r="C352" s="1" t="s">
        <v>740</v>
      </c>
      <c r="D352" s="1"/>
      <c r="E352">
        <v>6</v>
      </c>
      <c r="F352">
        <v>360</v>
      </c>
    </row>
    <row r="353" spans="1:6" x14ac:dyDescent="0.25">
      <c r="A353">
        <v>723</v>
      </c>
      <c r="B353" t="s">
        <v>741</v>
      </c>
      <c r="C353" s="1" t="s">
        <v>742</v>
      </c>
      <c r="D353" s="1"/>
      <c r="E353">
        <v>6</v>
      </c>
      <c r="F353">
        <v>400</v>
      </c>
    </row>
    <row r="354" spans="1:6" x14ac:dyDescent="0.25">
      <c r="A354">
        <v>725</v>
      </c>
      <c r="B354" t="s">
        <v>743</v>
      </c>
      <c r="C354" s="1" t="s">
        <v>744</v>
      </c>
      <c r="D354" s="1"/>
      <c r="E354">
        <v>6</v>
      </c>
      <c r="F354">
        <v>80</v>
      </c>
    </row>
    <row r="355" spans="1:6" x14ac:dyDescent="0.25">
      <c r="A355">
        <v>727</v>
      </c>
      <c r="B355" t="s">
        <v>745</v>
      </c>
      <c r="C355" s="1" t="s">
        <v>746</v>
      </c>
      <c r="D355" s="1"/>
      <c r="E355">
        <v>6</v>
      </c>
      <c r="F355">
        <v>300</v>
      </c>
    </row>
    <row r="356" spans="1:6" x14ac:dyDescent="0.25">
      <c r="A356">
        <v>729</v>
      </c>
      <c r="B356" t="s">
        <v>747</v>
      </c>
      <c r="C356" s="1" t="s">
        <v>748</v>
      </c>
      <c r="D356" s="1"/>
      <c r="E356">
        <v>6</v>
      </c>
      <c r="F356">
        <v>630</v>
      </c>
    </row>
    <row r="357" spans="1:6" x14ac:dyDescent="0.25">
      <c r="A357">
        <v>731</v>
      </c>
      <c r="B357" t="s">
        <v>749</v>
      </c>
      <c r="C357" s="1" t="s">
        <v>750</v>
      </c>
      <c r="D357" s="1"/>
      <c r="E357">
        <v>6</v>
      </c>
      <c r="F357">
        <v>117</v>
      </c>
    </row>
    <row r="358" spans="1:6" x14ac:dyDescent="0.25">
      <c r="A358">
        <v>733</v>
      </c>
      <c r="B358" t="s">
        <v>751</v>
      </c>
      <c r="C358" s="1" t="s">
        <v>752</v>
      </c>
      <c r="D358" s="1"/>
      <c r="E358">
        <v>6</v>
      </c>
      <c r="F358">
        <v>400</v>
      </c>
    </row>
    <row r="359" spans="1:6" x14ac:dyDescent="0.25">
      <c r="A359">
        <v>735</v>
      </c>
      <c r="B359" t="s">
        <v>753</v>
      </c>
      <c r="C359" s="1" t="s">
        <v>754</v>
      </c>
      <c r="D359" s="1"/>
      <c r="E359">
        <v>6</v>
      </c>
      <c r="F359" s="2">
        <v>3156</v>
      </c>
    </row>
    <row r="360" spans="1:6" x14ac:dyDescent="0.25">
      <c r="A360">
        <v>737</v>
      </c>
      <c r="B360" t="s">
        <v>755</v>
      </c>
      <c r="C360" s="1" t="s">
        <v>756</v>
      </c>
      <c r="D360" s="1"/>
      <c r="E360">
        <v>6</v>
      </c>
      <c r="F360">
        <v>260</v>
      </c>
    </row>
    <row r="361" spans="1:6" x14ac:dyDescent="0.25">
      <c r="A361">
        <v>739</v>
      </c>
      <c r="B361" t="s">
        <v>757</v>
      </c>
      <c r="C361" s="1" t="s">
        <v>758</v>
      </c>
      <c r="D361" s="1"/>
      <c r="E361">
        <v>6</v>
      </c>
      <c r="F361">
        <v>300</v>
      </c>
    </row>
    <row r="362" spans="1:6" x14ac:dyDescent="0.25">
      <c r="A362">
        <v>741</v>
      </c>
      <c r="B362" t="s">
        <v>759</v>
      </c>
      <c r="C362" s="1" t="s">
        <v>760</v>
      </c>
      <c r="D362" s="1"/>
      <c r="E362">
        <v>6</v>
      </c>
      <c r="F362" s="2">
        <v>2600</v>
      </c>
    </row>
    <row r="363" spans="1:6" x14ac:dyDescent="0.25">
      <c r="A363">
        <v>743</v>
      </c>
      <c r="B363" t="s">
        <v>761</v>
      </c>
      <c r="C363" s="1" t="s">
        <v>762</v>
      </c>
      <c r="D363" s="1"/>
      <c r="E363">
        <v>6</v>
      </c>
      <c r="F363">
        <v>320</v>
      </c>
    </row>
    <row r="364" spans="1:6" x14ac:dyDescent="0.25">
      <c r="A364">
        <v>745</v>
      </c>
      <c r="B364" t="s">
        <v>763</v>
      </c>
      <c r="C364" s="1" t="s">
        <v>764</v>
      </c>
      <c r="D364" s="1"/>
      <c r="E364">
        <v>6</v>
      </c>
      <c r="F364">
        <v>200</v>
      </c>
    </row>
    <row r="365" spans="1:6" x14ac:dyDescent="0.25">
      <c r="A365">
        <v>747</v>
      </c>
      <c r="B365" t="s">
        <v>765</v>
      </c>
      <c r="C365" s="1" t="s">
        <v>766</v>
      </c>
      <c r="D365" s="1"/>
      <c r="E365">
        <v>6</v>
      </c>
      <c r="F365">
        <v>150</v>
      </c>
    </row>
    <row r="366" spans="1:6" x14ac:dyDescent="0.25">
      <c r="A366">
        <v>749</v>
      </c>
      <c r="B366" t="s">
        <v>767</v>
      </c>
      <c r="C366" s="1" t="s">
        <v>768</v>
      </c>
      <c r="D366" s="1"/>
      <c r="E366">
        <v>6</v>
      </c>
      <c r="F366">
        <v>150</v>
      </c>
    </row>
    <row r="367" spans="1:6" x14ac:dyDescent="0.25">
      <c r="A367">
        <v>751</v>
      </c>
      <c r="B367" t="s">
        <v>769</v>
      </c>
      <c r="C367" s="1" t="s">
        <v>770</v>
      </c>
      <c r="D367" s="1"/>
      <c r="E367">
        <v>6</v>
      </c>
      <c r="F367" s="2">
        <v>4876.34</v>
      </c>
    </row>
    <row r="368" spans="1:6" x14ac:dyDescent="0.25">
      <c r="A368">
        <v>753</v>
      </c>
      <c r="B368" t="s">
        <v>771</v>
      </c>
      <c r="C368" s="1" t="s">
        <v>772</v>
      </c>
      <c r="D368" s="1"/>
      <c r="E368">
        <v>6</v>
      </c>
      <c r="F368">
        <v>200</v>
      </c>
    </row>
    <row r="369" spans="1:6" x14ac:dyDescent="0.25">
      <c r="A369">
        <v>755</v>
      </c>
      <c r="B369" t="s">
        <v>773</v>
      </c>
      <c r="C369" s="1" t="s">
        <v>774</v>
      </c>
      <c r="D369" s="1"/>
      <c r="E369">
        <v>6</v>
      </c>
      <c r="F369">
        <v>600</v>
      </c>
    </row>
    <row r="370" spans="1:6" x14ac:dyDescent="0.25">
      <c r="A370">
        <v>757</v>
      </c>
      <c r="B370" t="s">
        <v>775</v>
      </c>
      <c r="C370" s="1" t="s">
        <v>776</v>
      </c>
      <c r="D370" s="1"/>
      <c r="E370">
        <v>6</v>
      </c>
      <c r="F370">
        <v>400</v>
      </c>
    </row>
    <row r="371" spans="1:6" x14ac:dyDescent="0.25">
      <c r="A371">
        <v>759</v>
      </c>
      <c r="B371" t="s">
        <v>777</v>
      </c>
      <c r="C371" s="1" t="s">
        <v>778</v>
      </c>
      <c r="D371" s="1"/>
      <c r="E371">
        <v>6</v>
      </c>
      <c r="F371">
        <v>200</v>
      </c>
    </row>
    <row r="372" spans="1:6" x14ac:dyDescent="0.25">
      <c r="A372">
        <v>761</v>
      </c>
      <c r="B372" t="s">
        <v>779</v>
      </c>
      <c r="C372" s="1" t="s">
        <v>780</v>
      </c>
      <c r="D372" s="1"/>
      <c r="E372">
        <v>6</v>
      </c>
      <c r="F372">
        <v>240</v>
      </c>
    </row>
    <row r="373" spans="1:6" x14ac:dyDescent="0.25">
      <c r="A373">
        <v>763</v>
      </c>
      <c r="B373" t="s">
        <v>781</v>
      </c>
      <c r="C373" s="1" t="s">
        <v>782</v>
      </c>
      <c r="D373" s="1"/>
      <c r="E373">
        <v>6</v>
      </c>
      <c r="F373">
        <v>500</v>
      </c>
    </row>
    <row r="374" spans="1:6" x14ac:dyDescent="0.25">
      <c r="A374">
        <v>765</v>
      </c>
      <c r="B374" t="s">
        <v>783</v>
      </c>
      <c r="C374" s="1" t="s">
        <v>784</v>
      </c>
      <c r="D374" s="1"/>
      <c r="E374">
        <v>6</v>
      </c>
      <c r="F374">
        <v>280</v>
      </c>
    </row>
    <row r="375" spans="1:6" x14ac:dyDescent="0.25">
      <c r="A375">
        <v>767</v>
      </c>
      <c r="B375" t="s">
        <v>785</v>
      </c>
      <c r="C375" s="1" t="s">
        <v>786</v>
      </c>
      <c r="D375" s="1"/>
      <c r="E375">
        <v>6</v>
      </c>
      <c r="F375">
        <v>300</v>
      </c>
    </row>
    <row r="376" spans="1:6" x14ac:dyDescent="0.25">
      <c r="A376">
        <v>769</v>
      </c>
      <c r="B376" t="s">
        <v>787</v>
      </c>
      <c r="C376" s="1" t="s">
        <v>788</v>
      </c>
      <c r="D376" s="1"/>
      <c r="E376">
        <v>6</v>
      </c>
      <c r="F376">
        <v>280</v>
      </c>
    </row>
    <row r="377" spans="1:6" x14ac:dyDescent="0.25">
      <c r="A377">
        <v>771</v>
      </c>
      <c r="B377" t="s">
        <v>789</v>
      </c>
      <c r="C377" s="1" t="s">
        <v>790</v>
      </c>
      <c r="D377" s="1"/>
      <c r="E377">
        <v>6</v>
      </c>
      <c r="F377">
        <v>150</v>
      </c>
    </row>
    <row r="378" spans="1:6" x14ac:dyDescent="0.25">
      <c r="A378">
        <v>773</v>
      </c>
      <c r="B378" t="s">
        <v>791</v>
      </c>
      <c r="C378" s="1" t="s">
        <v>792</v>
      </c>
      <c r="D378" s="1"/>
      <c r="E378">
        <v>6</v>
      </c>
      <c r="F378">
        <v>600</v>
      </c>
    </row>
    <row r="379" spans="1:6" x14ac:dyDescent="0.25">
      <c r="A379">
        <v>775</v>
      </c>
      <c r="B379" t="s">
        <v>793</v>
      </c>
      <c r="C379" s="1" t="s">
        <v>794</v>
      </c>
      <c r="D379" s="1"/>
      <c r="E379">
        <v>6</v>
      </c>
      <c r="F379">
        <v>500</v>
      </c>
    </row>
    <row r="380" spans="1:6" x14ac:dyDescent="0.25">
      <c r="A380">
        <v>777</v>
      </c>
      <c r="B380" t="s">
        <v>795</v>
      </c>
      <c r="C380" s="1" t="s">
        <v>796</v>
      </c>
      <c r="D380" s="1"/>
      <c r="E380">
        <v>6</v>
      </c>
      <c r="F380">
        <v>300</v>
      </c>
    </row>
    <row r="381" spans="1:6" x14ac:dyDescent="0.25">
      <c r="A381">
        <v>779</v>
      </c>
      <c r="B381" t="s">
        <v>797</v>
      </c>
      <c r="C381" s="1" t="s">
        <v>798</v>
      </c>
      <c r="D381" s="1"/>
      <c r="E381">
        <v>6</v>
      </c>
      <c r="F381">
        <v>750</v>
      </c>
    </row>
    <row r="382" spans="1:6" x14ac:dyDescent="0.25">
      <c r="A382">
        <v>781</v>
      </c>
      <c r="B382" t="s">
        <v>799</v>
      </c>
      <c r="C382" s="1" t="s">
        <v>800</v>
      </c>
      <c r="D382" s="1"/>
      <c r="E382">
        <v>6</v>
      </c>
      <c r="F382">
        <v>30</v>
      </c>
    </row>
    <row r="383" spans="1:6" x14ac:dyDescent="0.25">
      <c r="A383">
        <v>783</v>
      </c>
      <c r="B383" t="s">
        <v>801</v>
      </c>
      <c r="C383" s="1" t="s">
        <v>802</v>
      </c>
      <c r="D383" s="1"/>
      <c r="E383">
        <v>6</v>
      </c>
      <c r="F383">
        <v>120</v>
      </c>
    </row>
    <row r="384" spans="1:6" x14ac:dyDescent="0.25">
      <c r="A384">
        <v>785</v>
      </c>
      <c r="B384" t="s">
        <v>803</v>
      </c>
      <c r="C384" s="1" t="s">
        <v>804</v>
      </c>
      <c r="D384" s="1"/>
      <c r="E384">
        <v>6</v>
      </c>
      <c r="F384">
        <v>100</v>
      </c>
    </row>
    <row r="385" spans="1:6" x14ac:dyDescent="0.25">
      <c r="A385">
        <v>787</v>
      </c>
      <c r="B385" t="s">
        <v>805</v>
      </c>
      <c r="C385" s="1" t="s">
        <v>806</v>
      </c>
      <c r="D385" s="1"/>
      <c r="E385">
        <v>6</v>
      </c>
      <c r="F385">
        <v>200</v>
      </c>
    </row>
    <row r="386" spans="1:6" x14ac:dyDescent="0.25">
      <c r="A386">
        <v>789</v>
      </c>
      <c r="B386" t="s">
        <v>807</v>
      </c>
      <c r="C386" s="1" t="s">
        <v>808</v>
      </c>
      <c r="D386" s="1"/>
      <c r="E386">
        <v>6</v>
      </c>
      <c r="F386">
        <v>250</v>
      </c>
    </row>
    <row r="387" spans="1:6" x14ac:dyDescent="0.25">
      <c r="A387">
        <v>791</v>
      </c>
      <c r="B387" t="s">
        <v>809</v>
      </c>
      <c r="C387" s="1" t="s">
        <v>810</v>
      </c>
      <c r="D387" s="1"/>
      <c r="E387">
        <v>6</v>
      </c>
      <c r="F387">
        <v>450</v>
      </c>
    </row>
    <row r="388" spans="1:6" x14ac:dyDescent="0.25">
      <c r="A388">
        <v>793</v>
      </c>
      <c r="B388" t="s">
        <v>811</v>
      </c>
      <c r="C388" s="1" t="s">
        <v>812</v>
      </c>
      <c r="D388" s="1"/>
      <c r="E388">
        <v>6</v>
      </c>
      <c r="F388">
        <v>500</v>
      </c>
    </row>
    <row r="389" spans="1:6" x14ac:dyDescent="0.25">
      <c r="A389">
        <v>795</v>
      </c>
      <c r="B389" t="s">
        <v>813</v>
      </c>
      <c r="C389" s="1" t="s">
        <v>814</v>
      </c>
      <c r="D389" s="1"/>
      <c r="E389">
        <v>6</v>
      </c>
      <c r="F389">
        <v>80</v>
      </c>
    </row>
    <row r="390" spans="1:6" x14ac:dyDescent="0.25">
      <c r="A390">
        <v>797</v>
      </c>
      <c r="B390" t="s">
        <v>815</v>
      </c>
      <c r="C390" s="1" t="s">
        <v>816</v>
      </c>
      <c r="D390" s="1"/>
      <c r="E390">
        <v>6</v>
      </c>
      <c r="F390">
        <v>75</v>
      </c>
    </row>
    <row r="391" spans="1:6" x14ac:dyDescent="0.25">
      <c r="A391">
        <v>799</v>
      </c>
      <c r="B391" t="s">
        <v>817</v>
      </c>
      <c r="C391" s="1" t="s">
        <v>818</v>
      </c>
      <c r="D391" s="1"/>
      <c r="E391">
        <v>6</v>
      </c>
      <c r="F391">
        <v>400</v>
      </c>
    </row>
    <row r="392" spans="1:6" x14ac:dyDescent="0.25">
      <c r="A392">
        <v>801</v>
      </c>
      <c r="B392" t="s">
        <v>819</v>
      </c>
      <c r="C392" s="1" t="s">
        <v>820</v>
      </c>
      <c r="D392" s="1"/>
      <c r="E392">
        <v>6</v>
      </c>
      <c r="F392">
        <v>260</v>
      </c>
    </row>
    <row r="393" spans="1:6" x14ac:dyDescent="0.25">
      <c r="A393">
        <v>803</v>
      </c>
      <c r="B393" t="s">
        <v>821</v>
      </c>
      <c r="C393" s="1" t="s">
        <v>822</v>
      </c>
      <c r="D393" s="1"/>
      <c r="E393">
        <v>6</v>
      </c>
      <c r="F393">
        <v>242.5</v>
      </c>
    </row>
    <row r="394" spans="1:6" x14ac:dyDescent="0.25">
      <c r="A394">
        <v>805</v>
      </c>
      <c r="B394" t="s">
        <v>823</v>
      </c>
      <c r="C394" s="1" t="s">
        <v>824</v>
      </c>
      <c r="D394" s="1"/>
      <c r="E394">
        <v>6</v>
      </c>
      <c r="F394">
        <v>260</v>
      </c>
    </row>
    <row r="395" spans="1:6" x14ac:dyDescent="0.25">
      <c r="A395">
        <v>807</v>
      </c>
      <c r="B395" t="s">
        <v>825</v>
      </c>
      <c r="C395" s="1" t="s">
        <v>826</v>
      </c>
      <c r="D395" s="1"/>
      <c r="E395">
        <v>6</v>
      </c>
      <c r="F395">
        <v>150</v>
      </c>
    </row>
    <row r="396" spans="1:6" x14ac:dyDescent="0.25">
      <c r="A396">
        <v>809</v>
      </c>
      <c r="B396" t="s">
        <v>827</v>
      </c>
      <c r="C396" s="1" t="s">
        <v>828</v>
      </c>
      <c r="D396" s="1"/>
      <c r="E396">
        <v>6</v>
      </c>
      <c r="F396">
        <v>150</v>
      </c>
    </row>
    <row r="397" spans="1:6" x14ac:dyDescent="0.25">
      <c r="A397">
        <v>811</v>
      </c>
      <c r="B397" t="s">
        <v>829</v>
      </c>
      <c r="C397" s="1" t="s">
        <v>830</v>
      </c>
      <c r="D397" s="1"/>
      <c r="E397">
        <v>6</v>
      </c>
      <c r="F397">
        <v>50</v>
      </c>
    </row>
    <row r="398" spans="1:6" x14ac:dyDescent="0.25">
      <c r="A398">
        <v>813</v>
      </c>
      <c r="B398" t="s">
        <v>831</v>
      </c>
      <c r="C398" s="1" t="s">
        <v>832</v>
      </c>
      <c r="D398" s="1"/>
      <c r="E398">
        <v>6</v>
      </c>
      <c r="F398">
        <v>300</v>
      </c>
    </row>
    <row r="399" spans="1:6" x14ac:dyDescent="0.25">
      <c r="A399">
        <v>815</v>
      </c>
      <c r="B399" t="s">
        <v>833</v>
      </c>
      <c r="C399" s="1" t="s">
        <v>834</v>
      </c>
      <c r="D399" s="1"/>
      <c r="E399">
        <v>6</v>
      </c>
      <c r="F399">
        <v>540</v>
      </c>
    </row>
    <row r="400" spans="1:6" x14ac:dyDescent="0.25">
      <c r="A400">
        <v>817</v>
      </c>
      <c r="B400" t="s">
        <v>835</v>
      </c>
      <c r="C400" s="1" t="s">
        <v>836</v>
      </c>
      <c r="D400" s="1"/>
      <c r="E400">
        <v>6</v>
      </c>
      <c r="F400">
        <v>150</v>
      </c>
    </row>
    <row r="401" spans="1:6" x14ac:dyDescent="0.25">
      <c r="A401">
        <v>819</v>
      </c>
      <c r="B401" t="s">
        <v>837</v>
      </c>
      <c r="C401" s="1" t="s">
        <v>838</v>
      </c>
      <c r="D401" s="1"/>
      <c r="E401">
        <v>6</v>
      </c>
      <c r="F401">
        <v>150</v>
      </c>
    </row>
    <row r="402" spans="1:6" x14ac:dyDescent="0.25">
      <c r="A402">
        <v>821</v>
      </c>
      <c r="B402" t="s">
        <v>839</v>
      </c>
      <c r="C402" s="1" t="s">
        <v>840</v>
      </c>
      <c r="D402" s="1"/>
      <c r="E402">
        <v>6</v>
      </c>
      <c r="F402">
        <v>360</v>
      </c>
    </row>
    <row r="403" spans="1:6" x14ac:dyDescent="0.25">
      <c r="A403">
        <v>823</v>
      </c>
      <c r="B403" t="s">
        <v>841</v>
      </c>
      <c r="C403" s="1" t="s">
        <v>842</v>
      </c>
      <c r="D403" s="1"/>
      <c r="E403">
        <v>6</v>
      </c>
      <c r="F403">
        <v>360</v>
      </c>
    </row>
    <row r="404" spans="1:6" x14ac:dyDescent="0.25">
      <c r="A404">
        <v>825</v>
      </c>
      <c r="B404" t="s">
        <v>843</v>
      </c>
      <c r="C404" s="1" t="s">
        <v>844</v>
      </c>
      <c r="D404" s="1"/>
      <c r="E404">
        <v>6</v>
      </c>
      <c r="F404">
        <v>200</v>
      </c>
    </row>
    <row r="405" spans="1:6" x14ac:dyDescent="0.25">
      <c r="A405">
        <v>827</v>
      </c>
      <c r="B405" t="s">
        <v>845</v>
      </c>
      <c r="C405" s="1" t="s">
        <v>846</v>
      </c>
      <c r="D405" s="1"/>
      <c r="E405">
        <v>6</v>
      </c>
      <c r="F405">
        <v>450</v>
      </c>
    </row>
    <row r="406" spans="1:6" x14ac:dyDescent="0.25">
      <c r="A406">
        <v>829</v>
      </c>
      <c r="B406" t="s">
        <v>847</v>
      </c>
      <c r="C406" s="1" t="s">
        <v>848</v>
      </c>
      <c r="D406" s="1"/>
      <c r="E406">
        <v>6</v>
      </c>
      <c r="F406">
        <v>400</v>
      </c>
    </row>
    <row r="407" spans="1:6" x14ac:dyDescent="0.25">
      <c r="A407">
        <v>831</v>
      </c>
      <c r="B407" t="s">
        <v>849</v>
      </c>
      <c r="C407" s="1" t="s">
        <v>850</v>
      </c>
      <c r="D407" s="1"/>
      <c r="E407">
        <v>6</v>
      </c>
      <c r="F407">
        <v>200</v>
      </c>
    </row>
    <row r="408" spans="1:6" x14ac:dyDescent="0.25">
      <c r="A408">
        <v>833</v>
      </c>
      <c r="B408" t="s">
        <v>851</v>
      </c>
      <c r="C408" s="1" t="s">
        <v>852</v>
      </c>
      <c r="D408" s="1"/>
      <c r="E408">
        <v>6</v>
      </c>
      <c r="F408">
        <v>600</v>
      </c>
    </row>
    <row r="409" spans="1:6" x14ac:dyDescent="0.25">
      <c r="A409">
        <v>835</v>
      </c>
      <c r="B409" t="s">
        <v>853</v>
      </c>
      <c r="C409" s="1" t="s">
        <v>854</v>
      </c>
      <c r="D409" s="1"/>
      <c r="E409">
        <v>6</v>
      </c>
      <c r="F409">
        <v>120</v>
      </c>
    </row>
    <row r="410" spans="1:6" x14ac:dyDescent="0.25">
      <c r="A410">
        <v>837</v>
      </c>
      <c r="B410" t="s">
        <v>855</v>
      </c>
      <c r="C410" s="1" t="s">
        <v>856</v>
      </c>
      <c r="D410" s="1"/>
      <c r="E410">
        <v>6</v>
      </c>
      <c r="F410">
        <v>200</v>
      </c>
    </row>
    <row r="411" spans="1:6" x14ac:dyDescent="0.25">
      <c r="A411">
        <v>839</v>
      </c>
      <c r="B411" t="s">
        <v>857</v>
      </c>
      <c r="C411" s="1" t="s">
        <v>858</v>
      </c>
      <c r="D411" s="1"/>
      <c r="E411">
        <v>6</v>
      </c>
      <c r="F411">
        <v>300</v>
      </c>
    </row>
    <row r="412" spans="1:6" x14ac:dyDescent="0.25">
      <c r="A412">
        <v>841</v>
      </c>
      <c r="B412" t="s">
        <v>859</v>
      </c>
      <c r="C412" s="1" t="s">
        <v>860</v>
      </c>
      <c r="D412" s="1"/>
      <c r="E412">
        <v>6</v>
      </c>
      <c r="F412">
        <v>300</v>
      </c>
    </row>
    <row r="413" spans="1:6" x14ac:dyDescent="0.25">
      <c r="A413">
        <v>843</v>
      </c>
      <c r="B413" t="s">
        <v>861</v>
      </c>
      <c r="C413" s="1" t="s">
        <v>862</v>
      </c>
      <c r="D413" s="1"/>
      <c r="E413">
        <v>6</v>
      </c>
      <c r="F413" s="2">
        <v>4000</v>
      </c>
    </row>
    <row r="414" spans="1:6" x14ac:dyDescent="0.25">
      <c r="A414">
        <v>845</v>
      </c>
      <c r="B414" t="s">
        <v>863</v>
      </c>
      <c r="C414" s="1" t="s">
        <v>864</v>
      </c>
      <c r="D414" s="1"/>
      <c r="E414">
        <v>6</v>
      </c>
      <c r="F414">
        <v>220</v>
      </c>
    </row>
    <row r="415" spans="1:6" x14ac:dyDescent="0.25">
      <c r="A415">
        <v>847</v>
      </c>
      <c r="B415" t="s">
        <v>865</v>
      </c>
      <c r="C415" s="1" t="s">
        <v>866</v>
      </c>
      <c r="D415" s="1"/>
      <c r="E415">
        <v>6</v>
      </c>
      <c r="F415">
        <v>140</v>
      </c>
    </row>
    <row r="416" spans="1:6" x14ac:dyDescent="0.25">
      <c r="A416">
        <v>849</v>
      </c>
      <c r="B416" t="s">
        <v>867</v>
      </c>
      <c r="C416" s="1" t="s">
        <v>868</v>
      </c>
      <c r="D416" s="1"/>
      <c r="E416">
        <v>6</v>
      </c>
      <c r="F416">
        <v>150</v>
      </c>
    </row>
    <row r="417" spans="1:6" x14ac:dyDescent="0.25">
      <c r="A417">
        <v>851</v>
      </c>
      <c r="B417" t="s">
        <v>869</v>
      </c>
      <c r="C417" s="1" t="s">
        <v>870</v>
      </c>
      <c r="D417" s="1"/>
      <c r="E417">
        <v>6</v>
      </c>
      <c r="F417">
        <v>150</v>
      </c>
    </row>
    <row r="418" spans="1:6" x14ac:dyDescent="0.25">
      <c r="A418">
        <v>853</v>
      </c>
      <c r="B418" t="s">
        <v>871</v>
      </c>
      <c r="C418" s="1" t="s">
        <v>872</v>
      </c>
      <c r="D418" s="1"/>
      <c r="E418">
        <v>6</v>
      </c>
      <c r="F418">
        <v>100</v>
      </c>
    </row>
    <row r="419" spans="1:6" x14ac:dyDescent="0.25">
      <c r="A419">
        <v>855</v>
      </c>
      <c r="B419" t="s">
        <v>873</v>
      </c>
      <c r="C419" s="1" t="s">
        <v>874</v>
      </c>
      <c r="D419" s="1"/>
      <c r="E419">
        <v>6</v>
      </c>
      <c r="F419">
        <v>100</v>
      </c>
    </row>
    <row r="420" spans="1:6" x14ac:dyDescent="0.25">
      <c r="A420">
        <v>857</v>
      </c>
      <c r="B420" t="s">
        <v>875</v>
      </c>
      <c r="C420" s="1" t="s">
        <v>876</v>
      </c>
      <c r="D420" s="1"/>
      <c r="E420">
        <v>6</v>
      </c>
      <c r="F420">
        <v>200</v>
      </c>
    </row>
    <row r="421" spans="1:6" x14ac:dyDescent="0.25">
      <c r="A421">
        <v>859</v>
      </c>
      <c r="B421" t="s">
        <v>877</v>
      </c>
      <c r="C421" s="1" t="s">
        <v>878</v>
      </c>
      <c r="D421" s="1"/>
      <c r="E421">
        <v>6</v>
      </c>
      <c r="F421">
        <v>100</v>
      </c>
    </row>
    <row r="422" spans="1:6" x14ac:dyDescent="0.25">
      <c r="A422">
        <v>861</v>
      </c>
      <c r="B422" t="s">
        <v>879</v>
      </c>
      <c r="C422" s="1" t="s">
        <v>880</v>
      </c>
      <c r="D422" s="1"/>
      <c r="E422">
        <v>6</v>
      </c>
      <c r="F422">
        <v>200</v>
      </c>
    </row>
    <row r="423" spans="1:6" x14ac:dyDescent="0.25">
      <c r="A423">
        <v>863</v>
      </c>
      <c r="B423" t="s">
        <v>881</v>
      </c>
      <c r="C423" s="1" t="s">
        <v>882</v>
      </c>
      <c r="D423" s="1"/>
      <c r="E423">
        <v>6</v>
      </c>
      <c r="F423">
        <v>200</v>
      </c>
    </row>
    <row r="424" spans="1:6" x14ac:dyDescent="0.25">
      <c r="A424">
        <v>865</v>
      </c>
      <c r="B424" t="s">
        <v>883</v>
      </c>
      <c r="C424" s="1" t="s">
        <v>884</v>
      </c>
      <c r="D424" s="1"/>
      <c r="E424">
        <v>6</v>
      </c>
      <c r="F424">
        <v>80</v>
      </c>
    </row>
    <row r="425" spans="1:6" x14ac:dyDescent="0.25">
      <c r="A425">
        <v>867</v>
      </c>
      <c r="B425" t="s">
        <v>885</v>
      </c>
      <c r="C425" s="1" t="s">
        <v>886</v>
      </c>
      <c r="D425" s="1"/>
      <c r="E425">
        <v>6</v>
      </c>
      <c r="F425">
        <v>30</v>
      </c>
    </row>
    <row r="426" spans="1:6" x14ac:dyDescent="0.25">
      <c r="A426">
        <v>869</v>
      </c>
      <c r="B426" t="s">
        <v>887</v>
      </c>
      <c r="C426" s="1" t="s">
        <v>888</v>
      </c>
      <c r="D426" s="1"/>
      <c r="E426">
        <v>6</v>
      </c>
      <c r="F426">
        <v>200</v>
      </c>
    </row>
    <row r="427" spans="1:6" x14ac:dyDescent="0.25">
      <c r="A427">
        <v>871</v>
      </c>
      <c r="B427" t="s">
        <v>889</v>
      </c>
      <c r="C427" s="1" t="s">
        <v>890</v>
      </c>
      <c r="D427" s="1"/>
      <c r="E427">
        <v>6</v>
      </c>
      <c r="F427">
        <v>70</v>
      </c>
    </row>
    <row r="428" spans="1:6" x14ac:dyDescent="0.25">
      <c r="A428">
        <v>873</v>
      </c>
      <c r="B428" t="s">
        <v>891</v>
      </c>
      <c r="C428" s="1" t="s">
        <v>892</v>
      </c>
      <c r="D428" s="1"/>
      <c r="E428">
        <v>6</v>
      </c>
      <c r="F428">
        <v>140</v>
      </c>
    </row>
    <row r="429" spans="1:6" x14ac:dyDescent="0.25">
      <c r="A429">
        <v>875</v>
      </c>
      <c r="B429" t="s">
        <v>893</v>
      </c>
      <c r="C429" s="1" t="s">
        <v>894</v>
      </c>
      <c r="D429" s="1"/>
      <c r="E429">
        <v>6</v>
      </c>
      <c r="F429">
        <v>100</v>
      </c>
    </row>
    <row r="430" spans="1:6" x14ac:dyDescent="0.25">
      <c r="A430">
        <v>877</v>
      </c>
      <c r="B430" t="s">
        <v>895</v>
      </c>
      <c r="C430" s="1" t="s">
        <v>896</v>
      </c>
      <c r="D430" s="1"/>
      <c r="E430">
        <v>6</v>
      </c>
      <c r="F430">
        <v>200</v>
      </c>
    </row>
    <row r="431" spans="1:6" x14ac:dyDescent="0.25">
      <c r="A431">
        <v>879</v>
      </c>
      <c r="B431" t="s">
        <v>897</v>
      </c>
      <c r="C431" s="1" t="s">
        <v>898</v>
      </c>
      <c r="D431" s="1"/>
      <c r="E431">
        <v>6</v>
      </c>
      <c r="F431">
        <v>150</v>
      </c>
    </row>
    <row r="432" spans="1:6" x14ac:dyDescent="0.25">
      <c r="A432">
        <v>881</v>
      </c>
      <c r="B432" t="s">
        <v>899</v>
      </c>
      <c r="C432" s="1" t="s">
        <v>900</v>
      </c>
      <c r="D432" s="1"/>
      <c r="E432">
        <v>6</v>
      </c>
      <c r="F432">
        <v>500</v>
      </c>
    </row>
    <row r="433" spans="1:6" x14ac:dyDescent="0.25">
      <c r="A433">
        <v>883</v>
      </c>
      <c r="B433" t="s">
        <v>901</v>
      </c>
      <c r="C433" s="1" t="s">
        <v>902</v>
      </c>
      <c r="D433" s="1"/>
      <c r="E433">
        <v>6</v>
      </c>
      <c r="F433">
        <v>100</v>
      </c>
    </row>
    <row r="434" spans="1:6" x14ac:dyDescent="0.25">
      <c r="A434">
        <v>885</v>
      </c>
      <c r="B434" t="s">
        <v>903</v>
      </c>
      <c r="C434" s="1" t="s">
        <v>904</v>
      </c>
      <c r="D434" s="1"/>
      <c r="E434">
        <v>6</v>
      </c>
      <c r="F434">
        <v>150</v>
      </c>
    </row>
    <row r="435" spans="1:6" x14ac:dyDescent="0.25">
      <c r="A435">
        <v>887</v>
      </c>
      <c r="B435" t="s">
        <v>905</v>
      </c>
      <c r="C435" s="1" t="s">
        <v>906</v>
      </c>
      <c r="D435" s="1"/>
      <c r="E435">
        <v>6</v>
      </c>
      <c r="F435">
        <v>160</v>
      </c>
    </row>
    <row r="436" spans="1:6" x14ac:dyDescent="0.25">
      <c r="A436">
        <v>889</v>
      </c>
      <c r="B436" t="s">
        <v>907</v>
      </c>
      <c r="C436" s="1" t="s">
        <v>908</v>
      </c>
      <c r="D436" s="1"/>
      <c r="E436">
        <v>6</v>
      </c>
      <c r="F436">
        <v>150</v>
      </c>
    </row>
    <row r="437" spans="1:6" x14ac:dyDescent="0.25">
      <c r="A437">
        <v>891</v>
      </c>
      <c r="B437" t="s">
        <v>909</v>
      </c>
      <c r="C437" s="1" t="s">
        <v>910</v>
      </c>
      <c r="D437" s="1"/>
      <c r="E437">
        <v>6</v>
      </c>
      <c r="F437">
        <v>125</v>
      </c>
    </row>
    <row r="438" spans="1:6" x14ac:dyDescent="0.25">
      <c r="A438">
        <v>893</v>
      </c>
      <c r="B438" t="s">
        <v>911</v>
      </c>
      <c r="C438" s="1" t="s">
        <v>912</v>
      </c>
      <c r="D438" s="1"/>
      <c r="E438">
        <v>6</v>
      </c>
      <c r="F438">
        <v>300</v>
      </c>
    </row>
    <row r="439" spans="1:6" x14ac:dyDescent="0.25">
      <c r="A439">
        <v>895</v>
      </c>
      <c r="B439" t="s">
        <v>913</v>
      </c>
      <c r="C439" s="1" t="s">
        <v>914</v>
      </c>
      <c r="D439" s="1"/>
      <c r="E439">
        <v>6</v>
      </c>
      <c r="F439">
        <v>150</v>
      </c>
    </row>
    <row r="440" spans="1:6" x14ac:dyDescent="0.25">
      <c r="A440">
        <v>897</v>
      </c>
      <c r="B440" t="s">
        <v>915</v>
      </c>
      <c r="C440" s="1" t="s">
        <v>916</v>
      </c>
      <c r="D440" s="1"/>
      <c r="E440">
        <v>6</v>
      </c>
      <c r="F440">
        <v>200</v>
      </c>
    </row>
    <row r="441" spans="1:6" x14ac:dyDescent="0.25">
      <c r="A441">
        <v>899</v>
      </c>
      <c r="B441" t="s">
        <v>917</v>
      </c>
      <c r="C441" s="1" t="s">
        <v>918</v>
      </c>
      <c r="D441" s="1"/>
      <c r="E441">
        <v>6</v>
      </c>
      <c r="F441">
        <v>150</v>
      </c>
    </row>
    <row r="442" spans="1:6" x14ac:dyDescent="0.25">
      <c r="A442">
        <v>901</v>
      </c>
      <c r="B442" t="s">
        <v>919</v>
      </c>
      <c r="C442" s="1" t="s">
        <v>920</v>
      </c>
      <c r="D442" s="1"/>
      <c r="E442">
        <v>6</v>
      </c>
      <c r="F442">
        <v>648</v>
      </c>
    </row>
    <row r="443" spans="1:6" x14ac:dyDescent="0.25">
      <c r="A443">
        <v>903</v>
      </c>
      <c r="B443" t="s">
        <v>921</v>
      </c>
      <c r="C443" s="1" t="s">
        <v>922</v>
      </c>
      <c r="D443" s="1"/>
      <c r="E443">
        <v>6</v>
      </c>
      <c r="F443">
        <v>100</v>
      </c>
    </row>
    <row r="444" spans="1:6" x14ac:dyDescent="0.25">
      <c r="A444">
        <v>905</v>
      </c>
      <c r="B444" t="s">
        <v>923</v>
      </c>
      <c r="C444" s="1" t="s">
        <v>924</v>
      </c>
      <c r="D444" s="1"/>
      <c r="E444">
        <v>6</v>
      </c>
      <c r="F444">
        <v>100</v>
      </c>
    </row>
    <row r="445" spans="1:6" x14ac:dyDescent="0.25">
      <c r="A445">
        <v>907</v>
      </c>
      <c r="B445" t="s">
        <v>925</v>
      </c>
      <c r="C445" s="1" t="s">
        <v>926</v>
      </c>
      <c r="D445" s="1"/>
      <c r="E445">
        <v>6</v>
      </c>
      <c r="F445">
        <v>324</v>
      </c>
    </row>
    <row r="446" spans="1:6" x14ac:dyDescent="0.25">
      <c r="A446">
        <v>909</v>
      </c>
      <c r="B446" t="s">
        <v>927</v>
      </c>
      <c r="C446" s="1" t="s">
        <v>928</v>
      </c>
      <c r="D446" s="1"/>
      <c r="E446">
        <v>6</v>
      </c>
      <c r="F446">
        <v>432</v>
      </c>
    </row>
    <row r="447" spans="1:6" x14ac:dyDescent="0.25">
      <c r="A447">
        <v>911</v>
      </c>
      <c r="B447" t="s">
        <v>929</v>
      </c>
      <c r="C447" s="1" t="s">
        <v>930</v>
      </c>
      <c r="D447" s="1"/>
      <c r="E447">
        <v>6</v>
      </c>
      <c r="F447">
        <v>540</v>
      </c>
    </row>
    <row r="448" spans="1:6" x14ac:dyDescent="0.25">
      <c r="A448">
        <v>913</v>
      </c>
      <c r="B448" t="s">
        <v>931</v>
      </c>
      <c r="C448" s="1" t="s">
        <v>932</v>
      </c>
      <c r="D448" s="1"/>
      <c r="E448">
        <v>6</v>
      </c>
      <c r="F448">
        <v>432</v>
      </c>
    </row>
    <row r="449" spans="1:6" x14ac:dyDescent="0.25">
      <c r="A449">
        <v>915</v>
      </c>
      <c r="B449" t="s">
        <v>933</v>
      </c>
      <c r="C449" s="1" t="s">
        <v>934</v>
      </c>
      <c r="D449" s="1"/>
      <c r="E449">
        <v>6</v>
      </c>
      <c r="F449">
        <v>60</v>
      </c>
    </row>
    <row r="450" spans="1:6" x14ac:dyDescent="0.25">
      <c r="A450">
        <v>917</v>
      </c>
      <c r="B450" t="s">
        <v>935</v>
      </c>
      <c r="C450" s="1" t="s">
        <v>936</v>
      </c>
      <c r="D450" s="1"/>
      <c r="E450">
        <v>6</v>
      </c>
      <c r="F450">
        <v>250</v>
      </c>
    </row>
    <row r="451" spans="1:6" x14ac:dyDescent="0.25">
      <c r="A451">
        <v>919</v>
      </c>
      <c r="B451" t="s">
        <v>937</v>
      </c>
      <c r="C451" s="1" t="s">
        <v>938</v>
      </c>
      <c r="D451" s="1"/>
      <c r="E451">
        <v>6</v>
      </c>
      <c r="F451">
        <v>100</v>
      </c>
    </row>
    <row r="452" spans="1:6" x14ac:dyDescent="0.25">
      <c r="A452">
        <v>921</v>
      </c>
      <c r="B452" t="s">
        <v>939</v>
      </c>
      <c r="C452" s="1" t="s">
        <v>940</v>
      </c>
      <c r="D452" s="1"/>
      <c r="E452">
        <v>6</v>
      </c>
      <c r="F452">
        <v>400</v>
      </c>
    </row>
    <row r="453" spans="1:6" x14ac:dyDescent="0.25">
      <c r="A453">
        <v>923</v>
      </c>
      <c r="B453" t="s">
        <v>941</v>
      </c>
      <c r="C453" s="1" t="s">
        <v>942</v>
      </c>
      <c r="D453" s="1"/>
      <c r="E453">
        <v>6</v>
      </c>
      <c r="F453">
        <v>282</v>
      </c>
    </row>
    <row r="454" spans="1:6" x14ac:dyDescent="0.25">
      <c r="A454">
        <v>925</v>
      </c>
      <c r="B454" t="s">
        <v>943</v>
      </c>
      <c r="C454" s="1" t="s">
        <v>944</v>
      </c>
      <c r="D454" s="1"/>
      <c r="E454">
        <v>6</v>
      </c>
      <c r="F454">
        <v>500</v>
      </c>
    </row>
    <row r="455" spans="1:6" x14ac:dyDescent="0.25">
      <c r="A455">
        <v>927</v>
      </c>
      <c r="B455" t="s">
        <v>945</v>
      </c>
      <c r="C455" s="1" t="s">
        <v>946</v>
      </c>
      <c r="D455" s="1"/>
      <c r="E455">
        <v>6</v>
      </c>
      <c r="F455">
        <v>180</v>
      </c>
    </row>
    <row r="456" spans="1:6" x14ac:dyDescent="0.25">
      <c r="A456">
        <v>929</v>
      </c>
      <c r="B456" t="s">
        <v>947</v>
      </c>
      <c r="C456" s="1" t="s">
        <v>948</v>
      </c>
      <c r="D456" s="1"/>
      <c r="E456">
        <v>6</v>
      </c>
      <c r="F456" s="2">
        <v>4000</v>
      </c>
    </row>
    <row r="457" spans="1:6" x14ac:dyDescent="0.25">
      <c r="A457">
        <v>931</v>
      </c>
      <c r="B457" t="s">
        <v>949</v>
      </c>
      <c r="C457" s="1" t="s">
        <v>950</v>
      </c>
      <c r="D457" s="1"/>
      <c r="E457">
        <v>6</v>
      </c>
      <c r="F457">
        <v>324</v>
      </c>
    </row>
    <row r="458" spans="1:6" x14ac:dyDescent="0.25">
      <c r="A458">
        <v>933</v>
      </c>
      <c r="B458" t="s">
        <v>951</v>
      </c>
      <c r="C458" s="1" t="s">
        <v>952</v>
      </c>
      <c r="D458" s="1"/>
      <c r="E458">
        <v>6</v>
      </c>
      <c r="F458">
        <v>200</v>
      </c>
    </row>
    <row r="459" spans="1:6" x14ac:dyDescent="0.25">
      <c r="A459">
        <v>935</v>
      </c>
      <c r="B459" t="s">
        <v>953</v>
      </c>
      <c r="C459" s="1" t="s">
        <v>954</v>
      </c>
      <c r="D459" s="1"/>
      <c r="E459">
        <v>6</v>
      </c>
      <c r="F459">
        <v>250</v>
      </c>
    </row>
    <row r="460" spans="1:6" x14ac:dyDescent="0.25">
      <c r="A460">
        <v>937</v>
      </c>
      <c r="B460" t="s">
        <v>955</v>
      </c>
      <c r="C460" s="1" t="s">
        <v>956</v>
      </c>
      <c r="D460" s="1"/>
      <c r="E460">
        <v>6</v>
      </c>
      <c r="F460">
        <v>70</v>
      </c>
    </row>
    <row r="461" spans="1:6" x14ac:dyDescent="0.25">
      <c r="A461">
        <v>939</v>
      </c>
      <c r="B461" t="s">
        <v>957</v>
      </c>
      <c r="C461" s="1" t="s">
        <v>958</v>
      </c>
      <c r="D461" s="1"/>
      <c r="E461">
        <v>6</v>
      </c>
      <c r="F461" s="2">
        <v>1250</v>
      </c>
    </row>
    <row r="462" spans="1:6" x14ac:dyDescent="0.25">
      <c r="A462">
        <v>941</v>
      </c>
      <c r="B462" t="s">
        <v>959</v>
      </c>
      <c r="C462" s="1" t="s">
        <v>960</v>
      </c>
      <c r="D462" s="1"/>
      <c r="E462">
        <v>6</v>
      </c>
      <c r="F462">
        <v>100</v>
      </c>
    </row>
    <row r="463" spans="1:6" x14ac:dyDescent="0.25">
      <c r="A463">
        <v>943</v>
      </c>
      <c r="B463" t="s">
        <v>961</v>
      </c>
      <c r="C463" s="1" t="s">
        <v>962</v>
      </c>
      <c r="D463" s="1"/>
      <c r="E463">
        <v>6</v>
      </c>
      <c r="F463">
        <v>300</v>
      </c>
    </row>
    <row r="464" spans="1:6" x14ac:dyDescent="0.25">
      <c r="A464">
        <v>945</v>
      </c>
      <c r="B464" t="s">
        <v>963</v>
      </c>
      <c r="C464" s="1" t="s">
        <v>964</v>
      </c>
      <c r="D464" s="1"/>
      <c r="E464">
        <v>6</v>
      </c>
      <c r="F464">
        <v>100</v>
      </c>
    </row>
    <row r="465" spans="1:6" x14ac:dyDescent="0.25">
      <c r="A465">
        <v>947</v>
      </c>
      <c r="B465" t="s">
        <v>965</v>
      </c>
      <c r="C465" s="1" t="s">
        <v>966</v>
      </c>
      <c r="D465" s="1"/>
      <c r="E465">
        <v>6</v>
      </c>
      <c r="F465">
        <v>280</v>
      </c>
    </row>
    <row r="466" spans="1:6" x14ac:dyDescent="0.25">
      <c r="A466">
        <v>949</v>
      </c>
      <c r="B466" t="s">
        <v>967</v>
      </c>
      <c r="C466" s="1" t="s">
        <v>968</v>
      </c>
      <c r="D466" s="1"/>
      <c r="E466">
        <v>6</v>
      </c>
      <c r="F466">
        <v>500</v>
      </c>
    </row>
    <row r="467" spans="1:6" x14ac:dyDescent="0.25">
      <c r="A467">
        <v>951</v>
      </c>
      <c r="B467" t="s">
        <v>969</v>
      </c>
      <c r="C467" s="1" t="s">
        <v>970</v>
      </c>
      <c r="D467" s="1"/>
      <c r="E467">
        <v>6</v>
      </c>
      <c r="F467" s="2">
        <v>6600</v>
      </c>
    </row>
    <row r="468" spans="1:6" x14ac:dyDescent="0.25">
      <c r="A468">
        <v>953</v>
      </c>
      <c r="B468" t="s">
        <v>971</v>
      </c>
      <c r="C468" s="1" t="s">
        <v>972</v>
      </c>
      <c r="D468" s="1"/>
      <c r="E468">
        <v>6</v>
      </c>
      <c r="F468">
        <v>200</v>
      </c>
    </row>
    <row r="469" spans="1:6" x14ac:dyDescent="0.25">
      <c r="A469">
        <v>955</v>
      </c>
      <c r="B469" t="s">
        <v>973</v>
      </c>
      <c r="C469" s="1" t="s">
        <v>974</v>
      </c>
      <c r="D469" s="1"/>
      <c r="E469">
        <v>6</v>
      </c>
      <c r="F469">
        <v>150</v>
      </c>
    </row>
    <row r="470" spans="1:6" x14ac:dyDescent="0.25">
      <c r="A470">
        <v>957</v>
      </c>
      <c r="B470" t="s">
        <v>975</v>
      </c>
      <c r="C470" s="1" t="s">
        <v>976</v>
      </c>
      <c r="D470" s="1"/>
      <c r="E470">
        <v>6</v>
      </c>
      <c r="F470">
        <v>120</v>
      </c>
    </row>
    <row r="471" spans="1:6" x14ac:dyDescent="0.25">
      <c r="A471">
        <v>959</v>
      </c>
      <c r="B471" t="s">
        <v>977</v>
      </c>
      <c r="C471" s="1" t="s">
        <v>978</v>
      </c>
      <c r="D471" s="1"/>
      <c r="E471">
        <v>6</v>
      </c>
      <c r="F471">
        <v>500</v>
      </c>
    </row>
    <row r="472" spans="1:6" x14ac:dyDescent="0.25">
      <c r="A472">
        <v>961</v>
      </c>
      <c r="B472" t="s">
        <v>979</v>
      </c>
      <c r="C472" s="1" t="s">
        <v>980</v>
      </c>
      <c r="D472" s="1"/>
      <c r="E472">
        <v>6</v>
      </c>
      <c r="F472">
        <v>200</v>
      </c>
    </row>
    <row r="473" spans="1:6" x14ac:dyDescent="0.25">
      <c r="A473">
        <v>963</v>
      </c>
      <c r="B473" t="s">
        <v>981</v>
      </c>
      <c r="C473" s="1" t="s">
        <v>982</v>
      </c>
      <c r="D473" s="1"/>
      <c r="E473">
        <v>6</v>
      </c>
      <c r="F473">
        <v>200</v>
      </c>
    </row>
    <row r="474" spans="1:6" x14ac:dyDescent="0.25">
      <c r="A474">
        <v>965</v>
      </c>
      <c r="B474" t="s">
        <v>983</v>
      </c>
      <c r="C474" s="1" t="s">
        <v>984</v>
      </c>
      <c r="D474" s="1"/>
      <c r="E474">
        <v>6</v>
      </c>
      <c r="F474">
        <v>400</v>
      </c>
    </row>
    <row r="475" spans="1:6" x14ac:dyDescent="0.25">
      <c r="A475">
        <v>967</v>
      </c>
      <c r="B475" t="s">
        <v>985</v>
      </c>
      <c r="C475" s="1" t="s">
        <v>986</v>
      </c>
      <c r="D475" s="1"/>
      <c r="E475">
        <v>6</v>
      </c>
      <c r="F475">
        <v>150</v>
      </c>
    </row>
    <row r="476" spans="1:6" x14ac:dyDescent="0.25">
      <c r="A476">
        <v>969</v>
      </c>
      <c r="B476" t="s">
        <v>987</v>
      </c>
      <c r="C476" s="1" t="s">
        <v>988</v>
      </c>
      <c r="D476" s="1"/>
      <c r="E476">
        <v>6</v>
      </c>
      <c r="F476">
        <v>220</v>
      </c>
    </row>
    <row r="477" spans="1:6" x14ac:dyDescent="0.25">
      <c r="A477">
        <v>971</v>
      </c>
      <c r="B477" t="s">
        <v>989</v>
      </c>
      <c r="C477" s="1" t="s">
        <v>990</v>
      </c>
      <c r="D477" s="1"/>
      <c r="E477">
        <v>6</v>
      </c>
      <c r="F477">
        <v>200</v>
      </c>
    </row>
    <row r="478" spans="1:6" x14ac:dyDescent="0.25">
      <c r="A478">
        <v>973</v>
      </c>
      <c r="B478" t="s">
        <v>991</v>
      </c>
      <c r="C478" s="1" t="s">
        <v>992</v>
      </c>
      <c r="D478" s="1"/>
      <c r="E478">
        <v>6</v>
      </c>
      <c r="F478">
        <v>150</v>
      </c>
    </row>
    <row r="479" spans="1:6" x14ac:dyDescent="0.25">
      <c r="A479">
        <v>975</v>
      </c>
      <c r="B479" t="s">
        <v>993</v>
      </c>
      <c r="C479" s="1" t="s">
        <v>994</v>
      </c>
      <c r="D479" s="1"/>
      <c r="E479">
        <v>6</v>
      </c>
      <c r="F479">
        <v>100</v>
      </c>
    </row>
    <row r="480" spans="1:6" x14ac:dyDescent="0.25">
      <c r="A480">
        <v>977</v>
      </c>
      <c r="B480" t="s">
        <v>995</v>
      </c>
      <c r="C480" s="1" t="s">
        <v>996</v>
      </c>
      <c r="D480" s="1"/>
      <c r="E480">
        <v>6</v>
      </c>
      <c r="F480">
        <v>120</v>
      </c>
    </row>
    <row r="481" spans="1:6" x14ac:dyDescent="0.25">
      <c r="A481">
        <v>979</v>
      </c>
      <c r="B481" t="s">
        <v>997</v>
      </c>
      <c r="C481" s="1" t="s">
        <v>998</v>
      </c>
      <c r="D481" s="1"/>
      <c r="E481">
        <v>6</v>
      </c>
      <c r="F481">
        <v>150</v>
      </c>
    </row>
    <row r="482" spans="1:6" x14ac:dyDescent="0.25">
      <c r="A482">
        <v>981</v>
      </c>
      <c r="B482" t="s">
        <v>999</v>
      </c>
      <c r="C482" s="1" t="s">
        <v>1000</v>
      </c>
      <c r="D482" s="1"/>
      <c r="E482">
        <v>6</v>
      </c>
      <c r="F482">
        <v>130</v>
      </c>
    </row>
    <row r="483" spans="1:6" x14ac:dyDescent="0.25">
      <c r="A483">
        <v>983</v>
      </c>
      <c r="B483" t="s">
        <v>1001</v>
      </c>
      <c r="C483" s="1" t="s">
        <v>1002</v>
      </c>
      <c r="D483" s="1"/>
      <c r="E483">
        <v>6</v>
      </c>
      <c r="F483">
        <v>360</v>
      </c>
    </row>
    <row r="484" spans="1:6" x14ac:dyDescent="0.25">
      <c r="A484">
        <v>985</v>
      </c>
      <c r="B484" t="s">
        <v>1003</v>
      </c>
      <c r="C484" s="1" t="s">
        <v>1004</v>
      </c>
      <c r="D484" s="1"/>
      <c r="E484">
        <v>6</v>
      </c>
      <c r="F484">
        <v>360</v>
      </c>
    </row>
    <row r="485" spans="1:6" x14ac:dyDescent="0.25">
      <c r="A485">
        <v>987</v>
      </c>
      <c r="B485" t="s">
        <v>1005</v>
      </c>
      <c r="C485" s="1" t="s">
        <v>1006</v>
      </c>
      <c r="D485" s="1"/>
      <c r="E485">
        <v>6</v>
      </c>
      <c r="F485">
        <v>100</v>
      </c>
    </row>
    <row r="486" spans="1:6" x14ac:dyDescent="0.25">
      <c r="A486">
        <v>989</v>
      </c>
      <c r="B486" t="s">
        <v>1007</v>
      </c>
      <c r="C486" s="1" t="s">
        <v>1008</v>
      </c>
      <c r="D486" s="1"/>
      <c r="E486">
        <v>6</v>
      </c>
      <c r="F486">
        <v>200</v>
      </c>
    </row>
    <row r="487" spans="1:6" x14ac:dyDescent="0.25">
      <c r="A487">
        <v>991</v>
      </c>
      <c r="B487" t="s">
        <v>1009</v>
      </c>
      <c r="C487" s="1" t="s">
        <v>1010</v>
      </c>
      <c r="D487" s="1"/>
      <c r="E487">
        <v>6</v>
      </c>
      <c r="F487">
        <v>200</v>
      </c>
    </row>
    <row r="488" spans="1:6" x14ac:dyDescent="0.25">
      <c r="A488">
        <v>993</v>
      </c>
      <c r="B488" t="s">
        <v>1011</v>
      </c>
      <c r="C488" s="1" t="s">
        <v>1012</v>
      </c>
      <c r="D488" s="1"/>
      <c r="E488">
        <v>6</v>
      </c>
      <c r="F488">
        <v>80</v>
      </c>
    </row>
    <row r="489" spans="1:6" x14ac:dyDescent="0.25">
      <c r="A489">
        <v>995</v>
      </c>
      <c r="B489" t="s">
        <v>1013</v>
      </c>
      <c r="C489" s="1" t="s">
        <v>1014</v>
      </c>
      <c r="D489" s="1"/>
      <c r="E489">
        <v>6</v>
      </c>
      <c r="F489">
        <v>540</v>
      </c>
    </row>
    <row r="490" spans="1:6" x14ac:dyDescent="0.25">
      <c r="A490">
        <v>997</v>
      </c>
      <c r="B490" t="s">
        <v>1015</v>
      </c>
      <c r="C490" s="1" t="s">
        <v>1016</v>
      </c>
      <c r="D490" s="1"/>
      <c r="E490">
        <v>6</v>
      </c>
      <c r="F490">
        <v>540</v>
      </c>
    </row>
    <row r="491" spans="1:6" x14ac:dyDescent="0.25">
      <c r="A491">
        <v>999</v>
      </c>
      <c r="B491" t="s">
        <v>1017</v>
      </c>
      <c r="C491" s="1" t="s">
        <v>1018</v>
      </c>
      <c r="D491" s="1"/>
      <c r="E491">
        <v>6</v>
      </c>
      <c r="F491">
        <v>700</v>
      </c>
    </row>
    <row r="492" spans="1:6" x14ac:dyDescent="0.25">
      <c r="A492">
        <v>1001</v>
      </c>
      <c r="B492" t="s">
        <v>1019</v>
      </c>
      <c r="C492" s="1" t="s">
        <v>1020</v>
      </c>
      <c r="D492" s="1"/>
      <c r="E492">
        <v>6</v>
      </c>
      <c r="F492">
        <v>150</v>
      </c>
    </row>
    <row r="493" spans="1:6" x14ac:dyDescent="0.25">
      <c r="A493">
        <v>1003</v>
      </c>
      <c r="B493" t="s">
        <v>1021</v>
      </c>
      <c r="C493" s="1" t="s">
        <v>1022</v>
      </c>
      <c r="D493" s="1"/>
      <c r="E493">
        <v>6</v>
      </c>
      <c r="F493">
        <v>240</v>
      </c>
    </row>
    <row r="494" spans="1:6" x14ac:dyDescent="0.25">
      <c r="A494">
        <v>1005</v>
      </c>
      <c r="B494" t="s">
        <v>1023</v>
      </c>
      <c r="C494" s="1" t="s">
        <v>1024</v>
      </c>
      <c r="D494" s="1"/>
      <c r="E494">
        <v>6</v>
      </c>
      <c r="F494">
        <v>300</v>
      </c>
    </row>
    <row r="495" spans="1:6" x14ac:dyDescent="0.25">
      <c r="A495">
        <v>1007</v>
      </c>
      <c r="B495" t="s">
        <v>1025</v>
      </c>
      <c r="C495" s="1" t="s">
        <v>1026</v>
      </c>
      <c r="D495" s="1"/>
      <c r="E495">
        <v>6</v>
      </c>
      <c r="F495">
        <v>150</v>
      </c>
    </row>
    <row r="496" spans="1:6" x14ac:dyDescent="0.25">
      <c r="A496">
        <v>1009</v>
      </c>
      <c r="B496" t="s">
        <v>1027</v>
      </c>
      <c r="C496" s="1" t="s">
        <v>1028</v>
      </c>
      <c r="D496" s="1"/>
      <c r="E496">
        <v>6</v>
      </c>
      <c r="F496">
        <v>432</v>
      </c>
    </row>
    <row r="497" spans="1:6" x14ac:dyDescent="0.25">
      <c r="A497">
        <v>1011</v>
      </c>
      <c r="B497" t="s">
        <v>1029</v>
      </c>
      <c r="C497" s="1" t="s">
        <v>1030</v>
      </c>
      <c r="D497" s="1"/>
      <c r="E497">
        <v>6</v>
      </c>
      <c r="F497">
        <v>440</v>
      </c>
    </row>
    <row r="498" spans="1:6" x14ac:dyDescent="0.25">
      <c r="A498">
        <v>1013</v>
      </c>
      <c r="B498" t="s">
        <v>1031</v>
      </c>
      <c r="C498" s="1" t="s">
        <v>1032</v>
      </c>
      <c r="D498" s="1"/>
      <c r="E498">
        <v>6</v>
      </c>
      <c r="F498">
        <v>300</v>
      </c>
    </row>
    <row r="499" spans="1:6" x14ac:dyDescent="0.25">
      <c r="A499">
        <v>1015</v>
      </c>
      <c r="B499" t="s">
        <v>1033</v>
      </c>
      <c r="C499" s="1" t="s">
        <v>1034</v>
      </c>
      <c r="D499" s="1"/>
      <c r="E499">
        <v>6</v>
      </c>
      <c r="F499">
        <v>300</v>
      </c>
    </row>
    <row r="500" spans="1:6" x14ac:dyDescent="0.25">
      <c r="A500">
        <v>1017</v>
      </c>
      <c r="B500" t="s">
        <v>1035</v>
      </c>
      <c r="C500" s="1" t="s">
        <v>1036</v>
      </c>
      <c r="D500" s="1"/>
      <c r="E500">
        <v>6</v>
      </c>
      <c r="F500">
        <v>160</v>
      </c>
    </row>
    <row r="501" spans="1:6" x14ac:dyDescent="0.25">
      <c r="A501">
        <v>1019</v>
      </c>
      <c r="B501" t="s">
        <v>1037</v>
      </c>
      <c r="C501" s="1" t="s">
        <v>1038</v>
      </c>
      <c r="D501" s="1"/>
      <c r="E501">
        <v>6</v>
      </c>
      <c r="F501">
        <v>150</v>
      </c>
    </row>
    <row r="502" spans="1:6" x14ac:dyDescent="0.25">
      <c r="A502">
        <v>1021</v>
      </c>
      <c r="B502" t="s">
        <v>1039</v>
      </c>
      <c r="C502" s="1" t="s">
        <v>1040</v>
      </c>
      <c r="D502" s="1"/>
      <c r="E502">
        <v>6</v>
      </c>
      <c r="F502">
        <v>500</v>
      </c>
    </row>
    <row r="503" spans="1:6" x14ac:dyDescent="0.25">
      <c r="A503">
        <v>1023</v>
      </c>
      <c r="B503" t="s">
        <v>1041</v>
      </c>
      <c r="C503" s="1" t="s">
        <v>1042</v>
      </c>
      <c r="D503" s="1"/>
      <c r="E503">
        <v>6</v>
      </c>
      <c r="F503">
        <v>250</v>
      </c>
    </row>
    <row r="504" spans="1:6" x14ac:dyDescent="0.25">
      <c r="A504">
        <v>1025</v>
      </c>
      <c r="B504" t="s">
        <v>1043</v>
      </c>
      <c r="C504" s="1" t="s">
        <v>1044</v>
      </c>
      <c r="D504" s="1"/>
      <c r="E504">
        <v>6</v>
      </c>
      <c r="F504">
        <v>280</v>
      </c>
    </row>
    <row r="505" spans="1:6" x14ac:dyDescent="0.25">
      <c r="A505">
        <v>1027</v>
      </c>
      <c r="B505" t="s">
        <v>1045</v>
      </c>
      <c r="C505" s="1" t="s">
        <v>1046</v>
      </c>
      <c r="D505" s="1"/>
      <c r="E505">
        <v>6</v>
      </c>
      <c r="F505">
        <v>162</v>
      </c>
    </row>
    <row r="506" spans="1:6" x14ac:dyDescent="0.25">
      <c r="A506">
        <v>1029</v>
      </c>
      <c r="B506" t="s">
        <v>1047</v>
      </c>
      <c r="C506" s="1" t="s">
        <v>1048</v>
      </c>
      <c r="D506" s="1"/>
      <c r="E506">
        <v>6</v>
      </c>
      <c r="F506">
        <v>100</v>
      </c>
    </row>
    <row r="507" spans="1:6" x14ac:dyDescent="0.25">
      <c r="A507">
        <v>1031</v>
      </c>
      <c r="B507" t="s">
        <v>1049</v>
      </c>
      <c r="C507" s="1" t="s">
        <v>1050</v>
      </c>
      <c r="D507" s="1"/>
      <c r="E507">
        <v>6</v>
      </c>
      <c r="F507">
        <v>150</v>
      </c>
    </row>
    <row r="508" spans="1:6" x14ac:dyDescent="0.25">
      <c r="A508">
        <v>1033</v>
      </c>
      <c r="B508" t="s">
        <v>1051</v>
      </c>
      <c r="C508" s="1" t="s">
        <v>1052</v>
      </c>
      <c r="D508" s="1"/>
      <c r="E508">
        <v>6</v>
      </c>
      <c r="F508">
        <v>100</v>
      </c>
    </row>
    <row r="509" spans="1:6" x14ac:dyDescent="0.25">
      <c r="A509">
        <v>1035</v>
      </c>
      <c r="B509" t="s">
        <v>1053</v>
      </c>
      <c r="C509" s="1" t="s">
        <v>1054</v>
      </c>
      <c r="D509" s="1"/>
      <c r="E509">
        <v>6</v>
      </c>
      <c r="F509">
        <v>120</v>
      </c>
    </row>
    <row r="510" spans="1:6" x14ac:dyDescent="0.25">
      <c r="A510">
        <v>1037</v>
      </c>
      <c r="B510" t="s">
        <v>1055</v>
      </c>
      <c r="C510" s="1" t="s">
        <v>1056</v>
      </c>
      <c r="D510" s="1"/>
      <c r="E510">
        <v>6</v>
      </c>
      <c r="F510">
        <v>300</v>
      </c>
    </row>
    <row r="511" spans="1:6" x14ac:dyDescent="0.25">
      <c r="A511">
        <v>1039</v>
      </c>
      <c r="B511" t="s">
        <v>1057</v>
      </c>
      <c r="C511" s="1" t="s">
        <v>1058</v>
      </c>
      <c r="D511" s="1"/>
      <c r="E511">
        <v>6</v>
      </c>
      <c r="F511">
        <v>300</v>
      </c>
    </row>
    <row r="512" spans="1:6" x14ac:dyDescent="0.25">
      <c r="A512">
        <v>1041</v>
      </c>
      <c r="B512" t="s">
        <v>1059</v>
      </c>
      <c r="C512" s="1" t="s">
        <v>1060</v>
      </c>
      <c r="D512" s="1"/>
      <c r="E512">
        <v>6</v>
      </c>
      <c r="F512">
        <v>300</v>
      </c>
    </row>
    <row r="513" spans="1:6" x14ac:dyDescent="0.25">
      <c r="A513">
        <v>1043</v>
      </c>
      <c r="B513" t="s">
        <v>1061</v>
      </c>
      <c r="C513" s="1" t="s">
        <v>1062</v>
      </c>
      <c r="D513" s="1"/>
      <c r="E513">
        <v>6</v>
      </c>
      <c r="F513">
        <v>260</v>
      </c>
    </row>
    <row r="514" spans="1:6" x14ac:dyDescent="0.25">
      <c r="A514">
        <v>1045</v>
      </c>
      <c r="B514" t="s">
        <v>1063</v>
      </c>
      <c r="C514" s="1" t="s">
        <v>1064</v>
      </c>
      <c r="D514" s="1"/>
      <c r="E514">
        <v>6</v>
      </c>
      <c r="F514">
        <v>120</v>
      </c>
    </row>
    <row r="515" spans="1:6" x14ac:dyDescent="0.25">
      <c r="A515">
        <v>1047</v>
      </c>
      <c r="B515" t="s">
        <v>1065</v>
      </c>
      <c r="C515" s="1" t="s">
        <v>1066</v>
      </c>
      <c r="D515" s="1"/>
      <c r="E515">
        <v>6</v>
      </c>
      <c r="F515">
        <v>330</v>
      </c>
    </row>
    <row r="516" spans="1:6" x14ac:dyDescent="0.25">
      <c r="A516">
        <v>1049</v>
      </c>
      <c r="B516" t="s">
        <v>1067</v>
      </c>
      <c r="C516" s="1" t="s">
        <v>1068</v>
      </c>
      <c r="D516" s="1"/>
      <c r="E516">
        <v>6</v>
      </c>
      <c r="F516" s="2">
        <v>2400</v>
      </c>
    </row>
    <row r="517" spans="1:6" x14ac:dyDescent="0.25">
      <c r="A517">
        <v>1051</v>
      </c>
      <c r="B517" t="s">
        <v>1069</v>
      </c>
      <c r="C517" s="1" t="s">
        <v>1070</v>
      </c>
      <c r="D517" s="1"/>
      <c r="E517">
        <v>6</v>
      </c>
      <c r="F517">
        <v>120</v>
      </c>
    </row>
    <row r="518" spans="1:6" x14ac:dyDescent="0.25">
      <c r="A518">
        <v>1053</v>
      </c>
      <c r="B518" t="s">
        <v>1071</v>
      </c>
      <c r="C518" s="1" t="s">
        <v>1072</v>
      </c>
      <c r="D518" s="1"/>
      <c r="E518">
        <v>6</v>
      </c>
      <c r="F518">
        <v>360</v>
      </c>
    </row>
    <row r="519" spans="1:6" x14ac:dyDescent="0.25">
      <c r="A519">
        <v>1055</v>
      </c>
      <c r="B519" t="s">
        <v>1073</v>
      </c>
      <c r="C519" s="1" t="s">
        <v>1074</v>
      </c>
      <c r="D519" s="1"/>
      <c r="E519">
        <v>6</v>
      </c>
      <c r="F519">
        <v>153</v>
      </c>
    </row>
    <row r="520" spans="1:6" x14ac:dyDescent="0.25">
      <c r="A520">
        <v>1057</v>
      </c>
      <c r="B520" t="s">
        <v>1075</v>
      </c>
      <c r="C520" s="1" t="s">
        <v>1076</v>
      </c>
      <c r="D520" s="1"/>
      <c r="E520">
        <v>6</v>
      </c>
      <c r="F520">
        <v>330</v>
      </c>
    </row>
    <row r="521" spans="1:6" x14ac:dyDescent="0.25">
      <c r="A521">
        <v>1059</v>
      </c>
      <c r="B521" t="s">
        <v>1077</v>
      </c>
      <c r="C521" s="1" t="s">
        <v>1078</v>
      </c>
      <c r="D521" s="1"/>
      <c r="E521">
        <v>6</v>
      </c>
      <c r="F521" s="2">
        <v>7758.32</v>
      </c>
    </row>
    <row r="522" spans="1:6" x14ac:dyDescent="0.25">
      <c r="A522">
        <v>1061</v>
      </c>
      <c r="B522" t="s">
        <v>1079</v>
      </c>
      <c r="C522" s="1" t="s">
        <v>1080</v>
      </c>
      <c r="D522" s="1"/>
      <c r="E522">
        <v>6</v>
      </c>
      <c r="F522">
        <v>650</v>
      </c>
    </row>
    <row r="523" spans="1:6" x14ac:dyDescent="0.25">
      <c r="A523">
        <v>1063</v>
      </c>
      <c r="B523" t="s">
        <v>1081</v>
      </c>
      <c r="C523" s="1" t="s">
        <v>1082</v>
      </c>
      <c r="D523" s="1"/>
      <c r="E523">
        <v>6</v>
      </c>
      <c r="F523">
        <v>600</v>
      </c>
    </row>
    <row r="524" spans="1:6" x14ac:dyDescent="0.25">
      <c r="A524">
        <v>1065</v>
      </c>
      <c r="B524" t="s">
        <v>1083</v>
      </c>
      <c r="C524" s="1" t="s">
        <v>1084</v>
      </c>
      <c r="D524" s="1"/>
      <c r="E524">
        <v>6</v>
      </c>
      <c r="F524">
        <v>360</v>
      </c>
    </row>
    <row r="525" spans="1:6" x14ac:dyDescent="0.25">
      <c r="A525">
        <v>1067</v>
      </c>
      <c r="B525" t="s">
        <v>1085</v>
      </c>
      <c r="C525" s="1" t="s">
        <v>1086</v>
      </c>
      <c r="D525" s="1"/>
      <c r="E525">
        <v>6</v>
      </c>
      <c r="F525">
        <v>500</v>
      </c>
    </row>
    <row r="526" spans="1:6" x14ac:dyDescent="0.25">
      <c r="A526">
        <v>1069</v>
      </c>
      <c r="B526" t="s">
        <v>1087</v>
      </c>
      <c r="C526" s="1" t="s">
        <v>1088</v>
      </c>
      <c r="D526" s="1"/>
      <c r="E526">
        <v>6</v>
      </c>
      <c r="F526">
        <v>90</v>
      </c>
    </row>
    <row r="527" spans="1:6" x14ac:dyDescent="0.25">
      <c r="A527">
        <v>1071</v>
      </c>
      <c r="B527" t="s">
        <v>1089</v>
      </c>
      <c r="C527" s="1" t="s">
        <v>1090</v>
      </c>
      <c r="D527" s="1"/>
      <c r="E527">
        <v>6</v>
      </c>
      <c r="F527">
        <v>200</v>
      </c>
    </row>
    <row r="528" spans="1:6" x14ac:dyDescent="0.25">
      <c r="A528">
        <v>1073</v>
      </c>
      <c r="B528" t="s">
        <v>1091</v>
      </c>
      <c r="C528" s="1" t="s">
        <v>1092</v>
      </c>
      <c r="D528" s="1"/>
      <c r="E528">
        <v>6</v>
      </c>
      <c r="F528">
        <v>540</v>
      </c>
    </row>
    <row r="529" spans="1:6" x14ac:dyDescent="0.25">
      <c r="A529">
        <v>1075</v>
      </c>
      <c r="B529" t="s">
        <v>1093</v>
      </c>
      <c r="C529" s="1" t="s">
        <v>1094</v>
      </c>
      <c r="D529" s="1"/>
      <c r="E529">
        <v>6</v>
      </c>
      <c r="F529">
        <v>200</v>
      </c>
    </row>
    <row r="530" spans="1:6" x14ac:dyDescent="0.25">
      <c r="A530">
        <v>1077</v>
      </c>
      <c r="B530" t="s">
        <v>1095</v>
      </c>
      <c r="C530" s="1" t="s">
        <v>1096</v>
      </c>
      <c r="D530" s="1"/>
      <c r="E530">
        <v>6</v>
      </c>
      <c r="F530">
        <v>200</v>
      </c>
    </row>
    <row r="531" spans="1:6" x14ac:dyDescent="0.25">
      <c r="A531">
        <v>1079</v>
      </c>
      <c r="B531" t="s">
        <v>1097</v>
      </c>
      <c r="C531" s="1" t="s">
        <v>1098</v>
      </c>
      <c r="D531" s="1"/>
      <c r="E531">
        <v>6</v>
      </c>
      <c r="F531">
        <v>130</v>
      </c>
    </row>
    <row r="532" spans="1:6" x14ac:dyDescent="0.25">
      <c r="A532">
        <v>1081</v>
      </c>
      <c r="B532" t="s">
        <v>1099</v>
      </c>
      <c r="C532" s="1" t="s">
        <v>1100</v>
      </c>
      <c r="D532" s="1"/>
      <c r="E532">
        <v>6</v>
      </c>
      <c r="F532">
        <v>250</v>
      </c>
    </row>
    <row r="533" spans="1:6" x14ac:dyDescent="0.25">
      <c r="A533">
        <v>1083</v>
      </c>
      <c r="B533" t="s">
        <v>1101</v>
      </c>
      <c r="C533" s="1" t="s">
        <v>1102</v>
      </c>
      <c r="D533" s="1"/>
      <c r="E533">
        <v>6</v>
      </c>
      <c r="F533">
        <v>300</v>
      </c>
    </row>
    <row r="534" spans="1:6" x14ac:dyDescent="0.25">
      <c r="A534">
        <v>1085</v>
      </c>
      <c r="B534" t="s">
        <v>1103</v>
      </c>
      <c r="C534" s="1" t="s">
        <v>1104</v>
      </c>
      <c r="D534" s="1"/>
      <c r="E534">
        <v>6</v>
      </c>
      <c r="F534">
        <v>500</v>
      </c>
    </row>
    <row r="535" spans="1:6" x14ac:dyDescent="0.25">
      <c r="A535">
        <v>1087</v>
      </c>
      <c r="B535" t="s">
        <v>1105</v>
      </c>
      <c r="C535" s="1" t="s">
        <v>1106</v>
      </c>
      <c r="D535" s="1"/>
      <c r="E535">
        <v>6</v>
      </c>
      <c r="F535">
        <v>220</v>
      </c>
    </row>
    <row r="536" spans="1:6" x14ac:dyDescent="0.25">
      <c r="A536">
        <v>1089</v>
      </c>
      <c r="B536" t="s">
        <v>1107</v>
      </c>
      <c r="C536" s="1" t="s">
        <v>1108</v>
      </c>
      <c r="D536" s="1"/>
      <c r="E536">
        <v>6</v>
      </c>
      <c r="F536">
        <v>220</v>
      </c>
    </row>
    <row r="537" spans="1:6" x14ac:dyDescent="0.25">
      <c r="A537">
        <v>1091</v>
      </c>
      <c r="B537" t="s">
        <v>991</v>
      </c>
      <c r="C537" s="1" t="s">
        <v>1109</v>
      </c>
      <c r="D537" s="1"/>
      <c r="E537">
        <v>6</v>
      </c>
      <c r="F537">
        <v>400</v>
      </c>
    </row>
    <row r="538" spans="1:6" x14ac:dyDescent="0.25">
      <c r="A538">
        <v>1093</v>
      </c>
      <c r="B538" t="s">
        <v>1110</v>
      </c>
      <c r="C538" s="1" t="s">
        <v>1111</v>
      </c>
      <c r="D538" s="1"/>
      <c r="E538">
        <v>6</v>
      </c>
      <c r="F538">
        <v>600</v>
      </c>
    </row>
    <row r="539" spans="1:6" x14ac:dyDescent="0.25">
      <c r="A539">
        <v>1095</v>
      </c>
      <c r="B539" t="s">
        <v>1112</v>
      </c>
      <c r="C539" s="1" t="s">
        <v>1113</v>
      </c>
      <c r="D539" s="1"/>
      <c r="E539">
        <v>6</v>
      </c>
      <c r="F539" s="2">
        <v>6615.91</v>
      </c>
    </row>
    <row r="540" spans="1:6" x14ac:dyDescent="0.25">
      <c r="A540">
        <v>1097</v>
      </c>
      <c r="B540" t="s">
        <v>1114</v>
      </c>
      <c r="C540" s="1" t="s">
        <v>1115</v>
      </c>
      <c r="D540" s="1"/>
      <c r="E540">
        <v>6</v>
      </c>
      <c r="F540">
        <v>800</v>
      </c>
    </row>
    <row r="541" spans="1:6" x14ac:dyDescent="0.25">
      <c r="A541">
        <v>1099</v>
      </c>
      <c r="B541" t="s">
        <v>1116</v>
      </c>
      <c r="C541" s="1" t="s">
        <v>1117</v>
      </c>
      <c r="D541" s="1"/>
      <c r="E541">
        <v>6</v>
      </c>
      <c r="F541">
        <v>150</v>
      </c>
    </row>
    <row r="542" spans="1:6" x14ac:dyDescent="0.25">
      <c r="A542">
        <v>1101</v>
      </c>
      <c r="B542" t="s">
        <v>1118</v>
      </c>
      <c r="C542" s="1" t="s">
        <v>1119</v>
      </c>
      <c r="D542" s="1"/>
      <c r="E542">
        <v>6</v>
      </c>
      <c r="F542" s="2">
        <v>8531.11</v>
      </c>
    </row>
    <row r="543" spans="1:6" x14ac:dyDescent="0.25">
      <c r="A543">
        <v>1103</v>
      </c>
      <c r="B543" t="s">
        <v>1120</v>
      </c>
      <c r="C543" s="1" t="s">
        <v>1121</v>
      </c>
      <c r="D543" s="1"/>
      <c r="E543">
        <v>6</v>
      </c>
      <c r="F543">
        <v>180</v>
      </c>
    </row>
    <row r="544" spans="1:6" x14ac:dyDescent="0.25">
      <c r="A544">
        <v>1105</v>
      </c>
      <c r="B544" t="s">
        <v>1122</v>
      </c>
      <c r="C544" s="1" t="s">
        <v>1123</v>
      </c>
      <c r="D544" s="1"/>
      <c r="E544">
        <v>6</v>
      </c>
      <c r="F544">
        <v>170</v>
      </c>
    </row>
    <row r="545" spans="1:6" x14ac:dyDescent="0.25">
      <c r="A545">
        <v>1107</v>
      </c>
      <c r="B545" t="s">
        <v>1124</v>
      </c>
      <c r="C545" s="1" t="s">
        <v>1125</v>
      </c>
      <c r="D545" s="1"/>
      <c r="E545">
        <v>6</v>
      </c>
      <c r="F545">
        <v>120</v>
      </c>
    </row>
    <row r="546" spans="1:6" x14ac:dyDescent="0.25">
      <c r="A546">
        <v>1109</v>
      </c>
      <c r="B546" t="s">
        <v>1126</v>
      </c>
      <c r="C546" s="1" t="s">
        <v>1127</v>
      </c>
      <c r="D546" s="1"/>
      <c r="E546">
        <v>6</v>
      </c>
      <c r="F546">
        <v>130</v>
      </c>
    </row>
    <row r="547" spans="1:6" x14ac:dyDescent="0.25">
      <c r="A547">
        <v>1111</v>
      </c>
      <c r="B547" t="s">
        <v>1128</v>
      </c>
      <c r="C547" s="1" t="s">
        <v>1129</v>
      </c>
      <c r="D547" s="1"/>
      <c r="E547">
        <v>6</v>
      </c>
      <c r="F547">
        <v>750</v>
      </c>
    </row>
    <row r="548" spans="1:6" x14ac:dyDescent="0.25">
      <c r="A548">
        <v>1113</v>
      </c>
      <c r="B548" t="s">
        <v>1130</v>
      </c>
      <c r="C548" s="1" t="s">
        <v>1131</v>
      </c>
      <c r="D548" s="1"/>
      <c r="E548">
        <v>6</v>
      </c>
      <c r="F548">
        <v>300</v>
      </c>
    </row>
    <row r="549" spans="1:6" x14ac:dyDescent="0.25">
      <c r="A549">
        <v>1115</v>
      </c>
      <c r="B549" t="s">
        <v>1132</v>
      </c>
      <c r="C549" s="1" t="s">
        <v>1133</v>
      </c>
      <c r="D549" s="1"/>
      <c r="E549">
        <v>6</v>
      </c>
      <c r="F549">
        <v>300</v>
      </c>
    </row>
    <row r="550" spans="1:6" x14ac:dyDescent="0.25">
      <c r="A550">
        <v>1117</v>
      </c>
      <c r="B550" t="s">
        <v>1134</v>
      </c>
      <c r="C550" s="1" t="s">
        <v>1135</v>
      </c>
      <c r="D550" s="1"/>
      <c r="E550">
        <v>6</v>
      </c>
      <c r="F550">
        <v>300</v>
      </c>
    </row>
    <row r="551" spans="1:6" x14ac:dyDescent="0.25">
      <c r="A551">
        <v>1119</v>
      </c>
      <c r="B551" t="s">
        <v>1136</v>
      </c>
      <c r="C551" s="1" t="s">
        <v>1137</v>
      </c>
      <c r="D551" s="1"/>
      <c r="E551">
        <v>6</v>
      </c>
      <c r="F551">
        <v>700</v>
      </c>
    </row>
    <row r="552" spans="1:6" x14ac:dyDescent="0.25">
      <c r="A552">
        <v>1121</v>
      </c>
      <c r="B552" t="s">
        <v>1138</v>
      </c>
      <c r="C552" s="1" t="s">
        <v>1139</v>
      </c>
      <c r="D552" s="1"/>
      <c r="E552">
        <v>6</v>
      </c>
      <c r="F552">
        <v>500</v>
      </c>
    </row>
    <row r="553" spans="1:6" x14ac:dyDescent="0.25">
      <c r="A553">
        <v>1123</v>
      </c>
      <c r="B553" t="s">
        <v>1140</v>
      </c>
      <c r="C553" s="1" t="s">
        <v>1141</v>
      </c>
      <c r="D553" s="1"/>
      <c r="E553">
        <v>6</v>
      </c>
      <c r="F553" s="2">
        <v>8500</v>
      </c>
    </row>
    <row r="554" spans="1:6" x14ac:dyDescent="0.25">
      <c r="A554">
        <v>1125</v>
      </c>
      <c r="B554" t="s">
        <v>1142</v>
      </c>
      <c r="C554" s="1" t="s">
        <v>1143</v>
      </c>
      <c r="D554" s="1"/>
      <c r="E554">
        <v>6</v>
      </c>
      <c r="F554">
        <v>300</v>
      </c>
    </row>
    <row r="555" spans="1:6" x14ac:dyDescent="0.25">
      <c r="A555">
        <v>1127</v>
      </c>
      <c r="B555" t="s">
        <v>1144</v>
      </c>
      <c r="C555" s="1" t="s">
        <v>1145</v>
      </c>
      <c r="D555" s="1"/>
      <c r="E555">
        <v>6</v>
      </c>
      <c r="F555">
        <v>400</v>
      </c>
    </row>
    <row r="556" spans="1:6" x14ac:dyDescent="0.25">
      <c r="A556">
        <v>1129</v>
      </c>
      <c r="B556" t="s">
        <v>1146</v>
      </c>
      <c r="C556" s="1" t="s">
        <v>1147</v>
      </c>
      <c r="D556" s="1"/>
      <c r="E556">
        <v>6</v>
      </c>
      <c r="F556">
        <v>125</v>
      </c>
    </row>
    <row r="557" spans="1:6" x14ac:dyDescent="0.25">
      <c r="A557">
        <v>1131</v>
      </c>
      <c r="B557" t="s">
        <v>1148</v>
      </c>
      <c r="C557" s="1" t="s">
        <v>1149</v>
      </c>
      <c r="D557" s="1"/>
      <c r="E557">
        <v>6</v>
      </c>
      <c r="F557">
        <v>600</v>
      </c>
    </row>
    <row r="558" spans="1:6" x14ac:dyDescent="0.25">
      <c r="A558">
        <v>1133</v>
      </c>
      <c r="B558" t="s">
        <v>1150</v>
      </c>
      <c r="C558" s="1" t="s">
        <v>1151</v>
      </c>
      <c r="D558" s="1"/>
      <c r="E558">
        <v>6</v>
      </c>
      <c r="F558">
        <v>600</v>
      </c>
    </row>
    <row r="559" spans="1:6" x14ac:dyDescent="0.25">
      <c r="A559">
        <v>1135</v>
      </c>
      <c r="B559" t="s">
        <v>1152</v>
      </c>
      <c r="C559" s="1" t="s">
        <v>1153</v>
      </c>
      <c r="D559" s="1"/>
      <c r="E559">
        <v>6</v>
      </c>
      <c r="F559">
        <v>150</v>
      </c>
    </row>
    <row r="560" spans="1:6" x14ac:dyDescent="0.25">
      <c r="A560">
        <v>1137</v>
      </c>
      <c r="B560" t="s">
        <v>1154</v>
      </c>
      <c r="C560" s="1" t="s">
        <v>1155</v>
      </c>
      <c r="D560" s="1"/>
      <c r="E560">
        <v>6</v>
      </c>
      <c r="F560">
        <v>500</v>
      </c>
    </row>
    <row r="561" spans="1:6" x14ac:dyDescent="0.25">
      <c r="A561">
        <v>1139</v>
      </c>
      <c r="B561" t="s">
        <v>1156</v>
      </c>
      <c r="C561" s="1" t="s">
        <v>1157</v>
      </c>
      <c r="D561" s="1"/>
      <c r="E561">
        <v>6</v>
      </c>
      <c r="F561">
        <v>850</v>
      </c>
    </row>
    <row r="562" spans="1:6" x14ac:dyDescent="0.25">
      <c r="A562">
        <v>1141</v>
      </c>
      <c r="B562" t="s">
        <v>1158</v>
      </c>
      <c r="C562" s="1" t="s">
        <v>1159</v>
      </c>
      <c r="D562" s="1"/>
      <c r="E562">
        <v>6</v>
      </c>
      <c r="F562">
        <v>100</v>
      </c>
    </row>
    <row r="563" spans="1:6" x14ac:dyDescent="0.25">
      <c r="A563">
        <v>1143</v>
      </c>
      <c r="B563" t="s">
        <v>1160</v>
      </c>
      <c r="C563" s="1" t="s">
        <v>1161</v>
      </c>
      <c r="D563" s="1"/>
      <c r="E563">
        <v>6</v>
      </c>
      <c r="F563">
        <v>100</v>
      </c>
    </row>
    <row r="564" spans="1:6" x14ac:dyDescent="0.25">
      <c r="A564">
        <v>1145</v>
      </c>
      <c r="B564" t="s">
        <v>1162</v>
      </c>
      <c r="C564" s="1" t="s">
        <v>1163</v>
      </c>
      <c r="D564" s="1"/>
      <c r="E564">
        <v>6</v>
      </c>
      <c r="F564">
        <v>150</v>
      </c>
    </row>
    <row r="565" spans="1:6" x14ac:dyDescent="0.25">
      <c r="A565">
        <v>1147</v>
      </c>
      <c r="B565" t="s">
        <v>1164</v>
      </c>
      <c r="C565" s="1" t="s">
        <v>1165</v>
      </c>
      <c r="D565" s="1"/>
      <c r="E565">
        <v>6</v>
      </c>
      <c r="F565">
        <v>700</v>
      </c>
    </row>
    <row r="566" spans="1:6" x14ac:dyDescent="0.25">
      <c r="A566">
        <v>1149</v>
      </c>
      <c r="B566" t="s">
        <v>1166</v>
      </c>
      <c r="C566" s="1" t="s">
        <v>1167</v>
      </c>
      <c r="D566" s="1"/>
      <c r="E566">
        <v>6</v>
      </c>
      <c r="F566">
        <v>240</v>
      </c>
    </row>
    <row r="567" spans="1:6" x14ac:dyDescent="0.25">
      <c r="A567">
        <v>1151</v>
      </c>
      <c r="B567" t="s">
        <v>1168</v>
      </c>
      <c r="C567" s="1" t="s">
        <v>1169</v>
      </c>
      <c r="D567" s="1"/>
      <c r="E567">
        <v>6</v>
      </c>
      <c r="F567" s="2">
        <v>1000</v>
      </c>
    </row>
    <row r="568" spans="1:6" x14ac:dyDescent="0.25">
      <c r="A568">
        <v>1153</v>
      </c>
      <c r="B568" t="s">
        <v>1170</v>
      </c>
      <c r="C568" s="1" t="s">
        <v>1171</v>
      </c>
      <c r="D568" s="1"/>
      <c r="E568">
        <v>6</v>
      </c>
      <c r="F568">
        <v>220</v>
      </c>
    </row>
    <row r="569" spans="1:6" x14ac:dyDescent="0.25">
      <c r="A569">
        <v>1155</v>
      </c>
      <c r="B569" t="s">
        <v>1172</v>
      </c>
      <c r="C569" s="1" t="s">
        <v>1173</v>
      </c>
      <c r="D569" s="1"/>
      <c r="E569">
        <v>6</v>
      </c>
      <c r="F569" s="2">
        <v>2900</v>
      </c>
    </row>
    <row r="570" spans="1:6" x14ac:dyDescent="0.25">
      <c r="A570">
        <v>1157</v>
      </c>
      <c r="B570" t="s">
        <v>1174</v>
      </c>
      <c r="C570" s="1" t="s">
        <v>1175</v>
      </c>
      <c r="D570" s="1"/>
      <c r="E570">
        <v>6</v>
      </c>
      <c r="F570">
        <v>80</v>
      </c>
    </row>
    <row r="571" spans="1:6" x14ac:dyDescent="0.25">
      <c r="A571">
        <v>1159</v>
      </c>
      <c r="B571" t="s">
        <v>1176</v>
      </c>
      <c r="C571" s="1" t="s">
        <v>1177</v>
      </c>
      <c r="D571" s="1"/>
      <c r="E571">
        <v>6</v>
      </c>
      <c r="F571">
        <v>120</v>
      </c>
    </row>
    <row r="572" spans="1:6" x14ac:dyDescent="0.25">
      <c r="A572">
        <v>1161</v>
      </c>
      <c r="B572" t="s">
        <v>1178</v>
      </c>
      <c r="C572" s="1" t="s">
        <v>1179</v>
      </c>
      <c r="D572" s="1"/>
      <c r="E572">
        <v>6</v>
      </c>
      <c r="F572" s="2">
        <v>6000</v>
      </c>
    </row>
    <row r="573" spans="1:6" x14ac:dyDescent="0.25">
      <c r="A573">
        <v>1163</v>
      </c>
      <c r="B573" t="s">
        <v>1180</v>
      </c>
      <c r="C573" s="1" t="s">
        <v>1181</v>
      </c>
      <c r="D573" s="1"/>
      <c r="E573">
        <v>6</v>
      </c>
      <c r="F573">
        <v>560</v>
      </c>
    </row>
    <row r="574" spans="1:6" x14ac:dyDescent="0.25">
      <c r="A574">
        <v>1165</v>
      </c>
      <c r="B574" t="s">
        <v>1182</v>
      </c>
      <c r="C574" s="1" t="s">
        <v>1183</v>
      </c>
      <c r="D574" s="1"/>
      <c r="E574">
        <v>6</v>
      </c>
      <c r="F574">
        <v>120</v>
      </c>
    </row>
    <row r="575" spans="1:6" x14ac:dyDescent="0.25">
      <c r="A575">
        <v>1167</v>
      </c>
      <c r="B575" t="s">
        <v>1184</v>
      </c>
      <c r="C575" s="1" t="s">
        <v>1185</v>
      </c>
      <c r="D575" s="1"/>
      <c r="E575">
        <v>6</v>
      </c>
      <c r="F575">
        <v>300</v>
      </c>
    </row>
    <row r="576" spans="1:6" x14ac:dyDescent="0.25">
      <c r="A576">
        <v>1169</v>
      </c>
      <c r="B576" t="s">
        <v>1186</v>
      </c>
      <c r="C576" s="1" t="s">
        <v>1187</v>
      </c>
      <c r="D576" s="1"/>
      <c r="E576">
        <v>6</v>
      </c>
      <c r="F576">
        <v>400</v>
      </c>
    </row>
    <row r="577" spans="1:6" x14ac:dyDescent="0.25">
      <c r="A577">
        <v>1171</v>
      </c>
      <c r="B577" t="s">
        <v>333</v>
      </c>
      <c r="C577" s="1" t="s">
        <v>1188</v>
      </c>
      <c r="D577" s="1"/>
      <c r="E577">
        <v>6</v>
      </c>
      <c r="F577">
        <v>570</v>
      </c>
    </row>
    <row r="578" spans="1:6" x14ac:dyDescent="0.25">
      <c r="A578">
        <v>1173</v>
      </c>
      <c r="B578" t="s">
        <v>1189</v>
      </c>
      <c r="C578" s="1" t="s">
        <v>1190</v>
      </c>
      <c r="D578" s="1"/>
      <c r="E578">
        <v>6</v>
      </c>
      <c r="F578">
        <v>210</v>
      </c>
    </row>
    <row r="579" spans="1:6" x14ac:dyDescent="0.25">
      <c r="A579">
        <v>1175</v>
      </c>
      <c r="B579" t="s">
        <v>1191</v>
      </c>
      <c r="C579" s="1" t="s">
        <v>1192</v>
      </c>
      <c r="D579" s="1"/>
      <c r="E579">
        <v>6</v>
      </c>
      <c r="F579" s="2">
        <v>1000</v>
      </c>
    </row>
    <row r="580" spans="1:6" x14ac:dyDescent="0.25">
      <c r="A580">
        <v>1177</v>
      </c>
      <c r="B580" t="s">
        <v>1193</v>
      </c>
      <c r="C580" s="1" t="s">
        <v>1194</v>
      </c>
      <c r="D580" s="1"/>
      <c r="E580">
        <v>6</v>
      </c>
      <c r="F580">
        <v>200</v>
      </c>
    </row>
    <row r="581" spans="1:6" x14ac:dyDescent="0.25">
      <c r="A581">
        <v>1179</v>
      </c>
      <c r="B581" t="s">
        <v>1195</v>
      </c>
      <c r="C581" s="1" t="s">
        <v>1196</v>
      </c>
      <c r="D581" s="1"/>
      <c r="E581">
        <v>6</v>
      </c>
      <c r="F581">
        <v>200</v>
      </c>
    </row>
    <row r="582" spans="1:6" x14ac:dyDescent="0.25">
      <c r="A582">
        <v>1181</v>
      </c>
      <c r="B582" t="s">
        <v>1197</v>
      </c>
      <c r="C582" s="1" t="s">
        <v>1198</v>
      </c>
      <c r="D582" s="1"/>
      <c r="E582">
        <v>6</v>
      </c>
      <c r="F582">
        <v>100</v>
      </c>
    </row>
    <row r="583" spans="1:6" x14ac:dyDescent="0.25">
      <c r="A583">
        <v>1183</v>
      </c>
      <c r="B583" t="s">
        <v>1199</v>
      </c>
      <c r="C583" s="1" t="s">
        <v>1200</v>
      </c>
      <c r="D583" s="1"/>
      <c r="E583">
        <v>6</v>
      </c>
      <c r="F583">
        <v>200</v>
      </c>
    </row>
    <row r="584" spans="1:6" x14ac:dyDescent="0.25">
      <c r="A584">
        <v>1185</v>
      </c>
      <c r="B584" t="s">
        <v>1201</v>
      </c>
      <c r="C584" s="1" t="s">
        <v>1202</v>
      </c>
      <c r="D584" s="1"/>
      <c r="E584">
        <v>6</v>
      </c>
      <c r="F584">
        <v>600</v>
      </c>
    </row>
    <row r="585" spans="1:6" x14ac:dyDescent="0.25">
      <c r="A585">
        <v>1187</v>
      </c>
      <c r="B585" t="s">
        <v>1203</v>
      </c>
      <c r="C585" s="1" t="s">
        <v>1204</v>
      </c>
      <c r="D585" s="1"/>
      <c r="E585">
        <v>6</v>
      </c>
      <c r="F585">
        <v>360</v>
      </c>
    </row>
    <row r="586" spans="1:6" x14ac:dyDescent="0.25">
      <c r="A586">
        <v>1189</v>
      </c>
      <c r="B586" t="s">
        <v>1205</v>
      </c>
      <c r="C586" s="1" t="s">
        <v>1206</v>
      </c>
      <c r="D586" s="1"/>
      <c r="E586">
        <v>6</v>
      </c>
      <c r="F586">
        <v>240</v>
      </c>
    </row>
    <row r="587" spans="1:6" x14ac:dyDescent="0.25">
      <c r="A587">
        <v>1191</v>
      </c>
      <c r="B587" t="s">
        <v>1207</v>
      </c>
      <c r="C587" s="1" t="s">
        <v>1208</v>
      </c>
      <c r="D587" s="1"/>
      <c r="E587">
        <v>6</v>
      </c>
      <c r="F587">
        <v>80</v>
      </c>
    </row>
    <row r="588" spans="1:6" x14ac:dyDescent="0.25">
      <c r="A588">
        <v>1193</v>
      </c>
      <c r="B588" t="s">
        <v>1209</v>
      </c>
      <c r="C588" s="1" t="s">
        <v>1210</v>
      </c>
      <c r="D588" s="1"/>
      <c r="E588">
        <v>6</v>
      </c>
      <c r="F588">
        <v>150</v>
      </c>
    </row>
    <row r="589" spans="1:6" x14ac:dyDescent="0.25">
      <c r="A589">
        <v>1195</v>
      </c>
      <c r="B589" t="s">
        <v>1211</v>
      </c>
      <c r="C589" s="1" t="s">
        <v>1212</v>
      </c>
      <c r="D589" s="1"/>
      <c r="E589">
        <v>6</v>
      </c>
      <c r="F589" s="2">
        <v>2352.5</v>
      </c>
    </row>
    <row r="590" spans="1:6" x14ac:dyDescent="0.25">
      <c r="A590">
        <v>1197</v>
      </c>
      <c r="B590" t="s">
        <v>1213</v>
      </c>
      <c r="C590" s="1" t="s">
        <v>1214</v>
      </c>
      <c r="D590" s="1"/>
      <c r="E590">
        <v>6</v>
      </c>
      <c r="F590">
        <v>160</v>
      </c>
    </row>
    <row r="591" spans="1:6" x14ac:dyDescent="0.25">
      <c r="A591">
        <v>1199</v>
      </c>
      <c r="B591" t="s">
        <v>1215</v>
      </c>
      <c r="C591" s="1" t="s">
        <v>1216</v>
      </c>
      <c r="D591" s="1"/>
      <c r="E591">
        <v>6</v>
      </c>
      <c r="F591">
        <v>100</v>
      </c>
    </row>
    <row r="592" spans="1:6" x14ac:dyDescent="0.25">
      <c r="A592">
        <v>1201</v>
      </c>
      <c r="B592" t="s">
        <v>1217</v>
      </c>
      <c r="C592" s="1" t="s">
        <v>1218</v>
      </c>
      <c r="D592" s="1"/>
      <c r="E592">
        <v>6</v>
      </c>
      <c r="F592">
        <v>360</v>
      </c>
    </row>
    <row r="593" spans="1:6" x14ac:dyDescent="0.25">
      <c r="A593">
        <v>1203</v>
      </c>
      <c r="B593" t="s">
        <v>1219</v>
      </c>
      <c r="C593" s="1" t="s">
        <v>1220</v>
      </c>
      <c r="D593" s="1"/>
      <c r="E593">
        <v>6</v>
      </c>
      <c r="F593">
        <v>650</v>
      </c>
    </row>
    <row r="594" spans="1:6" x14ac:dyDescent="0.25">
      <c r="A594">
        <v>1205</v>
      </c>
      <c r="B594" t="s">
        <v>1221</v>
      </c>
      <c r="C594" s="1" t="s">
        <v>1222</v>
      </c>
      <c r="D594" s="1"/>
      <c r="E594">
        <v>6</v>
      </c>
      <c r="F594">
        <v>120</v>
      </c>
    </row>
    <row r="595" spans="1:6" x14ac:dyDescent="0.25">
      <c r="A595">
        <v>1207</v>
      </c>
      <c r="B595" t="s">
        <v>1223</v>
      </c>
      <c r="C595" s="1" t="s">
        <v>1224</v>
      </c>
      <c r="D595" s="1"/>
      <c r="E595">
        <v>6</v>
      </c>
      <c r="F595">
        <v>340</v>
      </c>
    </row>
    <row r="596" spans="1:6" x14ac:dyDescent="0.25">
      <c r="A596">
        <v>1209</v>
      </c>
      <c r="B596" t="s">
        <v>1225</v>
      </c>
      <c r="C596" s="1" t="s">
        <v>1226</v>
      </c>
      <c r="D596" s="1"/>
      <c r="E596">
        <v>6</v>
      </c>
      <c r="F596">
        <v>500</v>
      </c>
    </row>
    <row r="597" spans="1:6" x14ac:dyDescent="0.25">
      <c r="A597">
        <v>1211</v>
      </c>
      <c r="B597" t="s">
        <v>1227</v>
      </c>
      <c r="C597" s="1" t="s">
        <v>1228</v>
      </c>
      <c r="D597" s="1"/>
      <c r="E597">
        <v>6</v>
      </c>
      <c r="F597">
        <v>200</v>
      </c>
    </row>
    <row r="598" spans="1:6" x14ac:dyDescent="0.25">
      <c r="A598">
        <v>1213</v>
      </c>
      <c r="B598" t="s">
        <v>1229</v>
      </c>
      <c r="C598" s="1" t="s">
        <v>1230</v>
      </c>
      <c r="D598" s="1"/>
      <c r="E598">
        <v>6</v>
      </c>
      <c r="F598">
        <v>140</v>
      </c>
    </row>
    <row r="599" spans="1:6" x14ac:dyDescent="0.25">
      <c r="A599">
        <v>1215</v>
      </c>
      <c r="B599" t="s">
        <v>1231</v>
      </c>
      <c r="C599" s="1" t="s">
        <v>1232</v>
      </c>
      <c r="D599" s="1"/>
      <c r="E599">
        <v>6</v>
      </c>
      <c r="F599" s="2">
        <v>1100</v>
      </c>
    </row>
    <row r="600" spans="1:6" x14ac:dyDescent="0.25">
      <c r="A600">
        <v>1217</v>
      </c>
      <c r="B600" t="s">
        <v>1233</v>
      </c>
      <c r="C600" s="1" t="s">
        <v>1234</v>
      </c>
      <c r="D600" s="1"/>
      <c r="E600">
        <v>6</v>
      </c>
      <c r="F600">
        <v>240</v>
      </c>
    </row>
    <row r="601" spans="1:6" x14ac:dyDescent="0.25">
      <c r="A601">
        <v>1219</v>
      </c>
      <c r="B601" t="s">
        <v>1235</v>
      </c>
      <c r="C601" s="1" t="s">
        <v>1236</v>
      </c>
      <c r="D601" s="1"/>
      <c r="E601">
        <v>6</v>
      </c>
      <c r="F601">
        <v>120</v>
      </c>
    </row>
    <row r="602" spans="1:6" x14ac:dyDescent="0.25">
      <c r="A602">
        <v>1221</v>
      </c>
      <c r="B602" t="s">
        <v>1237</v>
      </c>
      <c r="C602" s="1" t="s">
        <v>1238</v>
      </c>
      <c r="D602" s="1"/>
      <c r="E602">
        <v>6</v>
      </c>
      <c r="F602">
        <v>400</v>
      </c>
    </row>
    <row r="603" spans="1:6" x14ac:dyDescent="0.25">
      <c r="A603">
        <v>1223</v>
      </c>
      <c r="B603" t="s">
        <v>1239</v>
      </c>
      <c r="C603" s="1" t="s">
        <v>1240</v>
      </c>
      <c r="D603" s="1"/>
      <c r="E603">
        <v>6</v>
      </c>
      <c r="F603">
        <v>440</v>
      </c>
    </row>
    <row r="604" spans="1:6" x14ac:dyDescent="0.25">
      <c r="A604">
        <v>1225</v>
      </c>
      <c r="B604" t="s">
        <v>1241</v>
      </c>
      <c r="C604" s="1" t="s">
        <v>1242</v>
      </c>
      <c r="D604" s="1"/>
      <c r="E604">
        <v>6</v>
      </c>
      <c r="F604">
        <v>110</v>
      </c>
    </row>
    <row r="605" spans="1:6" x14ac:dyDescent="0.25">
      <c r="A605">
        <v>1227</v>
      </c>
      <c r="B605" t="s">
        <v>1243</v>
      </c>
      <c r="C605" s="1" t="s">
        <v>1244</v>
      </c>
      <c r="D605" s="1"/>
      <c r="E605">
        <v>6</v>
      </c>
      <c r="F605">
        <v>200</v>
      </c>
    </row>
    <row r="606" spans="1:6" x14ac:dyDescent="0.25">
      <c r="A606">
        <v>1229</v>
      </c>
      <c r="B606" t="s">
        <v>1245</v>
      </c>
      <c r="C606" s="1" t="s">
        <v>1246</v>
      </c>
      <c r="D606" s="1"/>
      <c r="E606">
        <v>6</v>
      </c>
      <c r="F606">
        <v>150</v>
      </c>
    </row>
    <row r="607" spans="1:6" x14ac:dyDescent="0.25">
      <c r="A607">
        <v>1231</v>
      </c>
      <c r="B607" t="s">
        <v>1247</v>
      </c>
      <c r="C607" s="1" t="s">
        <v>1248</v>
      </c>
      <c r="D607" s="1"/>
      <c r="E607">
        <v>6</v>
      </c>
      <c r="F607">
        <v>200</v>
      </c>
    </row>
    <row r="608" spans="1:6" x14ac:dyDescent="0.25">
      <c r="A608">
        <v>1233</v>
      </c>
      <c r="B608" t="s">
        <v>1249</v>
      </c>
      <c r="C608" s="1" t="s">
        <v>1250</v>
      </c>
      <c r="D608" s="1"/>
      <c r="E608">
        <v>6</v>
      </c>
      <c r="F608">
        <v>400</v>
      </c>
    </row>
    <row r="609" spans="1:6" x14ac:dyDescent="0.25">
      <c r="A609">
        <v>1235</v>
      </c>
      <c r="B609" t="s">
        <v>1251</v>
      </c>
      <c r="C609" s="1" t="s">
        <v>1252</v>
      </c>
      <c r="D609" s="1"/>
      <c r="E609">
        <v>6</v>
      </c>
      <c r="F609">
        <v>700</v>
      </c>
    </row>
    <row r="610" spans="1:6" x14ac:dyDescent="0.25">
      <c r="A610">
        <v>1237</v>
      </c>
      <c r="B610" t="s">
        <v>1253</v>
      </c>
      <c r="C610" s="1" t="s">
        <v>1254</v>
      </c>
      <c r="D610" s="1"/>
      <c r="E610">
        <v>6</v>
      </c>
      <c r="F610">
        <v>500</v>
      </c>
    </row>
    <row r="611" spans="1:6" x14ac:dyDescent="0.25">
      <c r="A611">
        <v>1239</v>
      </c>
      <c r="B611" t="s">
        <v>1255</v>
      </c>
      <c r="C611" s="1" t="s">
        <v>1256</v>
      </c>
      <c r="D611" s="1"/>
      <c r="E611">
        <v>6</v>
      </c>
      <c r="F611">
        <v>150</v>
      </c>
    </row>
    <row r="612" spans="1:6" x14ac:dyDescent="0.25">
      <c r="A612">
        <v>1241</v>
      </c>
      <c r="B612" t="s">
        <v>1257</v>
      </c>
      <c r="C612" s="1" t="s">
        <v>1258</v>
      </c>
      <c r="D612" s="1"/>
      <c r="E612">
        <v>6</v>
      </c>
      <c r="F612">
        <v>360</v>
      </c>
    </row>
    <row r="613" spans="1:6" x14ac:dyDescent="0.25">
      <c r="A613">
        <v>1243</v>
      </c>
      <c r="B613" t="s">
        <v>1259</v>
      </c>
      <c r="C613" s="1" t="s">
        <v>1260</v>
      </c>
      <c r="D613" s="1"/>
      <c r="E613">
        <v>6</v>
      </c>
      <c r="F613">
        <v>150</v>
      </c>
    </row>
    <row r="614" spans="1:6" x14ac:dyDescent="0.25">
      <c r="A614">
        <v>1245</v>
      </c>
      <c r="B614" t="s">
        <v>1261</v>
      </c>
      <c r="C614" s="1" t="s">
        <v>1262</v>
      </c>
      <c r="D614" s="1"/>
      <c r="E614">
        <v>6</v>
      </c>
      <c r="F614">
        <v>200</v>
      </c>
    </row>
    <row r="615" spans="1:6" x14ac:dyDescent="0.25">
      <c r="A615">
        <v>1247</v>
      </c>
      <c r="B615" t="s">
        <v>1263</v>
      </c>
      <c r="C615" s="1" t="s">
        <v>1264</v>
      </c>
      <c r="D615" s="1"/>
      <c r="E615">
        <v>6</v>
      </c>
      <c r="F615">
        <v>250</v>
      </c>
    </row>
    <row r="616" spans="1:6" x14ac:dyDescent="0.25">
      <c r="A616">
        <v>1249</v>
      </c>
      <c r="B616" t="s">
        <v>1265</v>
      </c>
      <c r="C616" s="1" t="s">
        <v>1266</v>
      </c>
      <c r="D616" s="1"/>
      <c r="E616">
        <v>6</v>
      </c>
      <c r="F616">
        <v>250</v>
      </c>
    </row>
    <row r="617" spans="1:6" x14ac:dyDescent="0.25">
      <c r="A617">
        <v>1251</v>
      </c>
      <c r="B617" t="s">
        <v>1267</v>
      </c>
      <c r="C617" s="1" t="s">
        <v>1268</v>
      </c>
      <c r="D617" s="1"/>
      <c r="E617">
        <v>6</v>
      </c>
      <c r="F617">
        <v>540</v>
      </c>
    </row>
    <row r="618" spans="1:6" x14ac:dyDescent="0.25">
      <c r="A618">
        <v>1253</v>
      </c>
      <c r="B618" t="s">
        <v>1269</v>
      </c>
      <c r="C618" s="1" t="s">
        <v>1270</v>
      </c>
      <c r="D618" s="1"/>
      <c r="E618">
        <v>6</v>
      </c>
      <c r="F618">
        <v>700</v>
      </c>
    </row>
    <row r="619" spans="1:6" x14ac:dyDescent="0.25">
      <c r="A619">
        <v>1255</v>
      </c>
      <c r="B619" t="s">
        <v>1271</v>
      </c>
      <c r="C619" s="1" t="s">
        <v>1272</v>
      </c>
      <c r="D619" s="1"/>
      <c r="E619">
        <v>6</v>
      </c>
      <c r="F619">
        <v>170</v>
      </c>
    </row>
    <row r="620" spans="1:6" x14ac:dyDescent="0.25">
      <c r="A620">
        <v>1257</v>
      </c>
      <c r="B620" t="s">
        <v>1273</v>
      </c>
      <c r="C620" s="1" t="s">
        <v>1274</v>
      </c>
      <c r="D620" s="1"/>
      <c r="E620">
        <v>6</v>
      </c>
      <c r="F620">
        <v>500</v>
      </c>
    </row>
    <row r="621" spans="1:6" x14ac:dyDescent="0.25">
      <c r="A621">
        <v>1259</v>
      </c>
      <c r="B621" t="s">
        <v>1275</v>
      </c>
      <c r="C621" s="1" t="s">
        <v>1276</v>
      </c>
      <c r="D621" s="1"/>
      <c r="E621">
        <v>6</v>
      </c>
      <c r="F621">
        <v>300</v>
      </c>
    </row>
    <row r="622" spans="1:6" x14ac:dyDescent="0.25">
      <c r="A622">
        <v>1261</v>
      </c>
      <c r="B622" t="s">
        <v>1277</v>
      </c>
      <c r="C622" s="1" t="s">
        <v>1278</v>
      </c>
      <c r="D622" s="1"/>
      <c r="E622">
        <v>6</v>
      </c>
      <c r="F622">
        <v>720</v>
      </c>
    </row>
    <row r="623" spans="1:6" x14ac:dyDescent="0.25">
      <c r="A623">
        <v>1263</v>
      </c>
      <c r="B623" t="s">
        <v>1279</v>
      </c>
      <c r="C623" s="1" t="s">
        <v>1280</v>
      </c>
      <c r="D623" s="1"/>
      <c r="E623">
        <v>6</v>
      </c>
      <c r="F623">
        <v>150</v>
      </c>
    </row>
    <row r="624" spans="1:6" x14ac:dyDescent="0.25">
      <c r="A624">
        <v>1265</v>
      </c>
      <c r="B624" t="s">
        <v>1281</v>
      </c>
      <c r="C624" s="1" t="s">
        <v>1282</v>
      </c>
      <c r="D624" s="1"/>
      <c r="E624">
        <v>6</v>
      </c>
      <c r="F624">
        <v>400</v>
      </c>
    </row>
    <row r="625" spans="1:6" x14ac:dyDescent="0.25">
      <c r="A625">
        <v>1267</v>
      </c>
      <c r="B625" t="s">
        <v>1283</v>
      </c>
      <c r="C625" s="1" t="s">
        <v>1284</v>
      </c>
      <c r="D625" s="1"/>
      <c r="E625">
        <v>6</v>
      </c>
      <c r="F625">
        <v>150</v>
      </c>
    </row>
    <row r="626" spans="1:6" x14ac:dyDescent="0.25">
      <c r="A626">
        <v>1269</v>
      </c>
      <c r="B626" t="s">
        <v>1285</v>
      </c>
      <c r="C626" s="1" t="s">
        <v>1286</v>
      </c>
      <c r="D626" s="1"/>
      <c r="E626">
        <v>6</v>
      </c>
      <c r="F626">
        <v>300</v>
      </c>
    </row>
    <row r="627" spans="1:6" x14ac:dyDescent="0.25">
      <c r="A627">
        <v>1271</v>
      </c>
      <c r="B627" t="s">
        <v>1287</v>
      </c>
      <c r="C627" s="1" t="s">
        <v>1288</v>
      </c>
      <c r="D627" s="1"/>
      <c r="E627">
        <v>6</v>
      </c>
      <c r="F627">
        <v>260</v>
      </c>
    </row>
    <row r="628" spans="1:6" x14ac:dyDescent="0.25">
      <c r="A628">
        <v>1273</v>
      </c>
      <c r="B628" t="s">
        <v>1289</v>
      </c>
      <c r="C628" s="1" t="s">
        <v>1290</v>
      </c>
      <c r="D628" s="1"/>
      <c r="E628">
        <v>6</v>
      </c>
      <c r="F628">
        <v>200</v>
      </c>
    </row>
    <row r="629" spans="1:6" x14ac:dyDescent="0.25">
      <c r="A629">
        <v>1275</v>
      </c>
      <c r="B629" t="s">
        <v>1291</v>
      </c>
      <c r="C629" s="1" t="s">
        <v>1292</v>
      </c>
      <c r="D629" s="1"/>
      <c r="E629">
        <v>6</v>
      </c>
      <c r="F629">
        <v>220</v>
      </c>
    </row>
    <row r="630" spans="1:6" x14ac:dyDescent="0.25">
      <c r="A630">
        <v>1277</v>
      </c>
      <c r="B630" t="s">
        <v>1293</v>
      </c>
      <c r="C630" s="1" t="s">
        <v>1294</v>
      </c>
      <c r="D630" s="1"/>
      <c r="E630">
        <v>6</v>
      </c>
      <c r="F630">
        <v>140</v>
      </c>
    </row>
    <row r="631" spans="1:6" x14ac:dyDescent="0.25">
      <c r="A631">
        <v>1279</v>
      </c>
      <c r="B631" t="s">
        <v>1295</v>
      </c>
      <c r="C631" s="1" t="s">
        <v>1296</v>
      </c>
      <c r="D631" s="1"/>
      <c r="E631">
        <v>6</v>
      </c>
      <c r="F631">
        <v>24.33</v>
      </c>
    </row>
    <row r="632" spans="1:6" x14ac:dyDescent="0.25">
      <c r="A632">
        <v>1281</v>
      </c>
      <c r="B632" t="s">
        <v>1297</v>
      </c>
      <c r="C632" s="1" t="s">
        <v>1298</v>
      </c>
      <c r="D632" s="1"/>
      <c r="E632">
        <v>6</v>
      </c>
      <c r="F632">
        <v>490</v>
      </c>
    </row>
    <row r="633" spans="1:6" x14ac:dyDescent="0.25">
      <c r="A633">
        <v>1283</v>
      </c>
      <c r="B633" t="s">
        <v>1299</v>
      </c>
      <c r="C633" s="1" t="s">
        <v>1300</v>
      </c>
      <c r="D633" s="1"/>
      <c r="E633">
        <v>6</v>
      </c>
      <c r="F633">
        <v>850</v>
      </c>
    </row>
    <row r="634" spans="1:6" x14ac:dyDescent="0.25">
      <c r="A634">
        <v>1285</v>
      </c>
      <c r="B634" t="s">
        <v>1301</v>
      </c>
      <c r="C634" s="1" t="s">
        <v>1302</v>
      </c>
      <c r="D634" s="1"/>
      <c r="E634">
        <v>6</v>
      </c>
      <c r="F634">
        <v>340</v>
      </c>
    </row>
    <row r="635" spans="1:6" x14ac:dyDescent="0.25">
      <c r="A635">
        <v>1287</v>
      </c>
      <c r="B635" t="s">
        <v>1303</v>
      </c>
      <c r="C635" s="1" t="s">
        <v>1304</v>
      </c>
      <c r="D635" s="1"/>
      <c r="E635">
        <v>6</v>
      </c>
      <c r="F635" s="2">
        <v>1300</v>
      </c>
    </row>
    <row r="636" spans="1:6" x14ac:dyDescent="0.25">
      <c r="A636">
        <v>1289</v>
      </c>
      <c r="B636" t="s">
        <v>1305</v>
      </c>
      <c r="C636" s="1" t="s">
        <v>1306</v>
      </c>
      <c r="D636" s="1"/>
      <c r="E636">
        <v>6</v>
      </c>
      <c r="F636">
        <v>600</v>
      </c>
    </row>
    <row r="637" spans="1:6" x14ac:dyDescent="0.25">
      <c r="A637">
        <v>1291</v>
      </c>
      <c r="B637" t="s">
        <v>1307</v>
      </c>
      <c r="C637" s="1" t="s">
        <v>1308</v>
      </c>
      <c r="D637" s="1"/>
      <c r="E637">
        <v>6</v>
      </c>
      <c r="F637">
        <v>250</v>
      </c>
    </row>
    <row r="638" spans="1:6" x14ac:dyDescent="0.25">
      <c r="A638">
        <v>1293</v>
      </c>
      <c r="B638" t="s">
        <v>1309</v>
      </c>
      <c r="C638" s="1" t="s">
        <v>1310</v>
      </c>
      <c r="D638" s="1"/>
      <c r="E638">
        <v>6</v>
      </c>
      <c r="F638">
        <v>448</v>
      </c>
    </row>
    <row r="639" spans="1:6" x14ac:dyDescent="0.25">
      <c r="A639">
        <v>1295</v>
      </c>
      <c r="B639" t="s">
        <v>1311</v>
      </c>
      <c r="C639" s="1" t="s">
        <v>1312</v>
      </c>
      <c r="D639" s="1"/>
      <c r="E639">
        <v>6</v>
      </c>
      <c r="F639">
        <v>100</v>
      </c>
    </row>
    <row r="640" spans="1:6" x14ac:dyDescent="0.25">
      <c r="A640">
        <v>1297</v>
      </c>
      <c r="B640" t="s">
        <v>1313</v>
      </c>
      <c r="C640" s="1" t="s">
        <v>1314</v>
      </c>
      <c r="D640" s="1"/>
      <c r="E640">
        <v>6</v>
      </c>
      <c r="F640">
        <v>150</v>
      </c>
    </row>
    <row r="641" spans="1:6" x14ac:dyDescent="0.25">
      <c r="A641">
        <v>1299</v>
      </c>
      <c r="B641" t="s">
        <v>1315</v>
      </c>
      <c r="C641" s="1" t="s">
        <v>1316</v>
      </c>
      <c r="D641" s="1"/>
      <c r="E641">
        <v>6</v>
      </c>
      <c r="F641">
        <v>400</v>
      </c>
    </row>
    <row r="642" spans="1:6" x14ac:dyDescent="0.25">
      <c r="A642">
        <v>1301</v>
      </c>
      <c r="B642" t="s">
        <v>1317</v>
      </c>
      <c r="C642" s="1" t="s">
        <v>1318</v>
      </c>
      <c r="D642" s="1"/>
      <c r="E642">
        <v>6</v>
      </c>
      <c r="F642">
        <v>300</v>
      </c>
    </row>
    <row r="643" spans="1:6" x14ac:dyDescent="0.25">
      <c r="A643">
        <v>1303</v>
      </c>
      <c r="B643" t="s">
        <v>1319</v>
      </c>
      <c r="C643" s="1" t="s">
        <v>1320</v>
      </c>
      <c r="D643" s="1"/>
      <c r="E643">
        <v>6</v>
      </c>
      <c r="F643">
        <v>150</v>
      </c>
    </row>
    <row r="644" spans="1:6" x14ac:dyDescent="0.25">
      <c r="A644">
        <v>1305</v>
      </c>
      <c r="B644" t="s">
        <v>1321</v>
      </c>
      <c r="C644" s="1" t="s">
        <v>1322</v>
      </c>
      <c r="D644" s="1"/>
      <c r="E644">
        <v>6</v>
      </c>
      <c r="F644">
        <v>200</v>
      </c>
    </row>
    <row r="645" spans="1:6" x14ac:dyDescent="0.25">
      <c r="A645">
        <v>1307</v>
      </c>
      <c r="B645" t="s">
        <v>1323</v>
      </c>
      <c r="C645" s="1" t="s">
        <v>1324</v>
      </c>
      <c r="D645" s="1"/>
      <c r="E645">
        <v>6</v>
      </c>
      <c r="F645" s="2">
        <v>16287740.800000001</v>
      </c>
    </row>
    <row r="646" spans="1:6" x14ac:dyDescent="0.25">
      <c r="A646">
        <v>1309</v>
      </c>
      <c r="B646" t="s">
        <v>1325</v>
      </c>
      <c r="C646" s="1" t="s">
        <v>1326</v>
      </c>
      <c r="D646" s="1"/>
      <c r="E646">
        <v>6</v>
      </c>
      <c r="F646">
        <v>300</v>
      </c>
    </row>
    <row r="647" spans="1:6" x14ac:dyDescent="0.25">
      <c r="A647">
        <v>1311</v>
      </c>
      <c r="B647" t="s">
        <v>1327</v>
      </c>
      <c r="C647" s="1" t="s">
        <v>1328</v>
      </c>
      <c r="D647" s="1"/>
      <c r="E647">
        <v>6</v>
      </c>
      <c r="F647" s="2">
        <v>1500</v>
      </c>
    </row>
    <row r="648" spans="1:6" x14ac:dyDescent="0.25">
      <c r="A648">
        <v>1313</v>
      </c>
      <c r="B648" t="s">
        <v>1329</v>
      </c>
      <c r="C648" s="1" t="s">
        <v>1330</v>
      </c>
      <c r="D648" s="1"/>
      <c r="E648">
        <v>6</v>
      </c>
      <c r="F648">
        <v>200</v>
      </c>
    </row>
    <row r="649" spans="1:6" x14ac:dyDescent="0.25">
      <c r="A649">
        <v>1315</v>
      </c>
      <c r="B649" t="s">
        <v>1331</v>
      </c>
      <c r="C649" s="1" t="s">
        <v>1332</v>
      </c>
      <c r="D649" s="1"/>
      <c r="E649">
        <v>6</v>
      </c>
      <c r="F649">
        <v>130</v>
      </c>
    </row>
    <row r="650" spans="1:6" x14ac:dyDescent="0.25">
      <c r="A650">
        <v>1317</v>
      </c>
      <c r="B650" t="s">
        <v>375</v>
      </c>
      <c r="C650" s="1" t="s">
        <v>1333</v>
      </c>
      <c r="D650" s="1"/>
      <c r="E650">
        <v>6</v>
      </c>
      <c r="F650">
        <v>500</v>
      </c>
    </row>
    <row r="651" spans="1:6" x14ac:dyDescent="0.25">
      <c r="A651">
        <v>1319</v>
      </c>
      <c r="B651" t="s">
        <v>1334</v>
      </c>
      <c r="C651" s="1" t="s">
        <v>1335</v>
      </c>
      <c r="D651" s="1"/>
      <c r="E651">
        <v>6</v>
      </c>
      <c r="F651">
        <v>300</v>
      </c>
    </row>
    <row r="652" spans="1:6" x14ac:dyDescent="0.25">
      <c r="A652">
        <v>1321</v>
      </c>
      <c r="B652" t="s">
        <v>1336</v>
      </c>
      <c r="C652" s="1" t="s">
        <v>1337</v>
      </c>
      <c r="D652" s="1"/>
      <c r="E652">
        <v>6</v>
      </c>
      <c r="F652">
        <v>500</v>
      </c>
    </row>
    <row r="653" spans="1:6" x14ac:dyDescent="0.25">
      <c r="A653">
        <v>1323</v>
      </c>
      <c r="B653" t="s">
        <v>1338</v>
      </c>
      <c r="C653" s="1" t="s">
        <v>1339</v>
      </c>
      <c r="D653" s="1"/>
      <c r="E653">
        <v>6</v>
      </c>
      <c r="F653">
        <v>140</v>
      </c>
    </row>
    <row r="654" spans="1:6" x14ac:dyDescent="0.25">
      <c r="A654">
        <v>1325</v>
      </c>
      <c r="B654" t="s">
        <v>1340</v>
      </c>
      <c r="C654" s="1" t="s">
        <v>1341</v>
      </c>
      <c r="D654" s="1"/>
      <c r="E654">
        <v>6</v>
      </c>
      <c r="F654">
        <v>400</v>
      </c>
    </row>
    <row r="655" spans="1:6" x14ac:dyDescent="0.25">
      <c r="A655">
        <v>1327</v>
      </c>
      <c r="B655" t="s">
        <v>1342</v>
      </c>
      <c r="C655" s="1" t="s">
        <v>1343</v>
      </c>
      <c r="D655" s="1"/>
      <c r="E655">
        <v>6</v>
      </c>
      <c r="F655">
        <v>400</v>
      </c>
    </row>
    <row r="656" spans="1:6" x14ac:dyDescent="0.25">
      <c r="A656">
        <v>1329</v>
      </c>
      <c r="B656" t="s">
        <v>1344</v>
      </c>
      <c r="C656" s="1" t="s">
        <v>1345</v>
      </c>
      <c r="D656" s="1"/>
      <c r="E656">
        <v>6</v>
      </c>
      <c r="F656">
        <v>500</v>
      </c>
    </row>
    <row r="657" spans="1:6" x14ac:dyDescent="0.25">
      <c r="A657">
        <v>1331</v>
      </c>
      <c r="B657" t="s">
        <v>1346</v>
      </c>
      <c r="C657" s="1" t="s">
        <v>1347</v>
      </c>
      <c r="D657" s="1"/>
      <c r="E657">
        <v>6</v>
      </c>
      <c r="F657">
        <v>100</v>
      </c>
    </row>
    <row r="658" spans="1:6" x14ac:dyDescent="0.25">
      <c r="A658">
        <v>1333</v>
      </c>
      <c r="B658" t="s">
        <v>1348</v>
      </c>
      <c r="C658" s="1" t="s">
        <v>1349</v>
      </c>
      <c r="D658" s="1"/>
      <c r="E658">
        <v>6</v>
      </c>
      <c r="F658">
        <v>200</v>
      </c>
    </row>
    <row r="659" spans="1:6" x14ac:dyDescent="0.25">
      <c r="A659">
        <v>1335</v>
      </c>
      <c r="B659" t="s">
        <v>1350</v>
      </c>
      <c r="C659" s="1" t="s">
        <v>1351</v>
      </c>
      <c r="D659" s="1"/>
      <c r="E659">
        <v>6</v>
      </c>
      <c r="F659">
        <v>600</v>
      </c>
    </row>
    <row r="660" spans="1:6" x14ac:dyDescent="0.25">
      <c r="A660">
        <v>1337</v>
      </c>
      <c r="B660" t="s">
        <v>1352</v>
      </c>
      <c r="C660" s="1" t="s">
        <v>1353</v>
      </c>
      <c r="D660" s="1"/>
      <c r="E660">
        <v>6</v>
      </c>
      <c r="F660" s="2">
        <v>1400</v>
      </c>
    </row>
    <row r="661" spans="1:6" x14ac:dyDescent="0.25">
      <c r="A661">
        <v>1339</v>
      </c>
      <c r="B661" t="s">
        <v>1354</v>
      </c>
      <c r="C661" s="1" t="s">
        <v>1355</v>
      </c>
      <c r="D661" s="1"/>
      <c r="E661">
        <v>6</v>
      </c>
      <c r="F661">
        <v>150</v>
      </c>
    </row>
    <row r="662" spans="1:6" x14ac:dyDescent="0.25">
      <c r="A662">
        <v>1341</v>
      </c>
      <c r="B662" t="s">
        <v>1356</v>
      </c>
      <c r="C662" s="1" t="s">
        <v>1357</v>
      </c>
      <c r="D662" s="1"/>
      <c r="E662">
        <v>6</v>
      </c>
      <c r="F662">
        <v>150</v>
      </c>
    </row>
    <row r="663" spans="1:6" x14ac:dyDescent="0.25">
      <c r="A663">
        <v>1343</v>
      </c>
      <c r="B663" t="s">
        <v>1358</v>
      </c>
      <c r="C663" s="1" t="s">
        <v>1359</v>
      </c>
      <c r="D663" s="1"/>
      <c r="E663">
        <v>6</v>
      </c>
      <c r="F663">
        <v>120</v>
      </c>
    </row>
    <row r="664" spans="1:6" x14ac:dyDescent="0.25">
      <c r="A664">
        <v>1345</v>
      </c>
      <c r="B664" t="s">
        <v>1360</v>
      </c>
      <c r="C664" s="1" t="s">
        <v>1361</v>
      </c>
      <c r="D664" s="1"/>
      <c r="E664">
        <v>6</v>
      </c>
      <c r="F664" s="2">
        <v>10819.54</v>
      </c>
    </row>
    <row r="665" spans="1:6" x14ac:dyDescent="0.25">
      <c r="A665">
        <v>1347</v>
      </c>
      <c r="B665" t="s">
        <v>1362</v>
      </c>
      <c r="C665" s="1" t="s">
        <v>1363</v>
      </c>
      <c r="D665" s="1"/>
      <c r="E665">
        <v>6</v>
      </c>
      <c r="F665" s="2">
        <v>1963</v>
      </c>
    </row>
    <row r="666" spans="1:6" x14ac:dyDescent="0.25">
      <c r="A666">
        <v>1349</v>
      </c>
      <c r="B666" t="s">
        <v>1364</v>
      </c>
      <c r="C666" s="1" t="s">
        <v>1365</v>
      </c>
      <c r="D666" s="1"/>
      <c r="E666">
        <v>6</v>
      </c>
      <c r="F666" s="2">
        <v>4463</v>
      </c>
    </row>
    <row r="667" spans="1:6" x14ac:dyDescent="0.25">
      <c r="A667">
        <v>1351</v>
      </c>
      <c r="B667" t="s">
        <v>1366</v>
      </c>
      <c r="C667" s="1" t="s">
        <v>1367</v>
      </c>
      <c r="D667" s="1"/>
      <c r="E667">
        <v>6</v>
      </c>
      <c r="F667">
        <v>180</v>
      </c>
    </row>
    <row r="668" spans="1:6" x14ac:dyDescent="0.25">
      <c r="A668">
        <v>1353</v>
      </c>
      <c r="B668" t="s">
        <v>1368</v>
      </c>
      <c r="C668" s="1" t="s">
        <v>1369</v>
      </c>
      <c r="D668" s="1"/>
      <c r="E668">
        <v>6</v>
      </c>
      <c r="F668">
        <v>200</v>
      </c>
    </row>
    <row r="669" spans="1:6" x14ac:dyDescent="0.25">
      <c r="A669">
        <v>1355</v>
      </c>
      <c r="B669" t="s">
        <v>1370</v>
      </c>
      <c r="C669" s="1" t="s">
        <v>1371</v>
      </c>
      <c r="D669" s="1"/>
      <c r="E669">
        <v>6</v>
      </c>
      <c r="F669">
        <v>400</v>
      </c>
    </row>
    <row r="670" spans="1:6" x14ac:dyDescent="0.25">
      <c r="A670">
        <v>1357</v>
      </c>
      <c r="B670" t="s">
        <v>1372</v>
      </c>
      <c r="C670" s="1" t="s">
        <v>1373</v>
      </c>
      <c r="D670" s="1"/>
      <c r="E670">
        <v>6</v>
      </c>
      <c r="F670">
        <v>560</v>
      </c>
    </row>
    <row r="671" spans="1:6" x14ac:dyDescent="0.25">
      <c r="A671">
        <v>1359</v>
      </c>
      <c r="B671" t="s">
        <v>1374</v>
      </c>
      <c r="C671" s="1" t="s">
        <v>1375</v>
      </c>
      <c r="D671" s="1"/>
      <c r="E671">
        <v>6</v>
      </c>
      <c r="F671" s="2">
        <v>6602.21</v>
      </c>
    </row>
    <row r="672" spans="1:6" x14ac:dyDescent="0.25">
      <c r="A672">
        <v>1361</v>
      </c>
      <c r="B672" t="s">
        <v>1376</v>
      </c>
      <c r="C672" s="1" t="s">
        <v>1377</v>
      </c>
      <c r="D672" s="1"/>
      <c r="E672">
        <v>6</v>
      </c>
      <c r="F672">
        <v>180</v>
      </c>
    </row>
    <row r="673" spans="1:6" x14ac:dyDescent="0.25">
      <c r="A673">
        <v>1363</v>
      </c>
      <c r="B673" t="s">
        <v>1378</v>
      </c>
      <c r="C673" s="1" t="s">
        <v>1379</v>
      </c>
      <c r="D673" s="1"/>
      <c r="E673">
        <v>6</v>
      </c>
      <c r="F673">
        <v>600</v>
      </c>
    </row>
    <row r="674" spans="1:6" x14ac:dyDescent="0.25">
      <c r="A674">
        <v>1365</v>
      </c>
      <c r="B674" t="s">
        <v>1380</v>
      </c>
      <c r="C674" s="1" t="s">
        <v>1381</v>
      </c>
      <c r="D674" s="1"/>
      <c r="E674">
        <v>6</v>
      </c>
      <c r="F674">
        <v>300</v>
      </c>
    </row>
    <row r="675" spans="1:6" x14ac:dyDescent="0.25">
      <c r="A675">
        <v>1367</v>
      </c>
      <c r="B675" t="s">
        <v>1382</v>
      </c>
      <c r="C675" s="1" t="s">
        <v>1383</v>
      </c>
      <c r="D675" s="1"/>
      <c r="E675">
        <v>6</v>
      </c>
      <c r="F675">
        <v>300</v>
      </c>
    </row>
    <row r="676" spans="1:6" x14ac:dyDescent="0.25">
      <c r="A676">
        <v>1369</v>
      </c>
      <c r="B676" t="s">
        <v>1384</v>
      </c>
      <c r="C676" s="1" t="s">
        <v>1385</v>
      </c>
      <c r="D676" s="1"/>
      <c r="E676">
        <v>6</v>
      </c>
      <c r="F676" s="2">
        <v>2500</v>
      </c>
    </row>
    <row r="677" spans="1:6" x14ac:dyDescent="0.25">
      <c r="A677">
        <v>1371</v>
      </c>
      <c r="B677" t="s">
        <v>1386</v>
      </c>
      <c r="C677" s="1" t="s">
        <v>1387</v>
      </c>
      <c r="D677" s="1"/>
      <c r="E677">
        <v>6</v>
      </c>
      <c r="F677">
        <v>70</v>
      </c>
    </row>
    <row r="678" spans="1:6" x14ac:dyDescent="0.25">
      <c r="A678">
        <v>1373</v>
      </c>
      <c r="B678" t="s">
        <v>1388</v>
      </c>
      <c r="C678" s="1" t="s">
        <v>1389</v>
      </c>
      <c r="D678" s="1"/>
      <c r="E678">
        <v>6</v>
      </c>
      <c r="F678">
        <v>100</v>
      </c>
    </row>
    <row r="679" spans="1:6" x14ac:dyDescent="0.25">
      <c r="A679">
        <v>1375</v>
      </c>
      <c r="B679" t="s">
        <v>1390</v>
      </c>
      <c r="C679" s="1" t="s">
        <v>1391</v>
      </c>
      <c r="D679" s="1"/>
      <c r="E679">
        <v>6</v>
      </c>
      <c r="F679">
        <v>120</v>
      </c>
    </row>
    <row r="680" spans="1:6" x14ac:dyDescent="0.25">
      <c r="A680">
        <v>1377</v>
      </c>
      <c r="B680" t="s">
        <v>1392</v>
      </c>
      <c r="C680" s="1" t="s">
        <v>1393</v>
      </c>
      <c r="D680" s="1"/>
      <c r="E680">
        <v>6</v>
      </c>
      <c r="F680">
        <v>560</v>
      </c>
    </row>
    <row r="681" spans="1:6" x14ac:dyDescent="0.25">
      <c r="A681">
        <v>1379</v>
      </c>
      <c r="B681" t="s">
        <v>1394</v>
      </c>
      <c r="C681" s="1" t="s">
        <v>1395</v>
      </c>
      <c r="D681" s="1"/>
      <c r="E681">
        <v>6</v>
      </c>
      <c r="F681">
        <v>600</v>
      </c>
    </row>
    <row r="682" spans="1:6" x14ac:dyDescent="0.25">
      <c r="A682">
        <v>1381</v>
      </c>
      <c r="B682" t="s">
        <v>1396</v>
      </c>
      <c r="C682" s="1" t="s">
        <v>1397</v>
      </c>
      <c r="D682" s="1"/>
      <c r="E682">
        <v>6</v>
      </c>
      <c r="F682">
        <v>380</v>
      </c>
    </row>
    <row r="683" spans="1:6" x14ac:dyDescent="0.25">
      <c r="A683">
        <v>1383</v>
      </c>
      <c r="B683" t="s">
        <v>1398</v>
      </c>
      <c r="C683" s="1" t="s">
        <v>1399</v>
      </c>
      <c r="D683" s="1"/>
      <c r="E683">
        <v>6</v>
      </c>
      <c r="F683">
        <v>400</v>
      </c>
    </row>
    <row r="684" spans="1:6" x14ac:dyDescent="0.25">
      <c r="A684">
        <v>1385</v>
      </c>
      <c r="B684" t="s">
        <v>1400</v>
      </c>
      <c r="C684" s="1" t="s">
        <v>1401</v>
      </c>
      <c r="D684" s="1"/>
      <c r="E684">
        <v>6</v>
      </c>
      <c r="F684">
        <v>360</v>
      </c>
    </row>
    <row r="685" spans="1:6" x14ac:dyDescent="0.25">
      <c r="A685">
        <v>1387</v>
      </c>
      <c r="B685" t="s">
        <v>1402</v>
      </c>
      <c r="C685" s="1" t="s">
        <v>1403</v>
      </c>
      <c r="D685" s="1"/>
      <c r="E685">
        <v>6</v>
      </c>
      <c r="F685">
        <v>250</v>
      </c>
    </row>
    <row r="686" spans="1:6" x14ac:dyDescent="0.25">
      <c r="A686">
        <v>1389</v>
      </c>
      <c r="B686" t="s">
        <v>1404</v>
      </c>
      <c r="C686" s="1" t="s">
        <v>1405</v>
      </c>
      <c r="D686" s="1"/>
      <c r="E686">
        <v>6</v>
      </c>
      <c r="F686">
        <v>250</v>
      </c>
    </row>
    <row r="687" spans="1:6" x14ac:dyDescent="0.25">
      <c r="A687">
        <v>1391</v>
      </c>
      <c r="B687" t="s">
        <v>1406</v>
      </c>
      <c r="C687" s="1" t="s">
        <v>1407</v>
      </c>
      <c r="D687" s="1"/>
      <c r="E687">
        <v>6</v>
      </c>
      <c r="F687">
        <v>250</v>
      </c>
    </row>
    <row r="688" spans="1:6" x14ac:dyDescent="0.25">
      <c r="A688">
        <v>1393</v>
      </c>
      <c r="B688" t="s">
        <v>1408</v>
      </c>
      <c r="C688" s="1" t="s">
        <v>1409</v>
      </c>
      <c r="D688" s="1"/>
      <c r="E688">
        <v>6</v>
      </c>
      <c r="F688">
        <v>700</v>
      </c>
    </row>
    <row r="689" spans="1:6" x14ac:dyDescent="0.25">
      <c r="A689">
        <v>1395</v>
      </c>
      <c r="B689" t="s">
        <v>1410</v>
      </c>
      <c r="C689" s="1" t="s">
        <v>1411</v>
      </c>
      <c r="D689" s="1"/>
      <c r="E689">
        <v>6</v>
      </c>
      <c r="F689">
        <v>200</v>
      </c>
    </row>
    <row r="690" spans="1:6" x14ac:dyDescent="0.25">
      <c r="A690">
        <v>1397</v>
      </c>
      <c r="B690" t="s">
        <v>1412</v>
      </c>
      <c r="C690" s="1" t="s">
        <v>1413</v>
      </c>
      <c r="D690" s="1"/>
      <c r="E690">
        <v>6</v>
      </c>
      <c r="F690">
        <v>250</v>
      </c>
    </row>
    <row r="691" spans="1:6" x14ac:dyDescent="0.25">
      <c r="A691">
        <v>1399</v>
      </c>
      <c r="B691" t="s">
        <v>1414</v>
      </c>
      <c r="C691" s="1" t="s">
        <v>1415</v>
      </c>
      <c r="D691" s="1"/>
      <c r="E691">
        <v>6</v>
      </c>
      <c r="F691">
        <v>400</v>
      </c>
    </row>
    <row r="692" spans="1:6" x14ac:dyDescent="0.25">
      <c r="A692">
        <v>1401</v>
      </c>
      <c r="B692" t="s">
        <v>1416</v>
      </c>
      <c r="C692" s="1" t="s">
        <v>1417</v>
      </c>
      <c r="D692" s="1"/>
      <c r="E692">
        <v>6</v>
      </c>
      <c r="F692">
        <v>150</v>
      </c>
    </row>
    <row r="693" spans="1:6" x14ac:dyDescent="0.25">
      <c r="A693">
        <v>1403</v>
      </c>
      <c r="B693" t="s">
        <v>1418</v>
      </c>
      <c r="C693" s="1" t="s">
        <v>1419</v>
      </c>
      <c r="D693" s="1"/>
      <c r="E693">
        <v>6</v>
      </c>
      <c r="F693" s="2">
        <v>2000</v>
      </c>
    </row>
    <row r="694" spans="1:6" x14ac:dyDescent="0.25">
      <c r="A694">
        <v>1405</v>
      </c>
      <c r="B694" t="s">
        <v>1420</v>
      </c>
      <c r="C694" s="1" t="s">
        <v>1421</v>
      </c>
      <c r="D694" s="1"/>
      <c r="E694">
        <v>6</v>
      </c>
      <c r="F694" s="2">
        <v>4675.53</v>
      </c>
    </row>
    <row r="695" spans="1:6" x14ac:dyDescent="0.25">
      <c r="A695">
        <v>1407</v>
      </c>
      <c r="B695" t="s">
        <v>1422</v>
      </c>
      <c r="C695" s="1" t="s">
        <v>1423</v>
      </c>
      <c r="D695" s="1"/>
      <c r="E695">
        <v>6</v>
      </c>
      <c r="F695">
        <v>700</v>
      </c>
    </row>
    <row r="696" spans="1:6" x14ac:dyDescent="0.25">
      <c r="A696">
        <v>1409</v>
      </c>
      <c r="B696" t="s">
        <v>1424</v>
      </c>
      <c r="C696" s="1" t="s">
        <v>1425</v>
      </c>
      <c r="D696" s="1"/>
      <c r="E696">
        <v>6</v>
      </c>
      <c r="F696" s="2">
        <v>1128.8499999999999</v>
      </c>
    </row>
    <row r="697" spans="1:6" x14ac:dyDescent="0.25">
      <c r="A697">
        <v>1411</v>
      </c>
      <c r="B697" t="s">
        <v>1426</v>
      </c>
      <c r="C697" s="1" t="s">
        <v>1427</v>
      </c>
      <c r="D697" s="1"/>
      <c r="E697">
        <v>6</v>
      </c>
      <c r="F697" s="2">
        <v>7000</v>
      </c>
    </row>
    <row r="698" spans="1:6" x14ac:dyDescent="0.25">
      <c r="A698">
        <v>1413</v>
      </c>
      <c r="B698" t="s">
        <v>1428</v>
      </c>
      <c r="C698" s="1" t="s">
        <v>1429</v>
      </c>
      <c r="D698" s="1"/>
      <c r="E698">
        <v>6</v>
      </c>
      <c r="F698" s="2">
        <v>2000</v>
      </c>
    </row>
    <row r="699" spans="1:6" x14ac:dyDescent="0.25">
      <c r="A699">
        <v>1415</v>
      </c>
      <c r="B699" t="s">
        <v>1430</v>
      </c>
      <c r="C699" s="1" t="s">
        <v>1431</v>
      </c>
      <c r="D699" s="1"/>
      <c r="E699">
        <v>6</v>
      </c>
      <c r="F699">
        <v>150</v>
      </c>
    </row>
    <row r="700" spans="1:6" x14ac:dyDescent="0.25">
      <c r="A700">
        <v>1417</v>
      </c>
      <c r="B700" t="s">
        <v>1432</v>
      </c>
      <c r="C700" s="1" t="s">
        <v>1433</v>
      </c>
      <c r="D700" s="1"/>
      <c r="E700">
        <v>6</v>
      </c>
      <c r="F700">
        <v>150</v>
      </c>
    </row>
    <row r="701" spans="1:6" x14ac:dyDescent="0.25">
      <c r="A701">
        <v>1419</v>
      </c>
      <c r="B701" t="s">
        <v>1434</v>
      </c>
      <c r="C701" s="1" t="s">
        <v>1435</v>
      </c>
      <c r="D701" s="1"/>
      <c r="E701">
        <v>6</v>
      </c>
      <c r="F701">
        <v>300</v>
      </c>
    </row>
    <row r="702" spans="1:6" x14ac:dyDescent="0.25">
      <c r="A702">
        <v>1421</v>
      </c>
      <c r="B702" t="s">
        <v>1436</v>
      </c>
      <c r="C702" s="1" t="s">
        <v>1437</v>
      </c>
      <c r="D702" s="1"/>
      <c r="E702">
        <v>6</v>
      </c>
      <c r="F702" s="2">
        <v>1800</v>
      </c>
    </row>
    <row r="703" spans="1:6" x14ac:dyDescent="0.25">
      <c r="A703">
        <v>1423</v>
      </c>
      <c r="B703" t="s">
        <v>1438</v>
      </c>
      <c r="C703" s="1" t="s">
        <v>1439</v>
      </c>
      <c r="D703" s="1"/>
      <c r="E703">
        <v>6</v>
      </c>
      <c r="F703">
        <v>150</v>
      </c>
    </row>
    <row r="704" spans="1:6" x14ac:dyDescent="0.25">
      <c r="A704">
        <v>1425</v>
      </c>
      <c r="B704" t="s">
        <v>1440</v>
      </c>
      <c r="C704" s="1" t="s">
        <v>1441</v>
      </c>
      <c r="D704" s="1"/>
      <c r="E704">
        <v>6</v>
      </c>
      <c r="F704">
        <v>140</v>
      </c>
    </row>
    <row r="705" spans="1:6" x14ac:dyDescent="0.25">
      <c r="A705">
        <v>1427</v>
      </c>
      <c r="B705" t="s">
        <v>1442</v>
      </c>
      <c r="C705" s="1" t="s">
        <v>1443</v>
      </c>
      <c r="D705" s="1"/>
      <c r="E705">
        <v>6</v>
      </c>
      <c r="F705">
        <v>170</v>
      </c>
    </row>
    <row r="706" spans="1:6" x14ac:dyDescent="0.25">
      <c r="A706">
        <v>1429</v>
      </c>
      <c r="B706" t="s">
        <v>1444</v>
      </c>
      <c r="C706" s="1" t="s">
        <v>1445</v>
      </c>
      <c r="D706" s="1"/>
      <c r="E706">
        <v>6</v>
      </c>
      <c r="F706">
        <v>150</v>
      </c>
    </row>
    <row r="707" spans="1:6" x14ac:dyDescent="0.25">
      <c r="A707">
        <v>1431</v>
      </c>
      <c r="B707" t="s">
        <v>1446</v>
      </c>
      <c r="C707" s="1" t="s">
        <v>1447</v>
      </c>
      <c r="D707" s="1"/>
      <c r="E707">
        <v>6</v>
      </c>
      <c r="F707">
        <v>160</v>
      </c>
    </row>
    <row r="708" spans="1:6" x14ac:dyDescent="0.25">
      <c r="A708">
        <v>1433</v>
      </c>
      <c r="B708" t="s">
        <v>1448</v>
      </c>
      <c r="C708" s="1" t="s">
        <v>1449</v>
      </c>
      <c r="D708" s="1"/>
      <c r="E708">
        <v>6</v>
      </c>
      <c r="F708">
        <v>150</v>
      </c>
    </row>
    <row r="709" spans="1:6" x14ac:dyDescent="0.25">
      <c r="A709">
        <v>1435</v>
      </c>
      <c r="B709" t="s">
        <v>1450</v>
      </c>
      <c r="C709" s="1" t="s">
        <v>1451</v>
      </c>
      <c r="D709" s="1"/>
      <c r="E709">
        <v>6</v>
      </c>
      <c r="F709">
        <v>900</v>
      </c>
    </row>
    <row r="710" spans="1:6" x14ac:dyDescent="0.25">
      <c r="A710">
        <v>1437</v>
      </c>
      <c r="B710" t="s">
        <v>1452</v>
      </c>
      <c r="C710" s="1" t="s">
        <v>1453</v>
      </c>
      <c r="D710" s="1"/>
      <c r="E710">
        <v>6</v>
      </c>
      <c r="F710" s="2">
        <v>1600</v>
      </c>
    </row>
    <row r="711" spans="1:6" x14ac:dyDescent="0.25">
      <c r="A711">
        <v>1439</v>
      </c>
      <c r="B711" t="s">
        <v>1454</v>
      </c>
      <c r="C711" s="1" t="s">
        <v>1455</v>
      </c>
      <c r="D711" s="1"/>
      <c r="E711">
        <v>6</v>
      </c>
      <c r="F711">
        <v>100</v>
      </c>
    </row>
    <row r="712" spans="1:6" x14ac:dyDescent="0.25">
      <c r="A712">
        <v>1441</v>
      </c>
      <c r="B712" t="s">
        <v>1456</v>
      </c>
      <c r="C712" s="1" t="s">
        <v>1457</v>
      </c>
      <c r="D712" s="1"/>
      <c r="E712">
        <v>6</v>
      </c>
      <c r="F712">
        <v>200</v>
      </c>
    </row>
    <row r="713" spans="1:6" x14ac:dyDescent="0.25">
      <c r="A713">
        <v>1443</v>
      </c>
      <c r="B713" t="s">
        <v>1458</v>
      </c>
      <c r="C713" s="1" t="s">
        <v>1459</v>
      </c>
      <c r="D713" s="1"/>
      <c r="E713">
        <v>6</v>
      </c>
      <c r="F713">
        <v>300</v>
      </c>
    </row>
    <row r="714" spans="1:6" x14ac:dyDescent="0.25">
      <c r="A714">
        <v>1445</v>
      </c>
      <c r="B714" t="s">
        <v>1460</v>
      </c>
      <c r="C714" s="1" t="s">
        <v>1461</v>
      </c>
      <c r="D714" s="1"/>
      <c r="E714">
        <v>6</v>
      </c>
      <c r="F714">
        <v>200</v>
      </c>
    </row>
    <row r="715" spans="1:6" x14ac:dyDescent="0.25">
      <c r="A715">
        <v>1447</v>
      </c>
      <c r="B715" t="s">
        <v>1462</v>
      </c>
      <c r="C715" s="1" t="s">
        <v>1463</v>
      </c>
      <c r="D715" s="1"/>
      <c r="E715">
        <v>6</v>
      </c>
      <c r="F715">
        <v>424</v>
      </c>
    </row>
    <row r="716" spans="1:6" x14ac:dyDescent="0.25">
      <c r="A716">
        <v>1449</v>
      </c>
      <c r="B716" t="s">
        <v>1464</v>
      </c>
      <c r="C716" s="1" t="s">
        <v>1465</v>
      </c>
      <c r="D716" s="1"/>
      <c r="E716">
        <v>6</v>
      </c>
      <c r="F716">
        <v>700</v>
      </c>
    </row>
    <row r="717" spans="1:6" x14ac:dyDescent="0.25">
      <c r="A717">
        <v>1451</v>
      </c>
      <c r="B717" t="s">
        <v>1466</v>
      </c>
      <c r="C717" s="1" t="s">
        <v>1467</v>
      </c>
      <c r="D717" s="1"/>
      <c r="E717">
        <v>6</v>
      </c>
      <c r="F717" s="2">
        <v>10456.99</v>
      </c>
    </row>
    <row r="718" spans="1:6" x14ac:dyDescent="0.25">
      <c r="A718">
        <v>1454</v>
      </c>
      <c r="B718" t="s">
        <v>1470</v>
      </c>
      <c r="C718" s="1" t="s">
        <v>1471</v>
      </c>
      <c r="D718" s="1"/>
      <c r="E718">
        <v>6</v>
      </c>
      <c r="F718">
        <v>740.13</v>
      </c>
    </row>
    <row r="719" spans="1:6" x14ac:dyDescent="0.25">
      <c r="A719">
        <v>1456</v>
      </c>
      <c r="B719" t="s">
        <v>1472</v>
      </c>
      <c r="C719" s="1" t="s">
        <v>1473</v>
      </c>
      <c r="D719" s="1"/>
      <c r="E719">
        <v>6</v>
      </c>
      <c r="F719" s="2">
        <v>65694.210000000006</v>
      </c>
    </row>
    <row r="720" spans="1:6" x14ac:dyDescent="0.25">
      <c r="A720">
        <v>1458</v>
      </c>
      <c r="B720" t="s">
        <v>1474</v>
      </c>
      <c r="C720" s="1" t="s">
        <v>1475</v>
      </c>
      <c r="D720" s="1"/>
      <c r="E720">
        <v>6</v>
      </c>
      <c r="F720" s="2">
        <v>203529.86</v>
      </c>
    </row>
    <row r="721" spans="1:6" x14ac:dyDescent="0.25">
      <c r="A721">
        <v>1460</v>
      </c>
      <c r="B721" t="s">
        <v>1476</v>
      </c>
      <c r="C721" s="1" t="s">
        <v>1477</v>
      </c>
      <c r="D721" s="1"/>
      <c r="E721">
        <v>6</v>
      </c>
      <c r="F721" s="2">
        <v>5342.87</v>
      </c>
    </row>
    <row r="722" spans="1:6" x14ac:dyDescent="0.25">
      <c r="A722">
        <v>1462</v>
      </c>
      <c r="B722" t="s">
        <v>1478</v>
      </c>
      <c r="C722" s="1" t="s">
        <v>1479</v>
      </c>
      <c r="D722" s="1"/>
      <c r="E722">
        <v>6</v>
      </c>
      <c r="F722" s="2">
        <v>2973.24</v>
      </c>
    </row>
    <row r="723" spans="1:6" x14ac:dyDescent="0.25">
      <c r="A723">
        <v>1466</v>
      </c>
      <c r="B723" t="s">
        <v>1484</v>
      </c>
      <c r="C723" s="1" t="s">
        <v>1485</v>
      </c>
      <c r="D723" s="1"/>
      <c r="E723">
        <v>6</v>
      </c>
      <c r="F723" s="2">
        <v>220000</v>
      </c>
    </row>
    <row r="724" spans="1:6" x14ac:dyDescent="0.25">
      <c r="A724">
        <v>1468</v>
      </c>
      <c r="B724" t="s">
        <v>1486</v>
      </c>
      <c r="C724" s="1" t="s">
        <v>1487</v>
      </c>
      <c r="D724" s="1"/>
      <c r="E724">
        <v>6</v>
      </c>
      <c r="F724" s="2">
        <v>178808</v>
      </c>
    </row>
    <row r="725" spans="1:6" x14ac:dyDescent="0.25">
      <c r="A725">
        <v>1470</v>
      </c>
      <c r="B725" t="s">
        <v>1488</v>
      </c>
      <c r="C725" s="1" t="s">
        <v>1489</v>
      </c>
      <c r="D725" s="1"/>
      <c r="E725">
        <v>6</v>
      </c>
      <c r="F725">
        <v>0</v>
      </c>
    </row>
    <row r="726" spans="1:6" x14ac:dyDescent="0.25">
      <c r="A726">
        <v>1472</v>
      </c>
      <c r="B726" t="s">
        <v>1490</v>
      </c>
      <c r="C726" s="1" t="s">
        <v>1491</v>
      </c>
      <c r="D726" s="1"/>
      <c r="E726">
        <v>6</v>
      </c>
      <c r="F726" s="2">
        <v>1500</v>
      </c>
    </row>
    <row r="727" spans="1:6" x14ac:dyDescent="0.25">
      <c r="A727">
        <v>1474</v>
      </c>
      <c r="B727" t="s">
        <v>1492</v>
      </c>
      <c r="C727" s="1" t="s">
        <v>1493</v>
      </c>
      <c r="D727" s="1"/>
      <c r="E727">
        <v>6</v>
      </c>
      <c r="F727">
        <v>0</v>
      </c>
    </row>
    <row r="728" spans="1:6" x14ac:dyDescent="0.25">
      <c r="A728">
        <v>1476</v>
      </c>
      <c r="B728" t="s">
        <v>1494</v>
      </c>
      <c r="C728" s="1" t="s">
        <v>1495</v>
      </c>
      <c r="D728" s="1"/>
      <c r="E728">
        <v>6</v>
      </c>
      <c r="F728">
        <v>160</v>
      </c>
    </row>
    <row r="729" spans="1:6" x14ac:dyDescent="0.25">
      <c r="A729">
        <v>1478</v>
      </c>
      <c r="B729" t="s">
        <v>1496</v>
      </c>
      <c r="C729" s="1" t="s">
        <v>1497</v>
      </c>
      <c r="D729" s="1"/>
      <c r="E729">
        <v>6</v>
      </c>
      <c r="F729" s="2">
        <v>2074</v>
      </c>
    </row>
    <row r="730" spans="1:6" x14ac:dyDescent="0.25">
      <c r="A730">
        <v>1480</v>
      </c>
      <c r="B730" t="s">
        <v>1498</v>
      </c>
      <c r="C730" s="1" t="s">
        <v>1499</v>
      </c>
      <c r="D730" s="1"/>
      <c r="E730">
        <v>6</v>
      </c>
      <c r="F730" s="2">
        <v>16855.63</v>
      </c>
    </row>
    <row r="731" spans="1:6" x14ac:dyDescent="0.25">
      <c r="A731">
        <v>1482</v>
      </c>
      <c r="B731" t="s">
        <v>1500</v>
      </c>
      <c r="C731" s="1" t="s">
        <v>1501</v>
      </c>
      <c r="D731" s="1"/>
      <c r="E731">
        <v>6</v>
      </c>
      <c r="F731">
        <v>0</v>
      </c>
    </row>
    <row r="732" spans="1:6" x14ac:dyDescent="0.25">
      <c r="A732">
        <v>1484</v>
      </c>
      <c r="B732" t="s">
        <v>1502</v>
      </c>
      <c r="C732" s="1" t="s">
        <v>1503</v>
      </c>
      <c r="D732" s="1"/>
      <c r="E732">
        <v>6</v>
      </c>
      <c r="F732">
        <v>132.71</v>
      </c>
    </row>
    <row r="733" spans="1:6" x14ac:dyDescent="0.25">
      <c r="A733">
        <v>1486</v>
      </c>
      <c r="B733" t="s">
        <v>1504</v>
      </c>
      <c r="C733" s="1" t="s">
        <v>1505</v>
      </c>
      <c r="D733" s="1"/>
      <c r="E733">
        <v>6</v>
      </c>
      <c r="F733">
        <v>641.70000000000005</v>
      </c>
    </row>
    <row r="734" spans="1:6" x14ac:dyDescent="0.25">
      <c r="A734">
        <v>1488</v>
      </c>
      <c r="B734" t="s">
        <v>331</v>
      </c>
      <c r="C734" s="1" t="s">
        <v>1506</v>
      </c>
      <c r="D734" s="1"/>
      <c r="E734">
        <v>6</v>
      </c>
      <c r="F734">
        <v>0</v>
      </c>
    </row>
    <row r="735" spans="1:6" x14ac:dyDescent="0.25">
      <c r="A735">
        <v>1490</v>
      </c>
      <c r="B735" t="s">
        <v>1507</v>
      </c>
      <c r="C735" s="1" t="s">
        <v>1508</v>
      </c>
      <c r="D735" s="1"/>
      <c r="E735">
        <v>6</v>
      </c>
      <c r="F735">
        <v>550.91</v>
      </c>
    </row>
    <row r="736" spans="1:6" x14ac:dyDescent="0.25">
      <c r="A736">
        <v>1492</v>
      </c>
      <c r="B736" t="s">
        <v>1509</v>
      </c>
      <c r="C736" s="1" t="s">
        <v>1510</v>
      </c>
      <c r="D736" s="1"/>
      <c r="E736">
        <v>6</v>
      </c>
      <c r="F736">
        <v>0.04</v>
      </c>
    </row>
    <row r="737" spans="1:6" x14ac:dyDescent="0.25">
      <c r="A737">
        <v>1494</v>
      </c>
      <c r="B737" t="s">
        <v>1511</v>
      </c>
      <c r="C737" s="1" t="s">
        <v>1512</v>
      </c>
      <c r="D737" s="1"/>
      <c r="E737">
        <v>6</v>
      </c>
      <c r="F737" s="2">
        <v>3600</v>
      </c>
    </row>
    <row r="738" spans="1:6" x14ac:dyDescent="0.25">
      <c r="A738">
        <v>1496</v>
      </c>
      <c r="B738" t="s">
        <v>1513</v>
      </c>
      <c r="C738" s="1" t="s">
        <v>1514</v>
      </c>
      <c r="D738" s="1"/>
      <c r="E738">
        <v>6</v>
      </c>
      <c r="F738">
        <v>0</v>
      </c>
    </row>
    <row r="739" spans="1:6" x14ac:dyDescent="0.25">
      <c r="A739">
        <v>1498</v>
      </c>
      <c r="B739" t="s">
        <v>1515</v>
      </c>
      <c r="C739" s="1" t="s">
        <v>1516</v>
      </c>
      <c r="D739" s="1"/>
      <c r="E739">
        <v>6</v>
      </c>
      <c r="F739" s="2">
        <v>1720</v>
      </c>
    </row>
    <row r="740" spans="1:6" x14ac:dyDescent="0.25">
      <c r="A740">
        <v>1500</v>
      </c>
      <c r="B740" t="s">
        <v>1517</v>
      </c>
      <c r="C740" s="1" t="s">
        <v>1518</v>
      </c>
      <c r="D740" s="1"/>
      <c r="E740">
        <v>6</v>
      </c>
      <c r="F740" s="2">
        <v>57720.29</v>
      </c>
    </row>
    <row r="741" spans="1:6" x14ac:dyDescent="0.25">
      <c r="A741">
        <v>1502</v>
      </c>
      <c r="B741" t="s">
        <v>1519</v>
      </c>
      <c r="C741" s="1" t="s">
        <v>1520</v>
      </c>
      <c r="D741" s="1"/>
      <c r="E741">
        <v>6</v>
      </c>
      <c r="F741">
        <v>8.32</v>
      </c>
    </row>
    <row r="742" spans="1:6" x14ac:dyDescent="0.25">
      <c r="A742">
        <v>1504</v>
      </c>
      <c r="B742" t="s">
        <v>1521</v>
      </c>
      <c r="C742" s="1" t="s">
        <v>1522</v>
      </c>
      <c r="D742" s="1"/>
      <c r="E742">
        <v>6</v>
      </c>
      <c r="F742">
        <v>335.6</v>
      </c>
    </row>
    <row r="743" spans="1:6" x14ac:dyDescent="0.25">
      <c r="A743">
        <v>1506</v>
      </c>
      <c r="B743" t="s">
        <v>1523</v>
      </c>
      <c r="C743" s="1" t="s">
        <v>1524</v>
      </c>
      <c r="D743" s="1"/>
      <c r="E743">
        <v>6</v>
      </c>
      <c r="F743">
        <v>0</v>
      </c>
    </row>
    <row r="744" spans="1:6" x14ac:dyDescent="0.25">
      <c r="A744">
        <v>1508</v>
      </c>
      <c r="B744" t="s">
        <v>1525</v>
      </c>
      <c r="C744" s="1" t="s">
        <v>1526</v>
      </c>
      <c r="D744" s="1"/>
      <c r="E744">
        <v>6</v>
      </c>
      <c r="F744" s="2">
        <v>293821.28999999998</v>
      </c>
    </row>
    <row r="745" spans="1:6" x14ac:dyDescent="0.25">
      <c r="A745">
        <v>1510</v>
      </c>
      <c r="B745" t="s">
        <v>1527</v>
      </c>
      <c r="C745" s="1" t="s">
        <v>1528</v>
      </c>
      <c r="D745" s="1"/>
      <c r="E745">
        <v>6</v>
      </c>
      <c r="F745">
        <v>500</v>
      </c>
    </row>
    <row r="746" spans="1:6" x14ac:dyDescent="0.25">
      <c r="A746">
        <v>1512</v>
      </c>
      <c r="B746" t="s">
        <v>1529</v>
      </c>
      <c r="C746" s="1" t="s">
        <v>1530</v>
      </c>
      <c r="D746" s="1"/>
      <c r="E746">
        <v>6</v>
      </c>
      <c r="F746">
        <v>0.06</v>
      </c>
    </row>
    <row r="747" spans="1:6" x14ac:dyDescent="0.25">
      <c r="A747">
        <v>1514</v>
      </c>
      <c r="B747" t="s">
        <v>1531</v>
      </c>
      <c r="C747" s="1" t="s">
        <v>1532</v>
      </c>
      <c r="D747" s="1"/>
      <c r="E747">
        <v>6</v>
      </c>
      <c r="F747">
        <v>306.08999999999997</v>
      </c>
    </row>
    <row r="748" spans="1:6" x14ac:dyDescent="0.25">
      <c r="A748">
        <v>1516</v>
      </c>
      <c r="B748" t="s">
        <v>1533</v>
      </c>
      <c r="C748" s="1" t="s">
        <v>1534</v>
      </c>
      <c r="D748" s="1"/>
      <c r="E748">
        <v>6</v>
      </c>
      <c r="F748">
        <v>0.72</v>
      </c>
    </row>
    <row r="749" spans="1:6" x14ac:dyDescent="0.25">
      <c r="A749">
        <v>1518</v>
      </c>
      <c r="B749" t="s">
        <v>1535</v>
      </c>
      <c r="C749" s="1" t="s">
        <v>1536</v>
      </c>
      <c r="D749" s="1"/>
      <c r="E749">
        <v>6</v>
      </c>
      <c r="F749">
        <v>76.36</v>
      </c>
    </row>
    <row r="750" spans="1:6" x14ac:dyDescent="0.25">
      <c r="A750">
        <v>1520</v>
      </c>
      <c r="B750" t="s">
        <v>1537</v>
      </c>
      <c r="C750" s="1" t="s">
        <v>1538</v>
      </c>
      <c r="D750" s="1"/>
      <c r="E750">
        <v>6</v>
      </c>
      <c r="F750" s="2">
        <v>2293.6999999999998</v>
      </c>
    </row>
    <row r="751" spans="1:6" x14ac:dyDescent="0.25">
      <c r="A751">
        <v>1522</v>
      </c>
      <c r="B751" t="s">
        <v>1539</v>
      </c>
      <c r="C751" s="1" t="s">
        <v>1540</v>
      </c>
      <c r="D751" s="1"/>
      <c r="E751">
        <v>6</v>
      </c>
      <c r="F751" s="2">
        <v>7000</v>
      </c>
    </row>
    <row r="752" spans="1:6" x14ac:dyDescent="0.25">
      <c r="A752">
        <v>1524</v>
      </c>
      <c r="B752" t="s">
        <v>1541</v>
      </c>
      <c r="C752" s="1" t="s">
        <v>1542</v>
      </c>
      <c r="D752" s="1"/>
      <c r="E752">
        <v>6</v>
      </c>
      <c r="F752">
        <v>140</v>
      </c>
    </row>
    <row r="753" spans="1:6" x14ac:dyDescent="0.25">
      <c r="A753">
        <v>1526</v>
      </c>
      <c r="B753" t="s">
        <v>1543</v>
      </c>
      <c r="C753" s="1" t="s">
        <v>1544</v>
      </c>
      <c r="D753" s="1"/>
      <c r="E753">
        <v>6</v>
      </c>
      <c r="F753">
        <v>0.03</v>
      </c>
    </row>
    <row r="754" spans="1:6" x14ac:dyDescent="0.25">
      <c r="A754">
        <v>1528</v>
      </c>
      <c r="B754" t="s">
        <v>1545</v>
      </c>
      <c r="C754" s="1" t="s">
        <v>1546</v>
      </c>
      <c r="D754" s="1"/>
      <c r="E754">
        <v>6</v>
      </c>
      <c r="F754" s="2">
        <v>1760</v>
      </c>
    </row>
    <row r="755" spans="1:6" x14ac:dyDescent="0.25">
      <c r="A755">
        <v>1530</v>
      </c>
      <c r="B755" t="s">
        <v>1547</v>
      </c>
      <c r="C755" s="1" t="s">
        <v>1548</v>
      </c>
      <c r="D755" s="1"/>
      <c r="E755">
        <v>6</v>
      </c>
      <c r="F755">
        <v>500</v>
      </c>
    </row>
    <row r="756" spans="1:6" x14ac:dyDescent="0.25">
      <c r="A756">
        <v>1532</v>
      </c>
      <c r="B756" t="s">
        <v>1549</v>
      </c>
      <c r="C756" s="1" t="s">
        <v>1550</v>
      </c>
      <c r="D756" s="1"/>
      <c r="E756">
        <v>6</v>
      </c>
      <c r="F756" s="2">
        <v>38793.47</v>
      </c>
    </row>
    <row r="757" spans="1:6" x14ac:dyDescent="0.25">
      <c r="A757">
        <v>1534</v>
      </c>
      <c r="B757" t="s">
        <v>1551</v>
      </c>
      <c r="C757" s="1" t="s">
        <v>1552</v>
      </c>
      <c r="D757" s="1"/>
      <c r="E757">
        <v>6</v>
      </c>
      <c r="F757">
        <v>768.5</v>
      </c>
    </row>
    <row r="758" spans="1:6" x14ac:dyDescent="0.25">
      <c r="A758">
        <v>1536</v>
      </c>
      <c r="B758" t="s">
        <v>1553</v>
      </c>
      <c r="C758" s="1" t="s">
        <v>1554</v>
      </c>
      <c r="D758" s="1"/>
      <c r="E758">
        <v>6</v>
      </c>
      <c r="F758" s="2">
        <v>25000</v>
      </c>
    </row>
    <row r="759" spans="1:6" x14ac:dyDescent="0.25">
      <c r="A759">
        <v>1538</v>
      </c>
      <c r="B759" t="s">
        <v>1555</v>
      </c>
      <c r="C759" s="1" t="s">
        <v>1556</v>
      </c>
      <c r="D759" s="1"/>
      <c r="E759">
        <v>6</v>
      </c>
      <c r="F759">
        <v>283.64</v>
      </c>
    </row>
    <row r="760" spans="1:6" x14ac:dyDescent="0.25">
      <c r="A760">
        <v>1540</v>
      </c>
      <c r="B760" t="s">
        <v>1557</v>
      </c>
      <c r="C760" s="1" t="s">
        <v>1558</v>
      </c>
      <c r="D760" s="1"/>
      <c r="E760">
        <v>6</v>
      </c>
      <c r="F760">
        <v>6.21</v>
      </c>
    </row>
    <row r="761" spans="1:6" x14ac:dyDescent="0.25">
      <c r="A761">
        <v>1542</v>
      </c>
      <c r="B761" t="s">
        <v>1559</v>
      </c>
      <c r="C761" s="1" t="s">
        <v>1560</v>
      </c>
      <c r="D761" s="1"/>
      <c r="E761">
        <v>6</v>
      </c>
      <c r="F761">
        <v>0.06</v>
      </c>
    </row>
    <row r="762" spans="1:6" x14ac:dyDescent="0.25">
      <c r="A762">
        <v>1544</v>
      </c>
      <c r="B762" t="s">
        <v>1561</v>
      </c>
      <c r="C762" s="1" t="s">
        <v>1562</v>
      </c>
      <c r="D762" s="1"/>
      <c r="E762">
        <v>6</v>
      </c>
      <c r="F762" s="2">
        <v>1933.31</v>
      </c>
    </row>
    <row r="763" spans="1:6" x14ac:dyDescent="0.25">
      <c r="A763">
        <v>1546</v>
      </c>
      <c r="B763" t="s">
        <v>1563</v>
      </c>
      <c r="C763" s="1" t="s">
        <v>1564</v>
      </c>
      <c r="D763" s="1"/>
      <c r="E763">
        <v>6</v>
      </c>
      <c r="F763" s="2">
        <v>5000</v>
      </c>
    </row>
    <row r="764" spans="1:6" x14ac:dyDescent="0.25">
      <c r="A764">
        <v>1548</v>
      </c>
      <c r="B764" t="s">
        <v>1565</v>
      </c>
      <c r="C764" s="1" t="s">
        <v>1566</v>
      </c>
      <c r="D764" s="1"/>
      <c r="E764">
        <v>6</v>
      </c>
      <c r="F764" s="2">
        <v>29349.1</v>
      </c>
    </row>
    <row r="765" spans="1:6" x14ac:dyDescent="0.25">
      <c r="A765">
        <v>1550</v>
      </c>
      <c r="B765" t="s">
        <v>1567</v>
      </c>
      <c r="C765" s="1" t="s">
        <v>1568</v>
      </c>
      <c r="D765" s="1"/>
      <c r="E765">
        <v>6</v>
      </c>
      <c r="F765">
        <v>0.04</v>
      </c>
    </row>
    <row r="766" spans="1:6" x14ac:dyDescent="0.25">
      <c r="A766">
        <v>1552</v>
      </c>
      <c r="B766" t="s">
        <v>1569</v>
      </c>
      <c r="C766" s="1" t="s">
        <v>1570</v>
      </c>
      <c r="D766" s="1"/>
      <c r="E766">
        <v>6</v>
      </c>
      <c r="F766">
        <v>0</v>
      </c>
    </row>
    <row r="767" spans="1:6" x14ac:dyDescent="0.25">
      <c r="A767">
        <v>1554</v>
      </c>
      <c r="B767" t="s">
        <v>1571</v>
      </c>
      <c r="C767" s="1" t="s">
        <v>1572</v>
      </c>
      <c r="D767" s="1"/>
      <c r="E767">
        <v>6</v>
      </c>
      <c r="F767" s="2">
        <v>5000</v>
      </c>
    </row>
    <row r="768" spans="1:6" x14ac:dyDescent="0.25">
      <c r="A768">
        <v>1556</v>
      </c>
      <c r="B768" t="s">
        <v>1573</v>
      </c>
      <c r="C768" s="1" t="s">
        <v>1574</v>
      </c>
      <c r="D768" s="1"/>
      <c r="E768">
        <v>6</v>
      </c>
      <c r="F768">
        <v>267.89999999999998</v>
      </c>
    </row>
    <row r="769" spans="1:6" x14ac:dyDescent="0.25">
      <c r="A769">
        <v>1558</v>
      </c>
      <c r="B769" t="s">
        <v>1575</v>
      </c>
      <c r="C769" s="1" t="s">
        <v>1576</v>
      </c>
      <c r="D769" s="1"/>
      <c r="E769">
        <v>6</v>
      </c>
      <c r="F769" s="2">
        <v>2700</v>
      </c>
    </row>
    <row r="770" spans="1:6" x14ac:dyDescent="0.25">
      <c r="A770">
        <v>1560</v>
      </c>
      <c r="B770" t="s">
        <v>1577</v>
      </c>
      <c r="C770" s="1" t="s">
        <v>1578</v>
      </c>
      <c r="D770" s="1"/>
      <c r="E770">
        <v>6</v>
      </c>
      <c r="F770">
        <v>250</v>
      </c>
    </row>
    <row r="771" spans="1:6" x14ac:dyDescent="0.25">
      <c r="A771">
        <v>1562</v>
      </c>
      <c r="B771" t="s">
        <v>1579</v>
      </c>
      <c r="C771" s="1" t="s">
        <v>1580</v>
      </c>
      <c r="D771" s="1"/>
      <c r="E771">
        <v>6</v>
      </c>
      <c r="F771" s="2">
        <v>-364654</v>
      </c>
    </row>
    <row r="772" spans="1:6" x14ac:dyDescent="0.25">
      <c r="A772">
        <v>1564</v>
      </c>
      <c r="B772" t="s">
        <v>1581</v>
      </c>
      <c r="C772" s="1" t="s">
        <v>1582</v>
      </c>
      <c r="D772" s="1"/>
      <c r="E772">
        <v>6</v>
      </c>
      <c r="F772">
        <v>610.21</v>
      </c>
    </row>
    <row r="773" spans="1:6" x14ac:dyDescent="0.25">
      <c r="A773">
        <v>1566</v>
      </c>
      <c r="B773" t="s">
        <v>1583</v>
      </c>
      <c r="C773" s="1" t="s">
        <v>1584</v>
      </c>
      <c r="D773" s="1"/>
      <c r="E773">
        <v>6</v>
      </c>
      <c r="F773" s="2">
        <v>44880</v>
      </c>
    </row>
    <row r="774" spans="1:6" x14ac:dyDescent="0.25">
      <c r="A774">
        <v>1568</v>
      </c>
      <c r="B774" t="s">
        <v>1585</v>
      </c>
      <c r="C774" s="1" t="s">
        <v>1586</v>
      </c>
      <c r="D774" s="1"/>
      <c r="E774">
        <v>6</v>
      </c>
      <c r="F774" s="2">
        <v>5400</v>
      </c>
    </row>
    <row r="775" spans="1:6" x14ac:dyDescent="0.25">
      <c r="A775">
        <v>1570</v>
      </c>
      <c r="B775" t="s">
        <v>1587</v>
      </c>
      <c r="C775" s="1" t="s">
        <v>1588</v>
      </c>
      <c r="D775" s="1"/>
      <c r="E775">
        <v>6</v>
      </c>
      <c r="F775">
        <v>0</v>
      </c>
    </row>
    <row r="776" spans="1:6" x14ac:dyDescent="0.25">
      <c r="A776">
        <v>1572</v>
      </c>
      <c r="B776" t="s">
        <v>1589</v>
      </c>
      <c r="C776" s="1" t="s">
        <v>1590</v>
      </c>
      <c r="D776" s="1"/>
      <c r="E776">
        <v>6</v>
      </c>
      <c r="F776">
        <v>0</v>
      </c>
    </row>
    <row r="777" spans="1:6" x14ac:dyDescent="0.25">
      <c r="A777">
        <v>1574</v>
      </c>
      <c r="B777" t="s">
        <v>1591</v>
      </c>
      <c r="C777" s="1" t="s">
        <v>1592</v>
      </c>
      <c r="D777" s="1"/>
      <c r="E777">
        <v>6</v>
      </c>
      <c r="F777">
        <v>7.33</v>
      </c>
    </row>
    <row r="778" spans="1:6" x14ac:dyDescent="0.25">
      <c r="A778">
        <v>1576</v>
      </c>
      <c r="B778" t="s">
        <v>1466</v>
      </c>
      <c r="C778" s="1" t="s">
        <v>1593</v>
      </c>
      <c r="D778" s="1"/>
      <c r="E778">
        <v>6</v>
      </c>
      <c r="F778" s="2">
        <v>4555.18</v>
      </c>
    </row>
    <row r="779" spans="1:6" x14ac:dyDescent="0.25">
      <c r="A779">
        <v>1578</v>
      </c>
      <c r="B779" t="s">
        <v>1594</v>
      </c>
      <c r="C779" s="1" t="s">
        <v>1595</v>
      </c>
      <c r="D779" s="1"/>
      <c r="E779">
        <v>6</v>
      </c>
      <c r="F779" s="2">
        <v>30241.41</v>
      </c>
    </row>
    <row r="780" spans="1:6" x14ac:dyDescent="0.25">
      <c r="A780">
        <v>1580</v>
      </c>
      <c r="B780" t="s">
        <v>1596</v>
      </c>
      <c r="C780" s="1" t="s">
        <v>1597</v>
      </c>
      <c r="D780" s="1"/>
      <c r="E780">
        <v>6</v>
      </c>
      <c r="F780">
        <v>37.590000000000003</v>
      </c>
    </row>
    <row r="781" spans="1:6" x14ac:dyDescent="0.25">
      <c r="A781">
        <v>1582</v>
      </c>
      <c r="B781" t="s">
        <v>1598</v>
      </c>
      <c r="C781" s="1" t="s">
        <v>1599</v>
      </c>
      <c r="D781" s="1"/>
      <c r="E781">
        <v>6</v>
      </c>
      <c r="F781">
        <v>2.4</v>
      </c>
    </row>
    <row r="782" spans="1:6" x14ac:dyDescent="0.25">
      <c r="A782">
        <v>1584</v>
      </c>
      <c r="B782" t="s">
        <v>1600</v>
      </c>
      <c r="C782" s="1" t="s">
        <v>1601</v>
      </c>
      <c r="D782" s="1"/>
      <c r="E782">
        <v>6</v>
      </c>
      <c r="F782">
        <v>480.2</v>
      </c>
    </row>
    <row r="783" spans="1:6" x14ac:dyDescent="0.25">
      <c r="A783">
        <v>1586</v>
      </c>
      <c r="B783" t="s">
        <v>1602</v>
      </c>
      <c r="C783" s="1" t="s">
        <v>1603</v>
      </c>
      <c r="D783" s="1"/>
      <c r="E783">
        <v>6</v>
      </c>
      <c r="F783" s="2">
        <v>4950</v>
      </c>
    </row>
    <row r="784" spans="1:6" x14ac:dyDescent="0.25">
      <c r="A784">
        <v>1588</v>
      </c>
      <c r="B784" t="s">
        <v>1604</v>
      </c>
      <c r="C784" s="1" t="s">
        <v>1605</v>
      </c>
      <c r="D784" s="1"/>
      <c r="E784">
        <v>6</v>
      </c>
      <c r="F784">
        <v>0.01</v>
      </c>
    </row>
    <row r="785" spans="1:6" x14ac:dyDescent="0.25">
      <c r="A785">
        <v>1590</v>
      </c>
      <c r="B785" t="s">
        <v>1606</v>
      </c>
      <c r="C785" s="1" t="s">
        <v>1607</v>
      </c>
      <c r="D785" s="1"/>
      <c r="E785">
        <v>6</v>
      </c>
      <c r="F785">
        <v>7.0000000000000007E-2</v>
      </c>
    </row>
    <row r="786" spans="1:6" x14ac:dyDescent="0.25">
      <c r="A786">
        <v>1592</v>
      </c>
      <c r="B786" t="s">
        <v>1608</v>
      </c>
      <c r="C786" s="1" t="s">
        <v>1609</v>
      </c>
      <c r="D786" s="1"/>
      <c r="E786">
        <v>6</v>
      </c>
      <c r="F786" s="2">
        <v>14224</v>
      </c>
    </row>
    <row r="787" spans="1:6" x14ac:dyDescent="0.25">
      <c r="A787">
        <v>1594</v>
      </c>
      <c r="B787" t="s">
        <v>1610</v>
      </c>
      <c r="C787" s="1" t="s">
        <v>1611</v>
      </c>
      <c r="D787" s="1"/>
      <c r="E787">
        <v>6</v>
      </c>
      <c r="F787">
        <v>103.97</v>
      </c>
    </row>
    <row r="788" spans="1:6" x14ac:dyDescent="0.25">
      <c r="A788">
        <v>1596</v>
      </c>
      <c r="B788" t="s">
        <v>1612</v>
      </c>
      <c r="C788" s="1" t="s">
        <v>1613</v>
      </c>
      <c r="D788" s="1"/>
      <c r="E788">
        <v>6</v>
      </c>
      <c r="F788" s="2">
        <v>2553.6</v>
      </c>
    </row>
    <row r="789" spans="1:6" x14ac:dyDescent="0.25">
      <c r="A789">
        <v>1598</v>
      </c>
      <c r="B789" t="s">
        <v>1614</v>
      </c>
      <c r="C789" s="1" t="s">
        <v>1615</v>
      </c>
      <c r="D789" s="1"/>
      <c r="E789">
        <v>6</v>
      </c>
      <c r="F789">
        <v>0</v>
      </c>
    </row>
    <row r="790" spans="1:6" x14ac:dyDescent="0.25">
      <c r="A790">
        <v>1600</v>
      </c>
      <c r="B790" t="s">
        <v>1616</v>
      </c>
      <c r="C790" s="1" t="s">
        <v>1617</v>
      </c>
      <c r="D790" s="1"/>
      <c r="E790">
        <v>6</v>
      </c>
      <c r="F790">
        <v>284.63</v>
      </c>
    </row>
    <row r="791" spans="1:6" x14ac:dyDescent="0.25">
      <c r="A791">
        <v>1602</v>
      </c>
      <c r="B791" t="s">
        <v>1618</v>
      </c>
      <c r="C791" s="1" t="s">
        <v>1619</v>
      </c>
      <c r="D791" s="1"/>
      <c r="E791">
        <v>6</v>
      </c>
      <c r="F791" s="2">
        <v>27813.119999999999</v>
      </c>
    </row>
    <row r="792" spans="1:6" x14ac:dyDescent="0.25">
      <c r="A792">
        <v>1604</v>
      </c>
      <c r="B792" t="s">
        <v>1620</v>
      </c>
      <c r="C792" s="1" t="s">
        <v>1621</v>
      </c>
      <c r="D792" s="1"/>
      <c r="E792">
        <v>6</v>
      </c>
      <c r="F792">
        <v>0</v>
      </c>
    </row>
    <row r="793" spans="1:6" x14ac:dyDescent="0.25">
      <c r="A793">
        <v>1606</v>
      </c>
      <c r="B793" t="s">
        <v>1622</v>
      </c>
      <c r="C793" s="1" t="s">
        <v>1623</v>
      </c>
      <c r="D793" s="1"/>
      <c r="E793">
        <v>6</v>
      </c>
      <c r="F793" s="2">
        <v>73048.59</v>
      </c>
    </row>
    <row r="794" spans="1:6" x14ac:dyDescent="0.25">
      <c r="A794">
        <v>1608</v>
      </c>
      <c r="B794" t="s">
        <v>1624</v>
      </c>
      <c r="C794" s="1" t="s">
        <v>1625</v>
      </c>
      <c r="D794" s="1"/>
      <c r="E794">
        <v>6</v>
      </c>
      <c r="F794">
        <v>5.38</v>
      </c>
    </row>
    <row r="795" spans="1:6" x14ac:dyDescent="0.25">
      <c r="A795">
        <v>1610</v>
      </c>
      <c r="B795" t="s">
        <v>1626</v>
      </c>
      <c r="C795" s="1" t="s">
        <v>1627</v>
      </c>
      <c r="D795" s="1"/>
      <c r="E795">
        <v>6</v>
      </c>
      <c r="F795" s="2">
        <v>3267</v>
      </c>
    </row>
    <row r="796" spans="1:6" x14ac:dyDescent="0.25">
      <c r="A796">
        <v>1613</v>
      </c>
      <c r="B796" t="s">
        <v>1630</v>
      </c>
      <c r="C796" s="1" t="s">
        <v>1631</v>
      </c>
      <c r="D796" s="1"/>
      <c r="E796">
        <v>6</v>
      </c>
      <c r="F796">
        <v>124</v>
      </c>
    </row>
    <row r="797" spans="1:6" x14ac:dyDescent="0.25">
      <c r="A797">
        <v>1615</v>
      </c>
      <c r="B797" t="s">
        <v>1632</v>
      </c>
      <c r="C797" s="1" t="s">
        <v>1633</v>
      </c>
      <c r="D797" s="1"/>
      <c r="E797">
        <v>6</v>
      </c>
      <c r="F797">
        <v>0</v>
      </c>
    </row>
    <row r="798" spans="1:6" x14ac:dyDescent="0.25">
      <c r="A798">
        <v>1617</v>
      </c>
      <c r="B798" t="s">
        <v>1634</v>
      </c>
      <c r="C798" s="1" t="s">
        <v>1635</v>
      </c>
      <c r="D798" s="1"/>
      <c r="E798">
        <v>6</v>
      </c>
      <c r="F798">
        <v>0</v>
      </c>
    </row>
    <row r="799" spans="1:6" x14ac:dyDescent="0.25">
      <c r="A799">
        <v>1619</v>
      </c>
      <c r="B799" t="s">
        <v>1636</v>
      </c>
      <c r="C799" s="1" t="s">
        <v>1637</v>
      </c>
      <c r="D799" s="1"/>
      <c r="E799">
        <v>6</v>
      </c>
      <c r="F799">
        <v>600</v>
      </c>
    </row>
    <row r="800" spans="1:6" x14ac:dyDescent="0.25">
      <c r="A800">
        <v>1621</v>
      </c>
      <c r="B800" t="s">
        <v>1638</v>
      </c>
      <c r="C800" s="1" t="s">
        <v>1639</v>
      </c>
      <c r="D800" s="1"/>
      <c r="E800">
        <v>6</v>
      </c>
      <c r="F800">
        <v>20</v>
      </c>
    </row>
    <row r="801" spans="1:6" x14ac:dyDescent="0.25">
      <c r="A801">
        <v>1623</v>
      </c>
      <c r="B801" t="s">
        <v>1640</v>
      </c>
      <c r="C801" s="1" t="s">
        <v>1641</v>
      </c>
      <c r="D801" s="1"/>
      <c r="E801">
        <v>6</v>
      </c>
      <c r="F801">
        <v>0</v>
      </c>
    </row>
    <row r="802" spans="1:6" x14ac:dyDescent="0.25">
      <c r="A802">
        <v>1625</v>
      </c>
      <c r="B802" t="s">
        <v>1642</v>
      </c>
      <c r="C802" s="1" t="s">
        <v>1643</v>
      </c>
      <c r="D802" s="1"/>
      <c r="E802">
        <v>6</v>
      </c>
      <c r="F802">
        <v>0</v>
      </c>
    </row>
    <row r="803" spans="1:6" x14ac:dyDescent="0.25">
      <c r="A803">
        <v>1627</v>
      </c>
      <c r="B803" t="s">
        <v>1644</v>
      </c>
      <c r="C803" s="1" t="s">
        <v>1645</v>
      </c>
      <c r="D803" s="1"/>
      <c r="E803">
        <v>6</v>
      </c>
      <c r="F803" s="2">
        <v>1000</v>
      </c>
    </row>
    <row r="804" spans="1:6" x14ac:dyDescent="0.25">
      <c r="A804">
        <v>1629</v>
      </c>
      <c r="B804" t="s">
        <v>1646</v>
      </c>
      <c r="C804" s="1" t="s">
        <v>1647</v>
      </c>
      <c r="D804" s="1"/>
      <c r="E804">
        <v>6</v>
      </c>
      <c r="F804" s="2">
        <v>2911.65</v>
      </c>
    </row>
    <row r="805" spans="1:6" x14ac:dyDescent="0.25">
      <c r="A805">
        <v>1631</v>
      </c>
      <c r="B805" t="s">
        <v>1648</v>
      </c>
      <c r="C805" s="1" t="s">
        <v>1649</v>
      </c>
      <c r="D805" s="1"/>
      <c r="E805">
        <v>6</v>
      </c>
      <c r="F805">
        <v>49.69</v>
      </c>
    </row>
    <row r="806" spans="1:6" x14ac:dyDescent="0.25">
      <c r="A806">
        <v>1633</v>
      </c>
      <c r="B806" t="s">
        <v>1650</v>
      </c>
      <c r="C806" s="1" t="s">
        <v>1651</v>
      </c>
      <c r="D806" s="1"/>
      <c r="E806">
        <v>6</v>
      </c>
      <c r="F806" s="2">
        <v>3386.28</v>
      </c>
    </row>
    <row r="807" spans="1:6" x14ac:dyDescent="0.25">
      <c r="A807">
        <v>1635</v>
      </c>
      <c r="B807" t="s">
        <v>1652</v>
      </c>
      <c r="C807" s="1" t="s">
        <v>1653</v>
      </c>
      <c r="D807" s="1"/>
      <c r="E807">
        <v>6</v>
      </c>
      <c r="F807">
        <v>0</v>
      </c>
    </row>
    <row r="808" spans="1:6" x14ac:dyDescent="0.25">
      <c r="A808">
        <v>1637</v>
      </c>
      <c r="B808" t="s">
        <v>1654</v>
      </c>
      <c r="C808" s="1" t="s">
        <v>1655</v>
      </c>
      <c r="D808" s="1"/>
      <c r="E808">
        <v>6</v>
      </c>
      <c r="F808">
        <v>450</v>
      </c>
    </row>
    <row r="809" spans="1:6" x14ac:dyDescent="0.25">
      <c r="A809">
        <v>1639</v>
      </c>
      <c r="B809" t="s">
        <v>1656</v>
      </c>
      <c r="C809" s="1" t="s">
        <v>1657</v>
      </c>
      <c r="D809" s="1"/>
      <c r="E809">
        <v>6</v>
      </c>
      <c r="F809">
        <v>224</v>
      </c>
    </row>
    <row r="810" spans="1:6" x14ac:dyDescent="0.25">
      <c r="A810">
        <v>1641</v>
      </c>
      <c r="B810" t="s">
        <v>1658</v>
      </c>
      <c r="C810" s="1" t="s">
        <v>1659</v>
      </c>
      <c r="D810" s="1"/>
      <c r="E810">
        <v>6</v>
      </c>
      <c r="F810">
        <v>600</v>
      </c>
    </row>
    <row r="811" spans="1:6" x14ac:dyDescent="0.25">
      <c r="A811">
        <v>1643</v>
      </c>
      <c r="B811" t="s">
        <v>1660</v>
      </c>
      <c r="C811" s="1" t="s">
        <v>1661</v>
      </c>
      <c r="D811" s="1"/>
      <c r="E811">
        <v>6</v>
      </c>
      <c r="F811">
        <v>260</v>
      </c>
    </row>
    <row r="812" spans="1:6" x14ac:dyDescent="0.25">
      <c r="A812">
        <v>1645</v>
      </c>
      <c r="B812" t="s">
        <v>1662</v>
      </c>
      <c r="C812" s="1" t="s">
        <v>1663</v>
      </c>
      <c r="D812" s="1"/>
      <c r="E812">
        <v>6</v>
      </c>
      <c r="F812" s="2">
        <v>1418.91</v>
      </c>
    </row>
    <row r="813" spans="1:6" x14ac:dyDescent="0.25">
      <c r="A813">
        <v>1647</v>
      </c>
      <c r="B813" t="s">
        <v>1664</v>
      </c>
      <c r="C813" s="1" t="s">
        <v>1665</v>
      </c>
      <c r="D813" s="1"/>
      <c r="E813">
        <v>6</v>
      </c>
      <c r="F813">
        <v>25</v>
      </c>
    </row>
    <row r="814" spans="1:6" x14ac:dyDescent="0.25">
      <c r="A814">
        <v>1649</v>
      </c>
      <c r="B814" t="s">
        <v>1666</v>
      </c>
      <c r="C814" s="1" t="s">
        <v>1667</v>
      </c>
      <c r="D814" s="1"/>
      <c r="E814">
        <v>6</v>
      </c>
      <c r="F814">
        <v>0</v>
      </c>
    </row>
    <row r="815" spans="1:6" x14ac:dyDescent="0.25">
      <c r="A815">
        <v>1651</v>
      </c>
      <c r="B815" t="s">
        <v>1668</v>
      </c>
      <c r="C815" s="1" t="s">
        <v>1669</v>
      </c>
      <c r="D815" s="1"/>
      <c r="E815">
        <v>6</v>
      </c>
      <c r="F815">
        <v>0</v>
      </c>
    </row>
    <row r="816" spans="1:6" x14ac:dyDescent="0.25">
      <c r="A816">
        <v>1653</v>
      </c>
      <c r="B816" t="s">
        <v>1670</v>
      </c>
      <c r="C816" s="1" t="s">
        <v>1671</v>
      </c>
      <c r="D816" s="1"/>
      <c r="E816">
        <v>6</v>
      </c>
      <c r="F816">
        <v>778</v>
      </c>
    </row>
    <row r="817" spans="1:6" x14ac:dyDescent="0.25">
      <c r="A817">
        <v>1655</v>
      </c>
      <c r="B817" t="s">
        <v>1672</v>
      </c>
      <c r="C817" s="1" t="s">
        <v>1673</v>
      </c>
      <c r="D817" s="1"/>
      <c r="E817">
        <v>6</v>
      </c>
      <c r="F817">
        <v>2</v>
      </c>
    </row>
    <row r="818" spans="1:6" x14ac:dyDescent="0.25">
      <c r="A818">
        <v>1657</v>
      </c>
      <c r="B818" t="s">
        <v>1674</v>
      </c>
      <c r="C818" s="1" t="s">
        <v>1675</v>
      </c>
      <c r="D818" s="1"/>
      <c r="E818">
        <v>6</v>
      </c>
      <c r="F818" s="2">
        <v>1850</v>
      </c>
    </row>
    <row r="819" spans="1:6" x14ac:dyDescent="0.25">
      <c r="A819">
        <v>1659</v>
      </c>
      <c r="B819" t="s">
        <v>1676</v>
      </c>
      <c r="C819" s="1" t="s">
        <v>1677</v>
      </c>
      <c r="D819" s="1"/>
      <c r="E819">
        <v>6</v>
      </c>
      <c r="F819">
        <v>0</v>
      </c>
    </row>
    <row r="820" spans="1:6" x14ac:dyDescent="0.25">
      <c r="A820">
        <v>1661</v>
      </c>
      <c r="B820" t="s">
        <v>1678</v>
      </c>
      <c r="C820" s="1" t="s">
        <v>1679</v>
      </c>
      <c r="D820" s="1"/>
      <c r="E820">
        <v>6</v>
      </c>
      <c r="F820" s="2">
        <v>1881.6</v>
      </c>
    </row>
    <row r="821" spans="1:6" x14ac:dyDescent="0.25">
      <c r="A821">
        <v>1663</v>
      </c>
      <c r="B821" t="s">
        <v>1680</v>
      </c>
      <c r="C821" s="1" t="s">
        <v>1681</v>
      </c>
      <c r="D821" s="1"/>
      <c r="E821">
        <v>6</v>
      </c>
      <c r="F821">
        <v>200</v>
      </c>
    </row>
    <row r="822" spans="1:6" x14ac:dyDescent="0.25">
      <c r="A822">
        <v>1665</v>
      </c>
      <c r="B822" t="s">
        <v>1682</v>
      </c>
      <c r="C822" s="1" t="s">
        <v>1683</v>
      </c>
      <c r="D822" s="1"/>
      <c r="E822">
        <v>6</v>
      </c>
      <c r="F822">
        <v>240</v>
      </c>
    </row>
    <row r="823" spans="1:6" x14ac:dyDescent="0.25">
      <c r="A823">
        <v>1667</v>
      </c>
      <c r="B823" t="s">
        <v>1684</v>
      </c>
      <c r="C823" s="1" t="s">
        <v>1685</v>
      </c>
      <c r="D823" s="1"/>
      <c r="E823">
        <v>6</v>
      </c>
      <c r="F823" s="2">
        <v>1500</v>
      </c>
    </row>
    <row r="824" spans="1:6" x14ac:dyDescent="0.25">
      <c r="A824">
        <v>1669</v>
      </c>
      <c r="B824" t="s">
        <v>1686</v>
      </c>
      <c r="C824" s="1" t="s">
        <v>1687</v>
      </c>
      <c r="D824" s="1"/>
      <c r="E824">
        <v>6</v>
      </c>
      <c r="F824">
        <v>56.13</v>
      </c>
    </row>
    <row r="825" spans="1:6" x14ac:dyDescent="0.25">
      <c r="A825">
        <v>1671</v>
      </c>
      <c r="B825" t="s">
        <v>1688</v>
      </c>
      <c r="C825" s="1" t="s">
        <v>1689</v>
      </c>
      <c r="D825" s="1"/>
      <c r="E825">
        <v>6</v>
      </c>
      <c r="F825">
        <v>30</v>
      </c>
    </row>
    <row r="826" spans="1:6" x14ac:dyDescent="0.25">
      <c r="A826">
        <v>1673</v>
      </c>
      <c r="B826" t="s">
        <v>1690</v>
      </c>
      <c r="C826" s="1" t="s">
        <v>1691</v>
      </c>
      <c r="D826" s="1"/>
      <c r="E826">
        <v>6</v>
      </c>
      <c r="F826">
        <v>397.96</v>
      </c>
    </row>
    <row r="827" spans="1:6" x14ac:dyDescent="0.25">
      <c r="A827">
        <v>1675</v>
      </c>
      <c r="B827" t="s">
        <v>1692</v>
      </c>
      <c r="C827" s="1" t="s">
        <v>1693</v>
      </c>
      <c r="D827" s="1"/>
      <c r="E827">
        <v>6</v>
      </c>
      <c r="F827">
        <v>320</v>
      </c>
    </row>
    <row r="828" spans="1:6" x14ac:dyDescent="0.25">
      <c r="A828">
        <v>1677</v>
      </c>
      <c r="B828" t="s">
        <v>1694</v>
      </c>
      <c r="C828" s="1" t="s">
        <v>1695</v>
      </c>
      <c r="D828" s="1"/>
      <c r="E828">
        <v>6</v>
      </c>
      <c r="F828">
        <v>0</v>
      </c>
    </row>
    <row r="829" spans="1:6" x14ac:dyDescent="0.25">
      <c r="A829">
        <v>1679</v>
      </c>
      <c r="B829" t="s">
        <v>1696</v>
      </c>
      <c r="C829" s="1" t="s">
        <v>1697</v>
      </c>
      <c r="D829" s="1"/>
      <c r="E829">
        <v>6</v>
      </c>
      <c r="F829" s="2">
        <v>2000</v>
      </c>
    </row>
    <row r="830" spans="1:6" x14ac:dyDescent="0.25">
      <c r="A830">
        <v>1681</v>
      </c>
      <c r="B830" t="s">
        <v>1698</v>
      </c>
      <c r="C830" s="1" t="s">
        <v>1699</v>
      </c>
      <c r="D830" s="1"/>
      <c r="E830">
        <v>6</v>
      </c>
      <c r="F830" s="2">
        <v>1262.79</v>
      </c>
    </row>
    <row r="831" spans="1:6" x14ac:dyDescent="0.25">
      <c r="A831">
        <v>1683</v>
      </c>
      <c r="B831" t="s">
        <v>1700</v>
      </c>
      <c r="C831" s="1" t="s">
        <v>1701</v>
      </c>
      <c r="D831" s="1"/>
      <c r="E831">
        <v>6</v>
      </c>
      <c r="F831">
        <v>500</v>
      </c>
    </row>
    <row r="832" spans="1:6" x14ac:dyDescent="0.25">
      <c r="A832">
        <v>1685</v>
      </c>
      <c r="B832" t="s">
        <v>1702</v>
      </c>
      <c r="C832" s="1" t="s">
        <v>1703</v>
      </c>
      <c r="D832" s="1"/>
      <c r="E832">
        <v>6</v>
      </c>
      <c r="F832" s="2">
        <v>1280</v>
      </c>
    </row>
    <row r="833" spans="1:6" x14ac:dyDescent="0.25">
      <c r="A833">
        <v>1687</v>
      </c>
      <c r="B833" t="s">
        <v>1704</v>
      </c>
      <c r="C833" s="1" t="s">
        <v>1705</v>
      </c>
      <c r="D833" s="1"/>
      <c r="E833">
        <v>6</v>
      </c>
      <c r="F833">
        <v>0</v>
      </c>
    </row>
    <row r="834" spans="1:6" x14ac:dyDescent="0.25">
      <c r="A834">
        <v>1689</v>
      </c>
      <c r="B834" t="s">
        <v>1706</v>
      </c>
      <c r="C834" s="1" t="s">
        <v>1707</v>
      </c>
      <c r="D834" s="1"/>
      <c r="E834">
        <v>6</v>
      </c>
      <c r="F834" s="2">
        <v>1593</v>
      </c>
    </row>
    <row r="835" spans="1:6" x14ac:dyDescent="0.25">
      <c r="A835">
        <v>1691</v>
      </c>
      <c r="B835" t="s">
        <v>1708</v>
      </c>
      <c r="C835" s="1" t="s">
        <v>1709</v>
      </c>
      <c r="D835" s="1"/>
      <c r="E835">
        <v>6</v>
      </c>
      <c r="F835">
        <v>0</v>
      </c>
    </row>
    <row r="836" spans="1:6" x14ac:dyDescent="0.25">
      <c r="A836">
        <v>1693</v>
      </c>
      <c r="B836" t="s">
        <v>1710</v>
      </c>
      <c r="C836" s="1" t="s">
        <v>1711</v>
      </c>
      <c r="D836" s="1"/>
      <c r="E836">
        <v>6</v>
      </c>
      <c r="F836">
        <v>0</v>
      </c>
    </row>
    <row r="837" spans="1:6" x14ac:dyDescent="0.25">
      <c r="A837">
        <v>1695</v>
      </c>
      <c r="B837" t="s">
        <v>1712</v>
      </c>
      <c r="C837" s="1" t="s">
        <v>1713</v>
      </c>
      <c r="D837" s="1"/>
      <c r="E837">
        <v>6</v>
      </c>
      <c r="F837">
        <v>290</v>
      </c>
    </row>
    <row r="838" spans="1:6" x14ac:dyDescent="0.25">
      <c r="A838">
        <v>1697</v>
      </c>
      <c r="B838" t="s">
        <v>1714</v>
      </c>
      <c r="C838" s="1" t="s">
        <v>1715</v>
      </c>
      <c r="D838" s="1"/>
      <c r="E838">
        <v>6</v>
      </c>
      <c r="F838">
        <v>150</v>
      </c>
    </row>
    <row r="839" spans="1:6" x14ac:dyDescent="0.25">
      <c r="A839">
        <v>1699</v>
      </c>
      <c r="B839" t="s">
        <v>1716</v>
      </c>
      <c r="C839" s="1" t="s">
        <v>1717</v>
      </c>
      <c r="D839" s="1"/>
      <c r="E839">
        <v>6</v>
      </c>
      <c r="F839" s="2">
        <v>1290</v>
      </c>
    </row>
    <row r="840" spans="1:6" x14ac:dyDescent="0.25">
      <c r="A840">
        <v>1701</v>
      </c>
      <c r="B840" t="s">
        <v>1718</v>
      </c>
      <c r="C840" s="1" t="s">
        <v>1719</v>
      </c>
      <c r="D840" s="1"/>
      <c r="E840">
        <v>6</v>
      </c>
      <c r="F840">
        <v>0</v>
      </c>
    </row>
    <row r="841" spans="1:6" x14ac:dyDescent="0.25">
      <c r="A841">
        <v>1703</v>
      </c>
      <c r="B841" t="s">
        <v>1720</v>
      </c>
      <c r="C841" s="1" t="s">
        <v>1721</v>
      </c>
      <c r="D841" s="1"/>
      <c r="E841">
        <v>6</v>
      </c>
      <c r="F841">
        <v>630</v>
      </c>
    </row>
    <row r="842" spans="1:6" x14ac:dyDescent="0.25">
      <c r="A842">
        <v>1705</v>
      </c>
      <c r="B842" t="s">
        <v>1722</v>
      </c>
      <c r="C842" s="1" t="s">
        <v>1723</v>
      </c>
      <c r="D842" s="1"/>
      <c r="E842">
        <v>6</v>
      </c>
      <c r="F842">
        <v>141</v>
      </c>
    </row>
    <row r="843" spans="1:6" x14ac:dyDescent="0.25">
      <c r="A843">
        <v>1707</v>
      </c>
      <c r="B843" t="s">
        <v>1724</v>
      </c>
      <c r="C843" s="1" t="s">
        <v>1725</v>
      </c>
      <c r="D843" s="1"/>
      <c r="E843">
        <v>6</v>
      </c>
      <c r="F843" s="2">
        <v>3458</v>
      </c>
    </row>
    <row r="844" spans="1:6" x14ac:dyDescent="0.25">
      <c r="A844">
        <v>1709</v>
      </c>
      <c r="B844" t="s">
        <v>1726</v>
      </c>
      <c r="C844" s="1" t="s">
        <v>1727</v>
      </c>
      <c r="D844" s="1"/>
      <c r="E844">
        <v>6</v>
      </c>
      <c r="F844" s="2">
        <v>1233</v>
      </c>
    </row>
    <row r="845" spans="1:6" x14ac:dyDescent="0.25">
      <c r="A845">
        <v>1711</v>
      </c>
      <c r="B845" t="s">
        <v>1728</v>
      </c>
      <c r="C845" s="1" t="s">
        <v>1729</v>
      </c>
      <c r="D845" s="1"/>
      <c r="E845">
        <v>6</v>
      </c>
      <c r="F845">
        <v>680</v>
      </c>
    </row>
    <row r="846" spans="1:6" x14ac:dyDescent="0.25">
      <c r="A846">
        <v>1713</v>
      </c>
      <c r="B846" t="s">
        <v>1730</v>
      </c>
      <c r="C846" s="1" t="s">
        <v>1731</v>
      </c>
      <c r="D846" s="1"/>
      <c r="E846">
        <v>6</v>
      </c>
      <c r="F846">
        <v>0</v>
      </c>
    </row>
    <row r="847" spans="1:6" x14ac:dyDescent="0.25">
      <c r="A847">
        <v>1715</v>
      </c>
      <c r="B847" t="s">
        <v>1732</v>
      </c>
      <c r="C847" s="1" t="s">
        <v>1733</v>
      </c>
      <c r="D847" s="1"/>
      <c r="E847">
        <v>6</v>
      </c>
      <c r="F847">
        <v>0</v>
      </c>
    </row>
    <row r="848" spans="1:6" x14ac:dyDescent="0.25">
      <c r="A848">
        <v>1717</v>
      </c>
      <c r="B848" t="s">
        <v>1734</v>
      </c>
      <c r="C848" s="1" t="s">
        <v>1735</v>
      </c>
      <c r="D848" s="1"/>
      <c r="E848">
        <v>6</v>
      </c>
      <c r="F848">
        <v>0</v>
      </c>
    </row>
    <row r="849" spans="1:6" x14ac:dyDescent="0.25">
      <c r="A849">
        <v>1719</v>
      </c>
      <c r="B849" t="s">
        <v>1736</v>
      </c>
      <c r="C849" s="1" t="s">
        <v>1737</v>
      </c>
      <c r="D849" s="1"/>
      <c r="E849">
        <v>6</v>
      </c>
      <c r="F849">
        <v>0</v>
      </c>
    </row>
    <row r="850" spans="1:6" x14ac:dyDescent="0.25">
      <c r="A850">
        <v>1721</v>
      </c>
      <c r="B850" t="s">
        <v>1738</v>
      </c>
      <c r="C850" s="1" t="s">
        <v>1739</v>
      </c>
      <c r="D850" s="1"/>
      <c r="E850">
        <v>6</v>
      </c>
      <c r="F850">
        <v>0</v>
      </c>
    </row>
    <row r="851" spans="1:6" x14ac:dyDescent="0.25">
      <c r="A851">
        <v>1723</v>
      </c>
      <c r="B851" t="s">
        <v>1740</v>
      </c>
      <c r="C851" s="1" t="s">
        <v>1741</v>
      </c>
      <c r="D851" s="1"/>
      <c r="E851">
        <v>6</v>
      </c>
      <c r="F851">
        <v>780</v>
      </c>
    </row>
    <row r="852" spans="1:6" x14ac:dyDescent="0.25">
      <c r="A852">
        <v>1725</v>
      </c>
      <c r="B852" t="s">
        <v>1742</v>
      </c>
      <c r="C852" s="1" t="s">
        <v>1743</v>
      </c>
      <c r="D852" s="1"/>
      <c r="E852">
        <v>6</v>
      </c>
      <c r="F852">
        <v>980</v>
      </c>
    </row>
    <row r="853" spans="1:6" x14ac:dyDescent="0.25">
      <c r="A853">
        <v>1727</v>
      </c>
      <c r="B853" t="s">
        <v>1744</v>
      </c>
      <c r="C853" s="1" t="s">
        <v>1745</v>
      </c>
      <c r="D853" s="1"/>
      <c r="E853">
        <v>6</v>
      </c>
      <c r="F853">
        <v>300</v>
      </c>
    </row>
    <row r="854" spans="1:6" x14ac:dyDescent="0.25">
      <c r="A854">
        <v>1729</v>
      </c>
      <c r="B854" t="s">
        <v>1746</v>
      </c>
      <c r="C854" s="1" t="s">
        <v>1747</v>
      </c>
      <c r="D854" s="1"/>
      <c r="E854">
        <v>6</v>
      </c>
      <c r="F854">
        <v>341.72</v>
      </c>
    </row>
    <row r="855" spans="1:6" x14ac:dyDescent="0.25">
      <c r="A855">
        <v>1731</v>
      </c>
      <c r="B855" t="s">
        <v>1748</v>
      </c>
      <c r="C855" s="1" t="s">
        <v>1749</v>
      </c>
      <c r="D855" s="1"/>
      <c r="E855">
        <v>6</v>
      </c>
      <c r="F855">
        <v>350</v>
      </c>
    </row>
    <row r="856" spans="1:6" x14ac:dyDescent="0.25">
      <c r="A856">
        <v>1733</v>
      </c>
      <c r="B856" t="s">
        <v>1750</v>
      </c>
      <c r="C856" s="1" t="s">
        <v>1751</v>
      </c>
      <c r="D856" s="1"/>
      <c r="E856">
        <v>6</v>
      </c>
      <c r="F856">
        <v>0</v>
      </c>
    </row>
    <row r="857" spans="1:6" x14ac:dyDescent="0.25">
      <c r="A857">
        <v>1735</v>
      </c>
      <c r="B857" t="s">
        <v>1752</v>
      </c>
      <c r="C857" s="1" t="s">
        <v>1753</v>
      </c>
      <c r="D857" s="1"/>
      <c r="E857">
        <v>6</v>
      </c>
      <c r="F857">
        <v>680</v>
      </c>
    </row>
    <row r="858" spans="1:6" x14ac:dyDescent="0.25">
      <c r="A858">
        <v>1737</v>
      </c>
      <c r="B858" t="s">
        <v>1754</v>
      </c>
      <c r="C858" s="1" t="s">
        <v>1755</v>
      </c>
      <c r="D858" s="1"/>
      <c r="E858">
        <v>6</v>
      </c>
      <c r="F858">
        <v>0</v>
      </c>
    </row>
    <row r="859" spans="1:6" x14ac:dyDescent="0.25">
      <c r="A859">
        <v>1739</v>
      </c>
      <c r="B859" t="s">
        <v>1756</v>
      </c>
      <c r="C859" s="1" t="s">
        <v>1757</v>
      </c>
      <c r="D859" s="1"/>
      <c r="E859">
        <v>6</v>
      </c>
      <c r="F859">
        <v>169</v>
      </c>
    </row>
    <row r="860" spans="1:6" x14ac:dyDescent="0.25">
      <c r="A860">
        <v>1741</v>
      </c>
      <c r="B860" t="s">
        <v>1758</v>
      </c>
      <c r="C860" s="1" t="s">
        <v>1759</v>
      </c>
      <c r="D860" s="1"/>
      <c r="E860">
        <v>6</v>
      </c>
      <c r="F860" s="2">
        <v>-19297.61</v>
      </c>
    </row>
    <row r="861" spans="1:6" x14ac:dyDescent="0.25">
      <c r="A861">
        <v>1743</v>
      </c>
      <c r="B861" t="s">
        <v>1760</v>
      </c>
      <c r="C861" s="1" t="s">
        <v>1761</v>
      </c>
      <c r="D861" s="1"/>
      <c r="E861">
        <v>6</v>
      </c>
      <c r="F861">
        <v>0</v>
      </c>
    </row>
    <row r="862" spans="1:6" x14ac:dyDescent="0.25">
      <c r="A862">
        <v>1745</v>
      </c>
      <c r="B862" t="s">
        <v>1762</v>
      </c>
      <c r="C862" s="1" t="s">
        <v>1763</v>
      </c>
      <c r="D862" s="1"/>
      <c r="E862">
        <v>6</v>
      </c>
      <c r="F862">
        <v>0</v>
      </c>
    </row>
    <row r="863" spans="1:6" x14ac:dyDescent="0.25">
      <c r="A863">
        <v>1747</v>
      </c>
      <c r="B863" t="s">
        <v>1764</v>
      </c>
      <c r="C863" s="1" t="s">
        <v>1765</v>
      </c>
      <c r="D863" s="1"/>
      <c r="E863">
        <v>6</v>
      </c>
      <c r="F863">
        <v>250</v>
      </c>
    </row>
    <row r="864" spans="1:6" x14ac:dyDescent="0.25">
      <c r="A864">
        <v>1749</v>
      </c>
      <c r="B864" t="s">
        <v>1766</v>
      </c>
      <c r="C864" s="1" t="s">
        <v>1767</v>
      </c>
      <c r="D864" s="1"/>
      <c r="E864">
        <v>6</v>
      </c>
      <c r="F864">
        <v>0</v>
      </c>
    </row>
    <row r="865" spans="1:6" x14ac:dyDescent="0.25">
      <c r="A865">
        <v>1751</v>
      </c>
      <c r="B865" t="s">
        <v>1768</v>
      </c>
      <c r="C865" s="1" t="s">
        <v>1769</v>
      </c>
      <c r="D865" s="1"/>
      <c r="E865">
        <v>6</v>
      </c>
      <c r="F865">
        <v>0</v>
      </c>
    </row>
    <row r="866" spans="1:6" x14ac:dyDescent="0.25">
      <c r="A866">
        <v>1753</v>
      </c>
      <c r="B866" t="s">
        <v>1770</v>
      </c>
      <c r="C866" s="1" t="s">
        <v>1771</v>
      </c>
      <c r="D866" s="1"/>
      <c r="E866">
        <v>6</v>
      </c>
      <c r="F866">
        <v>0</v>
      </c>
    </row>
    <row r="867" spans="1:6" x14ac:dyDescent="0.25">
      <c r="A867">
        <v>1755</v>
      </c>
      <c r="B867" t="s">
        <v>1772</v>
      </c>
      <c r="C867" s="1" t="s">
        <v>1773</v>
      </c>
      <c r="D867" s="1"/>
      <c r="E867">
        <v>6</v>
      </c>
      <c r="F867">
        <v>0</v>
      </c>
    </row>
    <row r="868" spans="1:6" x14ac:dyDescent="0.25">
      <c r="A868">
        <v>1757</v>
      </c>
      <c r="B868" t="s">
        <v>1774</v>
      </c>
      <c r="C868" s="1" t="s">
        <v>1775</v>
      </c>
      <c r="D868" s="1"/>
      <c r="E868">
        <v>6</v>
      </c>
      <c r="F868">
        <v>0</v>
      </c>
    </row>
    <row r="869" spans="1:6" x14ac:dyDescent="0.25">
      <c r="A869">
        <v>1759</v>
      </c>
      <c r="B869" t="s">
        <v>1776</v>
      </c>
      <c r="C869" s="1" t="s">
        <v>1777</v>
      </c>
      <c r="D869" s="1"/>
      <c r="E869">
        <v>6</v>
      </c>
      <c r="F869">
        <v>0</v>
      </c>
    </row>
    <row r="870" spans="1:6" x14ac:dyDescent="0.25">
      <c r="A870">
        <v>1761</v>
      </c>
      <c r="B870" t="s">
        <v>1778</v>
      </c>
      <c r="C870" s="1" t="s">
        <v>1779</v>
      </c>
      <c r="D870" s="1"/>
      <c r="E870">
        <v>6</v>
      </c>
      <c r="F870">
        <v>0</v>
      </c>
    </row>
    <row r="871" spans="1:6" x14ac:dyDescent="0.25">
      <c r="A871">
        <v>1763</v>
      </c>
      <c r="B871" t="s">
        <v>1780</v>
      </c>
      <c r="C871" s="1" t="s">
        <v>1781</v>
      </c>
      <c r="D871" s="1"/>
      <c r="E871">
        <v>6</v>
      </c>
      <c r="F871">
        <v>0</v>
      </c>
    </row>
    <row r="872" spans="1:6" x14ac:dyDescent="0.25">
      <c r="A872">
        <v>1765</v>
      </c>
      <c r="B872" t="s">
        <v>1782</v>
      </c>
      <c r="C872" s="1" t="s">
        <v>1783</v>
      </c>
      <c r="D872" s="1"/>
      <c r="E872">
        <v>6</v>
      </c>
      <c r="F872">
        <v>0</v>
      </c>
    </row>
    <row r="873" spans="1:6" x14ac:dyDescent="0.25">
      <c r="A873">
        <v>1767</v>
      </c>
      <c r="B873" t="s">
        <v>1784</v>
      </c>
      <c r="C873" s="1" t="s">
        <v>1785</v>
      </c>
      <c r="D873" s="1"/>
      <c r="E873">
        <v>6</v>
      </c>
      <c r="F873">
        <v>0</v>
      </c>
    </row>
    <row r="874" spans="1:6" x14ac:dyDescent="0.25">
      <c r="A874">
        <v>1769</v>
      </c>
      <c r="B874" t="s">
        <v>1786</v>
      </c>
      <c r="C874" s="1" t="s">
        <v>1787</v>
      </c>
      <c r="D874" s="1"/>
      <c r="E874">
        <v>6</v>
      </c>
      <c r="F874" s="2">
        <v>1170</v>
      </c>
    </row>
    <row r="875" spans="1:6" x14ac:dyDescent="0.25">
      <c r="A875">
        <v>1771</v>
      </c>
      <c r="B875" t="s">
        <v>1788</v>
      </c>
      <c r="C875" s="1" t="s">
        <v>1789</v>
      </c>
      <c r="D875" s="1"/>
      <c r="E875">
        <v>6</v>
      </c>
      <c r="F875">
        <v>470</v>
      </c>
    </row>
    <row r="876" spans="1:6" x14ac:dyDescent="0.25">
      <c r="A876">
        <v>1774</v>
      </c>
      <c r="B876" t="s">
        <v>1792</v>
      </c>
      <c r="C876" s="1" t="s">
        <v>1793</v>
      </c>
      <c r="D876" s="1"/>
      <c r="E876">
        <v>6</v>
      </c>
      <c r="F876">
        <v>55.85</v>
      </c>
    </row>
    <row r="877" spans="1:6" x14ac:dyDescent="0.25">
      <c r="A877">
        <v>1776</v>
      </c>
      <c r="B877" t="s">
        <v>1794</v>
      </c>
      <c r="C877" s="1" t="s">
        <v>1795</v>
      </c>
      <c r="D877" s="1"/>
      <c r="E877">
        <v>6</v>
      </c>
      <c r="F877">
        <v>135.46</v>
      </c>
    </row>
    <row r="878" spans="1:6" x14ac:dyDescent="0.25">
      <c r="A878">
        <v>1782</v>
      </c>
      <c r="B878" t="s">
        <v>1804</v>
      </c>
      <c r="C878" s="1" t="s">
        <v>1805</v>
      </c>
      <c r="D878" s="1"/>
      <c r="E878">
        <v>6</v>
      </c>
      <c r="F878" s="2">
        <v>5418936.2300000004</v>
      </c>
    </row>
    <row r="879" spans="1:6" x14ac:dyDescent="0.25">
      <c r="A879">
        <v>1784</v>
      </c>
      <c r="B879" t="s">
        <v>1806</v>
      </c>
      <c r="C879" s="1" t="s">
        <v>1807</v>
      </c>
      <c r="D879" s="1"/>
      <c r="E879">
        <v>6</v>
      </c>
      <c r="F879" s="2">
        <v>20775294.850000001</v>
      </c>
    </row>
    <row r="880" spans="1:6" x14ac:dyDescent="0.25">
      <c r="A880">
        <v>1786</v>
      </c>
      <c r="B880" t="s">
        <v>1808</v>
      </c>
      <c r="C880" s="1" t="s">
        <v>1809</v>
      </c>
      <c r="D880" s="1"/>
      <c r="E880">
        <v>6</v>
      </c>
      <c r="F880" s="2">
        <v>1086793.23</v>
      </c>
    </row>
    <row r="881" spans="1:6" x14ac:dyDescent="0.25">
      <c r="A881">
        <v>1788</v>
      </c>
      <c r="B881" t="s">
        <v>1810</v>
      </c>
      <c r="C881" s="1" t="s">
        <v>1811</v>
      </c>
      <c r="D881" s="1"/>
      <c r="E881">
        <v>6</v>
      </c>
      <c r="F881" s="2">
        <v>-669294.75</v>
      </c>
    </row>
    <row r="882" spans="1:6" x14ac:dyDescent="0.25">
      <c r="A882">
        <v>1791</v>
      </c>
      <c r="B882" t="s">
        <v>1814</v>
      </c>
      <c r="C882" s="1" t="s">
        <v>1815</v>
      </c>
      <c r="D882" s="1"/>
      <c r="E882">
        <v>6</v>
      </c>
      <c r="F882" s="2">
        <v>181072.24</v>
      </c>
    </row>
    <row r="883" spans="1:6" x14ac:dyDescent="0.25">
      <c r="A883">
        <v>1793</v>
      </c>
      <c r="B883" t="s">
        <v>1816</v>
      </c>
      <c r="C883" s="1" t="s">
        <v>1817</v>
      </c>
      <c r="D883" s="1"/>
      <c r="E883">
        <v>6</v>
      </c>
      <c r="F883" s="2">
        <v>8296.19</v>
      </c>
    </row>
    <row r="884" spans="1:6" x14ac:dyDescent="0.25">
      <c r="A884">
        <v>1795</v>
      </c>
      <c r="B884" t="s">
        <v>1818</v>
      </c>
      <c r="C884" s="1" t="s">
        <v>1819</v>
      </c>
      <c r="D884" s="1"/>
      <c r="E884">
        <v>6</v>
      </c>
      <c r="F884" s="2">
        <v>601331.30000000005</v>
      </c>
    </row>
    <row r="885" spans="1:6" x14ac:dyDescent="0.25">
      <c r="A885">
        <v>1799</v>
      </c>
      <c r="B885" t="s">
        <v>1824</v>
      </c>
      <c r="C885" s="1" t="s">
        <v>1825</v>
      </c>
      <c r="D885" s="1"/>
      <c r="E885">
        <v>6</v>
      </c>
      <c r="F885" s="2">
        <v>148618.73000000001</v>
      </c>
    </row>
    <row r="886" spans="1:6" x14ac:dyDescent="0.25">
      <c r="A886">
        <v>1801</v>
      </c>
      <c r="B886" t="s">
        <v>1826</v>
      </c>
      <c r="C886" s="1" t="s">
        <v>1827</v>
      </c>
      <c r="D886" s="1"/>
      <c r="E886">
        <v>6</v>
      </c>
      <c r="F886" s="2">
        <v>591984.07999999996</v>
      </c>
    </row>
    <row r="887" spans="1:6" x14ac:dyDescent="0.25">
      <c r="A887">
        <v>1803</v>
      </c>
      <c r="B887" t="s">
        <v>1828</v>
      </c>
      <c r="C887" s="1" t="s">
        <v>1829</v>
      </c>
      <c r="D887" s="1"/>
      <c r="E887">
        <v>6</v>
      </c>
      <c r="F887" s="2">
        <v>119606</v>
      </c>
    </row>
    <row r="888" spans="1:6" x14ac:dyDescent="0.25">
      <c r="A888">
        <v>1805</v>
      </c>
      <c r="B888" t="s">
        <v>1830</v>
      </c>
      <c r="C888" s="1" t="s">
        <v>1831</v>
      </c>
      <c r="D888" s="1"/>
      <c r="E888">
        <v>6</v>
      </c>
      <c r="F888" s="2">
        <v>118595.11</v>
      </c>
    </row>
    <row r="889" spans="1:6" x14ac:dyDescent="0.25">
      <c r="A889">
        <v>1807</v>
      </c>
      <c r="B889" t="s">
        <v>1832</v>
      </c>
      <c r="C889" s="1" t="s">
        <v>1833</v>
      </c>
      <c r="D889" s="1"/>
      <c r="E889">
        <v>6</v>
      </c>
      <c r="F889" s="2">
        <v>5360</v>
      </c>
    </row>
    <row r="890" spans="1:6" x14ac:dyDescent="0.25">
      <c r="A890">
        <v>1809</v>
      </c>
      <c r="B890" t="s">
        <v>1834</v>
      </c>
      <c r="C890" s="1" t="s">
        <v>1835</v>
      </c>
      <c r="D890" s="1"/>
      <c r="E890">
        <v>6</v>
      </c>
      <c r="F890" s="2">
        <v>31200</v>
      </c>
    </row>
    <row r="891" spans="1:6" x14ac:dyDescent="0.25">
      <c r="A891">
        <v>1811</v>
      </c>
      <c r="B891" t="s">
        <v>1836</v>
      </c>
      <c r="C891" s="1" t="s">
        <v>1837</v>
      </c>
      <c r="D891" s="1"/>
      <c r="E891">
        <v>6</v>
      </c>
      <c r="F891" s="2">
        <v>71541.2</v>
      </c>
    </row>
    <row r="892" spans="1:6" x14ac:dyDescent="0.25">
      <c r="A892">
        <v>1813</v>
      </c>
      <c r="B892" t="s">
        <v>1838</v>
      </c>
      <c r="C892" s="1" t="s">
        <v>1839</v>
      </c>
      <c r="D892" s="1"/>
      <c r="E892">
        <v>6</v>
      </c>
      <c r="F892" s="2">
        <v>65599</v>
      </c>
    </row>
    <row r="893" spans="1:6" x14ac:dyDescent="0.25">
      <c r="A893">
        <v>1815</v>
      </c>
      <c r="B893" t="s">
        <v>1840</v>
      </c>
      <c r="C893" s="1" t="s">
        <v>1841</v>
      </c>
      <c r="D893" s="1"/>
      <c r="E893">
        <v>6</v>
      </c>
      <c r="F893">
        <v>49.9</v>
      </c>
    </row>
    <row r="894" spans="1:6" x14ac:dyDescent="0.25">
      <c r="A894">
        <v>1817</v>
      </c>
      <c r="B894" t="s">
        <v>1842</v>
      </c>
      <c r="C894" s="1" t="s">
        <v>1843</v>
      </c>
      <c r="D894" s="1"/>
      <c r="E894">
        <v>6</v>
      </c>
      <c r="F894" s="2">
        <v>36000</v>
      </c>
    </row>
    <row r="895" spans="1:6" x14ac:dyDescent="0.25">
      <c r="A895">
        <v>1819</v>
      </c>
      <c r="B895" t="s">
        <v>1844</v>
      </c>
      <c r="C895" s="1" t="s">
        <v>1845</v>
      </c>
      <c r="D895" s="1"/>
      <c r="E895">
        <v>6</v>
      </c>
      <c r="F895" s="2">
        <v>3300</v>
      </c>
    </row>
    <row r="896" spans="1:6" x14ac:dyDescent="0.25">
      <c r="A896">
        <v>1821</v>
      </c>
      <c r="B896" t="s">
        <v>1846</v>
      </c>
      <c r="C896" s="1" t="s">
        <v>1847</v>
      </c>
      <c r="D896" s="1"/>
      <c r="E896">
        <v>6</v>
      </c>
      <c r="F896">
        <v>361.74</v>
      </c>
    </row>
    <row r="897" spans="1:6" x14ac:dyDescent="0.25">
      <c r="A897">
        <v>1823</v>
      </c>
      <c r="B897" t="s">
        <v>1848</v>
      </c>
      <c r="C897" s="1" t="s">
        <v>1849</v>
      </c>
      <c r="D897" s="1"/>
      <c r="E897">
        <v>6</v>
      </c>
      <c r="F897">
        <v>-3</v>
      </c>
    </row>
    <row r="898" spans="1:6" x14ac:dyDescent="0.25">
      <c r="A898">
        <v>1829</v>
      </c>
      <c r="B898" t="s">
        <v>1858</v>
      </c>
      <c r="C898" s="1" t="s">
        <v>1859</v>
      </c>
      <c r="D898" s="1"/>
      <c r="E898">
        <v>6</v>
      </c>
      <c r="F898" s="2">
        <v>6375018.4100000001</v>
      </c>
    </row>
    <row r="899" spans="1:6" x14ac:dyDescent="0.25">
      <c r="A899">
        <v>1831</v>
      </c>
      <c r="B899" t="s">
        <v>1860</v>
      </c>
      <c r="C899" s="1" t="s">
        <v>1861</v>
      </c>
      <c r="D899" s="1"/>
      <c r="E899">
        <v>6</v>
      </c>
      <c r="F899" s="2">
        <v>3158736.87</v>
      </c>
    </row>
    <row r="900" spans="1:6" x14ac:dyDescent="0.25">
      <c r="A900">
        <v>1833</v>
      </c>
      <c r="B900" t="s">
        <v>1862</v>
      </c>
      <c r="C900" s="1" t="s">
        <v>1863</v>
      </c>
      <c r="D900" s="1"/>
      <c r="E900">
        <v>6</v>
      </c>
      <c r="F900" s="2">
        <v>340796.87</v>
      </c>
    </row>
    <row r="901" spans="1:6" x14ac:dyDescent="0.25">
      <c r="A901">
        <v>1835</v>
      </c>
      <c r="B901" t="s">
        <v>1864</v>
      </c>
      <c r="C901" s="1" t="s">
        <v>1865</v>
      </c>
      <c r="D901" s="1"/>
      <c r="E901">
        <v>6</v>
      </c>
      <c r="F901" s="2">
        <v>1107958.05</v>
      </c>
    </row>
    <row r="902" spans="1:6" x14ac:dyDescent="0.25">
      <c r="A902">
        <v>1837</v>
      </c>
      <c r="B902" t="s">
        <v>1866</v>
      </c>
      <c r="C902" s="1" t="s">
        <v>1867</v>
      </c>
      <c r="D902" s="1"/>
      <c r="E902">
        <v>6</v>
      </c>
      <c r="F902" s="2">
        <v>97316488.319999993</v>
      </c>
    </row>
    <row r="903" spans="1:6" x14ac:dyDescent="0.25">
      <c r="A903">
        <v>1839</v>
      </c>
      <c r="B903" t="s">
        <v>1868</v>
      </c>
      <c r="C903" s="1" t="s">
        <v>1869</v>
      </c>
      <c r="D903" s="1"/>
      <c r="E903">
        <v>6</v>
      </c>
      <c r="F903" s="2">
        <v>9089963.7899999991</v>
      </c>
    </row>
    <row r="904" spans="1:6" x14ac:dyDescent="0.25">
      <c r="A904">
        <v>1841</v>
      </c>
      <c r="B904" t="s">
        <v>1870</v>
      </c>
      <c r="C904" s="1" t="s">
        <v>1871</v>
      </c>
      <c r="D904" s="1"/>
      <c r="E904">
        <v>6</v>
      </c>
      <c r="F904" s="2">
        <v>649491.68999999994</v>
      </c>
    </row>
    <row r="905" spans="1:6" x14ac:dyDescent="0.25">
      <c r="A905">
        <v>1843</v>
      </c>
      <c r="B905" t="s">
        <v>1872</v>
      </c>
      <c r="C905" s="1" t="s">
        <v>1873</v>
      </c>
      <c r="D905" s="1"/>
      <c r="E905">
        <v>6</v>
      </c>
      <c r="F905" s="2">
        <v>4415141.4400000004</v>
      </c>
    </row>
    <row r="906" spans="1:6" x14ac:dyDescent="0.25">
      <c r="A906">
        <v>1845</v>
      </c>
      <c r="B906" t="s">
        <v>1874</v>
      </c>
      <c r="C906" s="1" t="s">
        <v>1875</v>
      </c>
      <c r="D906" s="1"/>
      <c r="E906">
        <v>6</v>
      </c>
      <c r="F906" s="2">
        <v>23173660.289999999</v>
      </c>
    </row>
    <row r="907" spans="1:6" x14ac:dyDescent="0.25">
      <c r="A907">
        <v>1847</v>
      </c>
      <c r="B907" t="s">
        <v>1876</v>
      </c>
      <c r="C907" s="1" t="s">
        <v>1877</v>
      </c>
      <c r="D907" s="1"/>
      <c r="E907">
        <v>6</v>
      </c>
      <c r="F907" s="2">
        <v>7952685.2699999996</v>
      </c>
    </row>
    <row r="908" spans="1:6" x14ac:dyDescent="0.25">
      <c r="A908">
        <v>1849</v>
      </c>
      <c r="B908" t="s">
        <v>1878</v>
      </c>
      <c r="C908" s="1" t="s">
        <v>1879</v>
      </c>
      <c r="D908" s="1"/>
      <c r="E908">
        <v>6</v>
      </c>
      <c r="F908" s="2">
        <v>5357712.6100000003</v>
      </c>
    </row>
    <row r="909" spans="1:6" x14ac:dyDescent="0.25">
      <c r="A909">
        <v>1851</v>
      </c>
      <c r="B909" t="s">
        <v>1880</v>
      </c>
      <c r="C909" s="1" t="s">
        <v>1881</v>
      </c>
      <c r="D909" s="1"/>
      <c r="E909">
        <v>6</v>
      </c>
      <c r="F909" s="2">
        <v>10457632.640000001</v>
      </c>
    </row>
    <row r="910" spans="1:6" x14ac:dyDescent="0.25">
      <c r="A910">
        <v>1855</v>
      </c>
      <c r="B910" t="s">
        <v>1886</v>
      </c>
      <c r="C910" s="1" t="s">
        <v>1887</v>
      </c>
      <c r="D910" s="1"/>
      <c r="E910">
        <v>6</v>
      </c>
      <c r="F910" s="2">
        <v>-1176623.7</v>
      </c>
    </row>
    <row r="911" spans="1:6" x14ac:dyDescent="0.25">
      <c r="A911">
        <v>1857</v>
      </c>
      <c r="B911" t="s">
        <v>1888</v>
      </c>
      <c r="C911" s="1" t="s">
        <v>1889</v>
      </c>
      <c r="D911" s="1"/>
      <c r="E911">
        <v>6</v>
      </c>
      <c r="F911" s="2">
        <v>-325044.94</v>
      </c>
    </row>
    <row r="912" spans="1:6" x14ac:dyDescent="0.25">
      <c r="A912">
        <v>1859</v>
      </c>
      <c r="B912" t="s">
        <v>1890</v>
      </c>
      <c r="C912" s="1" t="s">
        <v>1891</v>
      </c>
      <c r="D912" s="1"/>
      <c r="E912">
        <v>6</v>
      </c>
      <c r="F912" s="2">
        <v>-80431370.069999993</v>
      </c>
    </row>
    <row r="913" spans="1:6" x14ac:dyDescent="0.25">
      <c r="A913">
        <v>1861</v>
      </c>
      <c r="B913" t="s">
        <v>1892</v>
      </c>
      <c r="C913" s="1" t="s">
        <v>1893</v>
      </c>
      <c r="D913" s="1"/>
      <c r="E913">
        <v>6</v>
      </c>
      <c r="F913" s="2">
        <v>-846825.05</v>
      </c>
    </row>
    <row r="914" spans="1:6" x14ac:dyDescent="0.25">
      <c r="A914">
        <v>1863</v>
      </c>
      <c r="B914" t="s">
        <v>1894</v>
      </c>
      <c r="C914" s="1" t="s">
        <v>1895</v>
      </c>
      <c r="D914" s="1"/>
      <c r="E914">
        <v>6</v>
      </c>
      <c r="F914" s="2">
        <v>-7148256.9199999999</v>
      </c>
    </row>
    <row r="915" spans="1:6" x14ac:dyDescent="0.25">
      <c r="A915">
        <v>1865</v>
      </c>
      <c r="B915" t="s">
        <v>1896</v>
      </c>
      <c r="C915" s="1" t="s">
        <v>1897</v>
      </c>
      <c r="D915" s="1"/>
      <c r="E915">
        <v>6</v>
      </c>
      <c r="F915" s="2">
        <v>-363027.01</v>
      </c>
    </row>
    <row r="916" spans="1:6" x14ac:dyDescent="0.25">
      <c r="A916">
        <v>1867</v>
      </c>
      <c r="B916" t="s">
        <v>1898</v>
      </c>
      <c r="C916" s="1" t="s">
        <v>1899</v>
      </c>
      <c r="D916" s="1"/>
      <c r="E916">
        <v>6</v>
      </c>
      <c r="F916" s="2">
        <v>-2539212.0699999998</v>
      </c>
    </row>
    <row r="917" spans="1:6" x14ac:dyDescent="0.25">
      <c r="A917">
        <v>1869</v>
      </c>
      <c r="B917" t="s">
        <v>1900</v>
      </c>
      <c r="C917" s="1" t="s">
        <v>1901</v>
      </c>
      <c r="D917" s="1"/>
      <c r="E917">
        <v>6</v>
      </c>
      <c r="F917" s="2">
        <v>-17813556.370000001</v>
      </c>
    </row>
    <row r="918" spans="1:6" x14ac:dyDescent="0.25">
      <c r="A918">
        <v>1871</v>
      </c>
      <c r="B918" t="s">
        <v>1902</v>
      </c>
      <c r="C918" s="1" t="s">
        <v>1903</v>
      </c>
      <c r="D918" s="1"/>
      <c r="E918">
        <v>6</v>
      </c>
      <c r="F918" s="2">
        <v>-5716940.1900000004</v>
      </c>
    </row>
    <row r="919" spans="1:6" x14ac:dyDescent="0.25">
      <c r="A919">
        <v>1873</v>
      </c>
      <c r="B919" t="s">
        <v>1904</v>
      </c>
      <c r="C919" s="1" t="s">
        <v>1905</v>
      </c>
      <c r="D919" s="1"/>
      <c r="E919">
        <v>6</v>
      </c>
      <c r="F919" s="2">
        <v>-3473713.13</v>
      </c>
    </row>
    <row r="920" spans="1:6" x14ac:dyDescent="0.25">
      <c r="A920">
        <v>1875</v>
      </c>
      <c r="B920" t="s">
        <v>1906</v>
      </c>
      <c r="C920" s="1" t="s">
        <v>1907</v>
      </c>
      <c r="D920" s="1"/>
      <c r="E920">
        <v>6</v>
      </c>
      <c r="F920" s="2">
        <v>-9500721.2899999991</v>
      </c>
    </row>
    <row r="921" spans="1:6" x14ac:dyDescent="0.25">
      <c r="A921">
        <v>1879</v>
      </c>
      <c r="B921" t="s">
        <v>1912</v>
      </c>
      <c r="C921" s="1" t="s">
        <v>1913</v>
      </c>
      <c r="D921" s="1"/>
      <c r="E921">
        <v>6</v>
      </c>
      <c r="F921" s="2">
        <v>120000</v>
      </c>
    </row>
    <row r="922" spans="1:6" x14ac:dyDescent="0.25">
      <c r="A922">
        <v>1881</v>
      </c>
      <c r="B922" t="s">
        <v>1914</v>
      </c>
      <c r="C922" s="1" t="s">
        <v>1915</v>
      </c>
      <c r="D922" s="1"/>
      <c r="E922">
        <v>6</v>
      </c>
      <c r="F922" s="2">
        <v>784192.32</v>
      </c>
    </row>
    <row r="923" spans="1:6" x14ac:dyDescent="0.25">
      <c r="A923">
        <v>1883</v>
      </c>
      <c r="B923" t="s">
        <v>1916</v>
      </c>
      <c r="C923" s="1" t="s">
        <v>1917</v>
      </c>
      <c r="D923" s="1"/>
      <c r="E923">
        <v>6</v>
      </c>
      <c r="F923" s="2">
        <v>49200</v>
      </c>
    </row>
    <row r="924" spans="1:6" x14ac:dyDescent="0.25">
      <c r="A924">
        <v>1888</v>
      </c>
      <c r="B924" t="s">
        <v>1924</v>
      </c>
      <c r="C924" s="1" t="s">
        <v>1925</v>
      </c>
      <c r="D924" s="1"/>
      <c r="E924">
        <v>6</v>
      </c>
      <c r="F924" s="2">
        <v>142090.45000000001</v>
      </c>
    </row>
    <row r="925" spans="1:6" x14ac:dyDescent="0.25">
      <c r="A925">
        <v>1890</v>
      </c>
      <c r="B925" t="s">
        <v>1926</v>
      </c>
      <c r="C925" s="1" t="s">
        <v>1927</v>
      </c>
      <c r="D925" s="1"/>
      <c r="E925">
        <v>6</v>
      </c>
      <c r="F925" s="2">
        <v>31103.119999999999</v>
      </c>
    </row>
    <row r="926" spans="1:6" x14ac:dyDescent="0.25">
      <c r="A926">
        <v>1892</v>
      </c>
      <c r="B926" t="s">
        <v>1928</v>
      </c>
      <c r="C926" s="1" t="s">
        <v>1929</v>
      </c>
      <c r="D926" s="1"/>
      <c r="E926">
        <v>6</v>
      </c>
      <c r="F926">
        <v>814.78</v>
      </c>
    </row>
    <row r="927" spans="1:6" x14ac:dyDescent="0.25">
      <c r="A927">
        <v>1894</v>
      </c>
      <c r="B927" t="s">
        <v>1930</v>
      </c>
      <c r="C927" s="1" t="s">
        <v>1931</v>
      </c>
      <c r="D927" s="1"/>
      <c r="E927">
        <v>6</v>
      </c>
      <c r="F927" s="2">
        <v>13173.76</v>
      </c>
    </row>
    <row r="928" spans="1:6" x14ac:dyDescent="0.25">
      <c r="A928">
        <v>1896</v>
      </c>
      <c r="B928" t="s">
        <v>1932</v>
      </c>
      <c r="C928" s="1" t="s">
        <v>1933</v>
      </c>
      <c r="D928" s="1"/>
      <c r="E928">
        <v>6</v>
      </c>
      <c r="F928" s="2">
        <v>1506.96</v>
      </c>
    </row>
    <row r="929" spans="1:6" x14ac:dyDescent="0.25">
      <c r="A929">
        <v>1898</v>
      </c>
      <c r="B929" t="s">
        <v>1934</v>
      </c>
      <c r="C929" s="1" t="s">
        <v>1935</v>
      </c>
      <c r="D929" s="1"/>
      <c r="E929">
        <v>6</v>
      </c>
      <c r="F929" s="2">
        <v>1006.28</v>
      </c>
    </row>
    <row r="930" spans="1:6" x14ac:dyDescent="0.25">
      <c r="A930">
        <v>1900</v>
      </c>
      <c r="B930" t="s">
        <v>1936</v>
      </c>
      <c r="C930" s="1" t="s">
        <v>1937</v>
      </c>
      <c r="D930" s="1"/>
      <c r="E930">
        <v>6</v>
      </c>
      <c r="F930" s="2">
        <v>4725</v>
      </c>
    </row>
    <row r="931" spans="1:6" x14ac:dyDescent="0.25">
      <c r="A931">
        <v>1902</v>
      </c>
      <c r="B931" t="s">
        <v>1938</v>
      </c>
      <c r="C931" s="1" t="s">
        <v>1939</v>
      </c>
      <c r="D931" s="1"/>
      <c r="E931">
        <v>6</v>
      </c>
      <c r="F931" s="2">
        <v>4725</v>
      </c>
    </row>
    <row r="932" spans="1:6" x14ac:dyDescent="0.25">
      <c r="A932">
        <v>1904</v>
      </c>
      <c r="B932" t="s">
        <v>1940</v>
      </c>
      <c r="C932" s="1" t="s">
        <v>1941</v>
      </c>
      <c r="D932" s="1"/>
      <c r="E932">
        <v>6</v>
      </c>
      <c r="F932" s="2">
        <v>2369.58</v>
      </c>
    </row>
    <row r="933" spans="1:6" x14ac:dyDescent="0.25">
      <c r="A933">
        <v>1906</v>
      </c>
      <c r="B933" t="s">
        <v>1942</v>
      </c>
      <c r="C933" s="1" t="s">
        <v>1943</v>
      </c>
      <c r="D933" s="1"/>
      <c r="E933">
        <v>6</v>
      </c>
      <c r="F933" s="2">
        <v>5551.26</v>
      </c>
    </row>
    <row r="934" spans="1:6" x14ac:dyDescent="0.25">
      <c r="A934">
        <v>1908</v>
      </c>
      <c r="B934" t="s">
        <v>1944</v>
      </c>
      <c r="C934" s="1" t="s">
        <v>1945</v>
      </c>
      <c r="D934" s="1"/>
      <c r="E934">
        <v>6</v>
      </c>
      <c r="F934">
        <v>686.09</v>
      </c>
    </row>
    <row r="935" spans="1:6" x14ac:dyDescent="0.25">
      <c r="A935">
        <v>1910</v>
      </c>
      <c r="B935" t="s">
        <v>1946</v>
      </c>
      <c r="C935" s="1" t="s">
        <v>1947</v>
      </c>
      <c r="D935" s="1"/>
      <c r="E935">
        <v>6</v>
      </c>
      <c r="F935">
        <v>239.34</v>
      </c>
    </row>
    <row r="936" spans="1:6" x14ac:dyDescent="0.25">
      <c r="A936">
        <v>1912</v>
      </c>
      <c r="B936" t="s">
        <v>1948</v>
      </c>
      <c r="C936" s="1" t="s">
        <v>1949</v>
      </c>
      <c r="D936" s="1"/>
      <c r="E936">
        <v>6</v>
      </c>
      <c r="F936" s="2">
        <v>6641.77</v>
      </c>
    </row>
    <row r="937" spans="1:6" x14ac:dyDescent="0.25">
      <c r="A937">
        <v>1914</v>
      </c>
      <c r="B937" t="s">
        <v>1950</v>
      </c>
      <c r="C937" s="1" t="s">
        <v>1951</v>
      </c>
      <c r="D937" s="1"/>
      <c r="E937">
        <v>6</v>
      </c>
      <c r="F937">
        <v>274.99</v>
      </c>
    </row>
    <row r="938" spans="1:6" x14ac:dyDescent="0.25">
      <c r="A938">
        <v>1916</v>
      </c>
      <c r="B938" t="s">
        <v>1952</v>
      </c>
      <c r="C938" s="1" t="s">
        <v>1953</v>
      </c>
      <c r="D938" s="1"/>
      <c r="E938">
        <v>6</v>
      </c>
      <c r="F938" s="2">
        <v>103414.15</v>
      </c>
    </row>
    <row r="939" spans="1:6" x14ac:dyDescent="0.25">
      <c r="A939">
        <v>1918</v>
      </c>
      <c r="B939" t="s">
        <v>1954</v>
      </c>
      <c r="C939" s="1" t="s">
        <v>1955</v>
      </c>
      <c r="D939" s="1"/>
      <c r="E939">
        <v>6</v>
      </c>
      <c r="F939" s="2">
        <v>7676.1</v>
      </c>
    </row>
    <row r="940" spans="1:6" x14ac:dyDescent="0.25">
      <c r="A940">
        <v>1920</v>
      </c>
      <c r="B940" t="s">
        <v>1956</v>
      </c>
      <c r="C940" s="1" t="s">
        <v>1957</v>
      </c>
      <c r="D940" s="1"/>
      <c r="E940">
        <v>6</v>
      </c>
      <c r="F940" s="2">
        <v>294970.67</v>
      </c>
    </row>
    <row r="941" spans="1:6" x14ac:dyDescent="0.25">
      <c r="A941">
        <v>1922</v>
      </c>
      <c r="B941" t="s">
        <v>1958</v>
      </c>
      <c r="C941" s="1" t="s">
        <v>1959</v>
      </c>
      <c r="D941" s="1"/>
      <c r="E941">
        <v>6</v>
      </c>
      <c r="F941" s="2">
        <v>40742.54</v>
      </c>
    </row>
    <row r="942" spans="1:6" x14ac:dyDescent="0.25">
      <c r="A942">
        <v>1924</v>
      </c>
      <c r="B942" t="s">
        <v>1960</v>
      </c>
      <c r="C942" s="1" t="s">
        <v>1961</v>
      </c>
      <c r="D942" s="1"/>
      <c r="E942">
        <v>6</v>
      </c>
      <c r="F942" s="2">
        <v>2633790.25</v>
      </c>
    </row>
    <row r="943" spans="1:6" x14ac:dyDescent="0.25">
      <c r="A943">
        <v>1926</v>
      </c>
      <c r="B943" t="s">
        <v>1962</v>
      </c>
      <c r="C943" s="1" t="s">
        <v>1963</v>
      </c>
      <c r="D943" s="1"/>
      <c r="E943">
        <v>6</v>
      </c>
      <c r="F943" s="2">
        <v>25255.02</v>
      </c>
    </row>
    <row r="944" spans="1:6" x14ac:dyDescent="0.25">
      <c r="A944">
        <v>1928</v>
      </c>
      <c r="B944" t="s">
        <v>1964</v>
      </c>
      <c r="C944" s="1" t="s">
        <v>1965</v>
      </c>
      <c r="D944" s="1"/>
      <c r="E944">
        <v>6</v>
      </c>
      <c r="F944" s="2">
        <v>10000</v>
      </c>
    </row>
    <row r="945" spans="1:6" x14ac:dyDescent="0.25">
      <c r="A945">
        <v>1930</v>
      </c>
      <c r="B945" t="s">
        <v>1966</v>
      </c>
      <c r="C945" s="1" t="s">
        <v>1967</v>
      </c>
      <c r="D945" s="1"/>
      <c r="E945">
        <v>6</v>
      </c>
      <c r="F945" s="2">
        <v>15990.19</v>
      </c>
    </row>
    <row r="946" spans="1:6" x14ac:dyDescent="0.25">
      <c r="A946">
        <v>1932</v>
      </c>
      <c r="B946" t="s">
        <v>1968</v>
      </c>
      <c r="C946" s="1" t="s">
        <v>1969</v>
      </c>
      <c r="D946" s="1"/>
      <c r="E946">
        <v>6</v>
      </c>
      <c r="F946" s="2">
        <v>15830</v>
      </c>
    </row>
    <row r="947" spans="1:6" x14ac:dyDescent="0.25">
      <c r="A947">
        <v>1934</v>
      </c>
      <c r="B947" t="s">
        <v>1970</v>
      </c>
      <c r="C947" s="1" t="s">
        <v>1971</v>
      </c>
      <c r="D947" s="1"/>
      <c r="E947">
        <v>6</v>
      </c>
      <c r="F947" s="2">
        <v>25654.01</v>
      </c>
    </row>
    <row r="948" spans="1:6" x14ac:dyDescent="0.25">
      <c r="A948">
        <v>1936</v>
      </c>
      <c r="B948" t="s">
        <v>1972</v>
      </c>
      <c r="C948" s="1" t="s">
        <v>1973</v>
      </c>
      <c r="D948" s="1"/>
      <c r="E948">
        <v>6</v>
      </c>
      <c r="F948" s="2">
        <v>83500.009999999995</v>
      </c>
    </row>
    <row r="949" spans="1:6" x14ac:dyDescent="0.25">
      <c r="A949">
        <v>1938</v>
      </c>
      <c r="B949" t="s">
        <v>1974</v>
      </c>
      <c r="C949" s="1" t="s">
        <v>1975</v>
      </c>
      <c r="D949" s="1"/>
      <c r="E949">
        <v>6</v>
      </c>
      <c r="F949" s="2">
        <v>422241.42</v>
      </c>
    </row>
    <row r="950" spans="1:6" x14ac:dyDescent="0.25">
      <c r="A950">
        <v>1940</v>
      </c>
      <c r="B950" t="s">
        <v>1976</v>
      </c>
      <c r="C950" s="1" t="s">
        <v>1977</v>
      </c>
      <c r="D950" s="1"/>
      <c r="E950">
        <v>6</v>
      </c>
      <c r="F950" s="2">
        <v>179999.76</v>
      </c>
    </row>
    <row r="951" spans="1:6" x14ac:dyDescent="0.25">
      <c r="A951">
        <v>1942</v>
      </c>
      <c r="B951" t="s">
        <v>1978</v>
      </c>
      <c r="C951" s="1" t="s">
        <v>1979</v>
      </c>
      <c r="D951" s="1"/>
      <c r="E951">
        <v>6</v>
      </c>
      <c r="F951" s="2">
        <v>251132.49</v>
      </c>
    </row>
    <row r="952" spans="1:6" x14ac:dyDescent="0.25">
      <c r="A952">
        <v>1944</v>
      </c>
      <c r="B952" t="s">
        <v>1980</v>
      </c>
      <c r="C952" s="1" t="s">
        <v>1981</v>
      </c>
      <c r="D952" s="1"/>
      <c r="E952">
        <v>6</v>
      </c>
      <c r="F952" s="2">
        <v>169859.35</v>
      </c>
    </row>
    <row r="953" spans="1:6" x14ac:dyDescent="0.25">
      <c r="A953">
        <v>1946</v>
      </c>
      <c r="B953" t="s">
        <v>1982</v>
      </c>
      <c r="C953" s="1" t="s">
        <v>1983</v>
      </c>
      <c r="D953" s="1"/>
      <c r="E953">
        <v>6</v>
      </c>
      <c r="F953" s="2">
        <v>7811</v>
      </c>
    </row>
    <row r="954" spans="1:6" x14ac:dyDescent="0.25">
      <c r="A954">
        <v>1948</v>
      </c>
      <c r="B954" t="s">
        <v>1984</v>
      </c>
      <c r="C954" s="1" t="s">
        <v>1985</v>
      </c>
      <c r="D954" s="1"/>
      <c r="E954">
        <v>6</v>
      </c>
      <c r="F954" s="2">
        <v>30785.14</v>
      </c>
    </row>
    <row r="955" spans="1:6" x14ac:dyDescent="0.25">
      <c r="A955">
        <v>1950</v>
      </c>
      <c r="B955" t="s">
        <v>1986</v>
      </c>
      <c r="C955" s="1" t="s">
        <v>1987</v>
      </c>
      <c r="D955" s="1"/>
      <c r="E955">
        <v>6</v>
      </c>
      <c r="F955" s="2">
        <v>277875</v>
      </c>
    </row>
    <row r="956" spans="1:6" x14ac:dyDescent="0.25">
      <c r="A956">
        <v>1952</v>
      </c>
      <c r="B956" t="s">
        <v>1988</v>
      </c>
      <c r="C956" s="1" t="s">
        <v>1989</v>
      </c>
      <c r="D956" s="1"/>
      <c r="E956">
        <v>6</v>
      </c>
      <c r="F956" s="2">
        <v>126514.69</v>
      </c>
    </row>
    <row r="957" spans="1:6" x14ac:dyDescent="0.25">
      <c r="A957">
        <v>1955</v>
      </c>
      <c r="B957" t="s">
        <v>1992</v>
      </c>
      <c r="C957" s="1" t="s">
        <v>1993</v>
      </c>
      <c r="D957" s="1"/>
      <c r="E957">
        <v>6</v>
      </c>
      <c r="F957" s="2">
        <v>12714847.550000001</v>
      </c>
    </row>
    <row r="958" spans="1:6" x14ac:dyDescent="0.25">
      <c r="A958">
        <v>1957</v>
      </c>
      <c r="B958" t="s">
        <v>1994</v>
      </c>
      <c r="C958" s="1" t="s">
        <v>1995</v>
      </c>
      <c r="D958" s="1"/>
      <c r="E958">
        <v>6</v>
      </c>
      <c r="F958" s="2">
        <v>443278.21</v>
      </c>
    </row>
    <row r="959" spans="1:6" x14ac:dyDescent="0.25">
      <c r="A959">
        <v>1959</v>
      </c>
      <c r="B959" t="s">
        <v>1996</v>
      </c>
      <c r="C959" s="1" t="s">
        <v>1997</v>
      </c>
      <c r="D959" s="1"/>
      <c r="E959">
        <v>6</v>
      </c>
      <c r="F959" s="2">
        <v>746367.72</v>
      </c>
    </row>
    <row r="960" spans="1:6" x14ac:dyDescent="0.25">
      <c r="A960">
        <v>1961</v>
      </c>
      <c r="B960" t="s">
        <v>1998</v>
      </c>
      <c r="C960" s="1" t="s">
        <v>1999</v>
      </c>
      <c r="D960" s="1"/>
      <c r="E960">
        <v>6</v>
      </c>
      <c r="F960" s="2">
        <v>902716.59</v>
      </c>
    </row>
    <row r="961" spans="1:6" x14ac:dyDescent="0.25">
      <c r="A961">
        <v>1963</v>
      </c>
      <c r="B961" t="s">
        <v>2000</v>
      </c>
      <c r="C961" s="1" t="s">
        <v>2001</v>
      </c>
      <c r="D961" s="1"/>
      <c r="E961">
        <v>6</v>
      </c>
      <c r="F961" s="2">
        <v>499555.17</v>
      </c>
    </row>
    <row r="962" spans="1:6" x14ac:dyDescent="0.25">
      <c r="A962">
        <v>1966</v>
      </c>
      <c r="B962" t="s">
        <v>2004</v>
      </c>
      <c r="C962" s="1" t="s">
        <v>2005</v>
      </c>
      <c r="D962" s="1"/>
      <c r="E962">
        <v>6</v>
      </c>
      <c r="F962" s="2">
        <v>1644160.49</v>
      </c>
    </row>
    <row r="963" spans="1:6" x14ac:dyDescent="0.25">
      <c r="A963">
        <v>1968</v>
      </c>
      <c r="B963" t="s">
        <v>2006</v>
      </c>
      <c r="C963" s="1" t="s">
        <v>2007</v>
      </c>
      <c r="D963" s="1"/>
      <c r="E963">
        <v>6</v>
      </c>
      <c r="F963" s="2">
        <v>859154.6</v>
      </c>
    </row>
    <row r="964" spans="1:6" x14ac:dyDescent="0.25">
      <c r="A964">
        <v>1972</v>
      </c>
      <c r="B964" t="s">
        <v>2012</v>
      </c>
      <c r="C964" s="1" t="s">
        <v>2013</v>
      </c>
      <c r="D964" s="1"/>
      <c r="E964">
        <v>6</v>
      </c>
      <c r="F964" s="2">
        <v>-5659490.2300000004</v>
      </c>
    </row>
    <row r="965" spans="1:6" x14ac:dyDescent="0.25">
      <c r="A965">
        <v>1974</v>
      </c>
      <c r="B965" t="s">
        <v>2014</v>
      </c>
      <c r="C965" s="1" t="s">
        <v>2015</v>
      </c>
      <c r="D965" s="1"/>
      <c r="E965">
        <v>6</v>
      </c>
      <c r="F965" s="2">
        <v>-2743433.71</v>
      </c>
    </row>
    <row r="966" spans="1:6" x14ac:dyDescent="0.25">
      <c r="A966">
        <v>1976</v>
      </c>
      <c r="B966" t="s">
        <v>2016</v>
      </c>
      <c r="C966" s="1" t="s">
        <v>2017</v>
      </c>
      <c r="D966" s="1"/>
      <c r="E966">
        <v>6</v>
      </c>
      <c r="F966" s="2">
        <v>-588289.41</v>
      </c>
    </row>
    <row r="967" spans="1:6" x14ac:dyDescent="0.25">
      <c r="A967">
        <v>1978</v>
      </c>
      <c r="B967" t="s">
        <v>2018</v>
      </c>
      <c r="C967" s="1" t="s">
        <v>2019</v>
      </c>
      <c r="D967" s="1"/>
      <c r="E967">
        <v>6</v>
      </c>
      <c r="F967" s="2">
        <v>-196388.85</v>
      </c>
    </row>
    <row r="968" spans="1:6" x14ac:dyDescent="0.25">
      <c r="A968">
        <v>1980</v>
      </c>
      <c r="B968" t="s">
        <v>2020</v>
      </c>
      <c r="C968" s="1" t="s">
        <v>2021</v>
      </c>
      <c r="D968" s="1"/>
      <c r="E968">
        <v>6</v>
      </c>
      <c r="F968" s="2">
        <v>-274399.92</v>
      </c>
    </row>
    <row r="969" spans="1:6" x14ac:dyDescent="0.25">
      <c r="A969">
        <v>1982</v>
      </c>
      <c r="B969" t="s">
        <v>2022</v>
      </c>
      <c r="C969" s="1" t="s">
        <v>2023</v>
      </c>
      <c r="D969" s="1"/>
      <c r="E969">
        <v>6</v>
      </c>
      <c r="F969" s="2">
        <v>-97167.360000000001</v>
      </c>
    </row>
    <row r="970" spans="1:6" x14ac:dyDescent="0.25">
      <c r="A970">
        <v>1984</v>
      </c>
      <c r="B970" t="s">
        <v>2024</v>
      </c>
      <c r="C970" s="1" t="s">
        <v>2025</v>
      </c>
      <c r="D970" s="1"/>
      <c r="E970">
        <v>6</v>
      </c>
      <c r="F970" s="2">
        <v>-131555.72</v>
      </c>
    </row>
    <row r="971" spans="1:6" x14ac:dyDescent="0.25">
      <c r="A971">
        <v>1986</v>
      </c>
      <c r="B971" t="s">
        <v>2026</v>
      </c>
      <c r="C971" s="1" t="s">
        <v>2027</v>
      </c>
      <c r="D971" s="1"/>
      <c r="E971">
        <v>6</v>
      </c>
      <c r="F971" s="2">
        <v>-277875</v>
      </c>
    </row>
    <row r="972" spans="1:6" x14ac:dyDescent="0.25">
      <c r="A972">
        <v>1991</v>
      </c>
      <c r="B972" t="s">
        <v>2034</v>
      </c>
      <c r="C972" s="1" t="s">
        <v>2035</v>
      </c>
      <c r="D972" s="1"/>
      <c r="E972">
        <v>6</v>
      </c>
      <c r="F972" s="2">
        <v>2278796.6</v>
      </c>
    </row>
    <row r="973" spans="1:6" x14ac:dyDescent="0.25">
      <c r="A973">
        <v>1993</v>
      </c>
      <c r="B973" t="s">
        <v>2036</v>
      </c>
      <c r="C973" s="1" t="s">
        <v>2037</v>
      </c>
      <c r="D973" s="1"/>
      <c r="E973">
        <v>6</v>
      </c>
      <c r="F973" s="2">
        <v>1698535.9</v>
      </c>
    </row>
    <row r="974" spans="1:6" x14ac:dyDescent="0.25">
      <c r="A974">
        <v>1995</v>
      </c>
      <c r="B974" t="s">
        <v>2038</v>
      </c>
      <c r="C974" s="1" t="s">
        <v>2039</v>
      </c>
      <c r="D974" s="1"/>
      <c r="E974">
        <v>6</v>
      </c>
      <c r="F974" s="2">
        <v>1696252.85</v>
      </c>
    </row>
    <row r="975" spans="1:6" x14ac:dyDescent="0.25">
      <c r="A975">
        <v>2001</v>
      </c>
      <c r="B975" t="s">
        <v>2048</v>
      </c>
      <c r="C975" s="1" t="s">
        <v>2049</v>
      </c>
      <c r="D975" s="1"/>
      <c r="E975">
        <v>6</v>
      </c>
      <c r="F975" s="2">
        <v>27858699.27</v>
      </c>
    </row>
    <row r="976" spans="1:6" x14ac:dyDescent="0.25">
      <c r="A976">
        <v>2003</v>
      </c>
      <c r="B976" t="s">
        <v>2050</v>
      </c>
      <c r="C976" s="1" t="s">
        <v>2051</v>
      </c>
      <c r="D976" s="1"/>
      <c r="E976">
        <v>6</v>
      </c>
      <c r="F976" s="2">
        <v>943459.2</v>
      </c>
    </row>
    <row r="977" spans="1:6" x14ac:dyDescent="0.25">
      <c r="A977">
        <v>2005</v>
      </c>
      <c r="B977" t="s">
        <v>2052</v>
      </c>
      <c r="C977" s="1" t="s">
        <v>2053</v>
      </c>
      <c r="D977" s="1"/>
      <c r="E977">
        <v>6</v>
      </c>
      <c r="F977" s="2">
        <v>147840</v>
      </c>
    </row>
    <row r="978" spans="1:6" x14ac:dyDescent="0.25">
      <c r="A978">
        <v>2007</v>
      </c>
      <c r="B978" t="s">
        <v>2054</v>
      </c>
      <c r="C978" s="1" t="s">
        <v>2055</v>
      </c>
      <c r="D978" s="1"/>
      <c r="E978">
        <v>6</v>
      </c>
      <c r="F978" s="2">
        <v>462500</v>
      </c>
    </row>
    <row r="979" spans="1:6" x14ac:dyDescent="0.25">
      <c r="A979">
        <v>2009</v>
      </c>
      <c r="B979" t="s">
        <v>2056</v>
      </c>
      <c r="C979" s="1" t="s">
        <v>2057</v>
      </c>
      <c r="D979" s="1"/>
      <c r="E979">
        <v>6</v>
      </c>
      <c r="F979" s="2">
        <v>140052.15</v>
      </c>
    </row>
    <row r="980" spans="1:6" x14ac:dyDescent="0.25">
      <c r="A980">
        <v>2011</v>
      </c>
      <c r="B980" t="s">
        <v>2058</v>
      </c>
      <c r="C980" s="1" t="s">
        <v>2059</v>
      </c>
      <c r="D980" s="1"/>
      <c r="E980">
        <v>6</v>
      </c>
      <c r="F980" s="2">
        <v>84000</v>
      </c>
    </row>
    <row r="981" spans="1:6" x14ac:dyDescent="0.25">
      <c r="A981">
        <v>2013</v>
      </c>
      <c r="B981" t="s">
        <v>2060</v>
      </c>
      <c r="C981" s="1" t="s">
        <v>2061</v>
      </c>
      <c r="D981" s="1"/>
      <c r="E981">
        <v>6</v>
      </c>
      <c r="F981" s="2">
        <v>3675000</v>
      </c>
    </row>
    <row r="982" spans="1:6" x14ac:dyDescent="0.25">
      <c r="A982">
        <v>2015</v>
      </c>
      <c r="B982" t="s">
        <v>2062</v>
      </c>
      <c r="C982" s="1" t="s">
        <v>2063</v>
      </c>
      <c r="D982" s="1"/>
      <c r="E982">
        <v>6</v>
      </c>
      <c r="F982" s="2">
        <v>6000</v>
      </c>
    </row>
    <row r="983" spans="1:6" x14ac:dyDescent="0.25">
      <c r="A983">
        <v>2017</v>
      </c>
      <c r="B983" t="s">
        <v>2064</v>
      </c>
      <c r="C983" s="1" t="s">
        <v>2065</v>
      </c>
      <c r="D983" s="1"/>
      <c r="E983">
        <v>6</v>
      </c>
      <c r="F983" s="2">
        <v>1173781.21</v>
      </c>
    </row>
    <row r="984" spans="1:6" x14ac:dyDescent="0.25">
      <c r="A984">
        <v>2019</v>
      </c>
      <c r="B984" t="s">
        <v>2066</v>
      </c>
      <c r="C984" s="1" t="s">
        <v>2067</v>
      </c>
      <c r="D984" s="1"/>
      <c r="E984">
        <v>6</v>
      </c>
      <c r="F984" s="2">
        <v>8000</v>
      </c>
    </row>
    <row r="985" spans="1:6" x14ac:dyDescent="0.25">
      <c r="A985">
        <v>2021</v>
      </c>
      <c r="B985" t="s">
        <v>2068</v>
      </c>
      <c r="C985" s="1" t="s">
        <v>2069</v>
      </c>
      <c r="D985" s="1"/>
      <c r="E985">
        <v>6</v>
      </c>
      <c r="F985" s="2">
        <v>1114175.56</v>
      </c>
    </row>
    <row r="986" spans="1:6" x14ac:dyDescent="0.25">
      <c r="A986">
        <v>2023</v>
      </c>
      <c r="B986" t="s">
        <v>2070</v>
      </c>
      <c r="C986" s="1" t="s">
        <v>2071</v>
      </c>
      <c r="D986" s="1"/>
      <c r="E986">
        <v>6</v>
      </c>
      <c r="F986" s="2">
        <v>1982263.02</v>
      </c>
    </row>
    <row r="987" spans="1:6" x14ac:dyDescent="0.25">
      <c r="A987">
        <v>2025</v>
      </c>
      <c r="B987" t="s">
        <v>2072</v>
      </c>
      <c r="C987" s="1" t="s">
        <v>2073</v>
      </c>
      <c r="D987" s="1"/>
      <c r="E987">
        <v>6</v>
      </c>
      <c r="F987" s="2">
        <v>1834157.69</v>
      </c>
    </row>
    <row r="988" spans="1:6" x14ac:dyDescent="0.25">
      <c r="A988">
        <v>2027</v>
      </c>
      <c r="B988" t="s">
        <v>2074</v>
      </c>
      <c r="C988" s="1" t="s">
        <v>2075</v>
      </c>
      <c r="D988" s="1"/>
      <c r="E988">
        <v>6</v>
      </c>
      <c r="F988" s="2">
        <v>1500</v>
      </c>
    </row>
    <row r="989" spans="1:6" x14ac:dyDescent="0.25">
      <c r="A989">
        <v>2029</v>
      </c>
      <c r="B989" t="s">
        <v>2076</v>
      </c>
      <c r="C989" s="1" t="s">
        <v>2077</v>
      </c>
      <c r="D989" s="1"/>
      <c r="E989">
        <v>6</v>
      </c>
      <c r="F989" s="2">
        <v>1193125.8899999999</v>
      </c>
    </row>
    <row r="990" spans="1:6" x14ac:dyDescent="0.25">
      <c r="A990">
        <v>2031</v>
      </c>
      <c r="B990" t="s">
        <v>2078</v>
      </c>
      <c r="C990" s="1" t="s">
        <v>2079</v>
      </c>
      <c r="D990" s="1"/>
      <c r="E990">
        <v>6</v>
      </c>
      <c r="F990" s="2">
        <v>-1606182.88</v>
      </c>
    </row>
    <row r="991" spans="1:6" x14ac:dyDescent="0.25">
      <c r="A991">
        <v>2034</v>
      </c>
      <c r="B991" t="s">
        <v>2082</v>
      </c>
      <c r="C991" s="1" t="s">
        <v>2083</v>
      </c>
      <c r="D991" s="1"/>
      <c r="E991">
        <v>6</v>
      </c>
      <c r="F991" s="2">
        <v>86797.18</v>
      </c>
    </row>
    <row r="992" spans="1:6" x14ac:dyDescent="0.25">
      <c r="A992">
        <v>2036</v>
      </c>
      <c r="B992" t="s">
        <v>2084</v>
      </c>
      <c r="C992" s="1" t="s">
        <v>2085</v>
      </c>
      <c r="D992" s="1"/>
      <c r="E992">
        <v>6</v>
      </c>
      <c r="F992" s="2">
        <v>1673584.28</v>
      </c>
    </row>
    <row r="993" spans="1:6" x14ac:dyDescent="0.25">
      <c r="A993">
        <v>2038</v>
      </c>
      <c r="B993" t="s">
        <v>2086</v>
      </c>
      <c r="C993" s="1" t="s">
        <v>2087</v>
      </c>
      <c r="D993" s="1"/>
      <c r="E993">
        <v>6</v>
      </c>
      <c r="F993" s="2">
        <v>1000</v>
      </c>
    </row>
    <row r="994" spans="1:6" x14ac:dyDescent="0.25">
      <c r="A994">
        <v>2040</v>
      </c>
      <c r="B994" t="s">
        <v>2088</v>
      </c>
      <c r="C994" s="1" t="s">
        <v>2089</v>
      </c>
      <c r="D994" s="1"/>
      <c r="E994">
        <v>6</v>
      </c>
      <c r="F994" s="2">
        <v>4923.9399999999996</v>
      </c>
    </row>
    <row r="995" spans="1:6" x14ac:dyDescent="0.25">
      <c r="A995">
        <v>2042</v>
      </c>
      <c r="B995" t="s">
        <v>2090</v>
      </c>
      <c r="C995" s="1" t="s">
        <v>2091</v>
      </c>
      <c r="D995" s="1"/>
      <c r="E995">
        <v>6</v>
      </c>
      <c r="F995" s="2">
        <v>2025.91</v>
      </c>
    </row>
    <row r="996" spans="1:6" x14ac:dyDescent="0.25">
      <c r="A996">
        <v>2044</v>
      </c>
      <c r="B996" t="s">
        <v>2092</v>
      </c>
      <c r="C996" s="1" t="s">
        <v>2093</v>
      </c>
      <c r="D996" s="1"/>
      <c r="E996">
        <v>6</v>
      </c>
      <c r="F996" s="2">
        <v>261500</v>
      </c>
    </row>
    <row r="997" spans="1:6" x14ac:dyDescent="0.25">
      <c r="A997">
        <v>2047</v>
      </c>
      <c r="B997" t="s">
        <v>2096</v>
      </c>
      <c r="C997" s="1" t="s">
        <v>2097</v>
      </c>
      <c r="D997" s="1"/>
      <c r="E997">
        <v>6</v>
      </c>
      <c r="F997" s="2">
        <v>2077738.5</v>
      </c>
    </row>
    <row r="998" spans="1:6" x14ac:dyDescent="0.25">
      <c r="A998">
        <v>2049</v>
      </c>
      <c r="B998" t="s">
        <v>2098</v>
      </c>
      <c r="C998" s="1" t="s">
        <v>2099</v>
      </c>
      <c r="D998" s="1"/>
      <c r="E998">
        <v>6</v>
      </c>
      <c r="F998" s="2">
        <v>2997771.99</v>
      </c>
    </row>
    <row r="999" spans="1:6" x14ac:dyDescent="0.25">
      <c r="A999">
        <v>2051</v>
      </c>
      <c r="B999" t="s">
        <v>2100</v>
      </c>
      <c r="C999" s="1" t="s">
        <v>2101</v>
      </c>
      <c r="D999" s="1"/>
      <c r="E999">
        <v>6</v>
      </c>
      <c r="F999" s="2">
        <v>22703.97</v>
      </c>
    </row>
    <row r="1000" spans="1:6" x14ac:dyDescent="0.25">
      <c r="A1000">
        <v>2054</v>
      </c>
      <c r="B1000" t="s">
        <v>2104</v>
      </c>
      <c r="C1000" s="1" t="s">
        <v>2105</v>
      </c>
      <c r="D1000" s="1"/>
      <c r="E1000">
        <v>6</v>
      </c>
      <c r="F1000" s="2">
        <v>708409.26</v>
      </c>
    </row>
    <row r="1001" spans="1:6" x14ac:dyDescent="0.25">
      <c r="A1001">
        <v>2056</v>
      </c>
      <c r="B1001" t="s">
        <v>2106</v>
      </c>
      <c r="C1001" s="1" t="s">
        <v>2107</v>
      </c>
      <c r="D1001" s="1"/>
      <c r="E1001">
        <v>6</v>
      </c>
      <c r="F1001" s="2">
        <v>242053.17</v>
      </c>
    </row>
    <row r="1002" spans="1:6" x14ac:dyDescent="0.25">
      <c r="A1002">
        <v>2058</v>
      </c>
      <c r="B1002" t="s">
        <v>2108</v>
      </c>
      <c r="C1002" s="1" t="s">
        <v>2109</v>
      </c>
      <c r="D1002" s="1"/>
      <c r="E1002">
        <v>6</v>
      </c>
      <c r="F1002" s="2">
        <v>153323.24</v>
      </c>
    </row>
    <row r="1003" spans="1:6" x14ac:dyDescent="0.25">
      <c r="A1003">
        <v>2060</v>
      </c>
      <c r="B1003" t="s">
        <v>2110</v>
      </c>
      <c r="C1003" s="1" t="s">
        <v>2111</v>
      </c>
      <c r="D1003" s="1"/>
      <c r="E1003">
        <v>6</v>
      </c>
      <c r="F1003" s="2">
        <v>90698.87</v>
      </c>
    </row>
    <row r="1004" spans="1:6" x14ac:dyDescent="0.25">
      <c r="A1004">
        <v>2062</v>
      </c>
      <c r="B1004" t="s">
        <v>2112</v>
      </c>
      <c r="C1004" s="1" t="s">
        <v>2113</v>
      </c>
      <c r="D1004" s="1"/>
      <c r="E1004">
        <v>6</v>
      </c>
      <c r="F1004" s="2">
        <v>299568</v>
      </c>
    </row>
    <row r="1005" spans="1:6" x14ac:dyDescent="0.25">
      <c r="A1005">
        <v>2064</v>
      </c>
      <c r="B1005" t="s">
        <v>2114</v>
      </c>
      <c r="C1005" s="1" t="s">
        <v>2115</v>
      </c>
      <c r="D1005" s="1"/>
      <c r="E1005">
        <v>6</v>
      </c>
      <c r="F1005" s="2">
        <v>37120.32</v>
      </c>
    </row>
    <row r="1006" spans="1:6" x14ac:dyDescent="0.25">
      <c r="A1006">
        <v>2066</v>
      </c>
      <c r="B1006" t="s">
        <v>2116</v>
      </c>
      <c r="C1006" s="1" t="s">
        <v>2117</v>
      </c>
      <c r="D1006" s="1"/>
      <c r="E1006">
        <v>6</v>
      </c>
      <c r="F1006" s="2">
        <v>384142.4</v>
      </c>
    </row>
    <row r="1007" spans="1:6" x14ac:dyDescent="0.25">
      <c r="A1007">
        <v>2068</v>
      </c>
      <c r="B1007" t="s">
        <v>2118</v>
      </c>
      <c r="C1007" s="1" t="s">
        <v>2119</v>
      </c>
      <c r="D1007" s="1"/>
      <c r="E1007">
        <v>6</v>
      </c>
      <c r="F1007" s="2">
        <v>210303.22</v>
      </c>
    </row>
    <row r="1008" spans="1:6" x14ac:dyDescent="0.25">
      <c r="A1008">
        <v>2070</v>
      </c>
      <c r="B1008" t="s">
        <v>2120</v>
      </c>
      <c r="C1008" s="1" t="s">
        <v>2121</v>
      </c>
      <c r="D1008" s="1"/>
      <c r="E1008">
        <v>6</v>
      </c>
      <c r="F1008" s="2">
        <v>199665.36</v>
      </c>
    </row>
    <row r="1009" spans="1:6" x14ac:dyDescent="0.25">
      <c r="A1009">
        <v>2072</v>
      </c>
      <c r="B1009" t="s">
        <v>2122</v>
      </c>
      <c r="C1009" s="1" t="s">
        <v>2123</v>
      </c>
      <c r="D1009" s="1"/>
      <c r="E1009">
        <v>6</v>
      </c>
      <c r="F1009" s="2">
        <v>329506.92</v>
      </c>
    </row>
    <row r="1010" spans="1:6" x14ac:dyDescent="0.25">
      <c r="A1010">
        <v>2074</v>
      </c>
      <c r="B1010" t="s">
        <v>2124</v>
      </c>
      <c r="C1010" s="1" t="s">
        <v>2125</v>
      </c>
      <c r="D1010" s="1"/>
      <c r="E1010">
        <v>6</v>
      </c>
      <c r="F1010" s="2">
        <v>128708.61</v>
      </c>
    </row>
    <row r="1011" spans="1:6" x14ac:dyDescent="0.25">
      <c r="A1011">
        <v>2076</v>
      </c>
      <c r="B1011" t="s">
        <v>2126</v>
      </c>
      <c r="C1011" s="1" t="s">
        <v>2127</v>
      </c>
      <c r="D1011" s="1"/>
      <c r="E1011">
        <v>6</v>
      </c>
      <c r="F1011" s="2">
        <v>56339.28</v>
      </c>
    </row>
    <row r="1012" spans="1:6" x14ac:dyDescent="0.25">
      <c r="A1012">
        <v>2078</v>
      </c>
      <c r="B1012" t="s">
        <v>2128</v>
      </c>
      <c r="C1012" s="1" t="s">
        <v>2129</v>
      </c>
      <c r="D1012" s="1"/>
      <c r="E1012">
        <v>6</v>
      </c>
      <c r="F1012" s="2">
        <v>360863.85</v>
      </c>
    </row>
    <row r="1013" spans="1:6" x14ac:dyDescent="0.25">
      <c r="A1013">
        <v>2080</v>
      </c>
      <c r="B1013" t="s">
        <v>2130</v>
      </c>
      <c r="C1013" s="1" t="s">
        <v>2131</v>
      </c>
      <c r="D1013" s="1"/>
      <c r="E1013">
        <v>6</v>
      </c>
      <c r="F1013" s="2">
        <v>-3684404.43</v>
      </c>
    </row>
    <row r="1014" spans="1:6" x14ac:dyDescent="0.25">
      <c r="A1014">
        <v>2082</v>
      </c>
      <c r="B1014" t="s">
        <v>2132</v>
      </c>
      <c r="C1014" s="1" t="s">
        <v>2133</v>
      </c>
      <c r="D1014" s="1"/>
      <c r="E1014">
        <v>6</v>
      </c>
      <c r="F1014" s="2">
        <v>838957.14</v>
      </c>
    </row>
    <row r="1015" spans="1:6" x14ac:dyDescent="0.25">
      <c r="A1015">
        <v>2084</v>
      </c>
      <c r="B1015" t="s">
        <v>2134</v>
      </c>
      <c r="C1015" s="1" t="s">
        <v>2135</v>
      </c>
      <c r="D1015" s="1"/>
      <c r="E1015">
        <v>6</v>
      </c>
      <c r="F1015" s="2">
        <v>5608.64</v>
      </c>
    </row>
    <row r="1016" spans="1:6" x14ac:dyDescent="0.25">
      <c r="A1016">
        <v>2091</v>
      </c>
      <c r="B1016" t="s">
        <v>2146</v>
      </c>
      <c r="C1016" s="1" t="s">
        <v>2147</v>
      </c>
      <c r="D1016" s="1"/>
      <c r="E1016">
        <v>6</v>
      </c>
      <c r="F1016">
        <v>0</v>
      </c>
    </row>
    <row r="1017" spans="1:6" x14ac:dyDescent="0.25">
      <c r="A1017">
        <v>2093</v>
      </c>
      <c r="B1017" t="s">
        <v>2148</v>
      </c>
      <c r="C1017" s="1" t="s">
        <v>2149</v>
      </c>
      <c r="D1017" s="1"/>
      <c r="E1017">
        <v>6</v>
      </c>
      <c r="F1017">
        <v>0</v>
      </c>
    </row>
    <row r="1018" spans="1:6" x14ac:dyDescent="0.25">
      <c r="A1018">
        <v>2095</v>
      </c>
      <c r="B1018" t="s">
        <v>2150</v>
      </c>
      <c r="C1018" s="1" t="s">
        <v>2151</v>
      </c>
      <c r="D1018" s="1"/>
      <c r="E1018">
        <v>6</v>
      </c>
      <c r="F1018">
        <v>0</v>
      </c>
    </row>
    <row r="1019" spans="1:6" x14ac:dyDescent="0.25">
      <c r="A1019">
        <v>2097</v>
      </c>
      <c r="B1019" t="s">
        <v>2152</v>
      </c>
      <c r="C1019" s="1" t="s">
        <v>2153</v>
      </c>
      <c r="D1019" s="1"/>
      <c r="E1019">
        <v>6</v>
      </c>
      <c r="F1019">
        <v>0</v>
      </c>
    </row>
    <row r="1020" spans="1:6" x14ac:dyDescent="0.25">
      <c r="A1020">
        <v>2099</v>
      </c>
      <c r="B1020" t="s">
        <v>2154</v>
      </c>
      <c r="C1020" s="1" t="s">
        <v>2155</v>
      </c>
      <c r="D1020" s="1"/>
      <c r="E1020">
        <v>6</v>
      </c>
      <c r="F1020" s="2">
        <v>-3450724.16</v>
      </c>
    </row>
    <row r="1021" spans="1:6" x14ac:dyDescent="0.25">
      <c r="A1021">
        <v>2102</v>
      </c>
      <c r="B1021" t="s">
        <v>2158</v>
      </c>
      <c r="C1021" s="1" t="s">
        <v>2159</v>
      </c>
      <c r="D1021" s="1"/>
      <c r="E1021">
        <v>6</v>
      </c>
      <c r="F1021">
        <v>0</v>
      </c>
    </row>
    <row r="1022" spans="1:6" x14ac:dyDescent="0.25">
      <c r="A1022">
        <v>2104</v>
      </c>
      <c r="B1022" t="s">
        <v>2160</v>
      </c>
      <c r="C1022" s="1" t="s">
        <v>2161</v>
      </c>
      <c r="D1022" s="1"/>
      <c r="E1022">
        <v>6</v>
      </c>
      <c r="F1022">
        <v>0</v>
      </c>
    </row>
    <row r="1023" spans="1:6" x14ac:dyDescent="0.25">
      <c r="A1023">
        <v>2106</v>
      </c>
      <c r="B1023" t="s">
        <v>2162</v>
      </c>
      <c r="C1023" s="1" t="s">
        <v>2163</v>
      </c>
      <c r="D1023" s="1"/>
      <c r="E1023">
        <v>6</v>
      </c>
      <c r="F1023">
        <v>0</v>
      </c>
    </row>
    <row r="1024" spans="1:6" x14ac:dyDescent="0.25">
      <c r="A1024">
        <v>2108</v>
      </c>
      <c r="B1024" t="s">
        <v>2164</v>
      </c>
      <c r="C1024" s="1" t="s">
        <v>2165</v>
      </c>
      <c r="D1024" s="1"/>
      <c r="E1024">
        <v>6</v>
      </c>
      <c r="F1024">
        <v>0</v>
      </c>
    </row>
    <row r="1025" spans="1:6" x14ac:dyDescent="0.25">
      <c r="A1025">
        <v>2110</v>
      </c>
      <c r="B1025" t="s">
        <v>2166</v>
      </c>
      <c r="C1025" s="1" t="s">
        <v>2167</v>
      </c>
      <c r="D1025" s="1"/>
      <c r="E1025">
        <v>6</v>
      </c>
      <c r="F1025">
        <v>0</v>
      </c>
    </row>
    <row r="1026" spans="1:6" x14ac:dyDescent="0.25">
      <c r="A1026">
        <v>2112</v>
      </c>
      <c r="B1026" t="s">
        <v>2168</v>
      </c>
      <c r="C1026" s="1" t="s">
        <v>2169</v>
      </c>
      <c r="D1026" s="1"/>
      <c r="E1026">
        <v>6</v>
      </c>
      <c r="F1026" s="2">
        <v>-280239.71999999997</v>
      </c>
    </row>
    <row r="1027" spans="1:6" x14ac:dyDescent="0.25">
      <c r="A1027">
        <v>2114</v>
      </c>
      <c r="B1027" t="s">
        <v>2170</v>
      </c>
      <c r="C1027" s="1" t="s">
        <v>2171</v>
      </c>
      <c r="D1027" s="1"/>
      <c r="E1027">
        <v>6</v>
      </c>
      <c r="F1027">
        <v>0</v>
      </c>
    </row>
    <row r="1028" spans="1:6" x14ac:dyDescent="0.25">
      <c r="A1028">
        <v>2116</v>
      </c>
      <c r="B1028" t="s">
        <v>2172</v>
      </c>
      <c r="C1028" s="1" t="s">
        <v>2173</v>
      </c>
      <c r="D1028" s="1"/>
      <c r="E1028">
        <v>6</v>
      </c>
      <c r="F1028">
        <v>0</v>
      </c>
    </row>
    <row r="1029" spans="1:6" x14ac:dyDescent="0.25">
      <c r="A1029">
        <v>2118</v>
      </c>
      <c r="B1029" t="s">
        <v>2174</v>
      </c>
      <c r="C1029" s="1" t="s">
        <v>2175</v>
      </c>
      <c r="D1029" s="1"/>
      <c r="E1029">
        <v>6</v>
      </c>
      <c r="F1029">
        <v>0</v>
      </c>
    </row>
    <row r="1030" spans="1:6" x14ac:dyDescent="0.25">
      <c r="A1030">
        <v>2120</v>
      </c>
      <c r="B1030" t="s">
        <v>2176</v>
      </c>
      <c r="C1030" s="1" t="s">
        <v>2177</v>
      </c>
      <c r="D1030" s="1"/>
      <c r="E1030">
        <v>6</v>
      </c>
      <c r="F1030">
        <v>0</v>
      </c>
    </row>
    <row r="1031" spans="1:6" x14ac:dyDescent="0.25">
      <c r="A1031">
        <v>2123</v>
      </c>
      <c r="B1031" t="s">
        <v>2180</v>
      </c>
      <c r="C1031" s="1" t="s">
        <v>2181</v>
      </c>
      <c r="D1031" s="1"/>
      <c r="E1031">
        <v>6</v>
      </c>
      <c r="F1031">
        <v>0.02</v>
      </c>
    </row>
    <row r="1032" spans="1:6" x14ac:dyDescent="0.25">
      <c r="A1032">
        <v>2126</v>
      </c>
      <c r="B1032" t="s">
        <v>2184</v>
      </c>
      <c r="C1032" s="1" t="s">
        <v>2185</v>
      </c>
      <c r="D1032" s="1"/>
      <c r="E1032">
        <v>6</v>
      </c>
      <c r="F1032" s="2">
        <v>-2932.3</v>
      </c>
    </row>
    <row r="1033" spans="1:6" x14ac:dyDescent="0.25">
      <c r="A1033">
        <v>2128</v>
      </c>
      <c r="B1033" t="s">
        <v>2186</v>
      </c>
      <c r="C1033" s="1" t="s">
        <v>2187</v>
      </c>
      <c r="D1033" s="1"/>
      <c r="E1033">
        <v>6</v>
      </c>
      <c r="F1033" s="2">
        <v>-144027.29</v>
      </c>
    </row>
    <row r="1034" spans="1:6" x14ac:dyDescent="0.25">
      <c r="A1034">
        <v>2132</v>
      </c>
      <c r="B1034" t="s">
        <v>2192</v>
      </c>
      <c r="C1034" s="1" t="s">
        <v>2193</v>
      </c>
      <c r="D1034" s="1"/>
      <c r="E1034">
        <v>6</v>
      </c>
      <c r="F1034">
        <v>-546.03</v>
      </c>
    </row>
    <row r="1035" spans="1:6" x14ac:dyDescent="0.25">
      <c r="A1035">
        <v>2134</v>
      </c>
      <c r="B1035" t="s">
        <v>2194</v>
      </c>
      <c r="C1035" s="1" t="s">
        <v>2195</v>
      </c>
      <c r="D1035" s="1"/>
      <c r="E1035">
        <v>6</v>
      </c>
      <c r="F1035" s="2">
        <v>-508230.62</v>
      </c>
    </row>
    <row r="1036" spans="1:6" x14ac:dyDescent="0.25">
      <c r="A1036">
        <v>2136</v>
      </c>
      <c r="B1036" t="s">
        <v>2196</v>
      </c>
      <c r="C1036" s="1" t="s">
        <v>2197</v>
      </c>
      <c r="D1036" s="1"/>
      <c r="E1036">
        <v>6</v>
      </c>
      <c r="F1036" s="2">
        <v>-245350.04</v>
      </c>
    </row>
    <row r="1037" spans="1:6" x14ac:dyDescent="0.25">
      <c r="A1037">
        <v>2138</v>
      </c>
      <c r="B1037" t="s">
        <v>2198</v>
      </c>
      <c r="C1037" s="1" t="s">
        <v>2199</v>
      </c>
      <c r="D1037" s="1"/>
      <c r="E1037">
        <v>6</v>
      </c>
      <c r="F1037" s="2">
        <v>-600244.64</v>
      </c>
    </row>
    <row r="1038" spans="1:6" x14ac:dyDescent="0.25">
      <c r="A1038">
        <v>2140</v>
      </c>
      <c r="B1038" t="s">
        <v>2200</v>
      </c>
      <c r="C1038" s="1" t="s">
        <v>2201</v>
      </c>
      <c r="D1038" s="1"/>
      <c r="E1038">
        <v>6</v>
      </c>
      <c r="F1038" s="2">
        <v>-30931.52</v>
      </c>
    </row>
    <row r="1039" spans="1:6" x14ac:dyDescent="0.25">
      <c r="A1039">
        <v>2142</v>
      </c>
      <c r="B1039" t="s">
        <v>2202</v>
      </c>
      <c r="C1039" s="1" t="s">
        <v>2203</v>
      </c>
      <c r="D1039" s="1"/>
      <c r="E1039">
        <v>6</v>
      </c>
      <c r="F1039" s="2">
        <v>-57349.94</v>
      </c>
    </row>
    <row r="1040" spans="1:6" x14ac:dyDescent="0.25">
      <c r="A1040">
        <v>2144</v>
      </c>
      <c r="B1040" t="s">
        <v>2204</v>
      </c>
      <c r="C1040" s="1" t="s">
        <v>2205</v>
      </c>
      <c r="D1040" s="1"/>
      <c r="E1040">
        <v>6</v>
      </c>
      <c r="F1040" s="2">
        <v>-53701.59</v>
      </c>
    </row>
    <row r="1041" spans="1:6" x14ac:dyDescent="0.25">
      <c r="A1041">
        <v>2146</v>
      </c>
      <c r="B1041" t="s">
        <v>2206</v>
      </c>
      <c r="C1041" s="1" t="s">
        <v>2207</v>
      </c>
      <c r="D1041" s="1"/>
      <c r="E1041">
        <v>6</v>
      </c>
      <c r="F1041" s="2">
        <v>-2184330.35</v>
      </c>
    </row>
    <row r="1042" spans="1:6" x14ac:dyDescent="0.25">
      <c r="A1042">
        <v>2148</v>
      </c>
      <c r="B1042" t="s">
        <v>2208</v>
      </c>
      <c r="C1042" s="1" t="s">
        <v>2209</v>
      </c>
      <c r="D1042" s="1"/>
      <c r="E1042">
        <v>6</v>
      </c>
      <c r="F1042" s="2">
        <v>-1057.95</v>
      </c>
    </row>
    <row r="1043" spans="1:6" x14ac:dyDescent="0.25">
      <c r="A1043">
        <v>2150</v>
      </c>
      <c r="B1043" t="s">
        <v>2210</v>
      </c>
      <c r="C1043" s="1" t="s">
        <v>2211</v>
      </c>
      <c r="D1043" s="1"/>
      <c r="E1043">
        <v>6</v>
      </c>
      <c r="F1043" s="2">
        <v>-7412.82</v>
      </c>
    </row>
    <row r="1044" spans="1:6" x14ac:dyDescent="0.25">
      <c r="A1044">
        <v>2154</v>
      </c>
      <c r="B1044" t="s">
        <v>2216</v>
      </c>
      <c r="C1044" s="1" t="s">
        <v>2217</v>
      </c>
      <c r="D1044" s="1"/>
      <c r="E1044">
        <v>6</v>
      </c>
      <c r="F1044" s="2">
        <v>-8348670.2199999997</v>
      </c>
    </row>
    <row r="1045" spans="1:6" x14ac:dyDescent="0.25">
      <c r="A1045">
        <v>2158</v>
      </c>
      <c r="B1045" t="s">
        <v>2218</v>
      </c>
      <c r="C1045" s="1" t="s">
        <v>2219</v>
      </c>
      <c r="D1045" s="1"/>
      <c r="E1045">
        <v>6</v>
      </c>
      <c r="F1045" s="2">
        <v>-1416.43</v>
      </c>
    </row>
    <row r="1046" spans="1:6" x14ac:dyDescent="0.25">
      <c r="A1046">
        <v>2160</v>
      </c>
      <c r="B1046" t="s">
        <v>2220</v>
      </c>
      <c r="C1046" s="1" t="s">
        <v>2221</v>
      </c>
      <c r="D1046" s="1"/>
      <c r="E1046">
        <v>6</v>
      </c>
      <c r="F1046" s="2">
        <v>-1162240.1499999999</v>
      </c>
    </row>
    <row r="1047" spans="1:6" x14ac:dyDescent="0.25">
      <c r="A1047">
        <v>2162</v>
      </c>
      <c r="B1047" t="s">
        <v>2222</v>
      </c>
      <c r="C1047" s="1" t="s">
        <v>2223</v>
      </c>
      <c r="D1047" s="1"/>
      <c r="E1047">
        <v>6</v>
      </c>
      <c r="F1047" s="2">
        <v>-74541.119999999995</v>
      </c>
    </row>
    <row r="1048" spans="1:6" x14ac:dyDescent="0.25">
      <c r="A1048">
        <v>2164</v>
      </c>
      <c r="B1048" t="s">
        <v>2224</v>
      </c>
      <c r="C1048" s="1" t="s">
        <v>2225</v>
      </c>
      <c r="D1048" s="1"/>
      <c r="E1048">
        <v>6</v>
      </c>
      <c r="F1048">
        <v>0</v>
      </c>
    </row>
    <row r="1049" spans="1:6" x14ac:dyDescent="0.25">
      <c r="A1049">
        <v>2167</v>
      </c>
      <c r="B1049" t="s">
        <v>2228</v>
      </c>
      <c r="C1049" s="1" t="s">
        <v>2229</v>
      </c>
      <c r="D1049" s="1"/>
      <c r="E1049">
        <v>6</v>
      </c>
      <c r="F1049" s="2">
        <v>-10963673.199999999</v>
      </c>
    </row>
    <row r="1050" spans="1:6" x14ac:dyDescent="0.25">
      <c r="A1050">
        <v>2169</v>
      </c>
      <c r="B1050" t="s">
        <v>2230</v>
      </c>
      <c r="C1050" s="1" t="s">
        <v>2231</v>
      </c>
      <c r="D1050" s="1"/>
      <c r="E1050">
        <v>6</v>
      </c>
      <c r="F1050" s="2">
        <v>-520362.37</v>
      </c>
    </row>
    <row r="1051" spans="1:6" x14ac:dyDescent="0.25">
      <c r="A1051">
        <v>2171</v>
      </c>
      <c r="B1051" t="s">
        <v>2232</v>
      </c>
      <c r="C1051" s="1" t="s">
        <v>2233</v>
      </c>
      <c r="D1051" s="1"/>
      <c r="E1051">
        <v>6</v>
      </c>
      <c r="F1051" s="2">
        <v>6246.52</v>
      </c>
    </row>
    <row r="1052" spans="1:6" x14ac:dyDescent="0.25">
      <c r="A1052">
        <v>2173</v>
      </c>
      <c r="B1052" t="s">
        <v>2234</v>
      </c>
      <c r="C1052" s="1" t="s">
        <v>2235</v>
      </c>
      <c r="D1052" s="1"/>
      <c r="E1052">
        <v>6</v>
      </c>
      <c r="F1052" s="2">
        <v>231103.64</v>
      </c>
    </row>
    <row r="1053" spans="1:6" x14ac:dyDescent="0.25">
      <c r="A1053">
        <v>2175</v>
      </c>
      <c r="B1053" t="s">
        <v>2236</v>
      </c>
      <c r="C1053" s="1" t="s">
        <v>2237</v>
      </c>
      <c r="D1053" s="1"/>
      <c r="E1053">
        <v>6</v>
      </c>
      <c r="F1053" s="2">
        <v>165981.92000000001</v>
      </c>
    </row>
    <row r="1054" spans="1:6" x14ac:dyDescent="0.25">
      <c r="A1054">
        <v>2177</v>
      </c>
      <c r="B1054" t="s">
        <v>2238</v>
      </c>
      <c r="C1054" s="1" t="s">
        <v>2239</v>
      </c>
      <c r="D1054" s="1"/>
      <c r="E1054">
        <v>6</v>
      </c>
      <c r="F1054" s="2">
        <v>1597</v>
      </c>
    </row>
    <row r="1055" spans="1:6" x14ac:dyDescent="0.25">
      <c r="A1055">
        <v>2179</v>
      </c>
      <c r="B1055" t="s">
        <v>2240</v>
      </c>
      <c r="C1055" s="1" t="s">
        <v>2241</v>
      </c>
      <c r="D1055" s="1"/>
      <c r="E1055">
        <v>6</v>
      </c>
      <c r="F1055" s="2">
        <v>-39021.620000000003</v>
      </c>
    </row>
    <row r="1056" spans="1:6" x14ac:dyDescent="0.25">
      <c r="A1056">
        <v>2181</v>
      </c>
      <c r="B1056" t="s">
        <v>2242</v>
      </c>
      <c r="C1056" s="1" t="s">
        <v>2243</v>
      </c>
      <c r="D1056" s="1"/>
      <c r="E1056">
        <v>6</v>
      </c>
      <c r="F1056">
        <v>-512.88</v>
      </c>
    </row>
    <row r="1057" spans="1:6" x14ac:dyDescent="0.25">
      <c r="A1057">
        <v>2183</v>
      </c>
      <c r="B1057" t="s">
        <v>2244</v>
      </c>
      <c r="C1057" s="1" t="s">
        <v>2245</v>
      </c>
      <c r="D1057" s="1"/>
      <c r="E1057">
        <v>6</v>
      </c>
      <c r="F1057">
        <v>0</v>
      </c>
    </row>
    <row r="1058" spans="1:6" x14ac:dyDescent="0.25">
      <c r="A1058">
        <v>2185</v>
      </c>
      <c r="B1058" t="s">
        <v>2246</v>
      </c>
      <c r="C1058" s="1" t="s">
        <v>2247</v>
      </c>
      <c r="D1058" s="1"/>
      <c r="E1058">
        <v>6</v>
      </c>
      <c r="F1058">
        <v>0</v>
      </c>
    </row>
    <row r="1059" spans="1:6" x14ac:dyDescent="0.25">
      <c r="A1059">
        <v>2187</v>
      </c>
      <c r="B1059" t="s">
        <v>2248</v>
      </c>
      <c r="C1059" s="1" t="s">
        <v>2249</v>
      </c>
      <c r="D1059" s="1"/>
      <c r="E1059">
        <v>6</v>
      </c>
      <c r="F1059">
        <v>0</v>
      </c>
    </row>
    <row r="1060" spans="1:6" x14ac:dyDescent="0.25">
      <c r="A1060">
        <v>2189</v>
      </c>
      <c r="B1060" t="s">
        <v>2250</v>
      </c>
      <c r="C1060" s="1" t="s">
        <v>2251</v>
      </c>
      <c r="D1060" s="1"/>
      <c r="E1060">
        <v>6</v>
      </c>
      <c r="F1060" s="2">
        <v>3749.23</v>
      </c>
    </row>
    <row r="1061" spans="1:6" x14ac:dyDescent="0.25">
      <c r="A1061">
        <v>2191</v>
      </c>
      <c r="B1061" t="s">
        <v>2252</v>
      </c>
      <c r="C1061" s="1" t="s">
        <v>2253</v>
      </c>
      <c r="D1061" s="1"/>
      <c r="E1061">
        <v>6</v>
      </c>
      <c r="F1061" s="2">
        <v>9234.07</v>
      </c>
    </row>
    <row r="1062" spans="1:6" x14ac:dyDescent="0.25">
      <c r="A1062">
        <v>2193</v>
      </c>
      <c r="B1062" t="s">
        <v>2254</v>
      </c>
      <c r="C1062" s="1" t="s">
        <v>2255</v>
      </c>
      <c r="D1062" s="1"/>
      <c r="E1062">
        <v>6</v>
      </c>
      <c r="F1062" s="2">
        <v>-88026.03</v>
      </c>
    </row>
    <row r="1063" spans="1:6" x14ac:dyDescent="0.25">
      <c r="A1063">
        <v>2195</v>
      </c>
      <c r="B1063" t="s">
        <v>2256</v>
      </c>
      <c r="C1063" s="1" t="s">
        <v>2257</v>
      </c>
      <c r="D1063" s="1"/>
      <c r="E1063">
        <v>6</v>
      </c>
      <c r="F1063" s="2">
        <v>2200</v>
      </c>
    </row>
    <row r="1064" spans="1:6" x14ac:dyDescent="0.25">
      <c r="A1064">
        <v>2197</v>
      </c>
      <c r="B1064" t="s">
        <v>2258</v>
      </c>
      <c r="C1064" s="1" t="s">
        <v>2259</v>
      </c>
      <c r="D1064" s="1"/>
      <c r="E1064">
        <v>6</v>
      </c>
      <c r="F1064" s="2">
        <v>-18880.2</v>
      </c>
    </row>
    <row r="1065" spans="1:6" x14ac:dyDescent="0.25">
      <c r="A1065">
        <v>2199</v>
      </c>
      <c r="B1065" t="s">
        <v>2260</v>
      </c>
      <c r="C1065" s="1" t="s">
        <v>2261</v>
      </c>
      <c r="D1065" s="1"/>
      <c r="E1065">
        <v>6</v>
      </c>
      <c r="F1065" s="2">
        <v>-126413.44</v>
      </c>
    </row>
    <row r="1066" spans="1:6" x14ac:dyDescent="0.25">
      <c r="A1066">
        <v>2201</v>
      </c>
      <c r="B1066" t="s">
        <v>2262</v>
      </c>
      <c r="C1066" s="1" t="s">
        <v>2263</v>
      </c>
      <c r="D1066" s="1"/>
      <c r="E1066">
        <v>6</v>
      </c>
      <c r="F1066" s="2">
        <v>-3189.94</v>
      </c>
    </row>
    <row r="1067" spans="1:6" x14ac:dyDescent="0.25">
      <c r="A1067">
        <v>2203</v>
      </c>
      <c r="B1067" t="s">
        <v>395</v>
      </c>
      <c r="C1067" s="1" t="s">
        <v>2264</v>
      </c>
      <c r="D1067" s="1"/>
      <c r="E1067">
        <v>6</v>
      </c>
      <c r="F1067">
        <v>-630.12</v>
      </c>
    </row>
    <row r="1068" spans="1:6" x14ac:dyDescent="0.25">
      <c r="A1068">
        <v>2207</v>
      </c>
      <c r="B1068" t="s">
        <v>2269</v>
      </c>
      <c r="C1068" s="1" t="s">
        <v>2270</v>
      </c>
      <c r="D1068" s="1"/>
      <c r="E1068">
        <v>6</v>
      </c>
      <c r="F1068">
        <v>-682.5</v>
      </c>
    </row>
    <row r="1069" spans="1:6" x14ac:dyDescent="0.25">
      <c r="A1069">
        <v>2209</v>
      </c>
      <c r="B1069" t="s">
        <v>2271</v>
      </c>
      <c r="C1069" s="1" t="s">
        <v>2272</v>
      </c>
      <c r="D1069" s="1"/>
      <c r="E1069">
        <v>6</v>
      </c>
      <c r="F1069">
        <v>-90</v>
      </c>
    </row>
    <row r="1070" spans="1:6" x14ac:dyDescent="0.25">
      <c r="A1070">
        <v>2211</v>
      </c>
      <c r="B1070" t="s">
        <v>2273</v>
      </c>
      <c r="C1070" s="1" t="s">
        <v>2274</v>
      </c>
      <c r="D1070" s="1"/>
      <c r="E1070">
        <v>6</v>
      </c>
      <c r="F1070">
        <v>-52.5</v>
      </c>
    </row>
    <row r="1071" spans="1:6" x14ac:dyDescent="0.25">
      <c r="A1071">
        <v>2213</v>
      </c>
      <c r="B1071" t="s">
        <v>2275</v>
      </c>
      <c r="C1071" s="1" t="s">
        <v>2276</v>
      </c>
      <c r="D1071" s="1"/>
      <c r="E1071">
        <v>6</v>
      </c>
      <c r="F1071" s="2">
        <v>27905.91</v>
      </c>
    </row>
    <row r="1072" spans="1:6" x14ac:dyDescent="0.25">
      <c r="A1072">
        <v>2215</v>
      </c>
      <c r="B1072" t="s">
        <v>2277</v>
      </c>
      <c r="C1072" s="1" t="s">
        <v>2278</v>
      </c>
      <c r="D1072" s="1"/>
      <c r="E1072">
        <v>6</v>
      </c>
      <c r="F1072" s="2">
        <v>42846.7</v>
      </c>
    </row>
    <row r="1073" spans="1:6" x14ac:dyDescent="0.25">
      <c r="A1073">
        <v>2217</v>
      </c>
      <c r="B1073" t="s">
        <v>2279</v>
      </c>
      <c r="C1073" s="1" t="s">
        <v>2280</v>
      </c>
      <c r="D1073" s="1"/>
      <c r="E1073">
        <v>6</v>
      </c>
      <c r="F1073" s="2">
        <v>-1080.72</v>
      </c>
    </row>
    <row r="1074" spans="1:6" x14ac:dyDescent="0.25">
      <c r="A1074">
        <v>2219</v>
      </c>
      <c r="B1074" t="s">
        <v>2281</v>
      </c>
      <c r="C1074" s="1" t="s">
        <v>2282</v>
      </c>
      <c r="D1074" s="1"/>
      <c r="E1074">
        <v>6</v>
      </c>
      <c r="F1074" s="2">
        <v>23426.89</v>
      </c>
    </row>
    <row r="1075" spans="1:6" x14ac:dyDescent="0.25">
      <c r="A1075">
        <v>2221</v>
      </c>
      <c r="B1075" t="s">
        <v>2283</v>
      </c>
      <c r="C1075" s="1" t="s">
        <v>2284</v>
      </c>
      <c r="D1075" s="1"/>
      <c r="E1075">
        <v>6</v>
      </c>
      <c r="F1075" s="2">
        <v>3866.67</v>
      </c>
    </row>
    <row r="1076" spans="1:6" x14ac:dyDescent="0.25">
      <c r="A1076">
        <v>2223</v>
      </c>
      <c r="B1076" t="s">
        <v>2285</v>
      </c>
      <c r="C1076" s="1" t="s">
        <v>2286</v>
      </c>
      <c r="D1076" s="1"/>
      <c r="E1076">
        <v>6</v>
      </c>
      <c r="F1076" s="2">
        <v>55792.29</v>
      </c>
    </row>
    <row r="1077" spans="1:6" x14ac:dyDescent="0.25">
      <c r="A1077">
        <v>2227</v>
      </c>
      <c r="B1077" t="s">
        <v>2291</v>
      </c>
      <c r="C1077" s="1" t="s">
        <v>2292</v>
      </c>
      <c r="D1077" s="1"/>
      <c r="E1077">
        <v>6</v>
      </c>
      <c r="F1077" s="2">
        <v>-1667943.41</v>
      </c>
    </row>
    <row r="1078" spans="1:6" x14ac:dyDescent="0.25">
      <c r="A1078">
        <v>2229</v>
      </c>
      <c r="B1078" t="s">
        <v>44</v>
      </c>
      <c r="C1078" s="1" t="s">
        <v>2293</v>
      </c>
      <c r="D1078" s="1"/>
      <c r="E1078">
        <v>6</v>
      </c>
      <c r="F1078" s="2">
        <v>-33212.39</v>
      </c>
    </row>
    <row r="1079" spans="1:6" x14ac:dyDescent="0.25">
      <c r="A1079">
        <v>2231</v>
      </c>
      <c r="B1079" t="s">
        <v>58</v>
      </c>
      <c r="C1079" s="1" t="s">
        <v>2294</v>
      </c>
      <c r="D1079" s="1"/>
      <c r="E1079">
        <v>6</v>
      </c>
      <c r="F1079" s="2">
        <v>-101803.13</v>
      </c>
    </row>
    <row r="1080" spans="1:6" x14ac:dyDescent="0.25">
      <c r="A1080">
        <v>2233</v>
      </c>
      <c r="B1080" t="s">
        <v>2295</v>
      </c>
      <c r="C1080" s="1" t="s">
        <v>2296</v>
      </c>
      <c r="D1080" s="1"/>
      <c r="E1080">
        <v>6</v>
      </c>
      <c r="F1080" s="2">
        <v>-72011.41</v>
      </c>
    </row>
    <row r="1081" spans="1:6" x14ac:dyDescent="0.25">
      <c r="A1081">
        <v>2235</v>
      </c>
      <c r="B1081" t="s">
        <v>2297</v>
      </c>
      <c r="C1081" s="1" t="s">
        <v>2298</v>
      </c>
      <c r="D1081" s="1"/>
      <c r="E1081">
        <v>6</v>
      </c>
      <c r="F1081" s="2">
        <v>-1492969.88</v>
      </c>
    </row>
    <row r="1082" spans="1:6" x14ac:dyDescent="0.25">
      <c r="A1082">
        <v>2237</v>
      </c>
      <c r="B1082" t="s">
        <v>2299</v>
      </c>
      <c r="C1082" s="1" t="s">
        <v>2300</v>
      </c>
      <c r="D1082" s="1"/>
      <c r="E1082">
        <v>6</v>
      </c>
      <c r="F1082">
        <v>796</v>
      </c>
    </row>
    <row r="1083" spans="1:6" x14ac:dyDescent="0.25">
      <c r="A1083">
        <v>2239</v>
      </c>
      <c r="B1083" t="s">
        <v>2301</v>
      </c>
      <c r="C1083" s="1" t="s">
        <v>2302</v>
      </c>
      <c r="D1083" s="1"/>
      <c r="E1083">
        <v>6</v>
      </c>
      <c r="F1083" s="2">
        <v>2018.7</v>
      </c>
    </row>
    <row r="1084" spans="1:6" x14ac:dyDescent="0.25">
      <c r="A1084">
        <v>2241</v>
      </c>
      <c r="B1084" t="s">
        <v>2303</v>
      </c>
      <c r="C1084" s="1" t="s">
        <v>2304</v>
      </c>
      <c r="D1084" s="1"/>
      <c r="E1084">
        <v>6</v>
      </c>
      <c r="F1084" s="2">
        <v>-1155581.45</v>
      </c>
    </row>
    <row r="1085" spans="1:6" x14ac:dyDescent="0.25">
      <c r="A1085">
        <v>2243</v>
      </c>
      <c r="B1085" t="s">
        <v>2305</v>
      </c>
      <c r="C1085" s="1" t="s">
        <v>2306</v>
      </c>
      <c r="D1085" s="1"/>
      <c r="E1085">
        <v>6</v>
      </c>
      <c r="F1085">
        <v>0</v>
      </c>
    </row>
    <row r="1086" spans="1:6" x14ac:dyDescent="0.25">
      <c r="A1086">
        <v>2245</v>
      </c>
      <c r="B1086" t="s">
        <v>2307</v>
      </c>
      <c r="C1086" s="1" t="s">
        <v>2308</v>
      </c>
      <c r="D1086" s="1"/>
      <c r="E1086">
        <v>6</v>
      </c>
      <c r="F1086" s="2">
        <v>-1241074.97</v>
      </c>
    </row>
    <row r="1087" spans="1:6" x14ac:dyDescent="0.25">
      <c r="A1087">
        <v>2248</v>
      </c>
      <c r="B1087" t="s">
        <v>2311</v>
      </c>
      <c r="C1087" s="1" t="s">
        <v>2312</v>
      </c>
      <c r="D1087" s="1"/>
      <c r="E1087">
        <v>6</v>
      </c>
      <c r="F1087">
        <v>0</v>
      </c>
    </row>
    <row r="1088" spans="1:6" x14ac:dyDescent="0.25">
      <c r="A1088">
        <v>2250</v>
      </c>
      <c r="B1088" t="s">
        <v>2313</v>
      </c>
      <c r="C1088" s="1" t="s">
        <v>2314</v>
      </c>
      <c r="D1088" s="1"/>
      <c r="E1088">
        <v>6</v>
      </c>
      <c r="F1088">
        <v>-291.2</v>
      </c>
    </row>
    <row r="1089" spans="1:6" x14ac:dyDescent="0.25">
      <c r="A1089">
        <v>2252</v>
      </c>
      <c r="B1089" t="s">
        <v>2315</v>
      </c>
      <c r="C1089" s="1" t="s">
        <v>2316</v>
      </c>
      <c r="D1089" s="1"/>
      <c r="E1089">
        <v>6</v>
      </c>
      <c r="F1089">
        <v>-778.91</v>
      </c>
    </row>
    <row r="1090" spans="1:6" x14ac:dyDescent="0.25">
      <c r="A1090">
        <v>2254</v>
      </c>
      <c r="B1090" t="s">
        <v>2317</v>
      </c>
      <c r="C1090" s="1" t="s">
        <v>2318</v>
      </c>
      <c r="D1090" s="1"/>
      <c r="E1090">
        <v>6</v>
      </c>
      <c r="F1090">
        <v>0</v>
      </c>
    </row>
    <row r="1091" spans="1:6" x14ac:dyDescent="0.25">
      <c r="A1091">
        <v>2256</v>
      </c>
      <c r="B1091" t="s">
        <v>2319</v>
      </c>
      <c r="C1091" s="1" t="s">
        <v>2320</v>
      </c>
      <c r="D1091" s="1"/>
      <c r="E1091">
        <v>6</v>
      </c>
      <c r="F1091">
        <v>0</v>
      </c>
    </row>
    <row r="1092" spans="1:6" x14ac:dyDescent="0.25">
      <c r="A1092">
        <v>2258</v>
      </c>
      <c r="B1092" t="s">
        <v>2321</v>
      </c>
      <c r="C1092" s="1" t="s">
        <v>2322</v>
      </c>
      <c r="D1092" s="1"/>
      <c r="E1092">
        <v>6</v>
      </c>
      <c r="F1092">
        <v>0</v>
      </c>
    </row>
    <row r="1093" spans="1:6" x14ac:dyDescent="0.25">
      <c r="A1093">
        <v>2260</v>
      </c>
      <c r="B1093" t="s">
        <v>2323</v>
      </c>
      <c r="C1093" s="1" t="s">
        <v>2324</v>
      </c>
      <c r="D1093" s="1"/>
      <c r="E1093">
        <v>6</v>
      </c>
      <c r="F1093">
        <v>0</v>
      </c>
    </row>
    <row r="1094" spans="1:6" x14ac:dyDescent="0.25">
      <c r="A1094">
        <v>2262</v>
      </c>
      <c r="B1094" t="s">
        <v>2325</v>
      </c>
      <c r="C1094" s="1" t="s">
        <v>2326</v>
      </c>
      <c r="D1094" s="1"/>
      <c r="E1094">
        <v>6</v>
      </c>
      <c r="F1094" s="2">
        <v>-16434.78</v>
      </c>
    </row>
    <row r="1095" spans="1:6" x14ac:dyDescent="0.25">
      <c r="A1095">
        <v>2264</v>
      </c>
      <c r="B1095" t="s">
        <v>2327</v>
      </c>
      <c r="C1095" s="1" t="s">
        <v>2328</v>
      </c>
      <c r="D1095" s="1"/>
      <c r="E1095">
        <v>6</v>
      </c>
      <c r="F1095">
        <v>-70.09</v>
      </c>
    </row>
    <row r="1096" spans="1:6" x14ac:dyDescent="0.25">
      <c r="A1096">
        <v>2266</v>
      </c>
      <c r="B1096" t="s">
        <v>2329</v>
      </c>
      <c r="C1096" s="1" t="s">
        <v>2330</v>
      </c>
      <c r="D1096" s="1"/>
      <c r="E1096">
        <v>6</v>
      </c>
      <c r="F1096" s="2">
        <v>-16032.61</v>
      </c>
    </row>
    <row r="1097" spans="1:6" x14ac:dyDescent="0.25">
      <c r="A1097">
        <v>2268</v>
      </c>
      <c r="B1097" t="s">
        <v>2331</v>
      </c>
      <c r="C1097" s="1" t="s">
        <v>2332</v>
      </c>
      <c r="D1097" s="1"/>
      <c r="E1097">
        <v>6</v>
      </c>
      <c r="F1097" s="2">
        <v>-21195.65</v>
      </c>
    </row>
    <row r="1098" spans="1:6" x14ac:dyDescent="0.25">
      <c r="A1098">
        <v>2272</v>
      </c>
      <c r="B1098" t="s">
        <v>2337</v>
      </c>
      <c r="C1098" s="1" t="s">
        <v>2338</v>
      </c>
      <c r="D1098" s="1"/>
      <c r="E1098">
        <v>6</v>
      </c>
      <c r="F1098" s="2">
        <v>499226.08</v>
      </c>
    </row>
    <row r="1099" spans="1:6" x14ac:dyDescent="0.25">
      <c r="A1099">
        <v>2274</v>
      </c>
      <c r="B1099" t="s">
        <v>2339</v>
      </c>
      <c r="C1099" s="1" t="s">
        <v>2340</v>
      </c>
      <c r="D1099" s="1"/>
      <c r="E1099">
        <v>6</v>
      </c>
      <c r="F1099" s="2">
        <v>-100000</v>
      </c>
    </row>
    <row r="1100" spans="1:6" x14ac:dyDescent="0.25">
      <c r="A1100">
        <v>2276</v>
      </c>
      <c r="B1100" t="s">
        <v>2341</v>
      </c>
      <c r="C1100" s="1" t="s">
        <v>2342</v>
      </c>
      <c r="D1100" s="1"/>
      <c r="E1100">
        <v>6</v>
      </c>
      <c r="F1100">
        <v>0</v>
      </c>
    </row>
    <row r="1101" spans="1:6" x14ac:dyDescent="0.25">
      <c r="A1101">
        <v>2278</v>
      </c>
      <c r="B1101" t="s">
        <v>2343</v>
      </c>
      <c r="C1101" s="1" t="s">
        <v>2344</v>
      </c>
      <c r="D1101" s="1"/>
      <c r="E1101">
        <v>6</v>
      </c>
      <c r="F1101">
        <v>0</v>
      </c>
    </row>
    <row r="1102" spans="1:6" x14ac:dyDescent="0.25">
      <c r="A1102">
        <v>2280</v>
      </c>
      <c r="B1102" t="s">
        <v>2345</v>
      </c>
      <c r="C1102" s="1" t="s">
        <v>2346</v>
      </c>
      <c r="D1102" s="1"/>
      <c r="E1102">
        <v>6</v>
      </c>
      <c r="F1102">
        <v>260.39999999999998</v>
      </c>
    </row>
    <row r="1103" spans="1:6" x14ac:dyDescent="0.25">
      <c r="A1103">
        <v>2282</v>
      </c>
      <c r="B1103" t="s">
        <v>2347</v>
      </c>
      <c r="C1103" s="1" t="s">
        <v>2348</v>
      </c>
      <c r="D1103" s="1"/>
      <c r="E1103">
        <v>6</v>
      </c>
      <c r="F1103" s="2">
        <v>-1177842.1399999999</v>
      </c>
    </row>
    <row r="1104" spans="1:6" x14ac:dyDescent="0.25">
      <c r="A1104">
        <v>2284</v>
      </c>
      <c r="B1104" t="s">
        <v>2349</v>
      </c>
      <c r="C1104" s="1" t="s">
        <v>2350</v>
      </c>
      <c r="D1104" s="1"/>
      <c r="E1104">
        <v>6</v>
      </c>
      <c r="F1104" s="2">
        <v>-1477195.9</v>
      </c>
    </row>
    <row r="1105" spans="1:6" x14ac:dyDescent="0.25">
      <c r="A1105">
        <v>2286</v>
      </c>
      <c r="B1105" t="s">
        <v>2351</v>
      </c>
      <c r="C1105" s="1" t="s">
        <v>2352</v>
      </c>
      <c r="D1105" s="1"/>
      <c r="E1105">
        <v>6</v>
      </c>
      <c r="F1105" s="2">
        <v>-140850</v>
      </c>
    </row>
    <row r="1106" spans="1:6" x14ac:dyDescent="0.25">
      <c r="A1106">
        <v>2289</v>
      </c>
      <c r="B1106" t="s">
        <v>190</v>
      </c>
      <c r="C1106" s="1" t="s">
        <v>2355</v>
      </c>
      <c r="D1106" s="1"/>
      <c r="E1106">
        <v>6</v>
      </c>
      <c r="F1106" s="2">
        <v>-150402.16</v>
      </c>
    </row>
    <row r="1107" spans="1:6" x14ac:dyDescent="0.25">
      <c r="A1107">
        <v>2291</v>
      </c>
      <c r="B1107" t="s">
        <v>2356</v>
      </c>
      <c r="C1107" s="1" t="s">
        <v>2357</v>
      </c>
      <c r="D1107" s="1"/>
      <c r="E1107">
        <v>6</v>
      </c>
      <c r="F1107" s="2">
        <v>-86173.11</v>
      </c>
    </row>
    <row r="1108" spans="1:6" x14ac:dyDescent="0.25">
      <c r="A1108">
        <v>2293</v>
      </c>
      <c r="B1108" t="s">
        <v>200</v>
      </c>
      <c r="C1108" s="1" t="s">
        <v>2358</v>
      </c>
      <c r="D1108" s="1"/>
      <c r="E1108">
        <v>6</v>
      </c>
      <c r="F1108" s="2">
        <v>-79170.09</v>
      </c>
    </row>
    <row r="1109" spans="1:6" x14ac:dyDescent="0.25">
      <c r="A1109">
        <v>2295</v>
      </c>
      <c r="B1109" t="s">
        <v>2359</v>
      </c>
      <c r="C1109" s="1" t="s">
        <v>2360</v>
      </c>
      <c r="D1109" s="1"/>
      <c r="E1109">
        <v>6</v>
      </c>
      <c r="F1109" s="2">
        <v>-262354.17</v>
      </c>
    </row>
    <row r="1110" spans="1:6" x14ac:dyDescent="0.25">
      <c r="A1110">
        <v>2297</v>
      </c>
      <c r="B1110" t="s">
        <v>2361</v>
      </c>
      <c r="C1110" s="1" t="s">
        <v>2362</v>
      </c>
      <c r="D1110" s="1"/>
      <c r="E1110">
        <v>6</v>
      </c>
      <c r="F1110" s="2">
        <v>-70000</v>
      </c>
    </row>
    <row r="1111" spans="1:6" x14ac:dyDescent="0.25">
      <c r="A1111">
        <v>2299</v>
      </c>
      <c r="B1111" t="s">
        <v>2363</v>
      </c>
      <c r="C1111" s="1" t="s">
        <v>2364</v>
      </c>
      <c r="D1111" s="1"/>
      <c r="E1111">
        <v>6</v>
      </c>
      <c r="F1111" s="2">
        <v>-6000</v>
      </c>
    </row>
    <row r="1112" spans="1:6" x14ac:dyDescent="0.25">
      <c r="A1112">
        <v>2301</v>
      </c>
      <c r="B1112" t="s">
        <v>2365</v>
      </c>
      <c r="C1112" s="1" t="s">
        <v>2366</v>
      </c>
      <c r="D1112" s="1"/>
      <c r="E1112">
        <v>6</v>
      </c>
      <c r="F1112" s="2">
        <v>-1724062.58</v>
      </c>
    </row>
    <row r="1113" spans="1:6" x14ac:dyDescent="0.25">
      <c r="A1113">
        <v>2303</v>
      </c>
      <c r="B1113" t="s">
        <v>2367</v>
      </c>
      <c r="C1113" s="1" t="s">
        <v>2368</v>
      </c>
      <c r="D1113" s="1"/>
      <c r="E1113">
        <v>6</v>
      </c>
      <c r="F1113" s="2">
        <v>-1019646.72</v>
      </c>
    </row>
    <row r="1114" spans="1:6" x14ac:dyDescent="0.25">
      <c r="A1114">
        <v>2305</v>
      </c>
      <c r="B1114" t="s">
        <v>2369</v>
      </c>
      <c r="C1114" s="1" t="s">
        <v>2370</v>
      </c>
      <c r="D1114" s="1"/>
      <c r="E1114">
        <v>6</v>
      </c>
      <c r="F1114" s="2">
        <v>-1672067.46</v>
      </c>
    </row>
    <row r="1115" spans="1:6" x14ac:dyDescent="0.25">
      <c r="A1115">
        <v>2309</v>
      </c>
      <c r="B1115" t="s">
        <v>2375</v>
      </c>
      <c r="C1115" s="1" t="s">
        <v>2376</v>
      </c>
      <c r="D1115" s="1"/>
      <c r="E1115">
        <v>6</v>
      </c>
      <c r="F1115">
        <v>0</v>
      </c>
    </row>
    <row r="1116" spans="1:6" x14ac:dyDescent="0.25">
      <c r="A1116">
        <v>2312</v>
      </c>
      <c r="B1116" t="s">
        <v>2379</v>
      </c>
      <c r="C1116" s="1" t="s">
        <v>2380</v>
      </c>
      <c r="D1116" s="1"/>
      <c r="E1116">
        <v>6</v>
      </c>
      <c r="F1116" s="2">
        <v>-1143928.53</v>
      </c>
    </row>
    <row r="1117" spans="1:6" x14ac:dyDescent="0.25">
      <c r="A1117">
        <v>2316</v>
      </c>
      <c r="B1117" t="s">
        <v>2385</v>
      </c>
      <c r="C1117" s="1" t="s">
        <v>2386</v>
      </c>
      <c r="D1117" s="1"/>
      <c r="E1117">
        <v>6</v>
      </c>
      <c r="F1117" s="2">
        <v>-293555.57</v>
      </c>
    </row>
    <row r="1118" spans="1:6" x14ac:dyDescent="0.25">
      <c r="A1118">
        <v>2318</v>
      </c>
      <c r="B1118" t="s">
        <v>2387</v>
      </c>
      <c r="C1118" s="1" t="s">
        <v>2388</v>
      </c>
      <c r="D1118" s="1"/>
      <c r="E1118">
        <v>6</v>
      </c>
      <c r="F1118" s="2">
        <v>-1322260.22</v>
      </c>
    </row>
    <row r="1119" spans="1:6" x14ac:dyDescent="0.25">
      <c r="A1119">
        <v>2320</v>
      </c>
      <c r="B1119" t="s">
        <v>2389</v>
      </c>
      <c r="C1119" s="1" t="s">
        <v>2390</v>
      </c>
      <c r="D1119" s="1"/>
      <c r="E1119">
        <v>6</v>
      </c>
      <c r="F1119" s="2">
        <v>-3695</v>
      </c>
    </row>
    <row r="1120" spans="1:6" x14ac:dyDescent="0.25">
      <c r="A1120">
        <v>2322</v>
      </c>
      <c r="B1120" t="s">
        <v>2391</v>
      </c>
      <c r="C1120" s="1" t="s">
        <v>2392</v>
      </c>
      <c r="D1120" s="1"/>
      <c r="E1120">
        <v>6</v>
      </c>
      <c r="F1120" s="2">
        <v>-25721.15</v>
      </c>
    </row>
    <row r="1121" spans="1:6" x14ac:dyDescent="0.25">
      <c r="A1121">
        <v>2324</v>
      </c>
      <c r="B1121" t="s">
        <v>2393</v>
      </c>
      <c r="C1121" s="1" t="s">
        <v>2394</v>
      </c>
      <c r="D1121" s="1"/>
      <c r="E1121">
        <v>6</v>
      </c>
      <c r="F1121" s="2">
        <v>-98000</v>
      </c>
    </row>
    <row r="1122" spans="1:6" x14ac:dyDescent="0.25">
      <c r="A1122">
        <v>2326</v>
      </c>
      <c r="B1122" t="s">
        <v>2395</v>
      </c>
      <c r="C1122" s="1" t="s">
        <v>2396</v>
      </c>
      <c r="D1122" s="1"/>
      <c r="E1122">
        <v>6</v>
      </c>
      <c r="F1122" s="2">
        <v>-5000</v>
      </c>
    </row>
    <row r="1123" spans="1:6" x14ac:dyDescent="0.25">
      <c r="A1123">
        <v>2328</v>
      </c>
      <c r="B1123" t="s">
        <v>2397</v>
      </c>
      <c r="C1123" s="1" t="s">
        <v>2398</v>
      </c>
      <c r="D1123" s="1"/>
      <c r="E1123">
        <v>6</v>
      </c>
      <c r="F1123" s="2">
        <v>-3713.36</v>
      </c>
    </row>
    <row r="1124" spans="1:6" x14ac:dyDescent="0.25">
      <c r="A1124">
        <v>2330</v>
      </c>
      <c r="B1124" t="s">
        <v>2399</v>
      </c>
      <c r="C1124" s="1" t="s">
        <v>2400</v>
      </c>
      <c r="D1124" s="1"/>
      <c r="E1124">
        <v>6</v>
      </c>
      <c r="F1124" s="2">
        <v>-9000</v>
      </c>
    </row>
    <row r="1125" spans="1:6" x14ac:dyDescent="0.25">
      <c r="A1125">
        <v>2332</v>
      </c>
      <c r="B1125" t="s">
        <v>2401</v>
      </c>
      <c r="C1125" s="1" t="s">
        <v>2402</v>
      </c>
      <c r="D1125" s="1"/>
      <c r="E1125">
        <v>6</v>
      </c>
      <c r="F1125" s="2">
        <v>-6000</v>
      </c>
    </row>
    <row r="1126" spans="1:6" x14ac:dyDescent="0.25">
      <c r="A1126">
        <v>2334</v>
      </c>
      <c r="B1126" t="s">
        <v>2403</v>
      </c>
      <c r="C1126" s="1" t="s">
        <v>2404</v>
      </c>
      <c r="D1126" s="1"/>
      <c r="E1126">
        <v>6</v>
      </c>
      <c r="F1126">
        <v>0</v>
      </c>
    </row>
    <row r="1127" spans="1:6" x14ac:dyDescent="0.25">
      <c r="A1127">
        <v>2336</v>
      </c>
      <c r="B1127" t="s">
        <v>2405</v>
      </c>
      <c r="C1127" s="1" t="s">
        <v>2406</v>
      </c>
      <c r="D1127" s="1"/>
      <c r="E1127">
        <v>6</v>
      </c>
      <c r="F1127">
        <v>-80.88</v>
      </c>
    </row>
    <row r="1128" spans="1:6" x14ac:dyDescent="0.25">
      <c r="A1128">
        <v>2338</v>
      </c>
      <c r="B1128" t="s">
        <v>2407</v>
      </c>
      <c r="C1128" s="1" t="s">
        <v>2408</v>
      </c>
      <c r="D1128" s="1"/>
      <c r="E1128">
        <v>6</v>
      </c>
      <c r="F1128" s="2">
        <v>-10000</v>
      </c>
    </row>
    <row r="1129" spans="1:6" x14ac:dyDescent="0.25">
      <c r="A1129">
        <v>2340</v>
      </c>
      <c r="B1129" t="s">
        <v>2409</v>
      </c>
      <c r="C1129" s="1" t="s">
        <v>2410</v>
      </c>
      <c r="D1129" s="1"/>
      <c r="E1129">
        <v>6</v>
      </c>
      <c r="F1129" s="2">
        <v>-6978.49</v>
      </c>
    </row>
    <row r="1130" spans="1:6" x14ac:dyDescent="0.25">
      <c r="A1130">
        <v>2342</v>
      </c>
      <c r="B1130" t="s">
        <v>2411</v>
      </c>
      <c r="C1130" s="1" t="s">
        <v>2412</v>
      </c>
      <c r="D1130" s="1"/>
      <c r="E1130">
        <v>6</v>
      </c>
      <c r="F1130" s="2">
        <v>-8000</v>
      </c>
    </row>
    <row r="1131" spans="1:6" x14ac:dyDescent="0.25">
      <c r="A1131">
        <v>2344</v>
      </c>
      <c r="B1131" t="s">
        <v>2413</v>
      </c>
      <c r="C1131" s="1" t="s">
        <v>2414</v>
      </c>
      <c r="D1131" s="1"/>
      <c r="E1131">
        <v>6</v>
      </c>
      <c r="F1131" s="2">
        <v>-11687.45</v>
      </c>
    </row>
    <row r="1132" spans="1:6" x14ac:dyDescent="0.25">
      <c r="A1132">
        <v>2346</v>
      </c>
      <c r="B1132" t="s">
        <v>2415</v>
      </c>
      <c r="C1132" s="1" t="s">
        <v>2416</v>
      </c>
      <c r="D1132" s="1"/>
      <c r="E1132">
        <v>6</v>
      </c>
      <c r="F1132" s="2">
        <v>-2053333.32</v>
      </c>
    </row>
    <row r="1133" spans="1:6" x14ac:dyDescent="0.25">
      <c r="A1133">
        <v>2348</v>
      </c>
      <c r="B1133" t="s">
        <v>2417</v>
      </c>
      <c r="C1133" s="1" t="s">
        <v>2418</v>
      </c>
      <c r="D1133" s="1"/>
      <c r="E1133">
        <v>6</v>
      </c>
      <c r="F1133" s="2">
        <v>-30172.98</v>
      </c>
    </row>
    <row r="1134" spans="1:6" x14ac:dyDescent="0.25">
      <c r="A1134">
        <v>2350</v>
      </c>
      <c r="B1134" t="s">
        <v>2419</v>
      </c>
      <c r="C1134" s="1" t="s">
        <v>2420</v>
      </c>
      <c r="D1134" s="1"/>
      <c r="E1134">
        <v>6</v>
      </c>
      <c r="F1134" s="2">
        <v>-1000</v>
      </c>
    </row>
    <row r="1135" spans="1:6" x14ac:dyDescent="0.25">
      <c r="A1135">
        <v>2352</v>
      </c>
      <c r="B1135" t="s">
        <v>2421</v>
      </c>
      <c r="C1135" s="1" t="s">
        <v>2422</v>
      </c>
      <c r="D1135" s="1"/>
      <c r="E1135">
        <v>6</v>
      </c>
      <c r="F1135" s="2">
        <v>-14524.94</v>
      </c>
    </row>
    <row r="1136" spans="1:6" x14ac:dyDescent="0.25">
      <c r="A1136">
        <v>2354</v>
      </c>
      <c r="B1136" t="s">
        <v>2423</v>
      </c>
      <c r="C1136" s="1" t="s">
        <v>2424</v>
      </c>
      <c r="D1136" s="1"/>
      <c r="E1136">
        <v>6</v>
      </c>
      <c r="F1136" s="2">
        <v>-1000</v>
      </c>
    </row>
    <row r="1137" spans="1:6" x14ac:dyDescent="0.25">
      <c r="A1137">
        <v>2356</v>
      </c>
      <c r="B1137" t="s">
        <v>2425</v>
      </c>
      <c r="C1137" s="1" t="s">
        <v>2426</v>
      </c>
      <c r="D1137" s="1"/>
      <c r="E1137">
        <v>6</v>
      </c>
      <c r="F1137" s="2">
        <v>-33052.01</v>
      </c>
    </row>
    <row r="1138" spans="1:6" x14ac:dyDescent="0.25">
      <c r="A1138">
        <v>2358</v>
      </c>
      <c r="B1138" t="s">
        <v>2427</v>
      </c>
      <c r="C1138" s="1" t="s">
        <v>2428</v>
      </c>
      <c r="D1138" s="1"/>
      <c r="E1138">
        <v>6</v>
      </c>
      <c r="F1138" s="2">
        <v>-28509.19</v>
      </c>
    </row>
    <row r="1139" spans="1:6" x14ac:dyDescent="0.25">
      <c r="A1139">
        <v>2360</v>
      </c>
      <c r="B1139" t="s">
        <v>2429</v>
      </c>
      <c r="C1139" s="1" t="s">
        <v>2430</v>
      </c>
      <c r="D1139" s="1"/>
      <c r="E1139">
        <v>6</v>
      </c>
      <c r="F1139" s="2">
        <v>-23336.53</v>
      </c>
    </row>
    <row r="1140" spans="1:6" x14ac:dyDescent="0.25">
      <c r="A1140">
        <v>2362</v>
      </c>
      <c r="B1140" t="s">
        <v>2431</v>
      </c>
      <c r="C1140" s="1" t="s">
        <v>2432</v>
      </c>
      <c r="D1140" s="1"/>
      <c r="E1140">
        <v>6</v>
      </c>
      <c r="F1140" s="2">
        <v>-2566666.67</v>
      </c>
    </row>
    <row r="1141" spans="1:6" x14ac:dyDescent="0.25">
      <c r="A1141">
        <v>2364</v>
      </c>
      <c r="B1141" t="s">
        <v>2433</v>
      </c>
      <c r="C1141" s="1" t="s">
        <v>2434</v>
      </c>
      <c r="D1141" s="1"/>
      <c r="E1141">
        <v>6</v>
      </c>
      <c r="F1141" s="2">
        <v>-64619.91</v>
      </c>
    </row>
    <row r="1142" spans="1:6" x14ac:dyDescent="0.25">
      <c r="A1142">
        <v>2366</v>
      </c>
      <c r="B1142" t="s">
        <v>2435</v>
      </c>
      <c r="C1142" s="1" t="s">
        <v>2436</v>
      </c>
      <c r="D1142" s="1"/>
      <c r="E1142">
        <v>6</v>
      </c>
      <c r="F1142" s="2">
        <v>-21534.66</v>
      </c>
    </row>
    <row r="1143" spans="1:6" x14ac:dyDescent="0.25">
      <c r="A1143">
        <v>2368</v>
      </c>
      <c r="B1143" t="s">
        <v>2437</v>
      </c>
      <c r="C1143" s="1" t="s">
        <v>2438</v>
      </c>
      <c r="D1143" s="1"/>
      <c r="E1143">
        <v>6</v>
      </c>
      <c r="F1143" s="2">
        <v>-15266.18</v>
      </c>
    </row>
    <row r="1144" spans="1:6" x14ac:dyDescent="0.25">
      <c r="A1144">
        <v>2370</v>
      </c>
      <c r="B1144" t="s">
        <v>2439</v>
      </c>
      <c r="C1144" s="1" t="s">
        <v>2440</v>
      </c>
      <c r="D1144" s="1"/>
      <c r="E1144">
        <v>6</v>
      </c>
      <c r="F1144" s="2">
        <v>-193000</v>
      </c>
    </row>
    <row r="1145" spans="1:6" x14ac:dyDescent="0.25">
      <c r="A1145">
        <v>2372</v>
      </c>
      <c r="B1145" t="s">
        <v>2441</v>
      </c>
      <c r="C1145" s="1" t="s">
        <v>2442</v>
      </c>
      <c r="D1145" s="1"/>
      <c r="E1145">
        <v>6</v>
      </c>
      <c r="F1145" s="2">
        <v>-18128.400000000001</v>
      </c>
    </row>
    <row r="1146" spans="1:6" x14ac:dyDescent="0.25">
      <c r="A1146">
        <v>2374</v>
      </c>
      <c r="B1146" t="s">
        <v>2443</v>
      </c>
      <c r="C1146" s="1" t="s">
        <v>2444</v>
      </c>
      <c r="D1146" s="1"/>
      <c r="E1146">
        <v>6</v>
      </c>
      <c r="F1146" s="2">
        <v>-153333.32999999999</v>
      </c>
    </row>
    <row r="1147" spans="1:6" x14ac:dyDescent="0.25">
      <c r="A1147">
        <v>2376</v>
      </c>
      <c r="B1147" t="s">
        <v>2445</v>
      </c>
      <c r="C1147" s="1" t="s">
        <v>2446</v>
      </c>
      <c r="D1147" s="1"/>
      <c r="E1147">
        <v>6</v>
      </c>
      <c r="F1147" s="2">
        <v>-56742</v>
      </c>
    </row>
    <row r="1148" spans="1:6" x14ac:dyDescent="0.25">
      <c r="A1148">
        <v>2378</v>
      </c>
      <c r="B1148" t="s">
        <v>2447</v>
      </c>
      <c r="C1148" s="1" t="s">
        <v>2448</v>
      </c>
      <c r="D1148" s="1"/>
      <c r="E1148">
        <v>6</v>
      </c>
      <c r="F1148" s="2">
        <v>-356827.92</v>
      </c>
    </row>
    <row r="1149" spans="1:6" x14ac:dyDescent="0.25">
      <c r="A1149">
        <v>2380</v>
      </c>
      <c r="B1149" t="s">
        <v>2449</v>
      </c>
      <c r="C1149" s="1" t="s">
        <v>2450</v>
      </c>
      <c r="D1149" s="1"/>
      <c r="E1149">
        <v>6</v>
      </c>
      <c r="F1149" s="2">
        <v>-517393.1</v>
      </c>
    </row>
    <row r="1150" spans="1:6" x14ac:dyDescent="0.25">
      <c r="A1150">
        <v>2382</v>
      </c>
      <c r="B1150" t="s">
        <v>2451</v>
      </c>
      <c r="C1150" s="1" t="s">
        <v>2452</v>
      </c>
      <c r="D1150" s="1"/>
      <c r="E1150">
        <v>6</v>
      </c>
      <c r="F1150" s="2">
        <v>-5000</v>
      </c>
    </row>
    <row r="1151" spans="1:6" x14ac:dyDescent="0.25">
      <c r="A1151">
        <v>2384</v>
      </c>
      <c r="B1151" t="s">
        <v>2453</v>
      </c>
      <c r="C1151" s="1" t="s">
        <v>2454</v>
      </c>
      <c r="D1151" s="1"/>
      <c r="E1151">
        <v>6</v>
      </c>
      <c r="F1151" s="2">
        <v>-52145.68</v>
      </c>
    </row>
    <row r="1152" spans="1:6" x14ac:dyDescent="0.25">
      <c r="A1152">
        <v>2386</v>
      </c>
      <c r="B1152" t="s">
        <v>2455</v>
      </c>
      <c r="C1152" s="1" t="s">
        <v>2456</v>
      </c>
      <c r="D1152" s="1"/>
      <c r="E1152">
        <v>6</v>
      </c>
      <c r="F1152" s="2">
        <v>-20000</v>
      </c>
    </row>
    <row r="1153" spans="1:6" x14ac:dyDescent="0.25">
      <c r="A1153">
        <v>2388</v>
      </c>
      <c r="B1153" t="s">
        <v>2457</v>
      </c>
      <c r="C1153" s="1" t="s">
        <v>2458</v>
      </c>
      <c r="D1153" s="1"/>
      <c r="E1153">
        <v>6</v>
      </c>
      <c r="F1153" s="2">
        <v>-3483.26</v>
      </c>
    </row>
    <row r="1154" spans="1:6" x14ac:dyDescent="0.25">
      <c r="A1154">
        <v>2394</v>
      </c>
      <c r="B1154" t="s">
        <v>2467</v>
      </c>
      <c r="C1154" s="1" t="s">
        <v>2468</v>
      </c>
      <c r="D1154" s="1"/>
      <c r="E1154">
        <v>6</v>
      </c>
      <c r="F1154" s="2">
        <v>-5327354.87</v>
      </c>
    </row>
    <row r="1155" spans="1:6" x14ac:dyDescent="0.25">
      <c r="A1155">
        <v>2396</v>
      </c>
      <c r="B1155" t="s">
        <v>2469</v>
      </c>
      <c r="C1155" s="1" t="s">
        <v>2470</v>
      </c>
      <c r="D1155" s="1"/>
      <c r="E1155">
        <v>6</v>
      </c>
      <c r="F1155" s="2">
        <v>-1469923.23</v>
      </c>
    </row>
    <row r="1156" spans="1:6" x14ac:dyDescent="0.25">
      <c r="A1156">
        <v>2400</v>
      </c>
      <c r="B1156" t="s">
        <v>2474</v>
      </c>
      <c r="C1156" s="1" t="s">
        <v>2475</v>
      </c>
      <c r="D1156" s="1"/>
      <c r="E1156">
        <v>6</v>
      </c>
      <c r="F1156">
        <v>0</v>
      </c>
    </row>
    <row r="1157" spans="1:6" x14ac:dyDescent="0.25">
      <c r="A1157">
        <v>2402</v>
      </c>
      <c r="B1157" t="s">
        <v>2476</v>
      </c>
      <c r="C1157" s="1" t="s">
        <v>2477</v>
      </c>
      <c r="D1157" s="1"/>
      <c r="E1157">
        <v>6</v>
      </c>
      <c r="F1157" s="2">
        <v>-12329117.310000001</v>
      </c>
    </row>
    <row r="1158" spans="1:6" x14ac:dyDescent="0.25">
      <c r="A1158">
        <v>2404</v>
      </c>
      <c r="B1158" t="s">
        <v>2478</v>
      </c>
      <c r="C1158" s="1" t="s">
        <v>2479</v>
      </c>
      <c r="D1158" s="1"/>
      <c r="E1158">
        <v>6</v>
      </c>
      <c r="F1158">
        <v>0</v>
      </c>
    </row>
    <row r="1159" spans="1:6" x14ac:dyDescent="0.25">
      <c r="A1159">
        <v>2406</v>
      </c>
      <c r="B1159" t="s">
        <v>2480</v>
      </c>
      <c r="C1159" s="1" t="s">
        <v>2481</v>
      </c>
      <c r="D1159" s="1"/>
      <c r="E1159">
        <v>6</v>
      </c>
      <c r="F1159">
        <v>0</v>
      </c>
    </row>
    <row r="1160" spans="1:6" x14ac:dyDescent="0.25">
      <c r="A1160">
        <v>2410</v>
      </c>
      <c r="B1160" t="s">
        <v>2486</v>
      </c>
      <c r="C1160" s="1" t="s">
        <v>2487</v>
      </c>
      <c r="D1160" s="1"/>
      <c r="E1160">
        <v>6</v>
      </c>
      <c r="F1160" s="2">
        <v>-15292925.6</v>
      </c>
    </row>
    <row r="1161" spans="1:6" x14ac:dyDescent="0.25">
      <c r="A1161">
        <v>2412</v>
      </c>
      <c r="B1161" t="s">
        <v>2488</v>
      </c>
      <c r="C1161" s="1" t="s">
        <v>2489</v>
      </c>
      <c r="D1161" s="1"/>
      <c r="E1161">
        <v>6</v>
      </c>
      <c r="F1161">
        <v>0</v>
      </c>
    </row>
    <row r="1162" spans="1:6" x14ac:dyDescent="0.25">
      <c r="A1162">
        <v>2416</v>
      </c>
      <c r="B1162" t="s">
        <v>2494</v>
      </c>
      <c r="C1162" s="1" t="s">
        <v>2495</v>
      </c>
      <c r="D1162" s="1"/>
      <c r="E1162">
        <v>6</v>
      </c>
      <c r="F1162" s="2">
        <v>-140712.49</v>
      </c>
    </row>
    <row r="1163" spans="1:6" x14ac:dyDescent="0.25">
      <c r="A1163">
        <v>2418</v>
      </c>
      <c r="B1163" t="s">
        <v>2496</v>
      </c>
      <c r="C1163" s="1" t="s">
        <v>2497</v>
      </c>
      <c r="D1163" s="1"/>
      <c r="E1163">
        <v>6</v>
      </c>
      <c r="F1163">
        <v>0</v>
      </c>
    </row>
    <row r="1164" spans="1:6" x14ac:dyDescent="0.25">
      <c r="A1164">
        <v>2420</v>
      </c>
      <c r="B1164" t="s">
        <v>2498</v>
      </c>
      <c r="C1164" s="1" t="s">
        <v>2499</v>
      </c>
      <c r="D1164" s="1"/>
      <c r="E1164">
        <v>6</v>
      </c>
      <c r="F1164">
        <v>0</v>
      </c>
    </row>
    <row r="1165" spans="1:6" x14ac:dyDescent="0.25">
      <c r="A1165">
        <v>2422</v>
      </c>
      <c r="B1165" t="s">
        <v>2500</v>
      </c>
      <c r="C1165" s="1" t="s">
        <v>2501</v>
      </c>
      <c r="D1165" s="1"/>
      <c r="E1165">
        <v>6</v>
      </c>
      <c r="F1165" s="2">
        <v>-307813.45</v>
      </c>
    </row>
    <row r="1166" spans="1:6" x14ac:dyDescent="0.25">
      <c r="A1166">
        <v>2424</v>
      </c>
      <c r="B1166" t="s">
        <v>2502</v>
      </c>
      <c r="C1166" s="1" t="s">
        <v>2503</v>
      </c>
      <c r="D1166" s="1"/>
      <c r="E1166">
        <v>6</v>
      </c>
      <c r="F1166" s="2">
        <v>-2407.6999999999998</v>
      </c>
    </row>
    <row r="1167" spans="1:6" x14ac:dyDescent="0.25">
      <c r="A1167">
        <v>2426</v>
      </c>
      <c r="B1167" t="s">
        <v>2504</v>
      </c>
      <c r="C1167" s="1" t="s">
        <v>2505</v>
      </c>
      <c r="D1167" s="1"/>
      <c r="E1167">
        <v>6</v>
      </c>
      <c r="F1167" s="2">
        <v>-1203071.2</v>
      </c>
    </row>
    <row r="1168" spans="1:6" x14ac:dyDescent="0.25">
      <c r="A1168">
        <v>2430</v>
      </c>
      <c r="B1168" t="s">
        <v>2510</v>
      </c>
      <c r="C1168" s="1" t="s">
        <v>2511</v>
      </c>
      <c r="D1168" s="1"/>
      <c r="E1168">
        <v>6</v>
      </c>
      <c r="F1168" s="2">
        <v>-1600399.9</v>
      </c>
    </row>
    <row r="1169" spans="1:6" x14ac:dyDescent="0.25">
      <c r="A1169">
        <v>2432</v>
      </c>
      <c r="B1169" t="s">
        <v>2512</v>
      </c>
      <c r="C1169" s="1" t="s">
        <v>2513</v>
      </c>
      <c r="D1169" s="1"/>
      <c r="E1169">
        <v>6</v>
      </c>
      <c r="F1169" s="2">
        <v>-8986353.5199999996</v>
      </c>
    </row>
    <row r="1170" spans="1:6" x14ac:dyDescent="0.25">
      <c r="A1170">
        <v>2434</v>
      </c>
      <c r="B1170" t="s">
        <v>2514</v>
      </c>
      <c r="C1170" s="1" t="s">
        <v>2515</v>
      </c>
      <c r="D1170" s="1"/>
      <c r="E1170">
        <v>6</v>
      </c>
      <c r="F1170" s="2">
        <v>-2223506.96</v>
      </c>
    </row>
    <row r="1171" spans="1:6" x14ac:dyDescent="0.25">
      <c r="A1171">
        <v>2436</v>
      </c>
      <c r="B1171" t="s">
        <v>2516</v>
      </c>
      <c r="C1171" s="1" t="s">
        <v>2517</v>
      </c>
      <c r="D1171" s="1"/>
      <c r="E1171">
        <v>6</v>
      </c>
      <c r="F1171" s="2">
        <v>-1827222.17</v>
      </c>
    </row>
    <row r="1172" spans="1:6" x14ac:dyDescent="0.25">
      <c r="A1172">
        <v>2438</v>
      </c>
      <c r="B1172" t="s">
        <v>2518</v>
      </c>
      <c r="C1172" s="1" t="s">
        <v>2519</v>
      </c>
      <c r="D1172" s="1"/>
      <c r="E1172">
        <v>6</v>
      </c>
      <c r="F1172" s="2">
        <v>-3925837.87</v>
      </c>
    </row>
    <row r="1173" spans="1:6" x14ac:dyDescent="0.25">
      <c r="A1173">
        <v>2442</v>
      </c>
      <c r="B1173" t="s">
        <v>2524</v>
      </c>
      <c r="C1173" s="1" t="s">
        <v>2525</v>
      </c>
      <c r="D1173" s="1"/>
      <c r="E1173">
        <v>6</v>
      </c>
      <c r="F1173" s="2">
        <v>-1086071.47</v>
      </c>
    </row>
    <row r="1174" spans="1:6" x14ac:dyDescent="0.25">
      <c r="A1174">
        <v>2444</v>
      </c>
      <c r="B1174" t="s">
        <v>2526</v>
      </c>
      <c r="C1174" s="1" t="s">
        <v>2527</v>
      </c>
      <c r="D1174" s="1"/>
      <c r="E1174">
        <v>6</v>
      </c>
      <c r="F1174" s="2">
        <v>-2580000</v>
      </c>
    </row>
    <row r="1175" spans="1:6" x14ac:dyDescent="0.25">
      <c r="A1175">
        <v>2451</v>
      </c>
      <c r="B1175" t="s">
        <v>2538</v>
      </c>
      <c r="C1175" s="1" t="s">
        <v>2539</v>
      </c>
      <c r="D1175" s="1"/>
      <c r="E1175">
        <v>6</v>
      </c>
      <c r="F1175" s="2">
        <v>-37143362.18</v>
      </c>
    </row>
    <row r="1176" spans="1:6" x14ac:dyDescent="0.25">
      <c r="A1176">
        <v>2454</v>
      </c>
      <c r="B1176" t="s">
        <v>2542</v>
      </c>
      <c r="C1176" s="1" t="s">
        <v>2543</v>
      </c>
      <c r="D1176" s="1"/>
      <c r="E1176">
        <v>6</v>
      </c>
      <c r="F1176" s="2">
        <v>-6115920.7400000002</v>
      </c>
    </row>
    <row r="1177" spans="1:6" x14ac:dyDescent="0.25">
      <c r="A1177">
        <v>2460</v>
      </c>
      <c r="B1177" t="s">
        <v>2552</v>
      </c>
      <c r="C1177" s="1" t="s">
        <v>2553</v>
      </c>
      <c r="D1177" s="1"/>
      <c r="E1177">
        <v>6</v>
      </c>
      <c r="F1177" s="2">
        <v>-6135361.3600000003</v>
      </c>
    </row>
    <row r="1178" spans="1:6" x14ac:dyDescent="0.25">
      <c r="A1178">
        <v>2462</v>
      </c>
      <c r="B1178" t="s">
        <v>2554</v>
      </c>
      <c r="C1178" s="1" t="s">
        <v>2555</v>
      </c>
      <c r="D1178" s="1"/>
      <c r="E1178">
        <v>6</v>
      </c>
      <c r="F1178" s="2">
        <v>-227071.63</v>
      </c>
    </row>
    <row r="1179" spans="1:6" x14ac:dyDescent="0.25">
      <c r="A1179">
        <v>2464</v>
      </c>
      <c r="B1179" t="s">
        <v>2556</v>
      </c>
      <c r="C1179" s="1" t="s">
        <v>2557</v>
      </c>
      <c r="D1179" s="1"/>
      <c r="E1179">
        <v>6</v>
      </c>
      <c r="F1179" s="2">
        <v>-34797.379999999997</v>
      </c>
    </row>
    <row r="1180" spans="1:6" x14ac:dyDescent="0.25">
      <c r="A1180">
        <v>2470</v>
      </c>
      <c r="B1180" t="s">
        <v>2566</v>
      </c>
      <c r="C1180" s="1" t="s">
        <v>2567</v>
      </c>
      <c r="D1180" s="1"/>
      <c r="E1180">
        <v>6</v>
      </c>
      <c r="F1180" s="2">
        <v>-31262953.640000001</v>
      </c>
    </row>
    <row r="1181" spans="1:6" x14ac:dyDescent="0.25">
      <c r="A1181">
        <v>2472</v>
      </c>
      <c r="B1181" t="s">
        <v>2568</v>
      </c>
      <c r="C1181" s="1" t="s">
        <v>2569</v>
      </c>
      <c r="D1181" s="1"/>
      <c r="E1181">
        <v>6</v>
      </c>
      <c r="F1181" s="2">
        <v>-1919745</v>
      </c>
    </row>
    <row r="1182" spans="1:6" x14ac:dyDescent="0.25">
      <c r="A1182">
        <v>2478</v>
      </c>
      <c r="B1182" t="s">
        <v>2578</v>
      </c>
      <c r="C1182" s="1" t="s">
        <v>2579</v>
      </c>
      <c r="D1182" s="1"/>
      <c r="E1182">
        <v>6</v>
      </c>
      <c r="F1182" s="2">
        <v>3202431</v>
      </c>
    </row>
    <row r="1183" spans="1:6" x14ac:dyDescent="0.25">
      <c r="A1183">
        <v>2485</v>
      </c>
      <c r="B1183" t="s">
        <v>2590</v>
      </c>
      <c r="C1183" s="1" t="s">
        <v>2591</v>
      </c>
      <c r="D1183" s="1"/>
      <c r="E1183">
        <v>6</v>
      </c>
      <c r="F1183" s="2">
        <v>-18208615.73</v>
      </c>
    </row>
    <row r="1184" spans="1:6" x14ac:dyDescent="0.25">
      <c r="A1184">
        <v>2487</v>
      </c>
      <c r="B1184" t="s">
        <v>2592</v>
      </c>
      <c r="C1184" s="1" t="s">
        <v>2593</v>
      </c>
      <c r="D1184" s="1"/>
      <c r="E1184">
        <v>6</v>
      </c>
      <c r="F1184" s="2">
        <v>-40055365.32</v>
      </c>
    </row>
    <row r="1185" spans="1:6" x14ac:dyDescent="0.25">
      <c r="A1185">
        <v>2489</v>
      </c>
      <c r="B1185" t="s">
        <v>2594</v>
      </c>
      <c r="C1185" s="1" t="s">
        <v>2595</v>
      </c>
      <c r="D1185" s="1"/>
      <c r="E1185">
        <v>6</v>
      </c>
      <c r="F1185" s="2">
        <v>-526757</v>
      </c>
    </row>
    <row r="1186" spans="1:6" x14ac:dyDescent="0.25">
      <c r="A1186">
        <v>2491</v>
      </c>
      <c r="B1186" t="s">
        <v>2596</v>
      </c>
      <c r="C1186" s="1" t="s">
        <v>2597</v>
      </c>
      <c r="D1186" s="1"/>
      <c r="E1186">
        <v>6</v>
      </c>
      <c r="F1186" s="2">
        <v>-2028644.64</v>
      </c>
    </row>
    <row r="1187" spans="1:6" x14ac:dyDescent="0.25">
      <c r="A1187">
        <v>2493</v>
      </c>
      <c r="B1187" t="s">
        <v>2598</v>
      </c>
      <c r="C1187" s="1" t="s">
        <v>2599</v>
      </c>
      <c r="D1187" s="1"/>
      <c r="E1187">
        <v>6</v>
      </c>
      <c r="F1187" s="2">
        <v>-118183.42</v>
      </c>
    </row>
    <row r="1188" spans="1:6" x14ac:dyDescent="0.25">
      <c r="A1188">
        <v>2495</v>
      </c>
      <c r="B1188" t="s">
        <v>2600</v>
      </c>
      <c r="C1188" s="1" t="s">
        <v>2601</v>
      </c>
      <c r="D1188" s="1"/>
      <c r="E1188">
        <v>6</v>
      </c>
      <c r="F1188" s="2">
        <v>-277784.46000000002</v>
      </c>
    </row>
    <row r="1189" spans="1:6" x14ac:dyDescent="0.25">
      <c r="A1189">
        <v>2497</v>
      </c>
      <c r="B1189" t="s">
        <v>2602</v>
      </c>
      <c r="C1189" s="1" t="s">
        <v>2603</v>
      </c>
      <c r="D1189" s="1"/>
      <c r="E1189">
        <v>6</v>
      </c>
      <c r="F1189" s="2">
        <v>-86847.6</v>
      </c>
    </row>
    <row r="1190" spans="1:6" x14ac:dyDescent="0.25">
      <c r="A1190">
        <v>2500</v>
      </c>
      <c r="B1190" t="s">
        <v>2606</v>
      </c>
      <c r="C1190" s="1" t="s">
        <v>2607</v>
      </c>
      <c r="D1190" s="1"/>
      <c r="E1190">
        <v>6</v>
      </c>
      <c r="F1190" s="2">
        <v>220646.67</v>
      </c>
    </row>
    <row r="1191" spans="1:6" x14ac:dyDescent="0.25">
      <c r="A1191">
        <v>2502</v>
      </c>
      <c r="B1191" t="s">
        <v>2608</v>
      </c>
      <c r="C1191" s="1" t="s">
        <v>2609</v>
      </c>
      <c r="D1191" s="1"/>
      <c r="E1191">
        <v>6</v>
      </c>
      <c r="F1191" s="2">
        <v>540992.72</v>
      </c>
    </row>
    <row r="1192" spans="1:6" x14ac:dyDescent="0.25">
      <c r="A1192">
        <v>2504</v>
      </c>
      <c r="B1192" t="s">
        <v>2610</v>
      </c>
      <c r="C1192" s="1" t="s">
        <v>2611</v>
      </c>
      <c r="D1192" s="1"/>
      <c r="E1192">
        <v>6</v>
      </c>
      <c r="F1192" s="2">
        <v>13790.98</v>
      </c>
    </row>
    <row r="1193" spans="1:6" x14ac:dyDescent="0.25">
      <c r="A1193">
        <v>2506</v>
      </c>
      <c r="B1193" t="s">
        <v>2612</v>
      </c>
      <c r="C1193" s="1" t="s">
        <v>2613</v>
      </c>
      <c r="D1193" s="1"/>
      <c r="E1193">
        <v>6</v>
      </c>
      <c r="F1193" s="2">
        <v>1075.29</v>
      </c>
    </row>
    <row r="1194" spans="1:6" x14ac:dyDescent="0.25">
      <c r="A1194">
        <v>2508</v>
      </c>
      <c r="B1194" t="s">
        <v>2614</v>
      </c>
      <c r="C1194" s="1" t="s">
        <v>2615</v>
      </c>
      <c r="D1194" s="1"/>
      <c r="E1194">
        <v>6</v>
      </c>
      <c r="F1194" s="2">
        <v>3723.17</v>
      </c>
    </row>
    <row r="1195" spans="1:6" x14ac:dyDescent="0.25">
      <c r="A1195">
        <v>2510</v>
      </c>
      <c r="B1195" t="s">
        <v>2616</v>
      </c>
      <c r="C1195" s="1" t="s">
        <v>2617</v>
      </c>
      <c r="D1195" s="1"/>
      <c r="E1195">
        <v>6</v>
      </c>
      <c r="F1195">
        <v>222.97</v>
      </c>
    </row>
    <row r="1196" spans="1:6" x14ac:dyDescent="0.25">
      <c r="A1196">
        <v>2512</v>
      </c>
      <c r="B1196" t="s">
        <v>2618</v>
      </c>
      <c r="C1196" s="1" t="s">
        <v>2619</v>
      </c>
      <c r="D1196" s="1"/>
      <c r="E1196">
        <v>6</v>
      </c>
      <c r="F1196" s="2">
        <v>2227.11</v>
      </c>
    </row>
    <row r="1197" spans="1:6" x14ac:dyDescent="0.25">
      <c r="A1197">
        <v>2518</v>
      </c>
      <c r="B1197" t="s">
        <v>2628</v>
      </c>
      <c r="C1197" s="1" t="s">
        <v>2629</v>
      </c>
      <c r="D1197" s="1"/>
      <c r="E1197">
        <v>6</v>
      </c>
      <c r="F1197" s="2">
        <v>-14543837.33</v>
      </c>
    </row>
    <row r="1198" spans="1:6" x14ac:dyDescent="0.25">
      <c r="A1198">
        <v>2520</v>
      </c>
      <c r="B1198" t="s">
        <v>2630</v>
      </c>
      <c r="C1198" s="1" t="s">
        <v>2631</v>
      </c>
      <c r="D1198" s="1"/>
      <c r="E1198">
        <v>6</v>
      </c>
      <c r="F1198" s="2">
        <v>-20281494.120000001</v>
      </c>
    </row>
    <row r="1199" spans="1:6" x14ac:dyDescent="0.25">
      <c r="A1199">
        <v>2522</v>
      </c>
      <c r="B1199" t="s">
        <v>2632</v>
      </c>
      <c r="C1199" s="1" t="s">
        <v>2633</v>
      </c>
      <c r="D1199" s="1"/>
      <c r="E1199">
        <v>6</v>
      </c>
      <c r="F1199" s="2">
        <v>-577770.52</v>
      </c>
    </row>
    <row r="1200" spans="1:6" x14ac:dyDescent="0.25">
      <c r="A1200">
        <v>2524</v>
      </c>
      <c r="B1200" t="s">
        <v>2634</v>
      </c>
      <c r="C1200" s="1" t="s">
        <v>2635</v>
      </c>
      <c r="D1200" s="1"/>
      <c r="E1200">
        <v>6</v>
      </c>
      <c r="F1200" s="2">
        <v>-1060353.03</v>
      </c>
    </row>
    <row r="1201" spans="1:6" x14ac:dyDescent="0.25">
      <c r="A1201">
        <v>2526</v>
      </c>
      <c r="B1201" t="s">
        <v>2636</v>
      </c>
      <c r="C1201" s="1" t="s">
        <v>2637</v>
      </c>
      <c r="D1201" s="1"/>
      <c r="E1201">
        <v>6</v>
      </c>
      <c r="F1201" s="2">
        <v>-327801.83</v>
      </c>
    </row>
    <row r="1202" spans="1:6" x14ac:dyDescent="0.25">
      <c r="A1202">
        <v>2528</v>
      </c>
      <c r="B1202" t="s">
        <v>2638</v>
      </c>
      <c r="C1202" s="1" t="s">
        <v>2639</v>
      </c>
      <c r="D1202" s="1"/>
      <c r="E1202">
        <v>6</v>
      </c>
      <c r="F1202" s="2">
        <v>-268092.74</v>
      </c>
    </row>
    <row r="1203" spans="1:6" x14ac:dyDescent="0.25">
      <c r="A1203">
        <v>2530</v>
      </c>
      <c r="B1203" t="s">
        <v>2640</v>
      </c>
      <c r="C1203" s="1" t="s">
        <v>2641</v>
      </c>
      <c r="D1203" s="1"/>
      <c r="E1203">
        <v>6</v>
      </c>
      <c r="F1203" s="2">
        <v>-310990.40999999997</v>
      </c>
    </row>
    <row r="1204" spans="1:6" x14ac:dyDescent="0.25">
      <c r="A1204">
        <v>2533</v>
      </c>
      <c r="B1204" t="s">
        <v>2644</v>
      </c>
      <c r="C1204" s="1" t="s">
        <v>2645</v>
      </c>
      <c r="D1204" s="1"/>
      <c r="E1204">
        <v>6</v>
      </c>
      <c r="F1204" s="2">
        <v>1158394.8600000001</v>
      </c>
    </row>
    <row r="1205" spans="1:6" x14ac:dyDescent="0.25">
      <c r="A1205">
        <v>2535</v>
      </c>
      <c r="B1205" t="s">
        <v>2646</v>
      </c>
      <c r="C1205" s="1" t="s">
        <v>2647</v>
      </c>
      <c r="D1205" s="1"/>
      <c r="E1205">
        <v>6</v>
      </c>
      <c r="F1205" s="2">
        <v>2845393.13</v>
      </c>
    </row>
    <row r="1206" spans="1:6" x14ac:dyDescent="0.25">
      <c r="A1206">
        <v>2537</v>
      </c>
      <c r="B1206" t="s">
        <v>2648</v>
      </c>
      <c r="C1206" s="1" t="s">
        <v>2649</v>
      </c>
      <c r="D1206" s="1"/>
      <c r="E1206">
        <v>6</v>
      </c>
      <c r="F1206" s="2">
        <v>72402.67</v>
      </c>
    </row>
    <row r="1207" spans="1:6" x14ac:dyDescent="0.25">
      <c r="A1207">
        <v>2539</v>
      </c>
      <c r="B1207" t="s">
        <v>2650</v>
      </c>
      <c r="C1207" s="1" t="s">
        <v>2651</v>
      </c>
      <c r="D1207" s="1"/>
      <c r="E1207">
        <v>6</v>
      </c>
      <c r="F1207" s="2">
        <v>5645.25</v>
      </c>
    </row>
    <row r="1208" spans="1:6" x14ac:dyDescent="0.25">
      <c r="A1208">
        <v>2541</v>
      </c>
      <c r="B1208" t="s">
        <v>2652</v>
      </c>
      <c r="C1208" s="1" t="s">
        <v>2653</v>
      </c>
      <c r="D1208" s="1"/>
      <c r="E1208">
        <v>6</v>
      </c>
      <c r="F1208" s="2">
        <v>19546.55</v>
      </c>
    </row>
    <row r="1209" spans="1:6" x14ac:dyDescent="0.25">
      <c r="A1209">
        <v>2543</v>
      </c>
      <c r="B1209" t="s">
        <v>2654</v>
      </c>
      <c r="C1209" s="1" t="s">
        <v>2655</v>
      </c>
      <c r="D1209" s="1"/>
      <c r="E1209">
        <v>6</v>
      </c>
      <c r="F1209" s="2">
        <v>1170.6199999999999</v>
      </c>
    </row>
    <row r="1210" spans="1:6" x14ac:dyDescent="0.25">
      <c r="A1210">
        <v>2545</v>
      </c>
      <c r="B1210" t="s">
        <v>2656</v>
      </c>
      <c r="C1210" s="1" t="s">
        <v>2657</v>
      </c>
      <c r="D1210" s="1"/>
      <c r="E1210">
        <v>6</v>
      </c>
      <c r="F1210" s="2">
        <v>11692.32</v>
      </c>
    </row>
    <row r="1211" spans="1:6" x14ac:dyDescent="0.25">
      <c r="A1211">
        <v>2551</v>
      </c>
      <c r="B1211" t="s">
        <v>2666</v>
      </c>
      <c r="C1211" s="1" t="s">
        <v>2667</v>
      </c>
      <c r="D1211" s="1"/>
      <c r="E1211">
        <v>6</v>
      </c>
      <c r="F1211" s="2">
        <v>-14881602.23</v>
      </c>
    </row>
    <row r="1212" spans="1:6" x14ac:dyDescent="0.25">
      <c r="A1212">
        <v>2553</v>
      </c>
      <c r="B1212" t="s">
        <v>2668</v>
      </c>
      <c r="C1212" s="1" t="s">
        <v>2669</v>
      </c>
      <c r="D1212" s="1"/>
      <c r="E1212">
        <v>6</v>
      </c>
      <c r="F1212" s="2">
        <v>-72182787</v>
      </c>
    </row>
    <row r="1213" spans="1:6" x14ac:dyDescent="0.25">
      <c r="A1213">
        <v>2555</v>
      </c>
      <c r="B1213" t="s">
        <v>2670</v>
      </c>
      <c r="C1213" s="1" t="s">
        <v>2671</v>
      </c>
      <c r="D1213" s="1"/>
      <c r="E1213">
        <v>6</v>
      </c>
      <c r="F1213" s="2">
        <v>-419762.77</v>
      </c>
    </row>
    <row r="1214" spans="1:6" x14ac:dyDescent="0.25">
      <c r="A1214">
        <v>2557</v>
      </c>
      <c r="B1214" t="s">
        <v>2672</v>
      </c>
      <c r="C1214" s="1" t="s">
        <v>2673</v>
      </c>
      <c r="D1214" s="1"/>
      <c r="E1214">
        <v>6</v>
      </c>
      <c r="F1214" s="2">
        <v>-184941.81</v>
      </c>
    </row>
    <row r="1215" spans="1:6" x14ac:dyDescent="0.25">
      <c r="A1215">
        <v>2559</v>
      </c>
      <c r="B1215" t="s">
        <v>2674</v>
      </c>
      <c r="C1215" s="1" t="s">
        <v>2675</v>
      </c>
      <c r="D1215" s="1"/>
      <c r="E1215">
        <v>6</v>
      </c>
      <c r="F1215" s="2">
        <v>-6234.4</v>
      </c>
    </row>
    <row r="1216" spans="1:6" x14ac:dyDescent="0.25">
      <c r="A1216">
        <v>2561</v>
      </c>
      <c r="B1216" t="s">
        <v>2676</v>
      </c>
      <c r="C1216" s="1" t="s">
        <v>2677</v>
      </c>
      <c r="D1216" s="1"/>
      <c r="E1216">
        <v>6</v>
      </c>
      <c r="F1216" s="2">
        <v>-46298.46</v>
      </c>
    </row>
    <row r="1217" spans="1:6" x14ac:dyDescent="0.25">
      <c r="A1217">
        <v>2563</v>
      </c>
      <c r="B1217" t="s">
        <v>2678</v>
      </c>
      <c r="C1217" s="1" t="s">
        <v>2679</v>
      </c>
      <c r="D1217" s="1"/>
      <c r="E1217">
        <v>6</v>
      </c>
      <c r="F1217" s="2">
        <v>-35536.61</v>
      </c>
    </row>
    <row r="1218" spans="1:6" x14ac:dyDescent="0.25">
      <c r="A1218">
        <v>2569</v>
      </c>
      <c r="B1218" t="s">
        <v>2688</v>
      </c>
      <c r="C1218" s="1" t="s">
        <v>2689</v>
      </c>
      <c r="D1218" s="1"/>
      <c r="E1218">
        <v>6</v>
      </c>
      <c r="F1218" s="2">
        <v>-793738.05</v>
      </c>
    </row>
    <row r="1219" spans="1:6" x14ac:dyDescent="0.25">
      <c r="A1219">
        <v>2571</v>
      </c>
      <c r="B1219" t="s">
        <v>2690</v>
      </c>
      <c r="C1219" s="1" t="s">
        <v>2691</v>
      </c>
      <c r="D1219" s="1"/>
      <c r="E1219">
        <v>6</v>
      </c>
      <c r="F1219" s="2">
        <v>-1322260.2</v>
      </c>
    </row>
    <row r="1220" spans="1:6" x14ac:dyDescent="0.25">
      <c r="A1220">
        <v>2573</v>
      </c>
      <c r="B1220" t="s">
        <v>2692</v>
      </c>
      <c r="C1220" s="1" t="s">
        <v>2693</v>
      </c>
      <c r="D1220" s="1"/>
      <c r="E1220">
        <v>6</v>
      </c>
      <c r="F1220" s="2">
        <v>-293555.52</v>
      </c>
    </row>
    <row r="1221" spans="1:6" x14ac:dyDescent="0.25">
      <c r="A1221">
        <v>2575</v>
      </c>
      <c r="B1221" t="s">
        <v>2694</v>
      </c>
      <c r="C1221" s="1" t="s">
        <v>2695</v>
      </c>
      <c r="D1221" s="1"/>
      <c r="E1221">
        <v>6</v>
      </c>
      <c r="F1221" s="2">
        <v>-4202850.96</v>
      </c>
    </row>
    <row r="1222" spans="1:6" x14ac:dyDescent="0.25">
      <c r="A1222">
        <v>2577</v>
      </c>
      <c r="B1222" t="s">
        <v>2696</v>
      </c>
      <c r="C1222" s="1" t="s">
        <v>2697</v>
      </c>
      <c r="D1222" s="1"/>
      <c r="E1222">
        <v>6</v>
      </c>
      <c r="F1222" s="2">
        <v>-192999.96</v>
      </c>
    </row>
    <row r="1223" spans="1:6" x14ac:dyDescent="0.25">
      <c r="A1223">
        <v>2579</v>
      </c>
      <c r="B1223" t="s">
        <v>2698</v>
      </c>
      <c r="C1223" s="1" t="s">
        <v>2699</v>
      </c>
      <c r="D1223" s="1"/>
      <c r="E1223">
        <v>6</v>
      </c>
      <c r="F1223" s="2">
        <v>-153333.35999999999</v>
      </c>
    </row>
    <row r="1224" spans="1:6" x14ac:dyDescent="0.25">
      <c r="A1224">
        <v>2581</v>
      </c>
      <c r="B1224" t="s">
        <v>2700</v>
      </c>
      <c r="C1224" s="1" t="s">
        <v>2701</v>
      </c>
      <c r="D1224" s="1"/>
      <c r="E1224">
        <v>6</v>
      </c>
      <c r="F1224" s="2">
        <v>-444059.83</v>
      </c>
    </row>
    <row r="1225" spans="1:6" x14ac:dyDescent="0.25">
      <c r="A1225">
        <v>2588</v>
      </c>
      <c r="B1225" t="s">
        <v>2712</v>
      </c>
      <c r="C1225" s="1" t="s">
        <v>2713</v>
      </c>
      <c r="D1225" s="1"/>
      <c r="E1225">
        <v>6</v>
      </c>
      <c r="F1225" s="2">
        <v>2356616.61</v>
      </c>
    </row>
    <row r="1226" spans="1:6" x14ac:dyDescent="0.25">
      <c r="A1226">
        <v>2590</v>
      </c>
      <c r="B1226" t="s">
        <v>2714</v>
      </c>
      <c r="C1226" s="1" t="s">
        <v>2715</v>
      </c>
      <c r="D1226" s="1"/>
      <c r="E1226">
        <v>6</v>
      </c>
      <c r="F1226" s="2">
        <v>664660.97</v>
      </c>
    </row>
    <row r="1227" spans="1:6" x14ac:dyDescent="0.25">
      <c r="A1227">
        <v>2592</v>
      </c>
      <c r="B1227" t="s">
        <v>2716</v>
      </c>
      <c r="C1227" s="1" t="s">
        <v>2717</v>
      </c>
      <c r="D1227" s="1"/>
      <c r="E1227">
        <v>6</v>
      </c>
      <c r="F1227" s="2">
        <v>5129.6499999999996</v>
      </c>
    </row>
    <row r="1228" spans="1:6" x14ac:dyDescent="0.25">
      <c r="A1228">
        <v>2594</v>
      </c>
      <c r="B1228" t="s">
        <v>2718</v>
      </c>
      <c r="C1228" s="1" t="s">
        <v>2719</v>
      </c>
      <c r="D1228" s="1"/>
      <c r="E1228">
        <v>6</v>
      </c>
      <c r="F1228" s="2">
        <v>21833.51</v>
      </c>
    </row>
    <row r="1229" spans="1:6" x14ac:dyDescent="0.25">
      <c r="A1229">
        <v>2596</v>
      </c>
      <c r="B1229" t="s">
        <v>2720</v>
      </c>
      <c r="C1229" s="1" t="s">
        <v>2721</v>
      </c>
      <c r="D1229" s="1"/>
      <c r="E1229">
        <v>6</v>
      </c>
      <c r="F1229" s="2">
        <v>1145.24</v>
      </c>
    </row>
    <row r="1230" spans="1:6" x14ac:dyDescent="0.25">
      <c r="A1230">
        <v>2598</v>
      </c>
      <c r="B1230" t="s">
        <v>2722</v>
      </c>
      <c r="C1230" s="1" t="s">
        <v>2723</v>
      </c>
      <c r="D1230" s="1"/>
      <c r="E1230">
        <v>6</v>
      </c>
      <c r="F1230" s="2">
        <v>3343.5</v>
      </c>
    </row>
    <row r="1231" spans="1:6" x14ac:dyDescent="0.25">
      <c r="A1231">
        <v>2600</v>
      </c>
      <c r="B1231" t="s">
        <v>2724</v>
      </c>
      <c r="C1231" s="1" t="s">
        <v>2725</v>
      </c>
      <c r="D1231" s="1"/>
      <c r="E1231">
        <v>6</v>
      </c>
      <c r="F1231">
        <v>846.2</v>
      </c>
    </row>
    <row r="1232" spans="1:6" x14ac:dyDescent="0.25">
      <c r="A1232">
        <v>2603</v>
      </c>
      <c r="B1232" t="s">
        <v>2728</v>
      </c>
      <c r="C1232" s="1" t="s">
        <v>2729</v>
      </c>
      <c r="D1232" s="1"/>
      <c r="E1232">
        <v>6</v>
      </c>
      <c r="F1232" s="2">
        <v>1595.71</v>
      </c>
    </row>
    <row r="1233" spans="1:6" x14ac:dyDescent="0.25">
      <c r="A1233">
        <v>2605</v>
      </c>
      <c r="B1233" t="s">
        <v>2730</v>
      </c>
      <c r="C1233" s="1" t="s">
        <v>2731</v>
      </c>
      <c r="D1233" s="1"/>
      <c r="E1233">
        <v>6</v>
      </c>
      <c r="F1233" s="2">
        <v>8026.53</v>
      </c>
    </row>
    <row r="1234" spans="1:6" x14ac:dyDescent="0.25">
      <c r="A1234">
        <v>2608</v>
      </c>
      <c r="B1234" t="s">
        <v>2734</v>
      </c>
      <c r="C1234" s="1" t="s">
        <v>2735</v>
      </c>
      <c r="D1234" s="1"/>
      <c r="E1234">
        <v>6</v>
      </c>
      <c r="F1234" s="2">
        <v>34174</v>
      </c>
    </row>
    <row r="1235" spans="1:6" x14ac:dyDescent="0.25">
      <c r="A1235">
        <v>2610</v>
      </c>
      <c r="B1235" t="s">
        <v>2736</v>
      </c>
      <c r="C1235" s="1" t="s">
        <v>2737</v>
      </c>
      <c r="D1235" s="1"/>
      <c r="E1235">
        <v>6</v>
      </c>
      <c r="F1235">
        <v>41.43</v>
      </c>
    </row>
    <row r="1236" spans="1:6" x14ac:dyDescent="0.25">
      <c r="A1236">
        <v>2613</v>
      </c>
      <c r="B1236" t="s">
        <v>2740</v>
      </c>
      <c r="C1236" s="1" t="s">
        <v>2741</v>
      </c>
      <c r="D1236" s="1"/>
      <c r="E1236">
        <v>6</v>
      </c>
      <c r="F1236" s="2">
        <v>30000</v>
      </c>
    </row>
    <row r="1237" spans="1:6" x14ac:dyDescent="0.25">
      <c r="A1237">
        <v>2615</v>
      </c>
      <c r="B1237" t="s">
        <v>2742</v>
      </c>
      <c r="C1237" s="1" t="s">
        <v>2743</v>
      </c>
      <c r="D1237" s="1"/>
      <c r="E1237">
        <v>6</v>
      </c>
      <c r="F1237" s="2">
        <v>3870.71</v>
      </c>
    </row>
    <row r="1238" spans="1:6" x14ac:dyDescent="0.25">
      <c r="A1238">
        <v>2617</v>
      </c>
      <c r="B1238" t="s">
        <v>2744</v>
      </c>
      <c r="C1238" s="1" t="s">
        <v>2745</v>
      </c>
      <c r="D1238" s="1"/>
      <c r="E1238">
        <v>6</v>
      </c>
      <c r="F1238">
        <v>27.72</v>
      </c>
    </row>
    <row r="1239" spans="1:6" x14ac:dyDescent="0.25">
      <c r="A1239">
        <v>2620</v>
      </c>
      <c r="B1239" t="s">
        <v>2748</v>
      </c>
      <c r="C1239" s="1" t="s">
        <v>2749</v>
      </c>
      <c r="D1239" s="1"/>
      <c r="E1239">
        <v>6</v>
      </c>
      <c r="F1239" s="2">
        <v>1650083.24</v>
      </c>
    </row>
    <row r="1240" spans="1:6" x14ac:dyDescent="0.25">
      <c r="A1240">
        <v>2622</v>
      </c>
      <c r="B1240" t="s">
        <v>2750</v>
      </c>
      <c r="C1240" s="1" t="s">
        <v>2751</v>
      </c>
      <c r="D1240" s="1"/>
      <c r="E1240">
        <v>6</v>
      </c>
      <c r="F1240" s="2">
        <v>159341.93</v>
      </c>
    </row>
    <row r="1241" spans="1:6" x14ac:dyDescent="0.25">
      <c r="A1241">
        <v>2624</v>
      </c>
      <c r="B1241" t="s">
        <v>2752</v>
      </c>
      <c r="C1241" s="1" t="s">
        <v>2753</v>
      </c>
      <c r="D1241" s="1"/>
      <c r="E1241">
        <v>6</v>
      </c>
      <c r="F1241" s="2">
        <v>39786.379999999997</v>
      </c>
    </row>
    <row r="1242" spans="1:6" x14ac:dyDescent="0.25">
      <c r="A1242">
        <v>2626</v>
      </c>
      <c r="B1242" t="s">
        <v>2754</v>
      </c>
      <c r="C1242" s="1" t="s">
        <v>2755</v>
      </c>
      <c r="D1242" s="1"/>
      <c r="E1242">
        <v>6</v>
      </c>
      <c r="F1242" s="2">
        <v>73145.119999999995</v>
      </c>
    </row>
    <row r="1243" spans="1:6" x14ac:dyDescent="0.25">
      <c r="A1243">
        <v>2628</v>
      </c>
      <c r="B1243" t="s">
        <v>2756</v>
      </c>
      <c r="C1243" s="1" t="s">
        <v>2757</v>
      </c>
      <c r="D1243" s="1"/>
      <c r="E1243">
        <v>6</v>
      </c>
      <c r="F1243" s="2">
        <v>35763.68</v>
      </c>
    </row>
    <row r="1244" spans="1:6" x14ac:dyDescent="0.25">
      <c r="A1244">
        <v>2630</v>
      </c>
      <c r="B1244" t="s">
        <v>2758</v>
      </c>
      <c r="C1244" s="1" t="s">
        <v>2759</v>
      </c>
      <c r="D1244" s="1"/>
      <c r="E1244">
        <v>6</v>
      </c>
      <c r="F1244" s="2">
        <v>27249.64</v>
      </c>
    </row>
    <row r="1245" spans="1:6" x14ac:dyDescent="0.25">
      <c r="A1245">
        <v>2632</v>
      </c>
      <c r="B1245" t="s">
        <v>2760</v>
      </c>
      <c r="C1245" s="1" t="s">
        <v>2761</v>
      </c>
      <c r="D1245" s="1"/>
      <c r="E1245">
        <v>6</v>
      </c>
      <c r="F1245" s="2">
        <v>29689.13</v>
      </c>
    </row>
    <row r="1246" spans="1:6" x14ac:dyDescent="0.25">
      <c r="A1246">
        <v>2638</v>
      </c>
      <c r="B1246" t="s">
        <v>2770</v>
      </c>
      <c r="C1246" s="1" t="s">
        <v>2771</v>
      </c>
      <c r="D1246" s="1"/>
      <c r="E1246">
        <v>6</v>
      </c>
      <c r="F1246" s="2">
        <v>8356131.3099999996</v>
      </c>
    </row>
    <row r="1247" spans="1:6" x14ac:dyDescent="0.25">
      <c r="A1247">
        <v>2640</v>
      </c>
      <c r="B1247" t="s">
        <v>2772</v>
      </c>
      <c r="C1247" s="1" t="s">
        <v>2773</v>
      </c>
      <c r="D1247" s="1"/>
      <c r="E1247">
        <v>6</v>
      </c>
      <c r="F1247" s="2">
        <v>1224546.03</v>
      </c>
    </row>
    <row r="1248" spans="1:6" x14ac:dyDescent="0.25">
      <c r="A1248">
        <v>2642</v>
      </c>
      <c r="B1248" t="s">
        <v>2774</v>
      </c>
      <c r="C1248" s="1" t="s">
        <v>2775</v>
      </c>
      <c r="D1248" s="1"/>
      <c r="E1248">
        <v>6</v>
      </c>
      <c r="F1248" s="2">
        <v>772840.29</v>
      </c>
    </row>
    <row r="1249" spans="1:6" x14ac:dyDescent="0.25">
      <c r="A1249">
        <v>2644</v>
      </c>
      <c r="B1249" t="s">
        <v>2776</v>
      </c>
      <c r="C1249" s="1" t="s">
        <v>2777</v>
      </c>
      <c r="D1249" s="1"/>
      <c r="E1249">
        <v>6</v>
      </c>
      <c r="F1249" s="2">
        <v>11140.72</v>
      </c>
    </row>
    <row r="1250" spans="1:6" x14ac:dyDescent="0.25">
      <c r="A1250">
        <v>2646</v>
      </c>
      <c r="B1250" t="s">
        <v>2778</v>
      </c>
      <c r="C1250" s="1" t="s">
        <v>2779</v>
      </c>
      <c r="D1250" s="1"/>
      <c r="E1250">
        <v>6</v>
      </c>
      <c r="F1250" s="2">
        <v>3085.92</v>
      </c>
    </row>
    <row r="1251" spans="1:6" x14ac:dyDescent="0.25">
      <c r="A1251">
        <v>2648</v>
      </c>
      <c r="B1251" t="s">
        <v>2780</v>
      </c>
      <c r="C1251" s="1" t="s">
        <v>2781</v>
      </c>
      <c r="D1251" s="1"/>
      <c r="E1251">
        <v>6</v>
      </c>
      <c r="F1251" s="2">
        <v>4408.43</v>
      </c>
    </row>
    <row r="1252" spans="1:6" x14ac:dyDescent="0.25">
      <c r="A1252">
        <v>2650</v>
      </c>
      <c r="B1252" t="s">
        <v>2782</v>
      </c>
      <c r="C1252" s="1" t="s">
        <v>2783</v>
      </c>
      <c r="D1252" s="1"/>
      <c r="E1252">
        <v>6</v>
      </c>
      <c r="F1252" s="2">
        <v>2992.99</v>
      </c>
    </row>
    <row r="1253" spans="1:6" x14ac:dyDescent="0.25">
      <c r="A1253">
        <v>2653</v>
      </c>
      <c r="B1253" t="s">
        <v>2786</v>
      </c>
      <c r="C1253" s="1" t="s">
        <v>2787</v>
      </c>
      <c r="D1253" s="1"/>
      <c r="E1253">
        <v>6</v>
      </c>
      <c r="F1253" s="2">
        <v>30195.02</v>
      </c>
    </row>
    <row r="1254" spans="1:6" x14ac:dyDescent="0.25">
      <c r="A1254">
        <v>2656</v>
      </c>
      <c r="B1254" t="s">
        <v>2790</v>
      </c>
      <c r="C1254" s="1" t="s">
        <v>2791</v>
      </c>
      <c r="D1254" s="1"/>
      <c r="E1254">
        <v>6</v>
      </c>
      <c r="F1254" s="2">
        <v>125581.66</v>
      </c>
    </row>
    <row r="1255" spans="1:6" x14ac:dyDescent="0.25">
      <c r="A1255">
        <v>2658</v>
      </c>
      <c r="B1255" t="s">
        <v>2792</v>
      </c>
      <c r="C1255" s="1" t="s">
        <v>2793</v>
      </c>
      <c r="D1255" s="1"/>
      <c r="E1255">
        <v>6</v>
      </c>
      <c r="F1255" s="2">
        <v>94659.69</v>
      </c>
    </row>
    <row r="1256" spans="1:6" x14ac:dyDescent="0.25">
      <c r="A1256">
        <v>2837</v>
      </c>
      <c r="B1256" t="s">
        <v>2794</v>
      </c>
      <c r="C1256" s="1" t="s">
        <v>2795</v>
      </c>
      <c r="D1256" s="1"/>
      <c r="E1256">
        <v>6</v>
      </c>
      <c r="F1256">
        <v>155.86000000000001</v>
      </c>
    </row>
    <row r="1257" spans="1:6" x14ac:dyDescent="0.25">
      <c r="A1257">
        <v>2840</v>
      </c>
      <c r="B1257" t="s">
        <v>2798</v>
      </c>
      <c r="C1257" s="1" t="s">
        <v>2799</v>
      </c>
      <c r="D1257" s="1"/>
      <c r="E1257">
        <v>6</v>
      </c>
      <c r="F1257" s="2">
        <v>541440.18999999994</v>
      </c>
    </row>
    <row r="1258" spans="1:6" x14ac:dyDescent="0.25">
      <c r="A1258">
        <v>2842</v>
      </c>
      <c r="B1258" t="s">
        <v>2800</v>
      </c>
      <c r="C1258" s="1" t="s">
        <v>2801</v>
      </c>
      <c r="D1258" s="1"/>
      <c r="E1258">
        <v>6</v>
      </c>
      <c r="F1258">
        <v>104.28</v>
      </c>
    </row>
    <row r="1259" spans="1:6" x14ac:dyDescent="0.25">
      <c r="A1259">
        <v>2845</v>
      </c>
      <c r="B1259" t="s">
        <v>2804</v>
      </c>
      <c r="C1259" s="1" t="s">
        <v>2805</v>
      </c>
      <c r="D1259" s="1"/>
      <c r="E1259">
        <v>6</v>
      </c>
      <c r="F1259" s="2">
        <v>2008820.28</v>
      </c>
    </row>
    <row r="1260" spans="1:6" x14ac:dyDescent="0.25">
      <c r="A1260">
        <v>2847</v>
      </c>
      <c r="B1260" t="s">
        <v>2806</v>
      </c>
      <c r="C1260" s="1" t="s">
        <v>2807</v>
      </c>
      <c r="D1260" s="1"/>
      <c r="E1260">
        <v>6</v>
      </c>
      <c r="F1260" s="2">
        <v>598356.38</v>
      </c>
    </row>
    <row r="1261" spans="1:6" x14ac:dyDescent="0.25">
      <c r="A1261">
        <v>2849</v>
      </c>
      <c r="B1261" t="s">
        <v>2808</v>
      </c>
      <c r="C1261" s="1" t="s">
        <v>2809</v>
      </c>
      <c r="D1261" s="1"/>
      <c r="E1261">
        <v>6</v>
      </c>
      <c r="F1261" s="2">
        <v>153154.89000000001</v>
      </c>
    </row>
    <row r="1262" spans="1:6" x14ac:dyDescent="0.25">
      <c r="A1262">
        <v>2851</v>
      </c>
      <c r="B1262" t="s">
        <v>2810</v>
      </c>
      <c r="C1262" s="1" t="s">
        <v>2811</v>
      </c>
      <c r="D1262" s="1"/>
      <c r="E1262">
        <v>6</v>
      </c>
      <c r="F1262" s="2">
        <v>270017.15000000002</v>
      </c>
    </row>
    <row r="1263" spans="1:6" x14ac:dyDescent="0.25">
      <c r="A1263">
        <v>2853</v>
      </c>
      <c r="B1263" t="s">
        <v>2812</v>
      </c>
      <c r="C1263" s="1" t="s">
        <v>2813</v>
      </c>
      <c r="D1263" s="1"/>
      <c r="E1263">
        <v>6</v>
      </c>
      <c r="F1263" s="2">
        <v>130964.42</v>
      </c>
    </row>
    <row r="1264" spans="1:6" x14ac:dyDescent="0.25">
      <c r="A1264">
        <v>2855</v>
      </c>
      <c r="B1264" t="s">
        <v>2814</v>
      </c>
      <c r="C1264" s="1" t="s">
        <v>2815</v>
      </c>
      <c r="D1264" s="1"/>
      <c r="E1264">
        <v>6</v>
      </c>
      <c r="F1264" s="2">
        <v>91208.59</v>
      </c>
    </row>
    <row r="1265" spans="1:6" x14ac:dyDescent="0.25">
      <c r="A1265">
        <v>2857</v>
      </c>
      <c r="B1265" t="s">
        <v>2816</v>
      </c>
      <c r="C1265" s="1" t="s">
        <v>2817</v>
      </c>
      <c r="D1265" s="1"/>
      <c r="E1265">
        <v>6</v>
      </c>
      <c r="F1265" s="2">
        <v>112320.11</v>
      </c>
    </row>
    <row r="1266" spans="1:6" x14ac:dyDescent="0.25">
      <c r="A1266">
        <v>2863</v>
      </c>
      <c r="B1266" t="s">
        <v>2826</v>
      </c>
      <c r="C1266" s="1" t="s">
        <v>2827</v>
      </c>
      <c r="D1266" s="1"/>
      <c r="E1266">
        <v>6</v>
      </c>
      <c r="F1266" s="2">
        <v>2081961.94</v>
      </c>
    </row>
    <row r="1267" spans="1:6" x14ac:dyDescent="0.25">
      <c r="A1267">
        <v>3116</v>
      </c>
      <c r="B1267" t="s">
        <v>2830</v>
      </c>
      <c r="C1267" s="1" t="s">
        <v>2831</v>
      </c>
      <c r="D1267" s="1"/>
      <c r="E1267">
        <v>6</v>
      </c>
      <c r="F1267" s="2">
        <v>2324926.0299999998</v>
      </c>
    </row>
    <row r="1268" spans="1:6" x14ac:dyDescent="0.25">
      <c r="A1268">
        <v>5332</v>
      </c>
      <c r="B1268" t="s">
        <v>2836</v>
      </c>
      <c r="C1268" s="1" t="s">
        <v>2837</v>
      </c>
      <c r="D1268" s="1"/>
      <c r="E1268">
        <v>6</v>
      </c>
      <c r="F1268" s="2">
        <v>1018</v>
      </c>
    </row>
    <row r="1269" spans="1:6" x14ac:dyDescent="0.25">
      <c r="A1269">
        <v>5361</v>
      </c>
      <c r="B1269" t="s">
        <v>2840</v>
      </c>
      <c r="C1269" s="1" t="s">
        <v>2841</v>
      </c>
      <c r="D1269" s="1"/>
      <c r="E1269">
        <v>6</v>
      </c>
      <c r="F1269" s="2">
        <v>21507.63</v>
      </c>
    </row>
    <row r="1270" spans="1:6" x14ac:dyDescent="0.25">
      <c r="A1270">
        <v>7076</v>
      </c>
      <c r="B1270" t="s">
        <v>2848</v>
      </c>
      <c r="C1270" s="1" t="s">
        <v>2849</v>
      </c>
      <c r="D1270" s="1"/>
      <c r="E1270">
        <v>6</v>
      </c>
      <c r="F1270">
        <v>156.47999999999999</v>
      </c>
    </row>
    <row r="1271" spans="1:6" x14ac:dyDescent="0.25">
      <c r="A1271">
        <v>7254</v>
      </c>
      <c r="B1271" t="s">
        <v>2852</v>
      </c>
      <c r="C1271" s="1" t="s">
        <v>2853</v>
      </c>
      <c r="D1271" s="1"/>
      <c r="E1271">
        <v>6</v>
      </c>
      <c r="F1271" s="2">
        <v>1137830.01</v>
      </c>
    </row>
    <row r="1272" spans="1:6" x14ac:dyDescent="0.25">
      <c r="A1272">
        <v>8506</v>
      </c>
      <c r="B1272" t="s">
        <v>2854</v>
      </c>
      <c r="C1272" s="1" t="s">
        <v>2855</v>
      </c>
      <c r="D1272" s="1"/>
      <c r="E1272">
        <v>6</v>
      </c>
      <c r="F1272" s="2">
        <v>2318</v>
      </c>
    </row>
    <row r="1273" spans="1:6" x14ac:dyDescent="0.25">
      <c r="A1273">
        <v>8731</v>
      </c>
      <c r="B1273" t="s">
        <v>2856</v>
      </c>
      <c r="C1273" s="1" t="s">
        <v>2857</v>
      </c>
      <c r="D1273" s="1"/>
      <c r="E1273">
        <v>6</v>
      </c>
      <c r="F1273" s="2">
        <v>6502.14</v>
      </c>
    </row>
    <row r="1274" spans="1:6" x14ac:dyDescent="0.25">
      <c r="A1274">
        <v>8739</v>
      </c>
      <c r="B1274" t="s">
        <v>2862</v>
      </c>
      <c r="C1274" s="1" t="s">
        <v>2863</v>
      </c>
      <c r="D1274" s="1"/>
      <c r="E1274">
        <v>6</v>
      </c>
      <c r="F1274" s="2">
        <v>8404.8799999999992</v>
      </c>
    </row>
    <row r="1275" spans="1:6" x14ac:dyDescent="0.25">
      <c r="A1275">
        <v>8742</v>
      </c>
      <c r="B1275" t="s">
        <v>2864</v>
      </c>
      <c r="C1275" s="1" t="s">
        <v>2865</v>
      </c>
      <c r="D1275" s="1"/>
      <c r="E1275">
        <v>6</v>
      </c>
      <c r="F1275" s="2">
        <v>2432.1</v>
      </c>
    </row>
    <row r="1276" spans="1:6" x14ac:dyDescent="0.25">
      <c r="A1276">
        <v>8748</v>
      </c>
      <c r="B1276" t="s">
        <v>2868</v>
      </c>
      <c r="C1276" s="1" t="s">
        <v>2869</v>
      </c>
      <c r="D1276" s="1"/>
      <c r="E1276">
        <v>6</v>
      </c>
      <c r="F1276" s="2">
        <v>7336.21</v>
      </c>
    </row>
    <row r="1277" spans="1:6" x14ac:dyDescent="0.25">
      <c r="A1277">
        <v>8755</v>
      </c>
      <c r="B1277" t="s">
        <v>2870</v>
      </c>
      <c r="C1277" s="1" t="s">
        <v>2871</v>
      </c>
      <c r="D1277" s="1"/>
      <c r="E1277">
        <v>6</v>
      </c>
      <c r="F1277">
        <v>594</v>
      </c>
    </row>
    <row r="1278" spans="1:6" x14ac:dyDescent="0.25">
      <c r="A1278">
        <v>8764</v>
      </c>
      <c r="B1278" t="s">
        <v>2880</v>
      </c>
      <c r="C1278" s="1" t="s">
        <v>2881</v>
      </c>
      <c r="D1278" s="1"/>
      <c r="E1278">
        <v>6</v>
      </c>
      <c r="F1278" s="2">
        <v>4168891.92</v>
      </c>
    </row>
    <row r="1279" spans="1:6" x14ac:dyDescent="0.25">
      <c r="A1279">
        <v>8941</v>
      </c>
      <c r="B1279" t="s">
        <v>2882</v>
      </c>
      <c r="C1279" s="1" t="s">
        <v>2883</v>
      </c>
      <c r="D1279" s="1"/>
      <c r="E1279">
        <v>6</v>
      </c>
      <c r="F1279" s="2">
        <v>1198690.1599999999</v>
      </c>
    </row>
    <row r="1280" spans="1:6" x14ac:dyDescent="0.25">
      <c r="A1280">
        <v>9118</v>
      </c>
      <c r="B1280" t="s">
        <v>2884</v>
      </c>
      <c r="C1280" s="1" t="s">
        <v>2885</v>
      </c>
      <c r="D1280" s="1"/>
      <c r="E1280">
        <v>6</v>
      </c>
      <c r="F1280" s="2">
        <v>98039.39</v>
      </c>
    </row>
    <row r="1281" spans="1:6" x14ac:dyDescent="0.25">
      <c r="A1281">
        <v>9298</v>
      </c>
      <c r="B1281" t="s">
        <v>2886</v>
      </c>
      <c r="C1281" s="1" t="s">
        <v>2887</v>
      </c>
      <c r="D1281" s="1"/>
      <c r="E1281">
        <v>6</v>
      </c>
      <c r="F1281" s="2">
        <v>18706798.359999999</v>
      </c>
    </row>
    <row r="1282" spans="1:6" x14ac:dyDescent="0.25">
      <c r="A1282">
        <v>9475</v>
      </c>
      <c r="B1282" t="s">
        <v>2888</v>
      </c>
      <c r="C1282" s="1" t="s">
        <v>2889</v>
      </c>
      <c r="D1282" s="1"/>
      <c r="E1282">
        <v>6</v>
      </c>
      <c r="F1282" s="2">
        <v>12300058.5</v>
      </c>
    </row>
    <row r="1283" spans="1:6" x14ac:dyDescent="0.25">
      <c r="A1283">
        <v>9681</v>
      </c>
      <c r="B1283" t="s">
        <v>2890</v>
      </c>
      <c r="C1283" s="1" t="s">
        <v>2891</v>
      </c>
      <c r="D1283" s="1"/>
      <c r="E1283">
        <v>6</v>
      </c>
      <c r="F1283" s="2">
        <v>10166657.99</v>
      </c>
    </row>
    <row r="1284" spans="1:6" x14ac:dyDescent="0.25">
      <c r="A1284">
        <v>9683</v>
      </c>
      <c r="B1284" t="s">
        <v>2892</v>
      </c>
      <c r="C1284" s="1" t="s">
        <v>2893</v>
      </c>
      <c r="D1284" s="1"/>
      <c r="E1284">
        <v>6</v>
      </c>
      <c r="F1284">
        <v>263.77</v>
      </c>
    </row>
    <row r="1285" spans="1:6" x14ac:dyDescent="0.25">
      <c r="A1285">
        <v>9685</v>
      </c>
      <c r="B1285" t="s">
        <v>2894</v>
      </c>
      <c r="C1285" s="1" t="s">
        <v>2895</v>
      </c>
      <c r="D1285" s="1"/>
      <c r="E1285">
        <v>6</v>
      </c>
      <c r="F1285" s="2">
        <v>21207.51</v>
      </c>
    </row>
    <row r="1286" spans="1:6" x14ac:dyDescent="0.25">
      <c r="A1286">
        <v>9687</v>
      </c>
      <c r="B1286" t="s">
        <v>2896</v>
      </c>
      <c r="C1286" s="1" t="s">
        <v>2897</v>
      </c>
      <c r="D1286" s="1"/>
      <c r="E1286">
        <v>6</v>
      </c>
      <c r="F1286" s="2">
        <v>3161607.23</v>
      </c>
    </row>
    <row r="1287" spans="1:6" x14ac:dyDescent="0.25">
      <c r="A1287">
        <v>9689</v>
      </c>
      <c r="B1287" t="s">
        <v>2898</v>
      </c>
      <c r="C1287" s="1" t="s">
        <v>2899</v>
      </c>
      <c r="D1287" s="1"/>
      <c r="E1287">
        <v>6</v>
      </c>
      <c r="F1287" s="2">
        <v>115781.25</v>
      </c>
    </row>
    <row r="1288" spans="1:6" x14ac:dyDescent="0.25">
      <c r="A1288">
        <v>9691</v>
      </c>
      <c r="B1288" t="s">
        <v>2900</v>
      </c>
      <c r="C1288" s="1" t="s">
        <v>2901</v>
      </c>
      <c r="D1288" s="1"/>
      <c r="E1288">
        <v>6</v>
      </c>
      <c r="F1288" s="2">
        <v>2785094.25</v>
      </c>
    </row>
    <row r="1289" spans="1:6" x14ac:dyDescent="0.25">
      <c r="A1289">
        <v>9697</v>
      </c>
      <c r="B1289" t="s">
        <v>2910</v>
      </c>
      <c r="C1289" s="1" t="s">
        <v>2911</v>
      </c>
      <c r="D1289" s="1"/>
      <c r="E1289">
        <v>6</v>
      </c>
      <c r="F1289" s="2">
        <v>3256.95</v>
      </c>
    </row>
    <row r="1290" spans="1:6" x14ac:dyDescent="0.25">
      <c r="A1290">
        <v>9699</v>
      </c>
      <c r="B1290" t="s">
        <v>2912</v>
      </c>
      <c r="C1290" s="1" t="s">
        <v>2913</v>
      </c>
      <c r="D1290" s="1"/>
      <c r="E1290">
        <v>6</v>
      </c>
      <c r="F1290" s="2">
        <v>8032741.8899999997</v>
      </c>
    </row>
    <row r="1291" spans="1:6" x14ac:dyDescent="0.25">
      <c r="A1291">
        <v>9706</v>
      </c>
      <c r="B1291" t="s">
        <v>2924</v>
      </c>
      <c r="C1291" s="1" t="s">
        <v>2925</v>
      </c>
      <c r="D1291" s="1"/>
      <c r="E1291">
        <v>6</v>
      </c>
      <c r="F1291" s="2">
        <v>24655619.359999999</v>
      </c>
    </row>
    <row r="1292" spans="1:6" x14ac:dyDescent="0.25">
      <c r="A1292">
        <v>9919</v>
      </c>
      <c r="B1292" t="s">
        <v>2926</v>
      </c>
      <c r="C1292" s="1" t="s">
        <v>2927</v>
      </c>
      <c r="D1292" s="1"/>
      <c r="E1292">
        <v>6</v>
      </c>
      <c r="F1292" s="2">
        <v>1352029.11</v>
      </c>
    </row>
    <row r="1293" spans="1:6" x14ac:dyDescent="0.25">
      <c r="A1293">
        <v>10121</v>
      </c>
      <c r="B1293" t="s">
        <v>2928</v>
      </c>
      <c r="C1293" s="1" t="s">
        <v>2929</v>
      </c>
      <c r="D1293" s="1"/>
      <c r="E1293">
        <v>6</v>
      </c>
      <c r="F1293" s="2">
        <v>1119157.31</v>
      </c>
    </row>
    <row r="1294" spans="1:6" x14ac:dyDescent="0.25">
      <c r="A1294">
        <v>10303</v>
      </c>
      <c r="B1294" t="s">
        <v>2930</v>
      </c>
      <c r="C1294" s="1" t="s">
        <v>2931</v>
      </c>
      <c r="D1294" s="1"/>
      <c r="E1294">
        <v>6</v>
      </c>
      <c r="F1294" s="2">
        <v>665181.76</v>
      </c>
    </row>
    <row r="1295" spans="1:6" x14ac:dyDescent="0.25">
      <c r="A1295">
        <v>10510</v>
      </c>
      <c r="B1295" t="s">
        <v>2932</v>
      </c>
      <c r="C1295" s="1" t="s">
        <v>2933</v>
      </c>
      <c r="D1295" s="1"/>
      <c r="E1295">
        <v>6</v>
      </c>
      <c r="F1295" s="2">
        <v>59605.84</v>
      </c>
    </row>
    <row r="1296" spans="1:6" x14ac:dyDescent="0.25">
      <c r="A1296">
        <v>10562</v>
      </c>
      <c r="B1296" t="s">
        <v>2936</v>
      </c>
      <c r="C1296" s="1" t="s">
        <v>2937</v>
      </c>
      <c r="D1296" s="1"/>
      <c r="E1296">
        <v>6</v>
      </c>
      <c r="F1296" s="2">
        <v>2393637.19</v>
      </c>
    </row>
    <row r="1297" spans="1:6" x14ac:dyDescent="0.25">
      <c r="A1297">
        <v>10768</v>
      </c>
      <c r="B1297" t="s">
        <v>2938</v>
      </c>
      <c r="C1297" s="1" t="s">
        <v>2939</v>
      </c>
      <c r="D1297" s="1"/>
      <c r="E1297">
        <v>6</v>
      </c>
      <c r="F1297" s="2">
        <v>1061164.6499999999</v>
      </c>
    </row>
    <row r="1298" spans="1:6" x14ac:dyDescent="0.25">
      <c r="A1298">
        <v>10976</v>
      </c>
      <c r="B1298" t="s">
        <v>2194</v>
      </c>
      <c r="C1298" s="1" t="s">
        <v>2940</v>
      </c>
      <c r="D1298" s="1"/>
      <c r="E1298">
        <v>6</v>
      </c>
      <c r="F1298" s="2">
        <v>3199332.14</v>
      </c>
    </row>
    <row r="1299" spans="1:6" x14ac:dyDescent="0.25">
      <c r="A1299">
        <v>11184</v>
      </c>
      <c r="B1299" t="s">
        <v>2941</v>
      </c>
      <c r="C1299" s="1" t="s">
        <v>2942</v>
      </c>
      <c r="D1299" s="1"/>
      <c r="E1299">
        <v>6</v>
      </c>
      <c r="F1299" s="2">
        <v>293636.64</v>
      </c>
    </row>
    <row r="1300" spans="1:6" x14ac:dyDescent="0.25">
      <c r="A1300">
        <v>11386</v>
      </c>
      <c r="B1300" t="s">
        <v>2943</v>
      </c>
      <c r="C1300" s="1" t="s">
        <v>2944</v>
      </c>
      <c r="D1300" s="1"/>
      <c r="E1300">
        <v>6</v>
      </c>
      <c r="F1300" s="2">
        <v>2042894.04</v>
      </c>
    </row>
    <row r="1301" spans="1:6" x14ac:dyDescent="0.25">
      <c r="A1301">
        <v>11589</v>
      </c>
      <c r="B1301" t="s">
        <v>2945</v>
      </c>
      <c r="C1301" s="1" t="s">
        <v>2946</v>
      </c>
      <c r="D1301" s="1"/>
      <c r="E1301">
        <v>6</v>
      </c>
      <c r="F1301" s="2">
        <v>1234251.42</v>
      </c>
    </row>
    <row r="1302" spans="1:6" x14ac:dyDescent="0.25">
      <c r="A1302">
        <v>11795</v>
      </c>
      <c r="B1302" t="s">
        <v>2947</v>
      </c>
      <c r="C1302" s="1" t="s">
        <v>2948</v>
      </c>
      <c r="D1302" s="1"/>
      <c r="E1302">
        <v>6</v>
      </c>
      <c r="F1302" s="2">
        <v>1492039.92</v>
      </c>
    </row>
    <row r="1303" spans="1:6" x14ac:dyDescent="0.25">
      <c r="A1303">
        <v>11986</v>
      </c>
      <c r="B1303" t="s">
        <v>2949</v>
      </c>
      <c r="C1303" s="1" t="s">
        <v>2950</v>
      </c>
      <c r="D1303" s="1"/>
      <c r="E1303">
        <v>6</v>
      </c>
      <c r="F1303" s="2">
        <v>34184.410000000003</v>
      </c>
    </row>
    <row r="1304" spans="1:6" x14ac:dyDescent="0.25">
      <c r="A1304">
        <v>11998</v>
      </c>
      <c r="B1304" t="s">
        <v>2951</v>
      </c>
      <c r="C1304" s="1" t="s">
        <v>2952</v>
      </c>
      <c r="D1304" s="1"/>
      <c r="E1304">
        <v>6</v>
      </c>
      <c r="F1304" s="2">
        <v>20345.25</v>
      </c>
    </row>
    <row r="1305" spans="1:6" x14ac:dyDescent="0.25">
      <c r="A1305">
        <v>12004</v>
      </c>
      <c r="B1305" t="s">
        <v>2955</v>
      </c>
      <c r="C1305" s="1" t="s">
        <v>2956</v>
      </c>
      <c r="D1305" s="1"/>
      <c r="E1305">
        <v>6</v>
      </c>
      <c r="F1305" s="2">
        <v>495067.69</v>
      </c>
    </row>
    <row r="1306" spans="1:6" x14ac:dyDescent="0.25">
      <c r="A1306">
        <v>12207</v>
      </c>
      <c r="B1306" t="s">
        <v>2957</v>
      </c>
      <c r="C1306" s="1" t="s">
        <v>2958</v>
      </c>
      <c r="D1306" s="1"/>
      <c r="E1306">
        <v>6</v>
      </c>
      <c r="F1306" s="2">
        <v>2006309.39</v>
      </c>
    </row>
    <row r="1307" spans="1:6" x14ac:dyDescent="0.25">
      <c r="A1307">
        <v>12442</v>
      </c>
      <c r="B1307" t="s">
        <v>2959</v>
      </c>
      <c r="C1307" s="1" t="s">
        <v>2960</v>
      </c>
      <c r="D1307" s="1"/>
      <c r="E1307">
        <v>6</v>
      </c>
      <c r="F1307" s="2">
        <v>600777.94999999995</v>
      </c>
    </row>
    <row r="1308" spans="1:6" x14ac:dyDescent="0.25">
      <c r="A1308">
        <v>12637</v>
      </c>
      <c r="B1308" t="s">
        <v>2961</v>
      </c>
      <c r="C1308" s="1" t="s">
        <v>2962</v>
      </c>
      <c r="D1308" s="1"/>
      <c r="E1308">
        <v>6</v>
      </c>
      <c r="F1308" s="2">
        <v>17865.22</v>
      </c>
    </row>
    <row r="1309" spans="1:6" x14ac:dyDescent="0.25">
      <c r="A1309">
        <v>12840</v>
      </c>
      <c r="B1309" t="s">
        <v>2967</v>
      </c>
      <c r="C1309" s="1" t="s">
        <v>2968</v>
      </c>
      <c r="D1309" s="1"/>
      <c r="E1309">
        <v>6</v>
      </c>
      <c r="F1309" s="2">
        <v>49172.2</v>
      </c>
    </row>
    <row r="1310" spans="1:6" x14ac:dyDescent="0.25">
      <c r="A1310">
        <v>13023</v>
      </c>
      <c r="B1310" t="s">
        <v>2969</v>
      </c>
      <c r="C1310" s="1" t="s">
        <v>2970</v>
      </c>
      <c r="D1310" s="1"/>
      <c r="E1310">
        <v>6</v>
      </c>
      <c r="F1310" s="2">
        <v>1029180.29</v>
      </c>
    </row>
    <row r="1311" spans="1:6" x14ac:dyDescent="0.25">
      <c r="A1311">
        <v>13222</v>
      </c>
      <c r="B1311" t="s">
        <v>2971</v>
      </c>
      <c r="C1311" s="1" t="s">
        <v>2972</v>
      </c>
      <c r="D1311" s="1"/>
      <c r="E1311">
        <v>6</v>
      </c>
      <c r="F1311" s="2">
        <v>2366566.8199999998</v>
      </c>
    </row>
    <row r="1312" spans="1:6" x14ac:dyDescent="0.25">
      <c r="A1312">
        <v>13400</v>
      </c>
      <c r="B1312" t="s">
        <v>2973</v>
      </c>
      <c r="C1312" s="1" t="s">
        <v>2974</v>
      </c>
      <c r="D1312" s="1"/>
      <c r="E1312">
        <v>6</v>
      </c>
      <c r="F1312" s="2">
        <v>221783.44</v>
      </c>
    </row>
    <row r="1313" spans="1:6" x14ac:dyDescent="0.25">
      <c r="A1313">
        <v>13581</v>
      </c>
      <c r="B1313" t="s">
        <v>2975</v>
      </c>
      <c r="C1313" s="1" t="s">
        <v>2976</v>
      </c>
      <c r="D1313" s="1"/>
      <c r="E1313">
        <v>6</v>
      </c>
      <c r="F1313" s="2">
        <v>142516.07999999999</v>
      </c>
    </row>
    <row r="1314" spans="1:6" x14ac:dyDescent="0.25">
      <c r="A1314">
        <v>13764</v>
      </c>
      <c r="B1314" t="s">
        <v>2977</v>
      </c>
      <c r="C1314" s="1" t="s">
        <v>2978</v>
      </c>
      <c r="D1314" s="1"/>
      <c r="E1314">
        <v>6</v>
      </c>
      <c r="F1314" s="2">
        <v>788576.1</v>
      </c>
    </row>
    <row r="1315" spans="1:6" x14ac:dyDescent="0.25">
      <c r="A1315">
        <v>13965</v>
      </c>
      <c r="B1315" t="s">
        <v>2979</v>
      </c>
      <c r="C1315" s="1" t="s">
        <v>2980</v>
      </c>
      <c r="D1315" s="1"/>
      <c r="E1315">
        <v>6</v>
      </c>
      <c r="F1315" s="2">
        <v>1063628.1100000001</v>
      </c>
    </row>
    <row r="1316" spans="1:6" x14ac:dyDescent="0.25">
      <c r="A1316">
        <v>14171</v>
      </c>
      <c r="B1316" t="s">
        <v>2981</v>
      </c>
      <c r="C1316" s="1" t="s">
        <v>2982</v>
      </c>
      <c r="D1316" s="1"/>
      <c r="E1316">
        <v>6</v>
      </c>
      <c r="F1316" s="2">
        <v>535800.39</v>
      </c>
    </row>
    <row r="1317" spans="1:6" x14ac:dyDescent="0.25">
      <c r="A1317">
        <v>14563</v>
      </c>
      <c r="B1317" t="s">
        <v>2983</v>
      </c>
      <c r="C1317" s="1" t="s">
        <v>2984</v>
      </c>
      <c r="D1317" s="1"/>
      <c r="E1317">
        <v>6</v>
      </c>
      <c r="F1317" s="2">
        <v>341528.37</v>
      </c>
    </row>
    <row r="1318" spans="1:6" x14ac:dyDescent="0.25">
      <c r="A1318">
        <v>14742</v>
      </c>
      <c r="B1318" t="s">
        <v>2985</v>
      </c>
      <c r="C1318" s="1" t="s">
        <v>2986</v>
      </c>
      <c r="D1318" s="1"/>
      <c r="E1318">
        <v>6</v>
      </c>
      <c r="F1318" s="2">
        <v>131568.20000000001</v>
      </c>
    </row>
    <row r="1319" spans="1:6" x14ac:dyDescent="0.25">
      <c r="A1319">
        <v>14923</v>
      </c>
      <c r="B1319" t="s">
        <v>2987</v>
      </c>
      <c r="C1319" s="1" t="s">
        <v>2988</v>
      </c>
      <c r="D1319" s="1"/>
      <c r="E1319">
        <v>6</v>
      </c>
      <c r="F1319" s="2">
        <v>278987.62</v>
      </c>
    </row>
    <row r="1320" spans="1:6" x14ac:dyDescent="0.25">
      <c r="A1320">
        <v>15100</v>
      </c>
      <c r="B1320" t="s">
        <v>2989</v>
      </c>
      <c r="C1320" s="1" t="s">
        <v>2990</v>
      </c>
      <c r="D1320" s="1"/>
      <c r="E1320">
        <v>6</v>
      </c>
      <c r="F1320" s="2">
        <v>15408.13</v>
      </c>
    </row>
    <row r="1321" spans="1:6" x14ac:dyDescent="0.25">
      <c r="A1321">
        <v>15283</v>
      </c>
      <c r="B1321" t="s">
        <v>2991</v>
      </c>
      <c r="C1321" s="1" t="s">
        <v>2992</v>
      </c>
      <c r="D1321" s="1"/>
      <c r="E1321">
        <v>6</v>
      </c>
      <c r="F1321" s="2">
        <v>1845874.9</v>
      </c>
    </row>
    <row r="1322" spans="1:6" x14ac:dyDescent="0.25">
      <c r="A1322">
        <v>15469</v>
      </c>
      <c r="B1322" t="s">
        <v>2993</v>
      </c>
      <c r="C1322" s="1" t="s">
        <v>2994</v>
      </c>
      <c r="D1322" s="1"/>
      <c r="E1322">
        <v>6</v>
      </c>
      <c r="F1322" s="2">
        <v>469726.82</v>
      </c>
    </row>
    <row r="1323" spans="1:6" x14ac:dyDescent="0.25">
      <c r="A1323">
        <v>15682</v>
      </c>
      <c r="B1323" t="s">
        <v>2995</v>
      </c>
      <c r="C1323" s="1" t="s">
        <v>2996</v>
      </c>
      <c r="D1323" s="1"/>
      <c r="E1323">
        <v>6</v>
      </c>
      <c r="F1323" s="2">
        <v>5262.9</v>
      </c>
    </row>
    <row r="1324" spans="1:6" x14ac:dyDescent="0.25">
      <c r="A1324">
        <v>15871</v>
      </c>
      <c r="B1324" t="s">
        <v>2997</v>
      </c>
      <c r="C1324" s="1" t="s">
        <v>2998</v>
      </c>
      <c r="D1324" s="1"/>
      <c r="E1324">
        <v>6</v>
      </c>
      <c r="F1324" s="2">
        <v>983529.76</v>
      </c>
    </row>
    <row r="1325" spans="1:6" x14ac:dyDescent="0.25">
      <c r="A1325">
        <v>16098</v>
      </c>
      <c r="B1325" t="s">
        <v>2999</v>
      </c>
      <c r="C1325" s="1" t="s">
        <v>3000</v>
      </c>
      <c r="D1325" s="1"/>
      <c r="E1325">
        <v>6</v>
      </c>
      <c r="F1325" s="2">
        <v>1193254.1599999999</v>
      </c>
    </row>
    <row r="1326" spans="1:6" x14ac:dyDescent="0.25">
      <c r="A1326">
        <v>16289</v>
      </c>
      <c r="B1326" t="s">
        <v>3001</v>
      </c>
      <c r="C1326" s="1" t="s">
        <v>3002</v>
      </c>
      <c r="D1326" s="1"/>
      <c r="E1326">
        <v>6</v>
      </c>
      <c r="F1326" s="2">
        <v>1139289.73</v>
      </c>
    </row>
    <row r="1327" spans="1:6" x14ac:dyDescent="0.25">
      <c r="A1327">
        <v>16475</v>
      </c>
      <c r="B1327" t="s">
        <v>3003</v>
      </c>
      <c r="C1327" s="1" t="s">
        <v>3004</v>
      </c>
      <c r="D1327" s="1"/>
      <c r="E1327">
        <v>6</v>
      </c>
      <c r="F1327" s="2">
        <v>4083753.89</v>
      </c>
    </row>
    <row r="1328" spans="1:6" x14ac:dyDescent="0.25">
      <c r="A1328">
        <v>16674</v>
      </c>
      <c r="B1328" t="s">
        <v>3005</v>
      </c>
      <c r="C1328" s="1" t="s">
        <v>3006</v>
      </c>
      <c r="D1328" s="1"/>
      <c r="E1328">
        <v>6</v>
      </c>
      <c r="F1328" s="2">
        <v>1298057.26</v>
      </c>
    </row>
    <row r="1329" spans="1:6" x14ac:dyDescent="0.25">
      <c r="A1329">
        <v>16851</v>
      </c>
      <c r="B1329" t="s">
        <v>3007</v>
      </c>
      <c r="C1329" s="1" t="s">
        <v>3008</v>
      </c>
      <c r="D1329" s="1"/>
      <c r="E1329">
        <v>6</v>
      </c>
      <c r="F1329" s="2">
        <v>4287.2</v>
      </c>
    </row>
    <row r="1330" spans="1:6" x14ac:dyDescent="0.25">
      <c r="A1330">
        <v>17030</v>
      </c>
      <c r="B1330" t="s">
        <v>3009</v>
      </c>
      <c r="C1330" s="1" t="s">
        <v>3010</v>
      </c>
      <c r="D1330" s="1"/>
      <c r="E1330">
        <v>6</v>
      </c>
      <c r="F1330" s="2">
        <v>5828.61</v>
      </c>
    </row>
    <row r="1331" spans="1:6" x14ac:dyDescent="0.25">
      <c r="A1331">
        <v>17227</v>
      </c>
      <c r="B1331" t="s">
        <v>3011</v>
      </c>
      <c r="C1331" s="1" t="s">
        <v>3012</v>
      </c>
      <c r="D1331" s="1"/>
      <c r="E1331">
        <v>6</v>
      </c>
      <c r="F1331" s="2">
        <v>58837.84</v>
      </c>
    </row>
    <row r="1332" spans="1:6" x14ac:dyDescent="0.25">
      <c r="A1332">
        <v>17412</v>
      </c>
      <c r="B1332" t="s">
        <v>3013</v>
      </c>
      <c r="C1332" s="1" t="s">
        <v>3014</v>
      </c>
      <c r="D1332" s="1"/>
      <c r="E1332">
        <v>6</v>
      </c>
      <c r="F1332" s="2">
        <v>1383707.79</v>
      </c>
    </row>
    <row r="1333" spans="1:6" x14ac:dyDescent="0.25">
      <c r="A1333">
        <v>17925</v>
      </c>
      <c r="B1333" t="s">
        <v>3015</v>
      </c>
      <c r="C1333" s="1" t="s">
        <v>3016</v>
      </c>
      <c r="D1333" s="1"/>
      <c r="E1333">
        <v>6</v>
      </c>
      <c r="F1333" s="2">
        <v>2494407.84</v>
      </c>
    </row>
    <row r="1334" spans="1:6" x14ac:dyDescent="0.25">
      <c r="A1334">
        <v>18153</v>
      </c>
      <c r="B1334" t="s">
        <v>3017</v>
      </c>
      <c r="C1334" s="1" t="s">
        <v>3018</v>
      </c>
      <c r="D1334" s="1"/>
      <c r="E1334">
        <v>6</v>
      </c>
      <c r="F1334" s="2">
        <v>470817.28000000003</v>
      </c>
    </row>
    <row r="1335" spans="1:6" x14ac:dyDescent="0.25">
      <c r="A1335">
        <v>18409</v>
      </c>
      <c r="B1335" t="s">
        <v>3019</v>
      </c>
      <c r="C1335" s="1" t="s">
        <v>3020</v>
      </c>
      <c r="D1335" s="1"/>
      <c r="E1335">
        <v>6</v>
      </c>
      <c r="F1335" s="2">
        <v>45432.98</v>
      </c>
    </row>
    <row r="1336" spans="1:6" x14ac:dyDescent="0.25">
      <c r="A1336">
        <v>18633</v>
      </c>
      <c r="B1336" t="s">
        <v>3021</v>
      </c>
      <c r="C1336" s="1" t="s">
        <v>3022</v>
      </c>
      <c r="D1336" s="1"/>
      <c r="E1336">
        <v>6</v>
      </c>
      <c r="F1336" s="2">
        <v>95577.54</v>
      </c>
    </row>
    <row r="1337" spans="1:6" x14ac:dyDescent="0.25">
      <c r="A1337">
        <v>18868</v>
      </c>
      <c r="B1337" t="s">
        <v>3023</v>
      </c>
      <c r="C1337" s="1" t="s">
        <v>3024</v>
      </c>
      <c r="D1337" s="1"/>
      <c r="E1337">
        <v>6</v>
      </c>
      <c r="F1337" s="2">
        <v>80372.479999999996</v>
      </c>
    </row>
    <row r="1338" spans="1:6" x14ac:dyDescent="0.25">
      <c r="A1338">
        <v>19047</v>
      </c>
      <c r="B1338" t="s">
        <v>124</v>
      </c>
      <c r="C1338" s="1" t="s">
        <v>3025</v>
      </c>
      <c r="D1338" s="1"/>
      <c r="E1338">
        <v>6</v>
      </c>
      <c r="F1338" s="2">
        <v>694575.5</v>
      </c>
    </row>
    <row r="1339" spans="1:6" x14ac:dyDescent="0.25">
      <c r="A1339">
        <v>19224</v>
      </c>
      <c r="B1339" t="s">
        <v>3026</v>
      </c>
      <c r="C1339" s="1" t="s">
        <v>3027</v>
      </c>
      <c r="D1339" s="1"/>
      <c r="E1339">
        <v>6</v>
      </c>
      <c r="F1339" s="2">
        <v>2374071.9700000002</v>
      </c>
    </row>
    <row r="1340" spans="1:6" x14ac:dyDescent="0.25">
      <c r="A1340">
        <v>19409</v>
      </c>
      <c r="B1340" t="s">
        <v>3028</v>
      </c>
      <c r="C1340" s="1" t="s">
        <v>3029</v>
      </c>
      <c r="D1340" s="1"/>
      <c r="E1340">
        <v>6</v>
      </c>
      <c r="F1340" s="2">
        <v>146613.73000000001</v>
      </c>
    </row>
    <row r="1341" spans="1:6" x14ac:dyDescent="0.25">
      <c r="A1341">
        <v>19605</v>
      </c>
      <c r="B1341" t="s">
        <v>3030</v>
      </c>
      <c r="C1341" s="1" t="s">
        <v>3031</v>
      </c>
      <c r="D1341" s="1"/>
      <c r="E1341">
        <v>6</v>
      </c>
      <c r="F1341" s="2">
        <v>97525.29</v>
      </c>
    </row>
    <row r="1342" spans="1:6" x14ac:dyDescent="0.25">
      <c r="A1342">
        <v>19788</v>
      </c>
      <c r="B1342" t="s">
        <v>3032</v>
      </c>
      <c r="C1342" s="1" t="s">
        <v>3033</v>
      </c>
      <c r="D1342" s="1"/>
      <c r="E1342">
        <v>6</v>
      </c>
      <c r="F1342" s="2">
        <v>819266.96</v>
      </c>
    </row>
    <row r="1343" spans="1:6" x14ac:dyDescent="0.25">
      <c r="A1343">
        <v>19969</v>
      </c>
      <c r="B1343" t="s">
        <v>3034</v>
      </c>
      <c r="C1343" s="1" t="s">
        <v>3035</v>
      </c>
      <c r="D1343" s="1"/>
      <c r="E1343">
        <v>6</v>
      </c>
      <c r="F1343" s="2">
        <v>2291614.13</v>
      </c>
    </row>
    <row r="1344" spans="1:6" x14ac:dyDescent="0.25">
      <c r="A1344">
        <v>20171</v>
      </c>
      <c r="B1344" t="s">
        <v>3036</v>
      </c>
      <c r="C1344" s="1" t="s">
        <v>3037</v>
      </c>
      <c r="D1344" s="1"/>
      <c r="E1344">
        <v>6</v>
      </c>
      <c r="F1344" s="2">
        <v>205739.49</v>
      </c>
    </row>
    <row r="1345" spans="1:6" x14ac:dyDescent="0.25">
      <c r="A1345">
        <v>20361</v>
      </c>
      <c r="B1345" t="s">
        <v>3038</v>
      </c>
      <c r="C1345" s="1" t="s">
        <v>3039</v>
      </c>
      <c r="D1345" s="1"/>
      <c r="E1345">
        <v>6</v>
      </c>
      <c r="F1345" s="2">
        <v>143174.32</v>
      </c>
    </row>
    <row r="1346" spans="1:6" x14ac:dyDescent="0.25">
      <c r="A1346">
        <v>20576</v>
      </c>
      <c r="B1346" t="s">
        <v>3040</v>
      </c>
      <c r="C1346" s="1" t="s">
        <v>3041</v>
      </c>
      <c r="D1346" s="1"/>
      <c r="E1346">
        <v>6</v>
      </c>
      <c r="F1346" s="2">
        <v>96089.42</v>
      </c>
    </row>
    <row r="1347" spans="1:6" x14ac:dyDescent="0.25">
      <c r="A1347">
        <v>20757</v>
      </c>
      <c r="B1347" t="s">
        <v>3042</v>
      </c>
      <c r="C1347" s="1" t="s">
        <v>3043</v>
      </c>
      <c r="D1347" s="1"/>
      <c r="E1347">
        <v>6</v>
      </c>
      <c r="F1347" s="2">
        <v>987293.66</v>
      </c>
    </row>
    <row r="1348" spans="1:6" x14ac:dyDescent="0.25">
      <c r="A1348">
        <v>20949</v>
      </c>
      <c r="B1348" t="s">
        <v>3044</v>
      </c>
      <c r="C1348" s="1" t="s">
        <v>3045</v>
      </c>
      <c r="D1348" s="1"/>
      <c r="E1348">
        <v>6</v>
      </c>
      <c r="F1348" s="2">
        <v>333451.65000000002</v>
      </c>
    </row>
    <row r="1349" spans="1:6" x14ac:dyDescent="0.25">
      <c r="A1349">
        <v>20957</v>
      </c>
      <c r="B1349" t="s">
        <v>3046</v>
      </c>
      <c r="C1349" s="1" t="s">
        <v>3047</v>
      </c>
      <c r="D1349" s="1"/>
      <c r="E1349">
        <v>6</v>
      </c>
      <c r="F1349" s="2">
        <v>184749.76</v>
      </c>
    </row>
    <row r="1350" spans="1:6" x14ac:dyDescent="0.25">
      <c r="A1350">
        <v>21134</v>
      </c>
      <c r="B1350" t="s">
        <v>3048</v>
      </c>
      <c r="C1350" s="1" t="s">
        <v>3049</v>
      </c>
      <c r="D1350" s="1"/>
      <c r="E1350">
        <v>6</v>
      </c>
      <c r="F1350" s="2">
        <v>520411.74</v>
      </c>
    </row>
    <row r="1351" spans="1:6" x14ac:dyDescent="0.25">
      <c r="A1351">
        <v>21314</v>
      </c>
      <c r="B1351" t="s">
        <v>3050</v>
      </c>
      <c r="C1351" s="1" t="s">
        <v>3051</v>
      </c>
      <c r="D1351" s="1"/>
      <c r="E1351">
        <v>6</v>
      </c>
      <c r="F1351" s="2">
        <v>654626.06999999995</v>
      </c>
    </row>
    <row r="1352" spans="1:6" x14ac:dyDescent="0.25">
      <c r="A1352">
        <v>21500</v>
      </c>
      <c r="B1352" t="s">
        <v>3052</v>
      </c>
      <c r="C1352" s="1" t="s">
        <v>3053</v>
      </c>
      <c r="D1352" s="1"/>
      <c r="E1352">
        <v>6</v>
      </c>
      <c r="F1352" s="2">
        <v>24042.080000000002</v>
      </c>
    </row>
    <row r="1353" spans="1:6" x14ac:dyDescent="0.25">
      <c r="A1353">
        <v>21504</v>
      </c>
      <c r="B1353" t="s">
        <v>3054</v>
      </c>
      <c r="C1353" s="1" t="s">
        <v>3055</v>
      </c>
      <c r="D1353" s="1"/>
      <c r="E1353">
        <v>6</v>
      </c>
      <c r="F1353" s="2">
        <v>1139459.51</v>
      </c>
    </row>
    <row r="1354" spans="1:6" x14ac:dyDescent="0.25">
      <c r="A1354">
        <v>21506</v>
      </c>
      <c r="B1354" t="s">
        <v>3056</v>
      </c>
      <c r="C1354" s="1" t="s">
        <v>3057</v>
      </c>
      <c r="D1354" s="1"/>
      <c r="E1354">
        <v>6</v>
      </c>
      <c r="F1354" s="2">
        <v>45947.89</v>
      </c>
    </row>
    <row r="1355" spans="1:6" x14ac:dyDescent="0.25">
      <c r="A1355">
        <v>21523</v>
      </c>
      <c r="B1355" t="s">
        <v>3058</v>
      </c>
      <c r="C1355" s="1" t="s">
        <v>3059</v>
      </c>
      <c r="D1355" s="1"/>
      <c r="E1355">
        <v>6</v>
      </c>
      <c r="F1355" s="2">
        <v>20421.09</v>
      </c>
    </row>
    <row r="1356" spans="1:6" x14ac:dyDescent="0.25">
      <c r="A1356">
        <v>21530</v>
      </c>
      <c r="B1356" t="s">
        <v>3070</v>
      </c>
      <c r="C1356" s="1" t="s">
        <v>3071</v>
      </c>
      <c r="D1356" s="1"/>
      <c r="E1356">
        <v>6</v>
      </c>
      <c r="F1356" s="2">
        <v>-64812.56</v>
      </c>
    </row>
    <row r="1357" spans="1:6" x14ac:dyDescent="0.25">
      <c r="A1357">
        <v>21707</v>
      </c>
      <c r="B1357" t="s">
        <v>3072</v>
      </c>
      <c r="C1357" s="1" t="s">
        <v>3073</v>
      </c>
      <c r="D1357" s="1"/>
      <c r="E1357">
        <v>6</v>
      </c>
      <c r="F1357" s="2">
        <v>-117834.54</v>
      </c>
    </row>
    <row r="1358" spans="1:6" x14ac:dyDescent="0.25">
      <c r="A1358">
        <v>21709</v>
      </c>
      <c r="B1358" t="s">
        <v>3074</v>
      </c>
      <c r="C1358" s="1" t="s">
        <v>3075</v>
      </c>
      <c r="D1358" s="1"/>
      <c r="E1358">
        <v>6</v>
      </c>
      <c r="F1358" s="2">
        <v>-509215.27</v>
      </c>
    </row>
    <row r="1359" spans="1:6" x14ac:dyDescent="0.25">
      <c r="A1359">
        <v>21711</v>
      </c>
      <c r="B1359" t="s">
        <v>3076</v>
      </c>
      <c r="C1359" s="1" t="s">
        <v>3077</v>
      </c>
      <c r="D1359" s="1"/>
      <c r="E1359">
        <v>6</v>
      </c>
      <c r="F1359" s="2">
        <v>-164012.44</v>
      </c>
    </row>
    <row r="1360" spans="1:6" x14ac:dyDescent="0.25">
      <c r="A1360">
        <v>21714</v>
      </c>
      <c r="B1360" t="s">
        <v>3080</v>
      </c>
      <c r="C1360" s="1" t="s">
        <v>3081</v>
      </c>
      <c r="D1360" s="1"/>
      <c r="E1360">
        <v>6</v>
      </c>
      <c r="F1360" s="2">
        <v>-332421.56</v>
      </c>
    </row>
    <row r="1361" spans="1:6" x14ac:dyDescent="0.25">
      <c r="A1361">
        <v>21716</v>
      </c>
      <c r="B1361" t="s">
        <v>3082</v>
      </c>
      <c r="C1361" s="1" t="s">
        <v>3083</v>
      </c>
      <c r="D1361" s="1"/>
      <c r="E1361">
        <v>6</v>
      </c>
      <c r="F1361" s="2">
        <v>-86674.69</v>
      </c>
    </row>
    <row r="1362" spans="1:6" x14ac:dyDescent="0.25">
      <c r="A1362">
        <v>21718</v>
      </c>
      <c r="B1362" t="s">
        <v>3084</v>
      </c>
      <c r="C1362" s="1" t="s">
        <v>3085</v>
      </c>
      <c r="D1362" s="1"/>
      <c r="E1362">
        <v>6</v>
      </c>
      <c r="F1362">
        <v>-300</v>
      </c>
    </row>
    <row r="1363" spans="1:6" x14ac:dyDescent="0.25">
      <c r="A1363">
        <v>21720</v>
      </c>
      <c r="B1363" t="s">
        <v>3086</v>
      </c>
      <c r="C1363" s="1" t="s">
        <v>3087</v>
      </c>
      <c r="D1363" s="1"/>
      <c r="E1363">
        <v>6</v>
      </c>
      <c r="F1363" s="2">
        <v>-75882.62</v>
      </c>
    </row>
    <row r="1364" spans="1:6" x14ac:dyDescent="0.25">
      <c r="A1364">
        <v>21722</v>
      </c>
      <c r="B1364" t="s">
        <v>3088</v>
      </c>
      <c r="C1364" s="1" t="s">
        <v>3089</v>
      </c>
      <c r="D1364" s="1"/>
      <c r="E1364">
        <v>6</v>
      </c>
      <c r="F1364" s="2">
        <v>-29105.41</v>
      </c>
    </row>
    <row r="1365" spans="1:6" x14ac:dyDescent="0.25">
      <c r="A1365">
        <v>21728</v>
      </c>
      <c r="B1365" t="s">
        <v>3098</v>
      </c>
      <c r="C1365" s="1" t="s">
        <v>3099</v>
      </c>
      <c r="D1365" s="1"/>
      <c r="E1365">
        <v>6</v>
      </c>
      <c r="F1365" s="2">
        <v>518655.11</v>
      </c>
    </row>
    <row r="1366" spans="1:6" x14ac:dyDescent="0.25">
      <c r="A1366">
        <v>21731</v>
      </c>
      <c r="B1366" t="s">
        <v>3102</v>
      </c>
      <c r="C1366" s="1" t="s">
        <v>3103</v>
      </c>
      <c r="D1366" s="1"/>
      <c r="E1366">
        <v>6</v>
      </c>
      <c r="F1366" s="2">
        <v>103153.06</v>
      </c>
    </row>
    <row r="1367" spans="1:6" x14ac:dyDescent="0.25">
      <c r="A1367">
        <v>21908</v>
      </c>
      <c r="B1367" t="s">
        <v>3104</v>
      </c>
      <c r="C1367" s="1" t="s">
        <v>3105</v>
      </c>
      <c r="D1367" s="1"/>
      <c r="E1367">
        <v>6</v>
      </c>
      <c r="F1367" s="2">
        <v>517990.3</v>
      </c>
    </row>
    <row r="1368" spans="1:6" x14ac:dyDescent="0.25">
      <c r="A1368">
        <v>21914</v>
      </c>
      <c r="B1368" t="s">
        <v>3114</v>
      </c>
      <c r="C1368" s="1" t="s">
        <v>3115</v>
      </c>
      <c r="D1368" s="1"/>
      <c r="E1368">
        <v>6</v>
      </c>
      <c r="F1368" s="2">
        <v>123930.62</v>
      </c>
    </row>
    <row r="1369" spans="1:6" x14ac:dyDescent="0.25">
      <c r="A1369">
        <v>22096</v>
      </c>
      <c r="B1369" t="s">
        <v>3126</v>
      </c>
      <c r="C1369" s="1" t="s">
        <v>3127</v>
      </c>
      <c r="D1369" s="1"/>
      <c r="E1369">
        <v>6</v>
      </c>
      <c r="F1369">
        <v>0</v>
      </c>
    </row>
    <row r="1370" spans="1:6" x14ac:dyDescent="0.25">
      <c r="A1370">
        <v>22274</v>
      </c>
      <c r="B1370" t="s">
        <v>3128</v>
      </c>
      <c r="C1370" s="1" t="s">
        <v>3129</v>
      </c>
      <c r="D1370" s="1"/>
      <c r="E1370">
        <v>6</v>
      </c>
      <c r="F1370" s="2">
        <v>136982.51</v>
      </c>
    </row>
    <row r="1371" spans="1:6" x14ac:dyDescent="0.25">
      <c r="A1371">
        <v>22276</v>
      </c>
      <c r="B1371" t="s">
        <v>3130</v>
      </c>
      <c r="C1371" s="1" t="s">
        <v>3131</v>
      </c>
      <c r="D1371" s="1"/>
      <c r="E1371">
        <v>6</v>
      </c>
      <c r="F1371" s="2">
        <v>-26203.51</v>
      </c>
    </row>
    <row r="1372" spans="1:6" x14ac:dyDescent="0.25">
      <c r="A1372">
        <v>22278</v>
      </c>
      <c r="B1372" t="s">
        <v>3132</v>
      </c>
      <c r="C1372" s="1" t="s">
        <v>3133</v>
      </c>
      <c r="D1372" s="1"/>
      <c r="E1372">
        <v>6</v>
      </c>
      <c r="F1372">
        <v>-0.04</v>
      </c>
    </row>
    <row r="1373" spans="1:6" x14ac:dyDescent="0.25">
      <c r="A1373">
        <v>22280</v>
      </c>
      <c r="B1373" t="s">
        <v>3134</v>
      </c>
      <c r="C1373" s="1" t="s">
        <v>3135</v>
      </c>
      <c r="D1373" s="1"/>
      <c r="E1373">
        <v>6</v>
      </c>
      <c r="F1373">
        <v>724.33</v>
      </c>
    </row>
    <row r="1374" spans="1:6" x14ac:dyDescent="0.25">
      <c r="A1374">
        <v>22282</v>
      </c>
      <c r="B1374" t="s">
        <v>3136</v>
      </c>
      <c r="C1374" s="1" t="s">
        <v>3137</v>
      </c>
      <c r="D1374" s="1"/>
      <c r="E1374">
        <v>6</v>
      </c>
      <c r="F1374">
        <v>-776.24</v>
      </c>
    </row>
    <row r="1375" spans="1:6" x14ac:dyDescent="0.25">
      <c r="A1375">
        <v>22284</v>
      </c>
      <c r="B1375" t="s">
        <v>3138</v>
      </c>
      <c r="C1375" s="1" t="s">
        <v>3139</v>
      </c>
      <c r="D1375" s="1"/>
      <c r="E1375">
        <v>6</v>
      </c>
      <c r="F1375" s="2">
        <v>1506.72</v>
      </c>
    </row>
    <row r="1376" spans="1:6" x14ac:dyDescent="0.25">
      <c r="A1376">
        <v>22286</v>
      </c>
      <c r="B1376" t="s">
        <v>3140</v>
      </c>
      <c r="C1376" s="1" t="s">
        <v>3141</v>
      </c>
      <c r="D1376" s="1"/>
      <c r="E1376">
        <v>6</v>
      </c>
      <c r="F1376" s="2">
        <v>2359.9</v>
      </c>
    </row>
    <row r="1377" spans="1:6" x14ac:dyDescent="0.25">
      <c r="A1377">
        <v>22288</v>
      </c>
      <c r="B1377" t="s">
        <v>3142</v>
      </c>
      <c r="C1377" s="1" t="s">
        <v>3143</v>
      </c>
      <c r="D1377" s="1"/>
      <c r="E1377">
        <v>6</v>
      </c>
      <c r="F1377">
        <v>9.0500000000000007</v>
      </c>
    </row>
    <row r="1378" spans="1:6" x14ac:dyDescent="0.25">
      <c r="A1378">
        <v>22290</v>
      </c>
      <c r="B1378" t="s">
        <v>3144</v>
      </c>
      <c r="C1378" s="1" t="s">
        <v>3145</v>
      </c>
      <c r="D1378" s="1"/>
      <c r="E1378">
        <v>6</v>
      </c>
      <c r="F13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5958-6EC8-4E1E-B249-06365B3EC6C0}">
  <dimension ref="A1:B1397"/>
  <sheetViews>
    <sheetView tabSelected="1" topLeftCell="A1369" workbookViewId="0">
      <selection activeCell="C1389" sqref="C1389"/>
    </sheetView>
  </sheetViews>
  <sheetFormatPr defaultColWidth="11.42578125" defaultRowHeight="15" x14ac:dyDescent="0.25"/>
  <cols>
    <col min="1" max="1" width="14.5703125" bestFit="1" customWidth="1"/>
    <col min="2" max="2" width="42.42578125" bestFit="1" customWidth="1"/>
  </cols>
  <sheetData>
    <row r="1" spans="1:2" x14ac:dyDescent="0.25">
      <c r="A1" s="153" t="s">
        <v>11</v>
      </c>
      <c r="B1" s="153" t="s">
        <v>3221</v>
      </c>
    </row>
    <row r="2" spans="1:2" x14ac:dyDescent="0.25">
      <c r="A2" s="153" t="s">
        <v>13</v>
      </c>
      <c r="B2" s="153" t="s">
        <v>3221</v>
      </c>
    </row>
    <row r="3" spans="1:2" x14ac:dyDescent="0.25">
      <c r="A3" s="153" t="s">
        <v>17</v>
      </c>
      <c r="B3" s="153" t="s">
        <v>3221</v>
      </c>
    </row>
    <row r="4" spans="1:2" x14ac:dyDescent="0.25">
      <c r="A4" s="153" t="s">
        <v>19</v>
      </c>
      <c r="B4" s="153" t="s">
        <v>3221</v>
      </c>
    </row>
    <row r="5" spans="1:2" x14ac:dyDescent="0.25">
      <c r="A5" s="153" t="s">
        <v>21</v>
      </c>
      <c r="B5" s="153" t="s">
        <v>3221</v>
      </c>
    </row>
    <row r="6" spans="1:2" x14ac:dyDescent="0.25">
      <c r="A6" s="153" t="s">
        <v>23</v>
      </c>
      <c r="B6" s="153" t="s">
        <v>3221</v>
      </c>
    </row>
    <row r="7" spans="1:2" x14ac:dyDescent="0.25">
      <c r="A7" s="153" t="s">
        <v>25</v>
      </c>
      <c r="B7" s="153" t="s">
        <v>3221</v>
      </c>
    </row>
    <row r="8" spans="1:2" x14ac:dyDescent="0.25">
      <c r="A8" s="153" t="s">
        <v>27</v>
      </c>
      <c r="B8" s="153" t="s">
        <v>3221</v>
      </c>
    </row>
    <row r="9" spans="1:2" x14ac:dyDescent="0.25">
      <c r="A9" s="153" t="s">
        <v>29</v>
      </c>
      <c r="B9" s="153" t="s">
        <v>3221</v>
      </c>
    </row>
    <row r="10" spans="1:2" x14ac:dyDescent="0.25">
      <c r="A10" s="153" t="s">
        <v>31</v>
      </c>
      <c r="B10" s="153" t="s">
        <v>3221</v>
      </c>
    </row>
    <row r="11" spans="1:2" x14ac:dyDescent="0.25">
      <c r="A11" s="153" t="s">
        <v>33</v>
      </c>
      <c r="B11" s="153" t="s">
        <v>3221</v>
      </c>
    </row>
    <row r="12" spans="1:2" x14ac:dyDescent="0.25">
      <c r="A12" s="153" t="s">
        <v>35</v>
      </c>
      <c r="B12" s="153" t="s">
        <v>3221</v>
      </c>
    </row>
    <row r="13" spans="1:2" x14ac:dyDescent="0.25">
      <c r="A13" s="153" t="s">
        <v>37</v>
      </c>
      <c r="B13" s="153" t="s">
        <v>3221</v>
      </c>
    </row>
    <row r="14" spans="1:2" x14ac:dyDescent="0.25">
      <c r="A14" s="154" t="s">
        <v>43</v>
      </c>
      <c r="B14" s="154" t="s">
        <v>3221</v>
      </c>
    </row>
    <row r="15" spans="1:2" x14ac:dyDescent="0.25">
      <c r="A15" s="154" t="s">
        <v>45</v>
      </c>
      <c r="B15" s="154" t="s">
        <v>3221</v>
      </c>
    </row>
    <row r="16" spans="1:2" x14ac:dyDescent="0.25">
      <c r="A16" s="154" t="s">
        <v>47</v>
      </c>
      <c r="B16" s="154" t="s">
        <v>3221</v>
      </c>
    </row>
    <row r="17" spans="1:2" x14ac:dyDescent="0.25">
      <c r="A17" s="154" t="s">
        <v>49</v>
      </c>
      <c r="B17" s="154" t="s">
        <v>3221</v>
      </c>
    </row>
    <row r="18" spans="1:2" x14ac:dyDescent="0.25">
      <c r="A18" s="154" t="s">
        <v>51</v>
      </c>
      <c r="B18" s="154" t="s">
        <v>3221</v>
      </c>
    </row>
    <row r="19" spans="1:2" x14ac:dyDescent="0.25">
      <c r="A19" s="154" t="s">
        <v>53</v>
      </c>
      <c r="B19" s="154" t="s">
        <v>3221</v>
      </c>
    </row>
    <row r="20" spans="1:2" x14ac:dyDescent="0.25">
      <c r="A20" s="154" t="s">
        <v>55</v>
      </c>
      <c r="B20" s="154" t="s">
        <v>3221</v>
      </c>
    </row>
    <row r="21" spans="1:2" x14ac:dyDescent="0.25">
      <c r="A21" s="154" t="s">
        <v>57</v>
      </c>
      <c r="B21" s="154" t="s">
        <v>3221</v>
      </c>
    </row>
    <row r="22" spans="1:2" x14ac:dyDescent="0.25">
      <c r="A22" s="154" t="s">
        <v>59</v>
      </c>
      <c r="B22" s="154" t="s">
        <v>3221</v>
      </c>
    </row>
    <row r="23" spans="1:2" x14ac:dyDescent="0.25">
      <c r="A23" s="154" t="s">
        <v>61</v>
      </c>
      <c r="B23" s="154" t="s">
        <v>3221</v>
      </c>
    </row>
    <row r="24" spans="1:2" x14ac:dyDescent="0.25">
      <c r="A24" s="154" t="s">
        <v>63</v>
      </c>
      <c r="B24" s="154" t="s">
        <v>3221</v>
      </c>
    </row>
    <row r="25" spans="1:2" x14ac:dyDescent="0.25">
      <c r="A25" s="154" t="s">
        <v>3222</v>
      </c>
      <c r="B25" s="154" t="s">
        <v>3221</v>
      </c>
    </row>
    <row r="26" spans="1:2" x14ac:dyDescent="0.25">
      <c r="A26" s="154" t="s">
        <v>67</v>
      </c>
      <c r="B26" s="154" t="s">
        <v>3221</v>
      </c>
    </row>
    <row r="27" spans="1:2" x14ac:dyDescent="0.25">
      <c r="A27" s="154" t="s">
        <v>69</v>
      </c>
      <c r="B27" s="154" t="s">
        <v>3221</v>
      </c>
    </row>
    <row r="28" spans="1:2" x14ac:dyDescent="0.25">
      <c r="A28" s="154" t="s">
        <v>71</v>
      </c>
      <c r="B28" s="154" t="s">
        <v>3221</v>
      </c>
    </row>
    <row r="29" spans="1:2" x14ac:dyDescent="0.25">
      <c r="A29" s="154" t="s">
        <v>73</v>
      </c>
      <c r="B29" s="154" t="s">
        <v>3221</v>
      </c>
    </row>
    <row r="30" spans="1:2" x14ac:dyDescent="0.25">
      <c r="A30" s="154" t="s">
        <v>75</v>
      </c>
      <c r="B30" s="154" t="s">
        <v>3221</v>
      </c>
    </row>
    <row r="31" spans="1:2" x14ac:dyDescent="0.25">
      <c r="A31" s="154" t="s">
        <v>77</v>
      </c>
      <c r="B31" s="154" t="s">
        <v>3221</v>
      </c>
    </row>
    <row r="32" spans="1:2" x14ac:dyDescent="0.25">
      <c r="A32" s="154" t="s">
        <v>79</v>
      </c>
      <c r="B32" s="154" t="s">
        <v>3221</v>
      </c>
    </row>
    <row r="33" spans="1:2" x14ac:dyDescent="0.25">
      <c r="A33" s="154" t="s">
        <v>81</v>
      </c>
      <c r="B33" s="154" t="s">
        <v>3221</v>
      </c>
    </row>
    <row r="34" spans="1:2" x14ac:dyDescent="0.25">
      <c r="A34" s="154" t="s">
        <v>3223</v>
      </c>
      <c r="B34" s="154" t="s">
        <v>3221</v>
      </c>
    </row>
    <row r="35" spans="1:2" x14ac:dyDescent="0.25">
      <c r="A35" s="154" t="s">
        <v>85</v>
      </c>
      <c r="B35" s="154" t="s">
        <v>3221</v>
      </c>
    </row>
    <row r="36" spans="1:2" x14ac:dyDescent="0.25">
      <c r="A36" s="154" t="s">
        <v>87</v>
      </c>
      <c r="B36" s="154" t="s">
        <v>3221</v>
      </c>
    </row>
    <row r="37" spans="1:2" x14ac:dyDescent="0.25">
      <c r="A37" s="154" t="s">
        <v>3224</v>
      </c>
      <c r="B37" s="154" t="s">
        <v>3221</v>
      </c>
    </row>
    <row r="38" spans="1:2" x14ac:dyDescent="0.25">
      <c r="A38" s="154" t="s">
        <v>89</v>
      </c>
      <c r="B38" s="154" t="s">
        <v>3221</v>
      </c>
    </row>
    <row r="39" spans="1:2" x14ac:dyDescent="0.25">
      <c r="A39" s="154" t="s">
        <v>91</v>
      </c>
      <c r="B39" s="154" t="s">
        <v>3221</v>
      </c>
    </row>
    <row r="40" spans="1:2" x14ac:dyDescent="0.25">
      <c r="A40" s="154" t="s">
        <v>101</v>
      </c>
      <c r="B40" s="154" t="s">
        <v>3159</v>
      </c>
    </row>
    <row r="41" spans="1:2" x14ac:dyDescent="0.25">
      <c r="A41" s="154" t="s">
        <v>103</v>
      </c>
      <c r="B41" s="154" t="s">
        <v>3159</v>
      </c>
    </row>
    <row r="42" spans="1:2" x14ac:dyDescent="0.25">
      <c r="A42" s="154" t="s">
        <v>105</v>
      </c>
      <c r="B42" s="154" t="s">
        <v>3159</v>
      </c>
    </row>
    <row r="43" spans="1:2" x14ac:dyDescent="0.25">
      <c r="A43" s="154" t="s">
        <v>109</v>
      </c>
      <c r="B43" s="154" t="s">
        <v>3159</v>
      </c>
    </row>
    <row r="44" spans="1:2" x14ac:dyDescent="0.25">
      <c r="A44" s="154" t="s">
        <v>111</v>
      </c>
      <c r="B44" s="154" t="s">
        <v>3159</v>
      </c>
    </row>
    <row r="45" spans="1:2" x14ac:dyDescent="0.25">
      <c r="A45" s="154" t="s">
        <v>113</v>
      </c>
      <c r="B45" s="154" t="s">
        <v>3159</v>
      </c>
    </row>
    <row r="46" spans="1:2" x14ac:dyDescent="0.25">
      <c r="A46" s="154" t="s">
        <v>117</v>
      </c>
      <c r="B46" s="154" t="s">
        <v>3159</v>
      </c>
    </row>
    <row r="47" spans="1:2" x14ac:dyDescent="0.25">
      <c r="A47" s="154" t="s">
        <v>123</v>
      </c>
      <c r="B47" s="154" t="s">
        <v>3225</v>
      </c>
    </row>
    <row r="48" spans="1:2" x14ac:dyDescent="0.25">
      <c r="A48" s="154" t="s">
        <v>125</v>
      </c>
      <c r="B48" s="154" t="s">
        <v>3226</v>
      </c>
    </row>
    <row r="49" spans="1:2" x14ac:dyDescent="0.25">
      <c r="A49" s="154" t="s">
        <v>127</v>
      </c>
      <c r="B49" s="154" t="s">
        <v>3225</v>
      </c>
    </row>
    <row r="50" spans="1:2" x14ac:dyDescent="0.25">
      <c r="A50" s="154" t="s">
        <v>129</v>
      </c>
      <c r="B50" s="154" t="s">
        <v>3225</v>
      </c>
    </row>
    <row r="51" spans="1:2" x14ac:dyDescent="0.25">
      <c r="A51" s="154" t="s">
        <v>131</v>
      </c>
      <c r="B51" s="154" t="s">
        <v>3225</v>
      </c>
    </row>
    <row r="52" spans="1:2" x14ac:dyDescent="0.25">
      <c r="A52" s="154" t="s">
        <v>133</v>
      </c>
      <c r="B52" s="154" t="s">
        <v>3225</v>
      </c>
    </row>
    <row r="53" spans="1:2" x14ac:dyDescent="0.25">
      <c r="A53" s="154" t="s">
        <v>135</v>
      </c>
      <c r="B53" s="154" t="s">
        <v>3225</v>
      </c>
    </row>
    <row r="54" spans="1:2" x14ac:dyDescent="0.25">
      <c r="A54" s="154" t="s">
        <v>137</v>
      </c>
      <c r="B54" s="154" t="s">
        <v>3225</v>
      </c>
    </row>
    <row r="55" spans="1:2" x14ac:dyDescent="0.25">
      <c r="A55" s="154" t="s">
        <v>139</v>
      </c>
      <c r="B55" s="154" t="s">
        <v>3225</v>
      </c>
    </row>
    <row r="56" spans="1:2" x14ac:dyDescent="0.25">
      <c r="A56" s="154" t="s">
        <v>141</v>
      </c>
      <c r="B56" s="154" t="s">
        <v>3225</v>
      </c>
    </row>
    <row r="57" spans="1:2" x14ac:dyDescent="0.25">
      <c r="A57" s="154" t="s">
        <v>143</v>
      </c>
      <c r="B57" s="154" t="s">
        <v>3225</v>
      </c>
    </row>
    <row r="58" spans="1:2" x14ac:dyDescent="0.25">
      <c r="A58" s="154" t="s">
        <v>145</v>
      </c>
      <c r="B58" s="154" t="s">
        <v>3225</v>
      </c>
    </row>
    <row r="59" spans="1:2" x14ac:dyDescent="0.25">
      <c r="A59" s="154" t="s">
        <v>147</v>
      </c>
      <c r="B59" s="154" t="s">
        <v>3225</v>
      </c>
    </row>
    <row r="60" spans="1:2" x14ac:dyDescent="0.25">
      <c r="A60" s="154" t="s">
        <v>149</v>
      </c>
      <c r="B60" s="154" t="s">
        <v>3225</v>
      </c>
    </row>
    <row r="61" spans="1:2" x14ac:dyDescent="0.25">
      <c r="A61" s="154" t="s">
        <v>151</v>
      </c>
      <c r="B61" s="154" t="s">
        <v>3225</v>
      </c>
    </row>
    <row r="62" spans="1:2" x14ac:dyDescent="0.25">
      <c r="A62" s="154" t="s">
        <v>153</v>
      </c>
      <c r="B62" s="154" t="s">
        <v>3225</v>
      </c>
    </row>
    <row r="63" spans="1:2" x14ac:dyDescent="0.25">
      <c r="A63" s="154" t="s">
        <v>155</v>
      </c>
      <c r="B63" s="154" t="s">
        <v>3225</v>
      </c>
    </row>
    <row r="64" spans="1:2" x14ac:dyDescent="0.25">
      <c r="A64" s="154" t="s">
        <v>157</v>
      </c>
      <c r="B64" s="154" t="s">
        <v>3225</v>
      </c>
    </row>
    <row r="65" spans="1:2" x14ac:dyDescent="0.25">
      <c r="A65" s="154" t="s">
        <v>159</v>
      </c>
      <c r="B65" s="154" t="s">
        <v>3225</v>
      </c>
    </row>
    <row r="66" spans="1:2" x14ac:dyDescent="0.25">
      <c r="A66" s="154" t="s">
        <v>161</v>
      </c>
      <c r="B66" s="154" t="s">
        <v>3225</v>
      </c>
    </row>
    <row r="67" spans="1:2" x14ac:dyDescent="0.25">
      <c r="A67" s="154" t="s">
        <v>163</v>
      </c>
      <c r="B67" s="154" t="s">
        <v>3225</v>
      </c>
    </row>
    <row r="68" spans="1:2" x14ac:dyDescent="0.25">
      <c r="A68" s="154" t="s">
        <v>165</v>
      </c>
      <c r="B68" s="154" t="s">
        <v>3225</v>
      </c>
    </row>
    <row r="69" spans="1:2" x14ac:dyDescent="0.25">
      <c r="A69" s="154" t="s">
        <v>167</v>
      </c>
      <c r="B69" s="154" t="s">
        <v>3225</v>
      </c>
    </row>
    <row r="70" spans="1:2" x14ac:dyDescent="0.25">
      <c r="A70" s="154" t="s">
        <v>169</v>
      </c>
      <c r="B70" s="154" t="s">
        <v>3225</v>
      </c>
    </row>
    <row r="71" spans="1:2" x14ac:dyDescent="0.25">
      <c r="A71" s="154" t="s">
        <v>171</v>
      </c>
      <c r="B71" s="154" t="s">
        <v>3225</v>
      </c>
    </row>
    <row r="72" spans="1:2" x14ac:dyDescent="0.25">
      <c r="A72" s="154" t="s">
        <v>173</v>
      </c>
      <c r="B72" s="154" t="s">
        <v>3225</v>
      </c>
    </row>
    <row r="73" spans="1:2" x14ac:dyDescent="0.25">
      <c r="A73" s="154" t="s">
        <v>175</v>
      </c>
      <c r="B73" s="154" t="s">
        <v>3225</v>
      </c>
    </row>
    <row r="74" spans="1:2" x14ac:dyDescent="0.25">
      <c r="A74" s="154" t="s">
        <v>181</v>
      </c>
      <c r="B74" s="154" t="s">
        <v>3227</v>
      </c>
    </row>
    <row r="75" spans="1:2" x14ac:dyDescent="0.25">
      <c r="A75" s="154" t="s">
        <v>183</v>
      </c>
      <c r="B75" s="154" t="s">
        <v>3227</v>
      </c>
    </row>
    <row r="76" spans="1:2" x14ac:dyDescent="0.25">
      <c r="A76" s="154" t="s">
        <v>185</v>
      </c>
      <c r="B76" s="154" t="s">
        <v>3227</v>
      </c>
    </row>
    <row r="77" spans="1:2" x14ac:dyDescent="0.25">
      <c r="A77" s="154" t="s">
        <v>189</v>
      </c>
      <c r="B77" s="154" t="s">
        <v>3227</v>
      </c>
    </row>
    <row r="78" spans="1:2" x14ac:dyDescent="0.25">
      <c r="A78" s="154" t="s">
        <v>191</v>
      </c>
      <c r="B78" s="154" t="s">
        <v>3227</v>
      </c>
    </row>
    <row r="79" spans="1:2" x14ac:dyDescent="0.25">
      <c r="A79" s="154" t="s">
        <v>193</v>
      </c>
      <c r="B79" s="154" t="s">
        <v>3227</v>
      </c>
    </row>
    <row r="80" spans="1:2" x14ac:dyDescent="0.25">
      <c r="A80" s="154" t="s">
        <v>195</v>
      </c>
      <c r="B80" s="154" t="s">
        <v>3227</v>
      </c>
    </row>
    <row r="81" spans="1:2" x14ac:dyDescent="0.25">
      <c r="A81" s="154" t="s">
        <v>197</v>
      </c>
      <c r="B81" s="154" t="s">
        <v>3227</v>
      </c>
    </row>
    <row r="82" spans="1:2" x14ac:dyDescent="0.25">
      <c r="A82" s="154" t="s">
        <v>199</v>
      </c>
      <c r="B82" s="154" t="s">
        <v>3227</v>
      </c>
    </row>
    <row r="83" spans="1:2" x14ac:dyDescent="0.25">
      <c r="A83" s="154" t="s">
        <v>201</v>
      </c>
      <c r="B83" s="154" t="s">
        <v>3227</v>
      </c>
    </row>
    <row r="84" spans="1:2" x14ac:dyDescent="0.25">
      <c r="A84" s="154" t="s">
        <v>203</v>
      </c>
      <c r="B84" s="154" t="s">
        <v>3227</v>
      </c>
    </row>
    <row r="85" spans="1:2" x14ac:dyDescent="0.25">
      <c r="A85" s="154" t="s">
        <v>3228</v>
      </c>
      <c r="B85" s="154" t="s">
        <v>3227</v>
      </c>
    </row>
    <row r="86" spans="1:2" x14ac:dyDescent="0.25">
      <c r="A86" s="154" t="s">
        <v>205</v>
      </c>
      <c r="B86" s="154" t="s">
        <v>3227</v>
      </c>
    </row>
    <row r="87" spans="1:2" x14ac:dyDescent="0.25">
      <c r="A87" s="154" t="s">
        <v>207</v>
      </c>
      <c r="B87" s="154" t="s">
        <v>3227</v>
      </c>
    </row>
    <row r="88" spans="1:2" x14ac:dyDescent="0.25">
      <c r="A88" s="154" t="s">
        <v>209</v>
      </c>
      <c r="B88" s="154" t="s">
        <v>3227</v>
      </c>
    </row>
    <row r="89" spans="1:2" x14ac:dyDescent="0.25">
      <c r="A89" s="154" t="s">
        <v>211</v>
      </c>
      <c r="B89" s="154" t="s">
        <v>3227</v>
      </c>
    </row>
    <row r="90" spans="1:2" x14ac:dyDescent="0.25">
      <c r="A90" s="154" t="s">
        <v>213</v>
      </c>
      <c r="B90" s="154" t="s">
        <v>3227</v>
      </c>
    </row>
    <row r="91" spans="1:2" x14ac:dyDescent="0.25">
      <c r="A91" s="154" t="s">
        <v>215</v>
      </c>
      <c r="B91" s="154" t="s">
        <v>3227</v>
      </c>
    </row>
    <row r="92" spans="1:2" x14ac:dyDescent="0.25">
      <c r="A92" s="154" t="s">
        <v>217</v>
      </c>
      <c r="B92" s="154" t="s">
        <v>3227</v>
      </c>
    </row>
    <row r="93" spans="1:2" x14ac:dyDescent="0.25">
      <c r="A93" s="154" t="s">
        <v>219</v>
      </c>
      <c r="B93" s="154" t="s">
        <v>3227</v>
      </c>
    </row>
    <row r="94" spans="1:2" x14ac:dyDescent="0.25">
      <c r="A94" s="154" t="s">
        <v>225</v>
      </c>
      <c r="B94" s="154" t="s">
        <v>3167</v>
      </c>
    </row>
    <row r="95" spans="1:2" x14ac:dyDescent="0.25">
      <c r="A95" s="154" t="s">
        <v>227</v>
      </c>
      <c r="B95" s="154" t="s">
        <v>3167</v>
      </c>
    </row>
    <row r="96" spans="1:2" x14ac:dyDescent="0.25">
      <c r="A96" s="154" t="s">
        <v>229</v>
      </c>
      <c r="B96" s="154" t="s">
        <v>3167</v>
      </c>
    </row>
    <row r="97" spans="1:2" x14ac:dyDescent="0.25">
      <c r="A97" s="154" t="s">
        <v>231</v>
      </c>
      <c r="B97" s="154" t="s">
        <v>3167</v>
      </c>
    </row>
    <row r="98" spans="1:2" x14ac:dyDescent="0.25">
      <c r="A98" s="154" t="s">
        <v>233</v>
      </c>
      <c r="B98" s="154" t="s">
        <v>3167</v>
      </c>
    </row>
    <row r="99" spans="1:2" x14ac:dyDescent="0.25">
      <c r="A99" s="154" t="s">
        <v>235</v>
      </c>
      <c r="B99" s="154" t="s">
        <v>3167</v>
      </c>
    </row>
    <row r="100" spans="1:2" x14ac:dyDescent="0.25">
      <c r="A100" s="154" t="s">
        <v>237</v>
      </c>
      <c r="B100" s="154" t="s">
        <v>3167</v>
      </c>
    </row>
    <row r="101" spans="1:2" x14ac:dyDescent="0.25">
      <c r="A101" s="154" t="s">
        <v>241</v>
      </c>
      <c r="B101" s="154" t="s">
        <v>3167</v>
      </c>
    </row>
    <row r="102" spans="1:2" x14ac:dyDescent="0.25">
      <c r="A102" s="154" t="s">
        <v>243</v>
      </c>
      <c r="B102" s="154" t="s">
        <v>3167</v>
      </c>
    </row>
    <row r="103" spans="1:2" x14ac:dyDescent="0.25">
      <c r="A103" s="154" t="s">
        <v>245</v>
      </c>
      <c r="B103" s="154" t="s">
        <v>3167</v>
      </c>
    </row>
    <row r="104" spans="1:2" x14ac:dyDescent="0.25">
      <c r="A104" s="154" t="s">
        <v>247</v>
      </c>
      <c r="B104" s="154" t="s">
        <v>3167</v>
      </c>
    </row>
    <row r="105" spans="1:2" x14ac:dyDescent="0.25">
      <c r="A105" s="154" t="s">
        <v>251</v>
      </c>
      <c r="B105" s="154" t="s">
        <v>3167</v>
      </c>
    </row>
    <row r="106" spans="1:2" x14ac:dyDescent="0.25">
      <c r="A106" s="154" t="s">
        <v>253</v>
      </c>
      <c r="B106" s="154" t="s">
        <v>3167</v>
      </c>
    </row>
    <row r="107" spans="1:2" x14ac:dyDescent="0.25">
      <c r="A107" s="154" t="s">
        <v>257</v>
      </c>
      <c r="B107" s="154" t="s">
        <v>3227</v>
      </c>
    </row>
    <row r="108" spans="1:2" x14ac:dyDescent="0.25">
      <c r="A108" s="154" t="s">
        <v>258</v>
      </c>
      <c r="B108" s="154" t="s">
        <v>3227</v>
      </c>
    </row>
    <row r="109" spans="1:2" x14ac:dyDescent="0.25">
      <c r="A109" s="154" t="s">
        <v>264</v>
      </c>
      <c r="B109" s="154" t="s">
        <v>3165</v>
      </c>
    </row>
    <row r="110" spans="1:2" x14ac:dyDescent="0.25">
      <c r="A110" s="154" t="s">
        <v>266</v>
      </c>
      <c r="B110" s="154" t="s">
        <v>3165</v>
      </c>
    </row>
    <row r="111" spans="1:2" x14ac:dyDescent="0.25">
      <c r="A111" s="154" t="s">
        <v>268</v>
      </c>
      <c r="B111" s="154" t="s">
        <v>3165</v>
      </c>
    </row>
    <row r="112" spans="1:2" x14ac:dyDescent="0.25">
      <c r="A112" s="154" t="s">
        <v>270</v>
      </c>
      <c r="B112" s="154" t="s">
        <v>3165</v>
      </c>
    </row>
    <row r="113" spans="1:2" x14ac:dyDescent="0.25">
      <c r="A113" s="154" t="s">
        <v>272</v>
      </c>
      <c r="B113" s="154" t="s">
        <v>3165</v>
      </c>
    </row>
    <row r="114" spans="1:2" x14ac:dyDescent="0.25">
      <c r="A114" s="154" t="s">
        <v>278</v>
      </c>
      <c r="B114" s="154" t="s">
        <v>3165</v>
      </c>
    </row>
    <row r="115" spans="1:2" x14ac:dyDescent="0.25">
      <c r="A115" s="154" t="s">
        <v>280</v>
      </c>
      <c r="B115" s="154" t="s">
        <v>3165</v>
      </c>
    </row>
    <row r="116" spans="1:2" x14ac:dyDescent="0.25">
      <c r="A116" s="154" t="s">
        <v>282</v>
      </c>
      <c r="B116" s="154" t="s">
        <v>3165</v>
      </c>
    </row>
    <row r="117" spans="1:2" x14ac:dyDescent="0.25">
      <c r="A117" s="154" t="s">
        <v>284</v>
      </c>
      <c r="B117" s="154" t="s">
        <v>3165</v>
      </c>
    </row>
    <row r="118" spans="1:2" x14ac:dyDescent="0.25">
      <c r="A118" s="154" t="s">
        <v>3229</v>
      </c>
      <c r="B118" s="154" t="s">
        <v>3165</v>
      </c>
    </row>
    <row r="119" spans="1:2" x14ac:dyDescent="0.25">
      <c r="A119" s="154" t="s">
        <v>294</v>
      </c>
      <c r="B119" s="154" t="s">
        <v>3167</v>
      </c>
    </row>
    <row r="120" spans="1:2" x14ac:dyDescent="0.25">
      <c r="A120" s="154" t="s">
        <v>296</v>
      </c>
      <c r="B120" s="154" t="s">
        <v>3167</v>
      </c>
    </row>
    <row r="121" spans="1:2" x14ac:dyDescent="0.25">
      <c r="A121" s="154" t="s">
        <v>298</v>
      </c>
      <c r="B121" s="154" t="s">
        <v>3167</v>
      </c>
    </row>
    <row r="122" spans="1:2" x14ac:dyDescent="0.25">
      <c r="A122" s="154" t="s">
        <v>300</v>
      </c>
      <c r="B122" s="154" t="s">
        <v>3167</v>
      </c>
    </row>
    <row r="123" spans="1:2" x14ac:dyDescent="0.25">
      <c r="A123" s="154" t="s">
        <v>302</v>
      </c>
      <c r="B123" s="154" t="s">
        <v>3167</v>
      </c>
    </row>
    <row r="124" spans="1:2" x14ac:dyDescent="0.25">
      <c r="A124" s="154" t="s">
        <v>304</v>
      </c>
      <c r="B124" s="154" t="s">
        <v>3157</v>
      </c>
    </row>
    <row r="125" spans="1:2" x14ac:dyDescent="0.25">
      <c r="A125" s="154" t="s">
        <v>306</v>
      </c>
      <c r="B125" s="154" t="s">
        <v>3227</v>
      </c>
    </row>
    <row r="126" spans="1:2" x14ac:dyDescent="0.25">
      <c r="A126" s="154" t="s">
        <v>308</v>
      </c>
      <c r="B126" s="154" t="s">
        <v>3167</v>
      </c>
    </row>
    <row r="127" spans="1:2" x14ac:dyDescent="0.25">
      <c r="A127" s="154" t="s">
        <v>310</v>
      </c>
      <c r="B127" s="154" t="s">
        <v>3167</v>
      </c>
    </row>
    <row r="128" spans="1:2" x14ac:dyDescent="0.25">
      <c r="A128" s="154" t="s">
        <v>312</v>
      </c>
      <c r="B128" s="154" t="s">
        <v>3167</v>
      </c>
    </row>
    <row r="129" spans="1:2" x14ac:dyDescent="0.25">
      <c r="A129" s="154" t="s">
        <v>314</v>
      </c>
      <c r="B129" s="154" t="s">
        <v>3167</v>
      </c>
    </row>
    <row r="130" spans="1:2" x14ac:dyDescent="0.25">
      <c r="A130" s="154" t="s">
        <v>316</v>
      </c>
      <c r="B130" s="154" t="s">
        <v>3167</v>
      </c>
    </row>
    <row r="131" spans="1:2" x14ac:dyDescent="0.25">
      <c r="A131" s="154" t="s">
        <v>3230</v>
      </c>
      <c r="B131" s="154" t="s">
        <v>3167</v>
      </c>
    </row>
    <row r="132" spans="1:2" x14ac:dyDescent="0.25">
      <c r="A132" s="154" t="s">
        <v>3231</v>
      </c>
      <c r="B132" s="154" t="s">
        <v>3167</v>
      </c>
    </row>
    <row r="133" spans="1:2" x14ac:dyDescent="0.25">
      <c r="A133" s="154" t="s">
        <v>318</v>
      </c>
      <c r="B133" s="154" t="s">
        <v>3167</v>
      </c>
    </row>
    <row r="134" spans="1:2" x14ac:dyDescent="0.25">
      <c r="A134" s="154" t="s">
        <v>320</v>
      </c>
      <c r="B134" s="154" t="s">
        <v>3167</v>
      </c>
    </row>
    <row r="135" spans="1:2" x14ac:dyDescent="0.25">
      <c r="A135" s="154" t="s">
        <v>322</v>
      </c>
      <c r="B135" s="154" t="s">
        <v>3167</v>
      </c>
    </row>
    <row r="136" spans="1:2" x14ac:dyDescent="0.25">
      <c r="A136" s="154" t="s">
        <v>324</v>
      </c>
      <c r="B136" s="154" t="s">
        <v>3167</v>
      </c>
    </row>
    <row r="137" spans="1:2" x14ac:dyDescent="0.25">
      <c r="A137" s="154" t="s">
        <v>326</v>
      </c>
      <c r="B137" s="154" t="s">
        <v>3167</v>
      </c>
    </row>
    <row r="138" spans="1:2" x14ac:dyDescent="0.25">
      <c r="A138" s="154" t="s">
        <v>328</v>
      </c>
      <c r="B138" s="154" t="s">
        <v>3167</v>
      </c>
    </row>
    <row r="139" spans="1:2" x14ac:dyDescent="0.25">
      <c r="A139" s="154" t="s">
        <v>330</v>
      </c>
      <c r="B139" s="154" t="s">
        <v>3167</v>
      </c>
    </row>
    <row r="140" spans="1:2" x14ac:dyDescent="0.25">
      <c r="A140" s="154" t="s">
        <v>332</v>
      </c>
      <c r="B140" s="154" t="s">
        <v>3167</v>
      </c>
    </row>
    <row r="141" spans="1:2" x14ac:dyDescent="0.25">
      <c r="A141" s="154" t="s">
        <v>334</v>
      </c>
      <c r="B141" s="154" t="s">
        <v>3167</v>
      </c>
    </row>
    <row r="142" spans="1:2" x14ac:dyDescent="0.25">
      <c r="A142" s="154" t="s">
        <v>3232</v>
      </c>
      <c r="B142" s="154" t="s">
        <v>3167</v>
      </c>
    </row>
    <row r="143" spans="1:2" x14ac:dyDescent="0.25">
      <c r="A143" s="154" t="s">
        <v>336</v>
      </c>
      <c r="B143" s="154" t="s">
        <v>3227</v>
      </c>
    </row>
    <row r="144" spans="1:2" x14ac:dyDescent="0.25">
      <c r="A144" s="154" t="s">
        <v>3233</v>
      </c>
      <c r="B144" s="154" t="s">
        <v>3167</v>
      </c>
    </row>
    <row r="145" spans="1:2" x14ac:dyDescent="0.25">
      <c r="A145" s="154" t="s">
        <v>338</v>
      </c>
      <c r="B145" s="154" t="s">
        <v>3227</v>
      </c>
    </row>
    <row r="146" spans="1:2" x14ac:dyDescent="0.25">
      <c r="A146" s="154" t="s">
        <v>3234</v>
      </c>
      <c r="B146" s="154" t="s">
        <v>3167</v>
      </c>
    </row>
    <row r="147" spans="1:2" x14ac:dyDescent="0.25">
      <c r="A147" s="154" t="s">
        <v>340</v>
      </c>
      <c r="B147" s="154" t="s">
        <v>3167</v>
      </c>
    </row>
    <row r="148" spans="1:2" x14ac:dyDescent="0.25">
      <c r="A148" s="154" t="s">
        <v>3235</v>
      </c>
      <c r="B148" s="154" t="s">
        <v>3167</v>
      </c>
    </row>
    <row r="149" spans="1:2" x14ac:dyDescent="0.25">
      <c r="A149" s="154" t="s">
        <v>3236</v>
      </c>
      <c r="B149" s="154" t="s">
        <v>3167</v>
      </c>
    </row>
    <row r="150" spans="1:2" x14ac:dyDescent="0.25">
      <c r="A150" s="154" t="s">
        <v>342</v>
      </c>
      <c r="B150" s="154" t="s">
        <v>3167</v>
      </c>
    </row>
    <row r="151" spans="1:2" x14ac:dyDescent="0.25">
      <c r="A151" s="154" t="s">
        <v>3237</v>
      </c>
      <c r="B151" s="154" t="s">
        <v>3167</v>
      </c>
    </row>
    <row r="152" spans="1:2" x14ac:dyDescent="0.25">
      <c r="A152" s="154" t="s">
        <v>346</v>
      </c>
      <c r="B152" s="154" t="s">
        <v>3167</v>
      </c>
    </row>
    <row r="153" spans="1:2" x14ac:dyDescent="0.25">
      <c r="A153" s="154" t="s">
        <v>348</v>
      </c>
      <c r="B153" s="154" t="s">
        <v>3167</v>
      </c>
    </row>
    <row r="154" spans="1:2" x14ac:dyDescent="0.25">
      <c r="A154" s="154" t="s">
        <v>350</v>
      </c>
      <c r="B154" s="154" t="s">
        <v>3167</v>
      </c>
    </row>
    <row r="155" spans="1:2" x14ac:dyDescent="0.25">
      <c r="A155" s="154" t="s">
        <v>352</v>
      </c>
      <c r="B155" s="154" t="s">
        <v>3167</v>
      </c>
    </row>
    <row r="156" spans="1:2" x14ac:dyDescent="0.25">
      <c r="A156" s="154" t="s">
        <v>354</v>
      </c>
      <c r="B156" s="154" t="s">
        <v>3167</v>
      </c>
    </row>
    <row r="157" spans="1:2" x14ac:dyDescent="0.25">
      <c r="A157" s="154" t="s">
        <v>358</v>
      </c>
      <c r="B157" s="154" t="s">
        <v>3167</v>
      </c>
    </row>
    <row r="158" spans="1:2" x14ac:dyDescent="0.25">
      <c r="A158" s="154" t="s">
        <v>360</v>
      </c>
      <c r="B158" s="154" t="s">
        <v>3167</v>
      </c>
    </row>
    <row r="159" spans="1:2" x14ac:dyDescent="0.25">
      <c r="A159" s="154" t="s">
        <v>362</v>
      </c>
      <c r="B159" s="154" t="s">
        <v>3167</v>
      </c>
    </row>
    <row r="160" spans="1:2" x14ac:dyDescent="0.25">
      <c r="A160" s="154" t="s">
        <v>3238</v>
      </c>
      <c r="B160" s="154" t="s">
        <v>3167</v>
      </c>
    </row>
    <row r="161" spans="1:2" x14ac:dyDescent="0.25">
      <c r="A161" s="154" t="s">
        <v>364</v>
      </c>
      <c r="B161" s="154" t="s">
        <v>3167</v>
      </c>
    </row>
    <row r="162" spans="1:2" x14ac:dyDescent="0.25">
      <c r="A162" s="154" t="s">
        <v>366</v>
      </c>
      <c r="B162" s="154" t="s">
        <v>3167</v>
      </c>
    </row>
    <row r="163" spans="1:2" x14ac:dyDescent="0.25">
      <c r="A163" s="154" t="s">
        <v>370</v>
      </c>
      <c r="B163" s="154" t="s">
        <v>3167</v>
      </c>
    </row>
    <row r="164" spans="1:2" x14ac:dyDescent="0.25">
      <c r="A164" s="154" t="s">
        <v>372</v>
      </c>
      <c r="B164" s="154" t="s">
        <v>3167</v>
      </c>
    </row>
    <row r="165" spans="1:2" x14ac:dyDescent="0.25">
      <c r="A165" s="154" t="s">
        <v>402</v>
      </c>
      <c r="B165" s="154" t="s">
        <v>3167</v>
      </c>
    </row>
    <row r="166" spans="1:2" x14ac:dyDescent="0.25">
      <c r="A166" s="154" t="s">
        <v>404</v>
      </c>
      <c r="B166" s="154" t="s">
        <v>3167</v>
      </c>
    </row>
    <row r="167" spans="1:2" x14ac:dyDescent="0.25">
      <c r="A167" s="154" t="s">
        <v>408</v>
      </c>
      <c r="B167" s="154" t="s">
        <v>3167</v>
      </c>
    </row>
    <row r="168" spans="1:2" x14ac:dyDescent="0.25">
      <c r="A168" s="154" t="s">
        <v>410</v>
      </c>
      <c r="B168" s="154" t="s">
        <v>3167</v>
      </c>
    </row>
    <row r="169" spans="1:2" x14ac:dyDescent="0.25">
      <c r="A169" s="154" t="s">
        <v>414</v>
      </c>
      <c r="B169" s="154" t="s">
        <v>3167</v>
      </c>
    </row>
    <row r="170" spans="1:2" x14ac:dyDescent="0.25">
      <c r="A170" s="154" t="s">
        <v>416</v>
      </c>
      <c r="B170" s="154" t="s">
        <v>3167</v>
      </c>
    </row>
    <row r="171" spans="1:2" x14ac:dyDescent="0.25">
      <c r="A171" s="154" t="s">
        <v>418</v>
      </c>
      <c r="B171" s="154" t="s">
        <v>3167</v>
      </c>
    </row>
    <row r="172" spans="1:2" x14ac:dyDescent="0.25">
      <c r="A172" s="154" t="s">
        <v>420</v>
      </c>
      <c r="B172" s="154" t="s">
        <v>3167</v>
      </c>
    </row>
    <row r="173" spans="1:2" x14ac:dyDescent="0.25">
      <c r="A173" s="154" t="s">
        <v>422</v>
      </c>
      <c r="B173" s="154" t="s">
        <v>3167</v>
      </c>
    </row>
    <row r="174" spans="1:2" x14ac:dyDescent="0.25">
      <c r="A174" s="154" t="s">
        <v>424</v>
      </c>
      <c r="B174" s="154" t="s">
        <v>3167</v>
      </c>
    </row>
    <row r="175" spans="1:2" x14ac:dyDescent="0.25">
      <c r="A175" s="154" t="s">
        <v>426</v>
      </c>
      <c r="B175" s="154" t="s">
        <v>3167</v>
      </c>
    </row>
    <row r="176" spans="1:2" x14ac:dyDescent="0.25">
      <c r="A176" s="154" t="s">
        <v>428</v>
      </c>
      <c r="B176" s="154" t="s">
        <v>3167</v>
      </c>
    </row>
    <row r="177" spans="1:2" x14ac:dyDescent="0.25">
      <c r="A177" s="154" t="s">
        <v>430</v>
      </c>
      <c r="B177" s="154" t="s">
        <v>3167</v>
      </c>
    </row>
    <row r="178" spans="1:2" x14ac:dyDescent="0.25">
      <c r="A178" s="154" t="s">
        <v>432</v>
      </c>
      <c r="B178" s="154" t="s">
        <v>3167</v>
      </c>
    </row>
    <row r="179" spans="1:2" x14ac:dyDescent="0.25">
      <c r="A179" s="154" t="s">
        <v>434</v>
      </c>
      <c r="B179" s="154" t="s">
        <v>3167</v>
      </c>
    </row>
    <row r="180" spans="1:2" x14ac:dyDescent="0.25">
      <c r="A180" s="154" t="s">
        <v>436</v>
      </c>
      <c r="B180" s="154" t="s">
        <v>3167</v>
      </c>
    </row>
    <row r="181" spans="1:2" x14ac:dyDescent="0.25">
      <c r="A181" s="154" t="s">
        <v>438</v>
      </c>
      <c r="B181" s="154" t="s">
        <v>3167</v>
      </c>
    </row>
    <row r="182" spans="1:2" x14ac:dyDescent="0.25">
      <c r="A182" s="154" t="s">
        <v>440</v>
      </c>
      <c r="B182" s="154" t="s">
        <v>3167</v>
      </c>
    </row>
    <row r="183" spans="1:2" x14ac:dyDescent="0.25">
      <c r="A183" s="154" t="s">
        <v>442</v>
      </c>
      <c r="B183" s="154" t="s">
        <v>3167</v>
      </c>
    </row>
    <row r="184" spans="1:2" x14ac:dyDescent="0.25">
      <c r="A184" s="154" t="s">
        <v>444</v>
      </c>
      <c r="B184" s="154" t="s">
        <v>3167</v>
      </c>
    </row>
    <row r="185" spans="1:2" x14ac:dyDescent="0.25">
      <c r="A185" s="154" t="s">
        <v>446</v>
      </c>
      <c r="B185" s="154" t="s">
        <v>3167</v>
      </c>
    </row>
    <row r="186" spans="1:2" x14ac:dyDescent="0.25">
      <c r="A186" s="154" t="s">
        <v>448</v>
      </c>
      <c r="B186" s="154" t="s">
        <v>3167</v>
      </c>
    </row>
    <row r="187" spans="1:2" x14ac:dyDescent="0.25">
      <c r="A187" s="154" t="s">
        <v>450</v>
      </c>
      <c r="B187" s="154" t="s">
        <v>3167</v>
      </c>
    </row>
    <row r="188" spans="1:2" x14ac:dyDescent="0.25">
      <c r="A188" s="154" t="s">
        <v>452</v>
      </c>
      <c r="B188" s="154" t="s">
        <v>3167</v>
      </c>
    </row>
    <row r="189" spans="1:2" x14ac:dyDescent="0.25">
      <c r="A189" s="154" t="s">
        <v>454</v>
      </c>
      <c r="B189" s="154" t="s">
        <v>3167</v>
      </c>
    </row>
    <row r="190" spans="1:2" x14ac:dyDescent="0.25">
      <c r="A190" s="154" t="s">
        <v>456</v>
      </c>
      <c r="B190" s="154" t="s">
        <v>3167</v>
      </c>
    </row>
    <row r="191" spans="1:2" x14ac:dyDescent="0.25">
      <c r="A191" s="154" t="s">
        <v>458</v>
      </c>
      <c r="B191" s="154" t="s">
        <v>3167</v>
      </c>
    </row>
    <row r="192" spans="1:2" x14ac:dyDescent="0.25">
      <c r="A192" s="154" t="s">
        <v>460</v>
      </c>
      <c r="B192" s="154" t="s">
        <v>3167</v>
      </c>
    </row>
    <row r="193" spans="1:2" x14ac:dyDescent="0.25">
      <c r="A193" s="154" t="s">
        <v>462</v>
      </c>
      <c r="B193" s="154" t="s">
        <v>3167</v>
      </c>
    </row>
    <row r="194" spans="1:2" x14ac:dyDescent="0.25">
      <c r="A194" s="154" t="s">
        <v>464</v>
      </c>
      <c r="B194" s="154" t="s">
        <v>3167</v>
      </c>
    </row>
    <row r="195" spans="1:2" x14ac:dyDescent="0.25">
      <c r="A195" s="154" t="s">
        <v>3239</v>
      </c>
      <c r="B195" s="154" t="s">
        <v>3167</v>
      </c>
    </row>
    <row r="196" spans="1:2" x14ac:dyDescent="0.25">
      <c r="A196" s="154" t="s">
        <v>466</v>
      </c>
      <c r="B196" s="154" t="s">
        <v>3167</v>
      </c>
    </row>
    <row r="197" spans="1:2" x14ac:dyDescent="0.25">
      <c r="A197" s="154" t="s">
        <v>468</v>
      </c>
      <c r="B197" s="154" t="s">
        <v>3167</v>
      </c>
    </row>
    <row r="198" spans="1:2" x14ac:dyDescent="0.25">
      <c r="A198" s="154" t="s">
        <v>470</v>
      </c>
      <c r="B198" s="154" t="s">
        <v>3167</v>
      </c>
    </row>
    <row r="199" spans="1:2" x14ac:dyDescent="0.25">
      <c r="A199" s="154" t="s">
        <v>472</v>
      </c>
      <c r="B199" s="154" t="s">
        <v>3167</v>
      </c>
    </row>
    <row r="200" spans="1:2" x14ac:dyDescent="0.25">
      <c r="A200" s="154" t="s">
        <v>474</v>
      </c>
      <c r="B200" s="154" t="s">
        <v>3167</v>
      </c>
    </row>
    <row r="201" spans="1:2" x14ac:dyDescent="0.25">
      <c r="A201" s="154" t="s">
        <v>476</v>
      </c>
      <c r="B201" s="154" t="s">
        <v>3167</v>
      </c>
    </row>
    <row r="202" spans="1:2" x14ac:dyDescent="0.25">
      <c r="A202" s="154" t="s">
        <v>478</v>
      </c>
      <c r="B202" s="154" t="s">
        <v>3167</v>
      </c>
    </row>
    <row r="203" spans="1:2" x14ac:dyDescent="0.25">
      <c r="A203" s="154" t="s">
        <v>480</v>
      </c>
      <c r="B203" s="154" t="s">
        <v>3167</v>
      </c>
    </row>
    <row r="204" spans="1:2" x14ac:dyDescent="0.25">
      <c r="A204" s="154" t="s">
        <v>482</v>
      </c>
      <c r="B204" s="154" t="s">
        <v>3167</v>
      </c>
    </row>
    <row r="205" spans="1:2" x14ac:dyDescent="0.25">
      <c r="A205" s="154" t="s">
        <v>484</v>
      </c>
      <c r="B205" s="154" t="s">
        <v>3167</v>
      </c>
    </row>
    <row r="206" spans="1:2" x14ac:dyDescent="0.25">
      <c r="A206" s="154" t="s">
        <v>486</v>
      </c>
      <c r="B206" s="154" t="s">
        <v>3167</v>
      </c>
    </row>
    <row r="207" spans="1:2" x14ac:dyDescent="0.25">
      <c r="A207" s="154" t="s">
        <v>488</v>
      </c>
      <c r="B207" s="154" t="s">
        <v>3167</v>
      </c>
    </row>
    <row r="208" spans="1:2" x14ac:dyDescent="0.25">
      <c r="A208" s="154" t="s">
        <v>490</v>
      </c>
      <c r="B208" s="154" t="s">
        <v>3167</v>
      </c>
    </row>
    <row r="209" spans="1:2" x14ac:dyDescent="0.25">
      <c r="A209" s="154" t="s">
        <v>492</v>
      </c>
      <c r="B209" s="154" t="s">
        <v>3167</v>
      </c>
    </row>
    <row r="210" spans="1:2" x14ac:dyDescent="0.25">
      <c r="A210" s="154" t="s">
        <v>494</v>
      </c>
      <c r="B210" s="154" t="s">
        <v>3167</v>
      </c>
    </row>
    <row r="211" spans="1:2" x14ac:dyDescent="0.25">
      <c r="A211" s="154" t="s">
        <v>496</v>
      </c>
      <c r="B211" s="154" t="s">
        <v>3167</v>
      </c>
    </row>
    <row r="212" spans="1:2" x14ac:dyDescent="0.25">
      <c r="A212" s="154" t="s">
        <v>498</v>
      </c>
      <c r="B212" s="154" t="s">
        <v>3167</v>
      </c>
    </row>
    <row r="213" spans="1:2" x14ac:dyDescent="0.25">
      <c r="A213" s="154" t="s">
        <v>500</v>
      </c>
      <c r="B213" s="154" t="s">
        <v>3167</v>
      </c>
    </row>
    <row r="214" spans="1:2" x14ac:dyDescent="0.25">
      <c r="A214" s="154" t="s">
        <v>502</v>
      </c>
      <c r="B214" s="154" t="s">
        <v>3167</v>
      </c>
    </row>
    <row r="215" spans="1:2" x14ac:dyDescent="0.25">
      <c r="A215" s="154" t="s">
        <v>504</v>
      </c>
      <c r="B215" s="154" t="s">
        <v>3167</v>
      </c>
    </row>
    <row r="216" spans="1:2" x14ac:dyDescent="0.25">
      <c r="A216" s="154" t="s">
        <v>506</v>
      </c>
      <c r="B216" s="154" t="s">
        <v>3167</v>
      </c>
    </row>
    <row r="217" spans="1:2" x14ac:dyDescent="0.25">
      <c r="A217" s="154" t="s">
        <v>508</v>
      </c>
      <c r="B217" s="154" t="s">
        <v>3167</v>
      </c>
    </row>
    <row r="218" spans="1:2" x14ac:dyDescent="0.25">
      <c r="A218" s="154" t="s">
        <v>510</v>
      </c>
      <c r="B218" s="154" t="s">
        <v>3167</v>
      </c>
    </row>
    <row r="219" spans="1:2" x14ac:dyDescent="0.25">
      <c r="A219" s="154" t="s">
        <v>512</v>
      </c>
      <c r="B219" s="154" t="s">
        <v>3167</v>
      </c>
    </row>
    <row r="220" spans="1:2" x14ac:dyDescent="0.25">
      <c r="A220" s="154" t="s">
        <v>514</v>
      </c>
      <c r="B220" s="154" t="s">
        <v>3167</v>
      </c>
    </row>
    <row r="221" spans="1:2" x14ac:dyDescent="0.25">
      <c r="A221" s="154" t="s">
        <v>516</v>
      </c>
      <c r="B221" s="154" t="s">
        <v>3167</v>
      </c>
    </row>
    <row r="222" spans="1:2" x14ac:dyDescent="0.25">
      <c r="A222" s="154" t="s">
        <v>518</v>
      </c>
      <c r="B222" s="154" t="s">
        <v>3167</v>
      </c>
    </row>
    <row r="223" spans="1:2" x14ac:dyDescent="0.25">
      <c r="A223" s="154" t="s">
        <v>520</v>
      </c>
      <c r="B223" s="154" t="s">
        <v>3167</v>
      </c>
    </row>
    <row r="224" spans="1:2" x14ac:dyDescent="0.25">
      <c r="A224" s="154" t="s">
        <v>522</v>
      </c>
      <c r="B224" s="154" t="s">
        <v>3167</v>
      </c>
    </row>
    <row r="225" spans="1:2" x14ac:dyDescent="0.25">
      <c r="A225" s="154" t="s">
        <v>524</v>
      </c>
      <c r="B225" s="154" t="s">
        <v>3167</v>
      </c>
    </row>
    <row r="226" spans="1:2" x14ac:dyDescent="0.25">
      <c r="A226" s="154" t="s">
        <v>526</v>
      </c>
      <c r="B226" s="154" t="s">
        <v>3167</v>
      </c>
    </row>
    <row r="227" spans="1:2" x14ac:dyDescent="0.25">
      <c r="A227" s="154" t="s">
        <v>528</v>
      </c>
      <c r="B227" s="154" t="s">
        <v>3167</v>
      </c>
    </row>
    <row r="228" spans="1:2" x14ac:dyDescent="0.25">
      <c r="A228" s="154" t="s">
        <v>530</v>
      </c>
      <c r="B228" s="154" t="s">
        <v>3167</v>
      </c>
    </row>
    <row r="229" spans="1:2" x14ac:dyDescent="0.25">
      <c r="A229" s="154" t="s">
        <v>532</v>
      </c>
      <c r="B229" s="154" t="s">
        <v>3167</v>
      </c>
    </row>
    <row r="230" spans="1:2" x14ac:dyDescent="0.25">
      <c r="A230" s="154" t="s">
        <v>534</v>
      </c>
      <c r="B230" s="154" t="s">
        <v>3167</v>
      </c>
    </row>
    <row r="231" spans="1:2" x14ac:dyDescent="0.25">
      <c r="A231" s="154" t="s">
        <v>536</v>
      </c>
      <c r="B231" s="154" t="s">
        <v>3167</v>
      </c>
    </row>
    <row r="232" spans="1:2" x14ac:dyDescent="0.25">
      <c r="A232" s="154" t="s">
        <v>538</v>
      </c>
      <c r="B232" s="154" t="s">
        <v>3167</v>
      </c>
    </row>
    <row r="233" spans="1:2" x14ac:dyDescent="0.25">
      <c r="A233" s="154" t="s">
        <v>540</v>
      </c>
      <c r="B233" s="154" t="s">
        <v>3167</v>
      </c>
    </row>
    <row r="234" spans="1:2" x14ac:dyDescent="0.25">
      <c r="A234" s="154" t="s">
        <v>542</v>
      </c>
      <c r="B234" s="154" t="s">
        <v>3167</v>
      </c>
    </row>
    <row r="235" spans="1:2" x14ac:dyDescent="0.25">
      <c r="A235" s="154" t="s">
        <v>544</v>
      </c>
      <c r="B235" s="154" t="s">
        <v>3167</v>
      </c>
    </row>
    <row r="236" spans="1:2" x14ac:dyDescent="0.25">
      <c r="A236" s="154" t="s">
        <v>546</v>
      </c>
      <c r="B236" s="154" t="s">
        <v>3167</v>
      </c>
    </row>
    <row r="237" spans="1:2" x14ac:dyDescent="0.25">
      <c r="A237" s="154" t="s">
        <v>548</v>
      </c>
      <c r="B237" s="154" t="s">
        <v>3167</v>
      </c>
    </row>
    <row r="238" spans="1:2" x14ac:dyDescent="0.25">
      <c r="A238" s="154" t="s">
        <v>550</v>
      </c>
      <c r="B238" s="154" t="s">
        <v>3167</v>
      </c>
    </row>
    <row r="239" spans="1:2" x14ac:dyDescent="0.25">
      <c r="A239" s="154" t="s">
        <v>552</v>
      </c>
      <c r="B239" s="154" t="s">
        <v>3167</v>
      </c>
    </row>
    <row r="240" spans="1:2" x14ac:dyDescent="0.25">
      <c r="A240" s="154" t="s">
        <v>554</v>
      </c>
      <c r="B240" s="154" t="s">
        <v>3167</v>
      </c>
    </row>
    <row r="241" spans="1:2" x14ac:dyDescent="0.25">
      <c r="A241" s="154" t="s">
        <v>556</v>
      </c>
      <c r="B241" s="154" t="s">
        <v>3167</v>
      </c>
    </row>
    <row r="242" spans="1:2" x14ac:dyDescent="0.25">
      <c r="A242" s="154" t="s">
        <v>558</v>
      </c>
      <c r="B242" s="154" t="s">
        <v>3167</v>
      </c>
    </row>
    <row r="243" spans="1:2" x14ac:dyDescent="0.25">
      <c r="A243" s="154" t="s">
        <v>560</v>
      </c>
      <c r="B243" s="154" t="s">
        <v>3167</v>
      </c>
    </row>
    <row r="244" spans="1:2" x14ac:dyDescent="0.25">
      <c r="A244" s="154" t="s">
        <v>562</v>
      </c>
      <c r="B244" s="154" t="s">
        <v>3167</v>
      </c>
    </row>
    <row r="245" spans="1:2" x14ac:dyDescent="0.25">
      <c r="A245" s="154" t="s">
        <v>564</v>
      </c>
      <c r="B245" s="154" t="s">
        <v>3167</v>
      </c>
    </row>
    <row r="246" spans="1:2" x14ac:dyDescent="0.25">
      <c r="A246" s="154" t="s">
        <v>566</v>
      </c>
      <c r="B246" s="154" t="s">
        <v>3167</v>
      </c>
    </row>
    <row r="247" spans="1:2" x14ac:dyDescent="0.25">
      <c r="A247" s="154" t="s">
        <v>568</v>
      </c>
      <c r="B247" s="154" t="s">
        <v>3167</v>
      </c>
    </row>
    <row r="248" spans="1:2" x14ac:dyDescent="0.25">
      <c r="A248" s="154" t="s">
        <v>570</v>
      </c>
      <c r="B248" s="154" t="s">
        <v>3167</v>
      </c>
    </row>
    <row r="249" spans="1:2" x14ac:dyDescent="0.25">
      <c r="A249" s="154" t="s">
        <v>572</v>
      </c>
      <c r="B249" s="154" t="s">
        <v>3167</v>
      </c>
    </row>
    <row r="250" spans="1:2" x14ac:dyDescent="0.25">
      <c r="A250" s="154" t="s">
        <v>574</v>
      </c>
      <c r="B250" s="154" t="s">
        <v>3167</v>
      </c>
    </row>
    <row r="251" spans="1:2" x14ac:dyDescent="0.25">
      <c r="A251" s="154" t="s">
        <v>576</v>
      </c>
      <c r="B251" s="154" t="s">
        <v>3167</v>
      </c>
    </row>
    <row r="252" spans="1:2" x14ac:dyDescent="0.25">
      <c r="A252" s="154" t="s">
        <v>578</v>
      </c>
      <c r="B252" s="154" t="s">
        <v>3167</v>
      </c>
    </row>
    <row r="253" spans="1:2" x14ac:dyDescent="0.25">
      <c r="A253" s="154" t="s">
        <v>580</v>
      </c>
      <c r="B253" s="154" t="s">
        <v>3167</v>
      </c>
    </row>
    <row r="254" spans="1:2" x14ac:dyDescent="0.25">
      <c r="A254" s="154" t="s">
        <v>582</v>
      </c>
      <c r="B254" s="154" t="s">
        <v>3167</v>
      </c>
    </row>
    <row r="255" spans="1:2" x14ac:dyDescent="0.25">
      <c r="A255" s="154" t="s">
        <v>584</v>
      </c>
      <c r="B255" s="154" t="s">
        <v>3167</v>
      </c>
    </row>
    <row r="256" spans="1:2" x14ac:dyDescent="0.25">
      <c r="A256" s="154" t="s">
        <v>586</v>
      </c>
      <c r="B256" s="154" t="s">
        <v>3167</v>
      </c>
    </row>
    <row r="257" spans="1:2" x14ac:dyDescent="0.25">
      <c r="A257" s="154" t="s">
        <v>588</v>
      </c>
      <c r="B257" s="154" t="s">
        <v>3167</v>
      </c>
    </row>
    <row r="258" spans="1:2" x14ac:dyDescent="0.25">
      <c r="A258" s="154" t="s">
        <v>590</v>
      </c>
      <c r="B258" s="154" t="s">
        <v>3167</v>
      </c>
    </row>
    <row r="259" spans="1:2" x14ac:dyDescent="0.25">
      <c r="A259" s="154" t="s">
        <v>592</v>
      </c>
      <c r="B259" s="154" t="s">
        <v>3167</v>
      </c>
    </row>
    <row r="260" spans="1:2" x14ac:dyDescent="0.25">
      <c r="A260" s="154" t="s">
        <v>594</v>
      </c>
      <c r="B260" s="154" t="s">
        <v>3167</v>
      </c>
    </row>
    <row r="261" spans="1:2" x14ac:dyDescent="0.25">
      <c r="A261" s="154" t="s">
        <v>596</v>
      </c>
      <c r="B261" s="154" t="s">
        <v>3167</v>
      </c>
    </row>
    <row r="262" spans="1:2" x14ac:dyDescent="0.25">
      <c r="A262" s="154" t="s">
        <v>598</v>
      </c>
      <c r="B262" s="154" t="s">
        <v>3167</v>
      </c>
    </row>
    <row r="263" spans="1:2" x14ac:dyDescent="0.25">
      <c r="A263" s="154" t="s">
        <v>600</v>
      </c>
      <c r="B263" s="154" t="s">
        <v>3167</v>
      </c>
    </row>
    <row r="264" spans="1:2" x14ac:dyDescent="0.25">
      <c r="A264" s="154" t="s">
        <v>602</v>
      </c>
      <c r="B264" s="154" t="s">
        <v>3167</v>
      </c>
    </row>
    <row r="265" spans="1:2" x14ac:dyDescent="0.25">
      <c r="A265" s="154" t="s">
        <v>604</v>
      </c>
      <c r="B265" s="154" t="s">
        <v>3167</v>
      </c>
    </row>
    <row r="266" spans="1:2" x14ac:dyDescent="0.25">
      <c r="A266" s="154" t="s">
        <v>606</v>
      </c>
      <c r="B266" s="154" t="s">
        <v>3167</v>
      </c>
    </row>
    <row r="267" spans="1:2" x14ac:dyDescent="0.25">
      <c r="A267" s="154" t="s">
        <v>608</v>
      </c>
      <c r="B267" s="154" t="s">
        <v>3167</v>
      </c>
    </row>
    <row r="268" spans="1:2" x14ac:dyDescent="0.25">
      <c r="A268" s="154" t="s">
        <v>610</v>
      </c>
      <c r="B268" s="154" t="s">
        <v>3167</v>
      </c>
    </row>
    <row r="269" spans="1:2" x14ac:dyDescent="0.25">
      <c r="A269" s="154" t="s">
        <v>612</v>
      </c>
      <c r="B269" s="154" t="s">
        <v>3167</v>
      </c>
    </row>
    <row r="270" spans="1:2" x14ac:dyDescent="0.25">
      <c r="A270" s="154" t="s">
        <v>614</v>
      </c>
      <c r="B270" s="154" t="s">
        <v>3167</v>
      </c>
    </row>
    <row r="271" spans="1:2" x14ac:dyDescent="0.25">
      <c r="A271" s="154" t="s">
        <v>616</v>
      </c>
      <c r="B271" s="154" t="s">
        <v>3167</v>
      </c>
    </row>
    <row r="272" spans="1:2" x14ac:dyDescent="0.25">
      <c r="A272" s="154" t="s">
        <v>618</v>
      </c>
      <c r="B272" s="154" t="s">
        <v>3167</v>
      </c>
    </row>
    <row r="273" spans="1:2" x14ac:dyDescent="0.25">
      <c r="A273" s="154" t="s">
        <v>620</v>
      </c>
      <c r="B273" s="154" t="s">
        <v>3167</v>
      </c>
    </row>
    <row r="274" spans="1:2" x14ac:dyDescent="0.25">
      <c r="A274" s="154" t="s">
        <v>622</v>
      </c>
      <c r="B274" s="154" t="s">
        <v>3167</v>
      </c>
    </row>
    <row r="275" spans="1:2" x14ac:dyDescent="0.25">
      <c r="A275" s="154" t="s">
        <v>624</v>
      </c>
      <c r="B275" s="154" t="s">
        <v>3167</v>
      </c>
    </row>
    <row r="276" spans="1:2" x14ac:dyDescent="0.25">
      <c r="A276" s="154" t="s">
        <v>626</v>
      </c>
      <c r="B276" s="154" t="s">
        <v>3167</v>
      </c>
    </row>
    <row r="277" spans="1:2" x14ac:dyDescent="0.25">
      <c r="A277" s="154" t="s">
        <v>628</v>
      </c>
      <c r="B277" s="154" t="s">
        <v>3167</v>
      </c>
    </row>
    <row r="278" spans="1:2" x14ac:dyDescent="0.25">
      <c r="A278" s="154" t="s">
        <v>630</v>
      </c>
      <c r="B278" s="154" t="s">
        <v>3167</v>
      </c>
    </row>
    <row r="279" spans="1:2" x14ac:dyDescent="0.25">
      <c r="A279" s="154" t="s">
        <v>632</v>
      </c>
      <c r="B279" s="154" t="s">
        <v>3167</v>
      </c>
    </row>
    <row r="280" spans="1:2" x14ac:dyDescent="0.25">
      <c r="A280" s="154" t="s">
        <v>634</v>
      </c>
      <c r="B280" s="154" t="s">
        <v>3167</v>
      </c>
    </row>
    <row r="281" spans="1:2" x14ac:dyDescent="0.25">
      <c r="A281" s="154" t="s">
        <v>636</v>
      </c>
      <c r="B281" s="154" t="s">
        <v>3167</v>
      </c>
    </row>
    <row r="282" spans="1:2" x14ac:dyDescent="0.25">
      <c r="A282" s="154" t="s">
        <v>638</v>
      </c>
      <c r="B282" s="154" t="s">
        <v>3167</v>
      </c>
    </row>
    <row r="283" spans="1:2" x14ac:dyDescent="0.25">
      <c r="A283" s="154" t="s">
        <v>640</v>
      </c>
      <c r="B283" s="154" t="s">
        <v>3167</v>
      </c>
    </row>
    <row r="284" spans="1:2" x14ac:dyDescent="0.25">
      <c r="A284" s="154" t="s">
        <v>642</v>
      </c>
      <c r="B284" s="154" t="s">
        <v>3167</v>
      </c>
    </row>
    <row r="285" spans="1:2" x14ac:dyDescent="0.25">
      <c r="A285" s="154" t="s">
        <v>644</v>
      </c>
      <c r="B285" s="154" t="s">
        <v>3167</v>
      </c>
    </row>
    <row r="286" spans="1:2" x14ac:dyDescent="0.25">
      <c r="A286" s="154" t="s">
        <v>646</v>
      </c>
      <c r="B286" s="154" t="s">
        <v>3167</v>
      </c>
    </row>
    <row r="287" spans="1:2" x14ac:dyDescent="0.25">
      <c r="A287" s="154" t="s">
        <v>648</v>
      </c>
      <c r="B287" s="154" t="s">
        <v>3167</v>
      </c>
    </row>
    <row r="288" spans="1:2" x14ac:dyDescent="0.25">
      <c r="A288" s="154" t="s">
        <v>650</v>
      </c>
      <c r="B288" s="154" t="s">
        <v>3167</v>
      </c>
    </row>
    <row r="289" spans="1:2" x14ac:dyDescent="0.25">
      <c r="A289" s="154" t="s">
        <v>652</v>
      </c>
      <c r="B289" s="154" t="s">
        <v>3167</v>
      </c>
    </row>
    <row r="290" spans="1:2" x14ac:dyDescent="0.25">
      <c r="A290" s="154" t="s">
        <v>654</v>
      </c>
      <c r="B290" s="154" t="s">
        <v>3167</v>
      </c>
    </row>
    <row r="291" spans="1:2" x14ac:dyDescent="0.25">
      <c r="A291" s="154" t="s">
        <v>656</v>
      </c>
      <c r="B291" s="154" t="s">
        <v>3167</v>
      </c>
    </row>
    <row r="292" spans="1:2" x14ac:dyDescent="0.25">
      <c r="A292" s="154" t="s">
        <v>658</v>
      </c>
      <c r="B292" s="154" t="s">
        <v>3167</v>
      </c>
    </row>
    <row r="293" spans="1:2" x14ac:dyDescent="0.25">
      <c r="A293" s="154" t="s">
        <v>660</v>
      </c>
      <c r="B293" s="154" t="s">
        <v>3167</v>
      </c>
    </row>
    <row r="294" spans="1:2" x14ac:dyDescent="0.25">
      <c r="A294" s="154" t="s">
        <v>662</v>
      </c>
      <c r="B294" s="154" t="s">
        <v>3167</v>
      </c>
    </row>
    <row r="295" spans="1:2" x14ac:dyDescent="0.25">
      <c r="A295" s="154" t="s">
        <v>664</v>
      </c>
      <c r="B295" s="154" t="s">
        <v>3167</v>
      </c>
    </row>
    <row r="296" spans="1:2" x14ac:dyDescent="0.25">
      <c r="A296" s="154" t="s">
        <v>666</v>
      </c>
      <c r="B296" s="154" t="s">
        <v>3167</v>
      </c>
    </row>
    <row r="297" spans="1:2" x14ac:dyDescent="0.25">
      <c r="A297" s="154" t="s">
        <v>668</v>
      </c>
      <c r="B297" s="154" t="s">
        <v>3167</v>
      </c>
    </row>
    <row r="298" spans="1:2" x14ac:dyDescent="0.25">
      <c r="A298" s="154" t="s">
        <v>670</v>
      </c>
      <c r="B298" s="154" t="s">
        <v>3167</v>
      </c>
    </row>
    <row r="299" spans="1:2" x14ac:dyDescent="0.25">
      <c r="A299" s="154" t="s">
        <v>672</v>
      </c>
      <c r="B299" s="154" t="s">
        <v>3167</v>
      </c>
    </row>
    <row r="300" spans="1:2" x14ac:dyDescent="0.25">
      <c r="A300" s="154" t="s">
        <v>674</v>
      </c>
      <c r="B300" s="154" t="s">
        <v>3167</v>
      </c>
    </row>
    <row r="301" spans="1:2" x14ac:dyDescent="0.25">
      <c r="A301" s="154" t="s">
        <v>676</v>
      </c>
      <c r="B301" s="154" t="s">
        <v>3167</v>
      </c>
    </row>
    <row r="302" spans="1:2" x14ac:dyDescent="0.25">
      <c r="A302" s="154" t="s">
        <v>678</v>
      </c>
      <c r="B302" s="154" t="s">
        <v>3167</v>
      </c>
    </row>
    <row r="303" spans="1:2" x14ac:dyDescent="0.25">
      <c r="A303" s="154" t="s">
        <v>680</v>
      </c>
      <c r="B303" s="154" t="s">
        <v>3167</v>
      </c>
    </row>
    <row r="304" spans="1:2" x14ac:dyDescent="0.25">
      <c r="A304" s="154" t="s">
        <v>682</v>
      </c>
      <c r="B304" s="154" t="s">
        <v>3167</v>
      </c>
    </row>
    <row r="305" spans="1:2" x14ac:dyDescent="0.25">
      <c r="A305" s="154" t="s">
        <v>684</v>
      </c>
      <c r="B305" s="154" t="s">
        <v>3167</v>
      </c>
    </row>
    <row r="306" spans="1:2" x14ac:dyDescent="0.25">
      <c r="A306" s="154" t="s">
        <v>686</v>
      </c>
      <c r="B306" s="154" t="s">
        <v>3167</v>
      </c>
    </row>
    <row r="307" spans="1:2" x14ac:dyDescent="0.25">
      <c r="A307" s="154" t="s">
        <v>688</v>
      </c>
      <c r="B307" s="154" t="s">
        <v>3167</v>
      </c>
    </row>
    <row r="308" spans="1:2" x14ac:dyDescent="0.25">
      <c r="A308" s="154" t="s">
        <v>690</v>
      </c>
      <c r="B308" s="154" t="s">
        <v>3167</v>
      </c>
    </row>
    <row r="309" spans="1:2" x14ac:dyDescent="0.25">
      <c r="A309" s="154" t="s">
        <v>692</v>
      </c>
      <c r="B309" s="154" t="s">
        <v>3167</v>
      </c>
    </row>
    <row r="310" spans="1:2" x14ac:dyDescent="0.25">
      <c r="A310" s="154" t="s">
        <v>694</v>
      </c>
      <c r="B310" s="154" t="s">
        <v>3167</v>
      </c>
    </row>
    <row r="311" spans="1:2" x14ac:dyDescent="0.25">
      <c r="A311" s="154" t="s">
        <v>696</v>
      </c>
      <c r="B311" s="154" t="s">
        <v>3167</v>
      </c>
    </row>
    <row r="312" spans="1:2" x14ac:dyDescent="0.25">
      <c r="A312" s="154" t="s">
        <v>698</v>
      </c>
      <c r="B312" s="154" t="s">
        <v>3167</v>
      </c>
    </row>
    <row r="313" spans="1:2" x14ac:dyDescent="0.25">
      <c r="A313" s="154" t="s">
        <v>700</v>
      </c>
      <c r="B313" s="154" t="s">
        <v>3167</v>
      </c>
    </row>
    <row r="314" spans="1:2" x14ac:dyDescent="0.25">
      <c r="A314" s="154" t="s">
        <v>702</v>
      </c>
      <c r="B314" s="154" t="s">
        <v>3167</v>
      </c>
    </row>
    <row r="315" spans="1:2" x14ac:dyDescent="0.25">
      <c r="A315" s="154" t="s">
        <v>704</v>
      </c>
      <c r="B315" s="154" t="s">
        <v>3167</v>
      </c>
    </row>
    <row r="316" spans="1:2" x14ac:dyDescent="0.25">
      <c r="A316" s="154" t="s">
        <v>706</v>
      </c>
      <c r="B316" s="154" t="s">
        <v>3167</v>
      </c>
    </row>
    <row r="317" spans="1:2" x14ac:dyDescent="0.25">
      <c r="A317" s="154" t="s">
        <v>708</v>
      </c>
      <c r="B317" s="154" t="s">
        <v>3167</v>
      </c>
    </row>
    <row r="318" spans="1:2" x14ac:dyDescent="0.25">
      <c r="A318" s="154" t="s">
        <v>710</v>
      </c>
      <c r="B318" s="154" t="s">
        <v>3167</v>
      </c>
    </row>
    <row r="319" spans="1:2" x14ac:dyDescent="0.25">
      <c r="A319" s="154" t="s">
        <v>712</v>
      </c>
      <c r="B319" s="154" t="s">
        <v>3167</v>
      </c>
    </row>
    <row r="320" spans="1:2" x14ac:dyDescent="0.25">
      <c r="A320" s="154" t="s">
        <v>714</v>
      </c>
      <c r="B320" s="154" t="s">
        <v>3167</v>
      </c>
    </row>
    <row r="321" spans="1:2" x14ac:dyDescent="0.25">
      <c r="A321" s="154" t="s">
        <v>716</v>
      </c>
      <c r="B321" s="154" t="s">
        <v>3167</v>
      </c>
    </row>
    <row r="322" spans="1:2" x14ac:dyDescent="0.25">
      <c r="A322" s="154" t="s">
        <v>718</v>
      </c>
      <c r="B322" s="154" t="s">
        <v>3167</v>
      </c>
    </row>
    <row r="323" spans="1:2" x14ac:dyDescent="0.25">
      <c r="A323" s="154" t="s">
        <v>720</v>
      </c>
      <c r="B323" s="154" t="s">
        <v>3167</v>
      </c>
    </row>
    <row r="324" spans="1:2" x14ac:dyDescent="0.25">
      <c r="A324" s="154" t="s">
        <v>722</v>
      </c>
      <c r="B324" s="154" t="s">
        <v>3167</v>
      </c>
    </row>
    <row r="325" spans="1:2" x14ac:dyDescent="0.25">
      <c r="A325" s="154" t="s">
        <v>724</v>
      </c>
      <c r="B325" s="154" t="s">
        <v>3167</v>
      </c>
    </row>
    <row r="326" spans="1:2" x14ac:dyDescent="0.25">
      <c r="A326" s="154" t="s">
        <v>726</v>
      </c>
      <c r="B326" s="154" t="s">
        <v>3167</v>
      </c>
    </row>
    <row r="327" spans="1:2" x14ac:dyDescent="0.25">
      <c r="A327" s="154" t="s">
        <v>728</v>
      </c>
      <c r="B327" s="154" t="s">
        <v>3167</v>
      </c>
    </row>
    <row r="328" spans="1:2" x14ac:dyDescent="0.25">
      <c r="A328" s="154" t="s">
        <v>730</v>
      </c>
      <c r="B328" s="154" t="s">
        <v>3167</v>
      </c>
    </row>
    <row r="329" spans="1:2" x14ac:dyDescent="0.25">
      <c r="A329" s="154" t="s">
        <v>732</v>
      </c>
      <c r="B329" s="154" t="s">
        <v>3167</v>
      </c>
    </row>
    <row r="330" spans="1:2" x14ac:dyDescent="0.25">
      <c r="A330" s="154" t="s">
        <v>734</v>
      </c>
      <c r="B330" s="154" t="s">
        <v>3167</v>
      </c>
    </row>
    <row r="331" spans="1:2" x14ac:dyDescent="0.25">
      <c r="A331" s="154" t="s">
        <v>736</v>
      </c>
      <c r="B331" s="154" t="s">
        <v>3167</v>
      </c>
    </row>
    <row r="332" spans="1:2" x14ac:dyDescent="0.25">
      <c r="A332" s="154" t="s">
        <v>738</v>
      </c>
      <c r="B332" s="154" t="s">
        <v>3167</v>
      </c>
    </row>
    <row r="333" spans="1:2" x14ac:dyDescent="0.25">
      <c r="A333" s="154" t="s">
        <v>3240</v>
      </c>
      <c r="B333" s="154" t="s">
        <v>3167</v>
      </c>
    </row>
    <row r="334" spans="1:2" x14ac:dyDescent="0.25">
      <c r="A334" s="154" t="s">
        <v>3241</v>
      </c>
      <c r="B334" s="154" t="s">
        <v>3167</v>
      </c>
    </row>
    <row r="335" spans="1:2" x14ac:dyDescent="0.25">
      <c r="A335" s="154" t="s">
        <v>740</v>
      </c>
      <c r="B335" s="154" t="s">
        <v>3167</v>
      </c>
    </row>
    <row r="336" spans="1:2" x14ac:dyDescent="0.25">
      <c r="A336" s="154" t="s">
        <v>742</v>
      </c>
      <c r="B336" s="154" t="s">
        <v>3167</v>
      </c>
    </row>
    <row r="337" spans="1:2" x14ac:dyDescent="0.25">
      <c r="A337" s="154" t="s">
        <v>744</v>
      </c>
      <c r="B337" s="154" t="s">
        <v>3167</v>
      </c>
    </row>
    <row r="338" spans="1:2" x14ac:dyDescent="0.25">
      <c r="A338" s="154" t="s">
        <v>746</v>
      </c>
      <c r="B338" s="154" t="s">
        <v>3167</v>
      </c>
    </row>
    <row r="339" spans="1:2" x14ac:dyDescent="0.25">
      <c r="A339" s="154" t="s">
        <v>748</v>
      </c>
      <c r="B339" s="154" t="s">
        <v>3167</v>
      </c>
    </row>
    <row r="340" spans="1:2" x14ac:dyDescent="0.25">
      <c r="A340" s="154" t="s">
        <v>750</v>
      </c>
      <c r="B340" s="154" t="s">
        <v>3167</v>
      </c>
    </row>
    <row r="341" spans="1:2" x14ac:dyDescent="0.25">
      <c r="A341" s="154" t="s">
        <v>752</v>
      </c>
      <c r="B341" s="154" t="s">
        <v>3167</v>
      </c>
    </row>
    <row r="342" spans="1:2" x14ac:dyDescent="0.25">
      <c r="A342" s="154" t="s">
        <v>754</v>
      </c>
      <c r="B342" s="154" t="s">
        <v>3167</v>
      </c>
    </row>
    <row r="343" spans="1:2" x14ac:dyDescent="0.25">
      <c r="A343" s="154" t="s">
        <v>3242</v>
      </c>
      <c r="B343" s="154" t="s">
        <v>3167</v>
      </c>
    </row>
    <row r="344" spans="1:2" x14ac:dyDescent="0.25">
      <c r="A344" s="154" t="s">
        <v>756</v>
      </c>
      <c r="B344" s="154" t="s">
        <v>3167</v>
      </c>
    </row>
    <row r="345" spans="1:2" x14ac:dyDescent="0.25">
      <c r="A345" s="154" t="s">
        <v>758</v>
      </c>
      <c r="B345" s="154" t="s">
        <v>3167</v>
      </c>
    </row>
    <row r="346" spans="1:2" x14ac:dyDescent="0.25">
      <c r="A346" s="154" t="s">
        <v>760</v>
      </c>
      <c r="B346" s="154" t="s">
        <v>3167</v>
      </c>
    </row>
    <row r="347" spans="1:2" x14ac:dyDescent="0.25">
      <c r="A347" s="154" t="s">
        <v>762</v>
      </c>
      <c r="B347" s="154" t="s">
        <v>3167</v>
      </c>
    </row>
    <row r="348" spans="1:2" x14ac:dyDescent="0.25">
      <c r="A348" s="154" t="s">
        <v>764</v>
      </c>
      <c r="B348" s="154" t="s">
        <v>3167</v>
      </c>
    </row>
    <row r="349" spans="1:2" x14ac:dyDescent="0.25">
      <c r="A349" s="154" t="s">
        <v>766</v>
      </c>
      <c r="B349" s="154" t="s">
        <v>3167</v>
      </c>
    </row>
    <row r="350" spans="1:2" x14ac:dyDescent="0.25">
      <c r="A350" s="154" t="s">
        <v>768</v>
      </c>
      <c r="B350" s="154" t="s">
        <v>3167</v>
      </c>
    </row>
    <row r="351" spans="1:2" x14ac:dyDescent="0.25">
      <c r="A351" s="154" t="s">
        <v>770</v>
      </c>
      <c r="B351" s="154" t="s">
        <v>3167</v>
      </c>
    </row>
    <row r="352" spans="1:2" x14ac:dyDescent="0.25">
      <c r="A352" s="154" t="s">
        <v>772</v>
      </c>
      <c r="B352" s="154" t="s">
        <v>3167</v>
      </c>
    </row>
    <row r="353" spans="1:2" x14ac:dyDescent="0.25">
      <c r="A353" s="154" t="s">
        <v>774</v>
      </c>
      <c r="B353" s="154" t="s">
        <v>3167</v>
      </c>
    </row>
    <row r="354" spans="1:2" x14ac:dyDescent="0.25">
      <c r="A354" s="154" t="s">
        <v>776</v>
      </c>
      <c r="B354" s="154" t="s">
        <v>3167</v>
      </c>
    </row>
    <row r="355" spans="1:2" x14ac:dyDescent="0.25">
      <c r="A355" s="154" t="s">
        <v>778</v>
      </c>
      <c r="B355" s="154" t="s">
        <v>3167</v>
      </c>
    </row>
    <row r="356" spans="1:2" x14ac:dyDescent="0.25">
      <c r="A356" s="154" t="s">
        <v>780</v>
      </c>
      <c r="B356" s="154" t="s">
        <v>3167</v>
      </c>
    </row>
    <row r="357" spans="1:2" x14ac:dyDescent="0.25">
      <c r="A357" s="154" t="s">
        <v>782</v>
      </c>
      <c r="B357" s="154" t="s">
        <v>3167</v>
      </c>
    </row>
    <row r="358" spans="1:2" x14ac:dyDescent="0.25">
      <c r="A358" s="154" t="s">
        <v>784</v>
      </c>
      <c r="B358" s="154" t="s">
        <v>3167</v>
      </c>
    </row>
    <row r="359" spans="1:2" x14ac:dyDescent="0.25">
      <c r="A359" s="154" t="s">
        <v>786</v>
      </c>
      <c r="B359" s="154" t="s">
        <v>3167</v>
      </c>
    </row>
    <row r="360" spans="1:2" x14ac:dyDescent="0.25">
      <c r="A360" s="154" t="s">
        <v>788</v>
      </c>
      <c r="B360" s="154" t="s">
        <v>3167</v>
      </c>
    </row>
    <row r="361" spans="1:2" x14ac:dyDescent="0.25">
      <c r="A361" s="154" t="s">
        <v>790</v>
      </c>
      <c r="B361" s="154" t="s">
        <v>3167</v>
      </c>
    </row>
    <row r="362" spans="1:2" x14ac:dyDescent="0.25">
      <c r="A362" s="154" t="s">
        <v>792</v>
      </c>
      <c r="B362" s="154" t="s">
        <v>3167</v>
      </c>
    </row>
    <row r="363" spans="1:2" x14ac:dyDescent="0.25">
      <c r="A363" s="154" t="s">
        <v>794</v>
      </c>
      <c r="B363" s="154" t="s">
        <v>3167</v>
      </c>
    </row>
    <row r="364" spans="1:2" x14ac:dyDescent="0.25">
      <c r="A364" s="154" t="s">
        <v>796</v>
      </c>
      <c r="B364" s="154" t="s">
        <v>3167</v>
      </c>
    </row>
    <row r="365" spans="1:2" x14ac:dyDescent="0.25">
      <c r="A365" s="154" t="s">
        <v>798</v>
      </c>
      <c r="B365" s="154" t="s">
        <v>3167</v>
      </c>
    </row>
    <row r="366" spans="1:2" x14ac:dyDescent="0.25">
      <c r="A366" s="154" t="s">
        <v>800</v>
      </c>
      <c r="B366" s="154" t="s">
        <v>3167</v>
      </c>
    </row>
    <row r="367" spans="1:2" x14ac:dyDescent="0.25">
      <c r="A367" s="154" t="s">
        <v>802</v>
      </c>
      <c r="B367" s="154" t="s">
        <v>3167</v>
      </c>
    </row>
    <row r="368" spans="1:2" x14ac:dyDescent="0.25">
      <c r="A368" s="154" t="s">
        <v>804</v>
      </c>
      <c r="B368" s="154" t="s">
        <v>3167</v>
      </c>
    </row>
    <row r="369" spans="1:2" x14ac:dyDescent="0.25">
      <c r="A369" s="154" t="s">
        <v>806</v>
      </c>
      <c r="B369" s="154" t="s">
        <v>3167</v>
      </c>
    </row>
    <row r="370" spans="1:2" x14ac:dyDescent="0.25">
      <c r="A370" s="154" t="s">
        <v>808</v>
      </c>
      <c r="B370" s="154" t="s">
        <v>3167</v>
      </c>
    </row>
    <row r="371" spans="1:2" x14ac:dyDescent="0.25">
      <c r="A371" s="154" t="s">
        <v>3243</v>
      </c>
      <c r="B371" s="154" t="s">
        <v>3167</v>
      </c>
    </row>
    <row r="372" spans="1:2" x14ac:dyDescent="0.25">
      <c r="A372" s="154" t="s">
        <v>810</v>
      </c>
      <c r="B372" s="154" t="s">
        <v>3167</v>
      </c>
    </row>
    <row r="373" spans="1:2" x14ac:dyDescent="0.25">
      <c r="A373" s="154" t="s">
        <v>812</v>
      </c>
      <c r="B373" s="154" t="s">
        <v>3167</v>
      </c>
    </row>
    <row r="374" spans="1:2" x14ac:dyDescent="0.25">
      <c r="A374" s="154" t="s">
        <v>814</v>
      </c>
      <c r="B374" s="154" t="s">
        <v>3167</v>
      </c>
    </row>
    <row r="375" spans="1:2" x14ac:dyDescent="0.25">
      <c r="A375" s="154" t="s">
        <v>816</v>
      </c>
      <c r="B375" s="154" t="s">
        <v>3167</v>
      </c>
    </row>
    <row r="376" spans="1:2" x14ac:dyDescent="0.25">
      <c r="A376" s="154" t="s">
        <v>818</v>
      </c>
      <c r="B376" s="154" t="s">
        <v>3167</v>
      </c>
    </row>
    <row r="377" spans="1:2" x14ac:dyDescent="0.25">
      <c r="A377" s="154" t="s">
        <v>820</v>
      </c>
      <c r="B377" s="154" t="s">
        <v>3167</v>
      </c>
    </row>
    <row r="378" spans="1:2" x14ac:dyDescent="0.25">
      <c r="A378" s="154" t="s">
        <v>822</v>
      </c>
      <c r="B378" s="154" t="s">
        <v>3167</v>
      </c>
    </row>
    <row r="379" spans="1:2" x14ac:dyDescent="0.25">
      <c r="A379" s="154" t="s">
        <v>824</v>
      </c>
      <c r="B379" s="154" t="s">
        <v>3167</v>
      </c>
    </row>
    <row r="380" spans="1:2" x14ac:dyDescent="0.25">
      <c r="A380" s="154" t="s">
        <v>826</v>
      </c>
      <c r="B380" s="154" t="s">
        <v>3167</v>
      </c>
    </row>
    <row r="381" spans="1:2" x14ac:dyDescent="0.25">
      <c r="A381" s="154" t="s">
        <v>828</v>
      </c>
      <c r="B381" s="154" t="s">
        <v>3167</v>
      </c>
    </row>
    <row r="382" spans="1:2" x14ac:dyDescent="0.25">
      <c r="A382" s="154" t="s">
        <v>830</v>
      </c>
      <c r="B382" s="154" t="s">
        <v>3167</v>
      </c>
    </row>
    <row r="383" spans="1:2" x14ac:dyDescent="0.25">
      <c r="A383" s="154" t="s">
        <v>832</v>
      </c>
      <c r="B383" s="154" t="s">
        <v>3167</v>
      </c>
    </row>
    <row r="384" spans="1:2" x14ac:dyDescent="0.25">
      <c r="A384" s="154" t="s">
        <v>834</v>
      </c>
      <c r="B384" s="154" t="s">
        <v>3167</v>
      </c>
    </row>
    <row r="385" spans="1:2" x14ac:dyDescent="0.25">
      <c r="A385" s="154" t="s">
        <v>836</v>
      </c>
      <c r="B385" s="154" t="s">
        <v>3167</v>
      </c>
    </row>
    <row r="386" spans="1:2" x14ac:dyDescent="0.25">
      <c r="A386" s="154" t="s">
        <v>838</v>
      </c>
      <c r="B386" s="154" t="s">
        <v>3167</v>
      </c>
    </row>
    <row r="387" spans="1:2" x14ac:dyDescent="0.25">
      <c r="A387" s="154" t="s">
        <v>840</v>
      </c>
      <c r="B387" s="154" t="s">
        <v>3167</v>
      </c>
    </row>
    <row r="388" spans="1:2" x14ac:dyDescent="0.25">
      <c r="A388" s="154" t="s">
        <v>842</v>
      </c>
      <c r="B388" s="154" t="s">
        <v>3167</v>
      </c>
    </row>
    <row r="389" spans="1:2" x14ac:dyDescent="0.25">
      <c r="A389" s="154" t="s">
        <v>844</v>
      </c>
      <c r="B389" s="154" t="s">
        <v>3167</v>
      </c>
    </row>
    <row r="390" spans="1:2" x14ac:dyDescent="0.25">
      <c r="A390" s="154" t="s">
        <v>846</v>
      </c>
      <c r="B390" s="154" t="s">
        <v>3167</v>
      </c>
    </row>
    <row r="391" spans="1:2" x14ac:dyDescent="0.25">
      <c r="A391" s="154" t="s">
        <v>848</v>
      </c>
      <c r="B391" s="154" t="s">
        <v>3167</v>
      </c>
    </row>
    <row r="392" spans="1:2" x14ac:dyDescent="0.25">
      <c r="A392" s="154" t="s">
        <v>850</v>
      </c>
      <c r="B392" s="154" t="s">
        <v>3167</v>
      </c>
    </row>
    <row r="393" spans="1:2" x14ac:dyDescent="0.25">
      <c r="A393" s="154" t="s">
        <v>852</v>
      </c>
      <c r="B393" s="154" t="s">
        <v>3167</v>
      </c>
    </row>
    <row r="394" spans="1:2" x14ac:dyDescent="0.25">
      <c r="A394" s="154" t="s">
        <v>854</v>
      </c>
      <c r="B394" s="154" t="s">
        <v>3167</v>
      </c>
    </row>
    <row r="395" spans="1:2" x14ac:dyDescent="0.25">
      <c r="A395" s="154" t="s">
        <v>856</v>
      </c>
      <c r="B395" s="154" t="s">
        <v>3167</v>
      </c>
    </row>
    <row r="396" spans="1:2" x14ac:dyDescent="0.25">
      <c r="A396" s="154" t="s">
        <v>858</v>
      </c>
      <c r="B396" s="154" t="s">
        <v>3167</v>
      </c>
    </row>
    <row r="397" spans="1:2" x14ac:dyDescent="0.25">
      <c r="A397" s="154" t="s">
        <v>860</v>
      </c>
      <c r="B397" s="154" t="s">
        <v>3167</v>
      </c>
    </row>
    <row r="398" spans="1:2" x14ac:dyDescent="0.25">
      <c r="A398" s="154" t="s">
        <v>862</v>
      </c>
      <c r="B398" s="154" t="s">
        <v>3167</v>
      </c>
    </row>
    <row r="399" spans="1:2" x14ac:dyDescent="0.25">
      <c r="A399" s="154" t="s">
        <v>864</v>
      </c>
      <c r="B399" s="154" t="s">
        <v>3167</v>
      </c>
    </row>
    <row r="400" spans="1:2" x14ac:dyDescent="0.25">
      <c r="A400" s="154" t="s">
        <v>866</v>
      </c>
      <c r="B400" s="154" t="s">
        <v>3167</v>
      </c>
    </row>
    <row r="401" spans="1:2" x14ac:dyDescent="0.25">
      <c r="A401" s="154" t="s">
        <v>868</v>
      </c>
      <c r="B401" s="154" t="s">
        <v>3167</v>
      </c>
    </row>
    <row r="402" spans="1:2" x14ac:dyDescent="0.25">
      <c r="A402" s="154" t="s">
        <v>870</v>
      </c>
      <c r="B402" s="154" t="s">
        <v>3167</v>
      </c>
    </row>
    <row r="403" spans="1:2" x14ac:dyDescent="0.25">
      <c r="A403" s="154" t="s">
        <v>872</v>
      </c>
      <c r="B403" s="154" t="s">
        <v>3167</v>
      </c>
    </row>
    <row r="404" spans="1:2" x14ac:dyDescent="0.25">
      <c r="A404" s="154" t="s">
        <v>874</v>
      </c>
      <c r="B404" s="154" t="s">
        <v>3167</v>
      </c>
    </row>
    <row r="405" spans="1:2" x14ac:dyDescent="0.25">
      <c r="A405" s="154" t="s">
        <v>876</v>
      </c>
      <c r="B405" s="154" t="s">
        <v>3167</v>
      </c>
    </row>
    <row r="406" spans="1:2" x14ac:dyDescent="0.25">
      <c r="A406" s="154" t="s">
        <v>878</v>
      </c>
      <c r="B406" s="154" t="s">
        <v>3167</v>
      </c>
    </row>
    <row r="407" spans="1:2" x14ac:dyDescent="0.25">
      <c r="A407" s="154" t="s">
        <v>880</v>
      </c>
      <c r="B407" s="154" t="s">
        <v>3167</v>
      </c>
    </row>
    <row r="408" spans="1:2" x14ac:dyDescent="0.25">
      <c r="A408" s="154" t="s">
        <v>882</v>
      </c>
      <c r="B408" s="154" t="s">
        <v>3167</v>
      </c>
    </row>
    <row r="409" spans="1:2" x14ac:dyDescent="0.25">
      <c r="A409" s="154" t="s">
        <v>884</v>
      </c>
      <c r="B409" s="154" t="s">
        <v>3167</v>
      </c>
    </row>
    <row r="410" spans="1:2" x14ac:dyDescent="0.25">
      <c r="A410" s="154" t="s">
        <v>886</v>
      </c>
      <c r="B410" s="154" t="s">
        <v>3167</v>
      </c>
    </row>
    <row r="411" spans="1:2" x14ac:dyDescent="0.25">
      <c r="A411" s="154" t="s">
        <v>888</v>
      </c>
      <c r="B411" s="154" t="s">
        <v>3167</v>
      </c>
    </row>
    <row r="412" spans="1:2" x14ac:dyDescent="0.25">
      <c r="A412" s="154" t="s">
        <v>890</v>
      </c>
      <c r="B412" s="154" t="s">
        <v>3167</v>
      </c>
    </row>
    <row r="413" spans="1:2" x14ac:dyDescent="0.25">
      <c r="A413" s="154" t="s">
        <v>892</v>
      </c>
      <c r="B413" s="154" t="s">
        <v>3167</v>
      </c>
    </row>
    <row r="414" spans="1:2" x14ac:dyDescent="0.25">
      <c r="A414" s="154" t="s">
        <v>894</v>
      </c>
      <c r="B414" s="154" t="s">
        <v>3167</v>
      </c>
    </row>
    <row r="415" spans="1:2" x14ac:dyDescent="0.25">
      <c r="A415" s="154" t="s">
        <v>896</v>
      </c>
      <c r="B415" s="154" t="s">
        <v>3167</v>
      </c>
    </row>
    <row r="416" spans="1:2" x14ac:dyDescent="0.25">
      <c r="A416" s="154" t="s">
        <v>898</v>
      </c>
      <c r="B416" s="154" t="s">
        <v>3167</v>
      </c>
    </row>
    <row r="417" spans="1:2" x14ac:dyDescent="0.25">
      <c r="A417" s="154" t="s">
        <v>900</v>
      </c>
      <c r="B417" s="154" t="s">
        <v>3167</v>
      </c>
    </row>
    <row r="418" spans="1:2" x14ac:dyDescent="0.25">
      <c r="A418" s="154" t="s">
        <v>902</v>
      </c>
      <c r="B418" s="154" t="s">
        <v>3167</v>
      </c>
    </row>
    <row r="419" spans="1:2" x14ac:dyDescent="0.25">
      <c r="A419" s="154" t="s">
        <v>904</v>
      </c>
      <c r="B419" s="154" t="s">
        <v>3167</v>
      </c>
    </row>
    <row r="420" spans="1:2" x14ac:dyDescent="0.25">
      <c r="A420" s="154" t="s">
        <v>906</v>
      </c>
      <c r="B420" s="154" t="s">
        <v>3167</v>
      </c>
    </row>
    <row r="421" spans="1:2" x14ac:dyDescent="0.25">
      <c r="A421" s="154" t="s">
        <v>908</v>
      </c>
      <c r="B421" s="154" t="s">
        <v>3167</v>
      </c>
    </row>
    <row r="422" spans="1:2" x14ac:dyDescent="0.25">
      <c r="A422" s="154" t="s">
        <v>910</v>
      </c>
      <c r="B422" s="154" t="s">
        <v>3167</v>
      </c>
    </row>
    <row r="423" spans="1:2" x14ac:dyDescent="0.25">
      <c r="A423" s="154" t="s">
        <v>912</v>
      </c>
      <c r="B423" s="154" t="s">
        <v>3167</v>
      </c>
    </row>
    <row r="424" spans="1:2" x14ac:dyDescent="0.25">
      <c r="A424" s="154" t="s">
        <v>914</v>
      </c>
      <c r="B424" s="154" t="s">
        <v>3167</v>
      </c>
    </row>
    <row r="425" spans="1:2" x14ac:dyDescent="0.25">
      <c r="A425" s="154" t="s">
        <v>916</v>
      </c>
      <c r="B425" s="154" t="s">
        <v>3167</v>
      </c>
    </row>
    <row r="426" spans="1:2" x14ac:dyDescent="0.25">
      <c r="A426" s="154" t="s">
        <v>918</v>
      </c>
      <c r="B426" s="154" t="s">
        <v>3167</v>
      </c>
    </row>
    <row r="427" spans="1:2" x14ac:dyDescent="0.25">
      <c r="A427" s="154" t="s">
        <v>920</v>
      </c>
      <c r="B427" s="154" t="s">
        <v>3167</v>
      </c>
    </row>
    <row r="428" spans="1:2" x14ac:dyDescent="0.25">
      <c r="A428" s="154" t="s">
        <v>922</v>
      </c>
      <c r="B428" s="154" t="s">
        <v>3167</v>
      </c>
    </row>
    <row r="429" spans="1:2" x14ac:dyDescent="0.25">
      <c r="A429" s="154" t="s">
        <v>924</v>
      </c>
      <c r="B429" s="154" t="s">
        <v>3167</v>
      </c>
    </row>
    <row r="430" spans="1:2" x14ac:dyDescent="0.25">
      <c r="A430" s="154" t="s">
        <v>926</v>
      </c>
      <c r="B430" s="154" t="s">
        <v>3167</v>
      </c>
    </row>
    <row r="431" spans="1:2" x14ac:dyDescent="0.25">
      <c r="A431" s="154" t="s">
        <v>928</v>
      </c>
      <c r="B431" s="154" t="s">
        <v>3167</v>
      </c>
    </row>
    <row r="432" spans="1:2" x14ac:dyDescent="0.25">
      <c r="A432" s="154" t="s">
        <v>930</v>
      </c>
      <c r="B432" s="154" t="s">
        <v>3167</v>
      </c>
    </row>
    <row r="433" spans="1:2" x14ac:dyDescent="0.25">
      <c r="A433" s="154" t="s">
        <v>932</v>
      </c>
      <c r="B433" s="154" t="s">
        <v>3167</v>
      </c>
    </row>
    <row r="434" spans="1:2" x14ac:dyDescent="0.25">
      <c r="A434" s="154" t="s">
        <v>934</v>
      </c>
      <c r="B434" s="154" t="s">
        <v>3167</v>
      </c>
    </row>
    <row r="435" spans="1:2" x14ac:dyDescent="0.25">
      <c r="A435" s="154" t="s">
        <v>936</v>
      </c>
      <c r="B435" s="154" t="s">
        <v>3167</v>
      </c>
    </row>
    <row r="436" spans="1:2" x14ac:dyDescent="0.25">
      <c r="A436" s="154" t="s">
        <v>938</v>
      </c>
      <c r="B436" s="154" t="s">
        <v>3167</v>
      </c>
    </row>
    <row r="437" spans="1:2" x14ac:dyDescent="0.25">
      <c r="A437" s="154" t="s">
        <v>940</v>
      </c>
      <c r="B437" s="154" t="s">
        <v>3167</v>
      </c>
    </row>
    <row r="438" spans="1:2" x14ac:dyDescent="0.25">
      <c r="A438" s="154" t="s">
        <v>942</v>
      </c>
      <c r="B438" s="154" t="s">
        <v>3167</v>
      </c>
    </row>
    <row r="439" spans="1:2" x14ac:dyDescent="0.25">
      <c r="A439" s="154" t="s">
        <v>944</v>
      </c>
      <c r="B439" s="154" t="s">
        <v>3167</v>
      </c>
    </row>
    <row r="440" spans="1:2" x14ac:dyDescent="0.25">
      <c r="A440" s="154" t="s">
        <v>946</v>
      </c>
      <c r="B440" s="154" t="s">
        <v>3167</v>
      </c>
    </row>
    <row r="441" spans="1:2" x14ac:dyDescent="0.25">
      <c r="A441" s="154" t="s">
        <v>948</v>
      </c>
      <c r="B441" s="154" t="s">
        <v>3167</v>
      </c>
    </row>
    <row r="442" spans="1:2" x14ac:dyDescent="0.25">
      <c r="A442" s="154" t="s">
        <v>950</v>
      </c>
      <c r="B442" s="154" t="s">
        <v>3167</v>
      </c>
    </row>
    <row r="443" spans="1:2" x14ac:dyDescent="0.25">
      <c r="A443" s="154" t="s">
        <v>952</v>
      </c>
      <c r="B443" s="154" t="s">
        <v>3167</v>
      </c>
    </row>
    <row r="444" spans="1:2" x14ac:dyDescent="0.25">
      <c r="A444" s="154" t="s">
        <v>954</v>
      </c>
      <c r="B444" s="154" t="s">
        <v>3167</v>
      </c>
    </row>
    <row r="445" spans="1:2" x14ac:dyDescent="0.25">
      <c r="A445" s="154" t="s">
        <v>956</v>
      </c>
      <c r="B445" s="154" t="s">
        <v>3167</v>
      </c>
    </row>
    <row r="446" spans="1:2" x14ac:dyDescent="0.25">
      <c r="A446" s="154" t="s">
        <v>958</v>
      </c>
      <c r="B446" s="154" t="s">
        <v>3167</v>
      </c>
    </row>
    <row r="447" spans="1:2" x14ac:dyDescent="0.25">
      <c r="A447" s="154" t="s">
        <v>960</v>
      </c>
      <c r="B447" s="154" t="s">
        <v>3167</v>
      </c>
    </row>
    <row r="448" spans="1:2" x14ac:dyDescent="0.25">
      <c r="A448" s="154" t="s">
        <v>962</v>
      </c>
      <c r="B448" s="154" t="s">
        <v>3167</v>
      </c>
    </row>
    <row r="449" spans="1:2" x14ac:dyDescent="0.25">
      <c r="A449" s="154" t="s">
        <v>964</v>
      </c>
      <c r="B449" s="154" t="s">
        <v>3167</v>
      </c>
    </row>
    <row r="450" spans="1:2" x14ac:dyDescent="0.25">
      <c r="A450" s="154" t="s">
        <v>966</v>
      </c>
      <c r="B450" s="154" t="s">
        <v>3167</v>
      </c>
    </row>
    <row r="451" spans="1:2" x14ac:dyDescent="0.25">
      <c r="A451" s="154" t="s">
        <v>968</v>
      </c>
      <c r="B451" s="154" t="s">
        <v>3167</v>
      </c>
    </row>
    <row r="452" spans="1:2" x14ac:dyDescent="0.25">
      <c r="A452" s="154" t="s">
        <v>970</v>
      </c>
      <c r="B452" s="154" t="s">
        <v>3167</v>
      </c>
    </row>
    <row r="453" spans="1:2" x14ac:dyDescent="0.25">
      <c r="A453" s="154" t="s">
        <v>972</v>
      </c>
      <c r="B453" s="154" t="s">
        <v>3167</v>
      </c>
    </row>
    <row r="454" spans="1:2" x14ac:dyDescent="0.25">
      <c r="A454" s="154" t="s">
        <v>974</v>
      </c>
      <c r="B454" s="154" t="s">
        <v>3167</v>
      </c>
    </row>
    <row r="455" spans="1:2" x14ac:dyDescent="0.25">
      <c r="A455" s="154" t="s">
        <v>976</v>
      </c>
      <c r="B455" s="154" t="s">
        <v>3167</v>
      </c>
    </row>
    <row r="456" spans="1:2" x14ac:dyDescent="0.25">
      <c r="A456" s="154" t="s">
        <v>978</v>
      </c>
      <c r="B456" s="154" t="s">
        <v>3167</v>
      </c>
    </row>
    <row r="457" spans="1:2" x14ac:dyDescent="0.25">
      <c r="A457" s="154" t="s">
        <v>980</v>
      </c>
      <c r="B457" s="154" t="s">
        <v>3167</v>
      </c>
    </row>
    <row r="458" spans="1:2" x14ac:dyDescent="0.25">
      <c r="A458" s="154" t="s">
        <v>982</v>
      </c>
      <c r="B458" s="154" t="s">
        <v>3167</v>
      </c>
    </row>
    <row r="459" spans="1:2" x14ac:dyDescent="0.25">
      <c r="A459" s="154" t="s">
        <v>984</v>
      </c>
      <c r="B459" s="154" t="s">
        <v>3167</v>
      </c>
    </row>
    <row r="460" spans="1:2" x14ac:dyDescent="0.25">
      <c r="A460" s="154" t="s">
        <v>986</v>
      </c>
      <c r="B460" s="154" t="s">
        <v>3167</v>
      </c>
    </row>
    <row r="461" spans="1:2" x14ac:dyDescent="0.25">
      <c r="A461" s="154" t="s">
        <v>988</v>
      </c>
      <c r="B461" s="154" t="s">
        <v>3167</v>
      </c>
    </row>
    <row r="462" spans="1:2" x14ac:dyDescent="0.25">
      <c r="A462" s="154" t="s">
        <v>990</v>
      </c>
      <c r="B462" s="154" t="s">
        <v>3167</v>
      </c>
    </row>
    <row r="463" spans="1:2" x14ac:dyDescent="0.25">
      <c r="A463" s="154" t="s">
        <v>992</v>
      </c>
      <c r="B463" s="154" t="s">
        <v>3167</v>
      </c>
    </row>
    <row r="464" spans="1:2" x14ac:dyDescent="0.25">
      <c r="A464" s="154" t="s">
        <v>994</v>
      </c>
      <c r="B464" s="154" t="s">
        <v>3167</v>
      </c>
    </row>
    <row r="465" spans="1:2" x14ac:dyDescent="0.25">
      <c r="A465" s="154" t="s">
        <v>996</v>
      </c>
      <c r="B465" s="154" t="s">
        <v>3167</v>
      </c>
    </row>
    <row r="466" spans="1:2" x14ac:dyDescent="0.25">
      <c r="A466" s="154" t="s">
        <v>998</v>
      </c>
      <c r="B466" s="154" t="s">
        <v>3167</v>
      </c>
    </row>
    <row r="467" spans="1:2" x14ac:dyDescent="0.25">
      <c r="A467" s="154" t="s">
        <v>1000</v>
      </c>
      <c r="B467" s="154" t="s">
        <v>3167</v>
      </c>
    </row>
    <row r="468" spans="1:2" x14ac:dyDescent="0.25">
      <c r="A468" s="154" t="s">
        <v>1002</v>
      </c>
      <c r="B468" s="154" t="s">
        <v>3167</v>
      </c>
    </row>
    <row r="469" spans="1:2" x14ac:dyDescent="0.25">
      <c r="A469" s="154" t="s">
        <v>1004</v>
      </c>
      <c r="B469" s="154" t="s">
        <v>3167</v>
      </c>
    </row>
    <row r="470" spans="1:2" x14ac:dyDescent="0.25">
      <c r="A470" s="154" t="s">
        <v>1006</v>
      </c>
      <c r="B470" s="154" t="s">
        <v>3167</v>
      </c>
    </row>
    <row r="471" spans="1:2" x14ac:dyDescent="0.25">
      <c r="A471" s="154" t="s">
        <v>1008</v>
      </c>
      <c r="B471" s="154" t="s">
        <v>3167</v>
      </c>
    </row>
    <row r="472" spans="1:2" x14ac:dyDescent="0.25">
      <c r="A472" s="154" t="s">
        <v>1010</v>
      </c>
      <c r="B472" s="154" t="s">
        <v>3167</v>
      </c>
    </row>
    <row r="473" spans="1:2" x14ac:dyDescent="0.25">
      <c r="A473" s="154" t="s">
        <v>1012</v>
      </c>
      <c r="B473" s="154" t="s">
        <v>3167</v>
      </c>
    </row>
    <row r="474" spans="1:2" x14ac:dyDescent="0.25">
      <c r="A474" s="154" t="s">
        <v>1014</v>
      </c>
      <c r="B474" s="154" t="s">
        <v>3167</v>
      </c>
    </row>
    <row r="475" spans="1:2" x14ac:dyDescent="0.25">
      <c r="A475" s="154" t="s">
        <v>1016</v>
      </c>
      <c r="B475" s="154" t="s">
        <v>3167</v>
      </c>
    </row>
    <row r="476" spans="1:2" x14ac:dyDescent="0.25">
      <c r="A476" s="154" t="s">
        <v>1018</v>
      </c>
      <c r="B476" s="154" t="s">
        <v>3167</v>
      </c>
    </row>
    <row r="477" spans="1:2" x14ac:dyDescent="0.25">
      <c r="A477" s="154" t="s">
        <v>1020</v>
      </c>
      <c r="B477" s="154" t="s">
        <v>3167</v>
      </c>
    </row>
    <row r="478" spans="1:2" x14ac:dyDescent="0.25">
      <c r="A478" s="154" t="s">
        <v>1022</v>
      </c>
      <c r="B478" s="154" t="s">
        <v>3167</v>
      </c>
    </row>
    <row r="479" spans="1:2" x14ac:dyDescent="0.25">
      <c r="A479" s="154" t="s">
        <v>1024</v>
      </c>
      <c r="B479" s="154" t="s">
        <v>3167</v>
      </c>
    </row>
    <row r="480" spans="1:2" x14ac:dyDescent="0.25">
      <c r="A480" s="154" t="s">
        <v>1026</v>
      </c>
      <c r="B480" s="154" t="s">
        <v>3167</v>
      </c>
    </row>
    <row r="481" spans="1:2" x14ac:dyDescent="0.25">
      <c r="A481" s="154" t="s">
        <v>1028</v>
      </c>
      <c r="B481" s="154" t="s">
        <v>3167</v>
      </c>
    </row>
    <row r="482" spans="1:2" x14ac:dyDescent="0.25">
      <c r="A482" s="154" t="s">
        <v>1030</v>
      </c>
      <c r="B482" s="154" t="s">
        <v>3167</v>
      </c>
    </row>
    <row r="483" spans="1:2" x14ac:dyDescent="0.25">
      <c r="A483" s="154" t="s">
        <v>1032</v>
      </c>
      <c r="B483" s="154" t="s">
        <v>3167</v>
      </c>
    </row>
    <row r="484" spans="1:2" x14ac:dyDescent="0.25">
      <c r="A484" s="154" t="s">
        <v>1034</v>
      </c>
      <c r="B484" s="154" t="s">
        <v>3167</v>
      </c>
    </row>
    <row r="485" spans="1:2" x14ac:dyDescent="0.25">
      <c r="A485" s="154" t="s">
        <v>3244</v>
      </c>
      <c r="B485" s="154" t="s">
        <v>3167</v>
      </c>
    </row>
    <row r="486" spans="1:2" x14ac:dyDescent="0.25">
      <c r="A486" s="154" t="s">
        <v>1036</v>
      </c>
      <c r="B486" s="154" t="s">
        <v>3167</v>
      </c>
    </row>
    <row r="487" spans="1:2" x14ac:dyDescent="0.25">
      <c r="A487" s="154" t="s">
        <v>1038</v>
      </c>
      <c r="B487" s="154" t="s">
        <v>3167</v>
      </c>
    </row>
    <row r="488" spans="1:2" x14ac:dyDescent="0.25">
      <c r="A488" s="154" t="s">
        <v>1040</v>
      </c>
      <c r="B488" s="154" t="s">
        <v>3167</v>
      </c>
    </row>
    <row r="489" spans="1:2" x14ac:dyDescent="0.25">
      <c r="A489" s="154" t="s">
        <v>1042</v>
      </c>
      <c r="B489" s="154" t="s">
        <v>3167</v>
      </c>
    </row>
    <row r="490" spans="1:2" x14ac:dyDescent="0.25">
      <c r="A490" s="154" t="s">
        <v>1044</v>
      </c>
      <c r="B490" s="154" t="s">
        <v>3167</v>
      </c>
    </row>
    <row r="491" spans="1:2" x14ac:dyDescent="0.25">
      <c r="A491" s="154" t="s">
        <v>1046</v>
      </c>
      <c r="B491" s="154" t="s">
        <v>3167</v>
      </c>
    </row>
    <row r="492" spans="1:2" x14ac:dyDescent="0.25">
      <c r="A492" s="154" t="s">
        <v>1048</v>
      </c>
      <c r="B492" s="154" t="s">
        <v>3167</v>
      </c>
    </row>
    <row r="493" spans="1:2" x14ac:dyDescent="0.25">
      <c r="A493" s="154" t="s">
        <v>1050</v>
      </c>
      <c r="B493" s="154" t="s">
        <v>3167</v>
      </c>
    </row>
    <row r="494" spans="1:2" x14ac:dyDescent="0.25">
      <c r="A494" s="154" t="s">
        <v>1052</v>
      </c>
      <c r="B494" s="154" t="s">
        <v>3167</v>
      </c>
    </row>
    <row r="495" spans="1:2" x14ac:dyDescent="0.25">
      <c r="A495" s="154" t="s">
        <v>1054</v>
      </c>
      <c r="B495" s="154" t="s">
        <v>3167</v>
      </c>
    </row>
    <row r="496" spans="1:2" x14ac:dyDescent="0.25">
      <c r="A496" s="154" t="s">
        <v>1056</v>
      </c>
      <c r="B496" s="154" t="s">
        <v>3167</v>
      </c>
    </row>
    <row r="497" spans="1:2" x14ac:dyDescent="0.25">
      <c r="A497" s="154" t="s">
        <v>1058</v>
      </c>
      <c r="B497" s="154" t="s">
        <v>3167</v>
      </c>
    </row>
    <row r="498" spans="1:2" x14ac:dyDescent="0.25">
      <c r="A498" s="154" t="s">
        <v>1060</v>
      </c>
      <c r="B498" s="154" t="s">
        <v>3167</v>
      </c>
    </row>
    <row r="499" spans="1:2" x14ac:dyDescent="0.25">
      <c r="A499" s="154" t="s">
        <v>1062</v>
      </c>
      <c r="B499" s="154" t="s">
        <v>3167</v>
      </c>
    </row>
    <row r="500" spans="1:2" x14ac:dyDescent="0.25">
      <c r="A500" s="154" t="s">
        <v>1064</v>
      </c>
      <c r="B500" s="154" t="s">
        <v>3167</v>
      </c>
    </row>
    <row r="501" spans="1:2" x14ac:dyDescent="0.25">
      <c r="A501" s="154" t="s">
        <v>1066</v>
      </c>
      <c r="B501" s="154" t="s">
        <v>3167</v>
      </c>
    </row>
    <row r="502" spans="1:2" x14ac:dyDescent="0.25">
      <c r="A502" s="154" t="s">
        <v>1068</v>
      </c>
      <c r="B502" s="154" t="s">
        <v>3167</v>
      </c>
    </row>
    <row r="503" spans="1:2" x14ac:dyDescent="0.25">
      <c r="A503" s="154" t="s">
        <v>1070</v>
      </c>
      <c r="B503" s="154" t="s">
        <v>3167</v>
      </c>
    </row>
    <row r="504" spans="1:2" x14ac:dyDescent="0.25">
      <c r="A504" s="154" t="s">
        <v>1072</v>
      </c>
      <c r="B504" s="154" t="s">
        <v>3167</v>
      </c>
    </row>
    <row r="505" spans="1:2" x14ac:dyDescent="0.25">
      <c r="A505" s="154" t="s">
        <v>1074</v>
      </c>
      <c r="B505" s="154" t="s">
        <v>3167</v>
      </c>
    </row>
    <row r="506" spans="1:2" x14ac:dyDescent="0.25">
      <c r="A506" s="154" t="s">
        <v>1076</v>
      </c>
      <c r="B506" s="154" t="s">
        <v>3167</v>
      </c>
    </row>
    <row r="507" spans="1:2" x14ac:dyDescent="0.25">
      <c r="A507" s="154" t="s">
        <v>1078</v>
      </c>
      <c r="B507" s="154" t="s">
        <v>3167</v>
      </c>
    </row>
    <row r="508" spans="1:2" x14ac:dyDescent="0.25">
      <c r="A508" s="154" t="s">
        <v>1080</v>
      </c>
      <c r="B508" s="154" t="s">
        <v>3167</v>
      </c>
    </row>
    <row r="509" spans="1:2" x14ac:dyDescent="0.25">
      <c r="A509" s="154" t="s">
        <v>1082</v>
      </c>
      <c r="B509" s="154" t="s">
        <v>3167</v>
      </c>
    </row>
    <row r="510" spans="1:2" x14ac:dyDescent="0.25">
      <c r="A510" s="154" t="s">
        <v>1084</v>
      </c>
      <c r="B510" s="154" t="s">
        <v>3167</v>
      </c>
    </row>
    <row r="511" spans="1:2" x14ac:dyDescent="0.25">
      <c r="A511" s="154" t="s">
        <v>1086</v>
      </c>
      <c r="B511" s="154" t="s">
        <v>3167</v>
      </c>
    </row>
    <row r="512" spans="1:2" x14ac:dyDescent="0.25">
      <c r="A512" s="154" t="s">
        <v>1088</v>
      </c>
      <c r="B512" s="154" t="s">
        <v>3167</v>
      </c>
    </row>
    <row r="513" spans="1:2" x14ac:dyDescent="0.25">
      <c r="A513" s="154" t="s">
        <v>1090</v>
      </c>
      <c r="B513" s="154" t="s">
        <v>3167</v>
      </c>
    </row>
    <row r="514" spans="1:2" x14ac:dyDescent="0.25">
      <c r="A514" s="154" t="s">
        <v>1092</v>
      </c>
      <c r="B514" s="154" t="s">
        <v>3167</v>
      </c>
    </row>
    <row r="515" spans="1:2" x14ac:dyDescent="0.25">
      <c r="A515" s="154" t="s">
        <v>1094</v>
      </c>
      <c r="B515" s="154" t="s">
        <v>3167</v>
      </c>
    </row>
    <row r="516" spans="1:2" x14ac:dyDescent="0.25">
      <c r="A516" s="154" t="s">
        <v>1096</v>
      </c>
      <c r="B516" s="154" t="s">
        <v>3167</v>
      </c>
    </row>
    <row r="517" spans="1:2" x14ac:dyDescent="0.25">
      <c r="A517" s="154" t="s">
        <v>1098</v>
      </c>
      <c r="B517" s="154" t="s">
        <v>3167</v>
      </c>
    </row>
    <row r="518" spans="1:2" x14ac:dyDescent="0.25">
      <c r="A518" s="154" t="s">
        <v>1100</v>
      </c>
      <c r="B518" s="154" t="s">
        <v>3167</v>
      </c>
    </row>
    <row r="519" spans="1:2" x14ac:dyDescent="0.25">
      <c r="A519" s="154" t="s">
        <v>1102</v>
      </c>
      <c r="B519" s="154" t="s">
        <v>3167</v>
      </c>
    </row>
    <row r="520" spans="1:2" x14ac:dyDescent="0.25">
      <c r="A520" s="154" t="s">
        <v>1104</v>
      </c>
      <c r="B520" s="154" t="s">
        <v>3167</v>
      </c>
    </row>
    <row r="521" spans="1:2" x14ac:dyDescent="0.25">
      <c r="A521" s="154" t="s">
        <v>1106</v>
      </c>
      <c r="B521" s="154" t="s">
        <v>3167</v>
      </c>
    </row>
    <row r="522" spans="1:2" x14ac:dyDescent="0.25">
      <c r="A522" s="154" t="s">
        <v>1108</v>
      </c>
      <c r="B522" s="154" t="s">
        <v>3167</v>
      </c>
    </row>
    <row r="523" spans="1:2" x14ac:dyDescent="0.25">
      <c r="A523" s="154" t="s">
        <v>1109</v>
      </c>
      <c r="B523" s="154" t="s">
        <v>3167</v>
      </c>
    </row>
    <row r="524" spans="1:2" x14ac:dyDescent="0.25">
      <c r="A524" s="154" t="s">
        <v>1111</v>
      </c>
      <c r="B524" s="154" t="s">
        <v>3167</v>
      </c>
    </row>
    <row r="525" spans="1:2" x14ac:dyDescent="0.25">
      <c r="A525" s="154" t="s">
        <v>1113</v>
      </c>
      <c r="B525" s="154" t="s">
        <v>3167</v>
      </c>
    </row>
    <row r="526" spans="1:2" x14ac:dyDescent="0.25">
      <c r="A526" s="154" t="s">
        <v>1115</v>
      </c>
      <c r="B526" s="154" t="s">
        <v>3167</v>
      </c>
    </row>
    <row r="527" spans="1:2" x14ac:dyDescent="0.25">
      <c r="A527" s="154" t="s">
        <v>1117</v>
      </c>
      <c r="B527" s="154" t="s">
        <v>3167</v>
      </c>
    </row>
    <row r="528" spans="1:2" x14ac:dyDescent="0.25">
      <c r="A528" s="154" t="s">
        <v>1119</v>
      </c>
      <c r="B528" s="154" t="s">
        <v>3167</v>
      </c>
    </row>
    <row r="529" spans="1:2" x14ac:dyDescent="0.25">
      <c r="A529" s="154" t="s">
        <v>1121</v>
      </c>
      <c r="B529" s="154" t="s">
        <v>3167</v>
      </c>
    </row>
    <row r="530" spans="1:2" x14ac:dyDescent="0.25">
      <c r="A530" s="154" t="s">
        <v>1123</v>
      </c>
      <c r="B530" s="154" t="s">
        <v>3167</v>
      </c>
    </row>
    <row r="531" spans="1:2" x14ac:dyDescent="0.25">
      <c r="A531" s="154" t="s">
        <v>1125</v>
      </c>
      <c r="B531" s="154" t="s">
        <v>3167</v>
      </c>
    </row>
    <row r="532" spans="1:2" x14ac:dyDescent="0.25">
      <c r="A532" s="154" t="s">
        <v>1127</v>
      </c>
      <c r="B532" s="154" t="s">
        <v>3167</v>
      </c>
    </row>
    <row r="533" spans="1:2" x14ac:dyDescent="0.25">
      <c r="A533" s="154" t="s">
        <v>1129</v>
      </c>
      <c r="B533" s="154" t="s">
        <v>3167</v>
      </c>
    </row>
    <row r="534" spans="1:2" x14ac:dyDescent="0.25">
      <c r="A534" s="154" t="s">
        <v>1131</v>
      </c>
      <c r="B534" s="154" t="s">
        <v>3167</v>
      </c>
    </row>
    <row r="535" spans="1:2" x14ac:dyDescent="0.25">
      <c r="A535" s="154" t="s">
        <v>1133</v>
      </c>
      <c r="B535" s="154" t="s">
        <v>3167</v>
      </c>
    </row>
    <row r="536" spans="1:2" x14ac:dyDescent="0.25">
      <c r="A536" s="154" t="s">
        <v>1135</v>
      </c>
      <c r="B536" s="154" t="s">
        <v>3167</v>
      </c>
    </row>
    <row r="537" spans="1:2" x14ac:dyDescent="0.25">
      <c r="A537" s="154" t="s">
        <v>1137</v>
      </c>
      <c r="B537" s="154" t="s">
        <v>3167</v>
      </c>
    </row>
    <row r="538" spans="1:2" x14ac:dyDescent="0.25">
      <c r="A538" s="154" t="s">
        <v>1139</v>
      </c>
      <c r="B538" s="154" t="s">
        <v>3167</v>
      </c>
    </row>
    <row r="539" spans="1:2" x14ac:dyDescent="0.25">
      <c r="A539" s="154" t="s">
        <v>1141</v>
      </c>
      <c r="B539" s="154" t="s">
        <v>3167</v>
      </c>
    </row>
    <row r="540" spans="1:2" x14ac:dyDescent="0.25">
      <c r="A540" s="154" t="s">
        <v>1143</v>
      </c>
      <c r="B540" s="154" t="s">
        <v>3167</v>
      </c>
    </row>
    <row r="541" spans="1:2" x14ac:dyDescent="0.25">
      <c r="A541" s="154" t="s">
        <v>1145</v>
      </c>
      <c r="B541" s="154" t="s">
        <v>3167</v>
      </c>
    </row>
    <row r="542" spans="1:2" x14ac:dyDescent="0.25">
      <c r="A542" s="154" t="s">
        <v>1147</v>
      </c>
      <c r="B542" s="154" t="s">
        <v>3167</v>
      </c>
    </row>
    <row r="543" spans="1:2" x14ac:dyDescent="0.25">
      <c r="A543" s="154" t="s">
        <v>1149</v>
      </c>
      <c r="B543" s="154" t="s">
        <v>3167</v>
      </c>
    </row>
    <row r="544" spans="1:2" x14ac:dyDescent="0.25">
      <c r="A544" s="154" t="s">
        <v>1151</v>
      </c>
      <c r="B544" s="154" t="s">
        <v>3167</v>
      </c>
    </row>
    <row r="545" spans="1:2" x14ac:dyDescent="0.25">
      <c r="A545" s="154" t="s">
        <v>1153</v>
      </c>
      <c r="B545" s="154" t="s">
        <v>3167</v>
      </c>
    </row>
    <row r="546" spans="1:2" x14ac:dyDescent="0.25">
      <c r="A546" s="154" t="s">
        <v>1155</v>
      </c>
      <c r="B546" s="154" t="s">
        <v>3167</v>
      </c>
    </row>
    <row r="547" spans="1:2" x14ac:dyDescent="0.25">
      <c r="A547" s="154" t="s">
        <v>1157</v>
      </c>
      <c r="B547" s="154" t="s">
        <v>3167</v>
      </c>
    </row>
    <row r="548" spans="1:2" x14ac:dyDescent="0.25">
      <c r="A548" s="154" t="s">
        <v>1159</v>
      </c>
      <c r="B548" s="154" t="s">
        <v>3167</v>
      </c>
    </row>
    <row r="549" spans="1:2" x14ac:dyDescent="0.25">
      <c r="A549" s="154" t="s">
        <v>1161</v>
      </c>
      <c r="B549" s="154" t="s">
        <v>3167</v>
      </c>
    </row>
    <row r="550" spans="1:2" x14ac:dyDescent="0.25">
      <c r="A550" s="154" t="s">
        <v>1163</v>
      </c>
      <c r="B550" s="154" t="s">
        <v>3167</v>
      </c>
    </row>
    <row r="551" spans="1:2" x14ac:dyDescent="0.25">
      <c r="A551" s="154" t="s">
        <v>1165</v>
      </c>
      <c r="B551" s="154" t="s">
        <v>3167</v>
      </c>
    </row>
    <row r="552" spans="1:2" x14ac:dyDescent="0.25">
      <c r="A552" s="154" t="s">
        <v>1167</v>
      </c>
      <c r="B552" s="154" t="s">
        <v>3167</v>
      </c>
    </row>
    <row r="553" spans="1:2" x14ac:dyDescent="0.25">
      <c r="A553" s="154" t="s">
        <v>1169</v>
      </c>
      <c r="B553" s="154" t="s">
        <v>3167</v>
      </c>
    </row>
    <row r="554" spans="1:2" x14ac:dyDescent="0.25">
      <c r="A554" s="154" t="s">
        <v>1171</v>
      </c>
      <c r="B554" s="154" t="s">
        <v>3167</v>
      </c>
    </row>
    <row r="555" spans="1:2" x14ac:dyDescent="0.25">
      <c r="A555" s="154" t="s">
        <v>1173</v>
      </c>
      <c r="B555" s="154" t="s">
        <v>3167</v>
      </c>
    </row>
    <row r="556" spans="1:2" x14ac:dyDescent="0.25">
      <c r="A556" s="154" t="s">
        <v>1175</v>
      </c>
      <c r="B556" s="154" t="s">
        <v>3167</v>
      </c>
    </row>
    <row r="557" spans="1:2" x14ac:dyDescent="0.25">
      <c r="A557" s="154" t="s">
        <v>1177</v>
      </c>
      <c r="B557" s="154" t="s">
        <v>3167</v>
      </c>
    </row>
    <row r="558" spans="1:2" x14ac:dyDescent="0.25">
      <c r="A558" s="154" t="s">
        <v>3245</v>
      </c>
      <c r="B558" s="154" t="s">
        <v>3167</v>
      </c>
    </row>
    <row r="559" spans="1:2" x14ac:dyDescent="0.25">
      <c r="A559" s="154" t="s">
        <v>1179</v>
      </c>
      <c r="B559" s="154" t="s">
        <v>3167</v>
      </c>
    </row>
    <row r="560" spans="1:2" x14ac:dyDescent="0.25">
      <c r="A560" s="154" t="s">
        <v>1181</v>
      </c>
      <c r="B560" s="154" t="s">
        <v>3167</v>
      </c>
    </row>
    <row r="561" spans="1:2" x14ac:dyDescent="0.25">
      <c r="A561" s="154" t="s">
        <v>1183</v>
      </c>
      <c r="B561" s="154" t="s">
        <v>3167</v>
      </c>
    </row>
    <row r="562" spans="1:2" x14ac:dyDescent="0.25">
      <c r="A562" s="154" t="s">
        <v>1185</v>
      </c>
      <c r="B562" s="154" t="s">
        <v>3167</v>
      </c>
    </row>
    <row r="563" spans="1:2" x14ac:dyDescent="0.25">
      <c r="A563" s="154" t="s">
        <v>1187</v>
      </c>
      <c r="B563" s="154" t="s">
        <v>3167</v>
      </c>
    </row>
    <row r="564" spans="1:2" x14ac:dyDescent="0.25">
      <c r="A564" s="154" t="s">
        <v>1188</v>
      </c>
      <c r="B564" s="154" t="s">
        <v>3167</v>
      </c>
    </row>
    <row r="565" spans="1:2" x14ac:dyDescent="0.25">
      <c r="A565" s="154" t="s">
        <v>1190</v>
      </c>
      <c r="B565" s="154" t="s">
        <v>3167</v>
      </c>
    </row>
    <row r="566" spans="1:2" x14ac:dyDescent="0.25">
      <c r="A566" s="154" t="s">
        <v>1192</v>
      </c>
      <c r="B566" s="154" t="s">
        <v>3167</v>
      </c>
    </row>
    <row r="567" spans="1:2" x14ac:dyDescent="0.25">
      <c r="A567" s="154" t="s">
        <v>1194</v>
      </c>
      <c r="B567" s="154" t="s">
        <v>3167</v>
      </c>
    </row>
    <row r="568" spans="1:2" x14ac:dyDescent="0.25">
      <c r="A568" s="154" t="s">
        <v>1196</v>
      </c>
      <c r="B568" s="154" t="s">
        <v>3167</v>
      </c>
    </row>
    <row r="569" spans="1:2" x14ac:dyDescent="0.25">
      <c r="A569" s="154" t="s">
        <v>1198</v>
      </c>
      <c r="B569" s="154" t="s">
        <v>3167</v>
      </c>
    </row>
    <row r="570" spans="1:2" x14ac:dyDescent="0.25">
      <c r="A570" s="154" t="s">
        <v>1200</v>
      </c>
      <c r="B570" s="154" t="s">
        <v>3167</v>
      </c>
    </row>
    <row r="571" spans="1:2" x14ac:dyDescent="0.25">
      <c r="A571" s="154" t="s">
        <v>1202</v>
      </c>
      <c r="B571" s="154" t="s">
        <v>3167</v>
      </c>
    </row>
    <row r="572" spans="1:2" x14ac:dyDescent="0.25">
      <c r="A572" s="154" t="s">
        <v>1204</v>
      </c>
      <c r="B572" s="154" t="s">
        <v>3167</v>
      </c>
    </row>
    <row r="573" spans="1:2" x14ac:dyDescent="0.25">
      <c r="A573" s="154" t="s">
        <v>1206</v>
      </c>
      <c r="B573" s="154" t="s">
        <v>3167</v>
      </c>
    </row>
    <row r="574" spans="1:2" x14ac:dyDescent="0.25">
      <c r="A574" s="154" t="s">
        <v>1208</v>
      </c>
      <c r="B574" s="154" t="s">
        <v>3167</v>
      </c>
    </row>
    <row r="575" spans="1:2" x14ac:dyDescent="0.25">
      <c r="A575" s="154" t="s">
        <v>1210</v>
      </c>
      <c r="B575" s="154" t="s">
        <v>3167</v>
      </c>
    </row>
    <row r="576" spans="1:2" x14ac:dyDescent="0.25">
      <c r="A576" s="154" t="s">
        <v>1212</v>
      </c>
      <c r="B576" s="154" t="s">
        <v>3167</v>
      </c>
    </row>
    <row r="577" spans="1:2" x14ac:dyDescent="0.25">
      <c r="A577" s="154" t="s">
        <v>1214</v>
      </c>
      <c r="B577" s="154" t="s">
        <v>3167</v>
      </c>
    </row>
    <row r="578" spans="1:2" x14ac:dyDescent="0.25">
      <c r="A578" s="154" t="s">
        <v>1216</v>
      </c>
      <c r="B578" s="154" t="s">
        <v>3167</v>
      </c>
    </row>
    <row r="579" spans="1:2" x14ac:dyDescent="0.25">
      <c r="A579" s="154" t="s">
        <v>3246</v>
      </c>
      <c r="B579" s="154" t="s">
        <v>3167</v>
      </c>
    </row>
    <row r="580" spans="1:2" x14ac:dyDescent="0.25">
      <c r="A580" s="154" t="s">
        <v>1218</v>
      </c>
      <c r="B580" s="154" t="s">
        <v>3167</v>
      </c>
    </row>
    <row r="581" spans="1:2" x14ac:dyDescent="0.25">
      <c r="A581" s="154" t="s">
        <v>1220</v>
      </c>
      <c r="B581" s="154" t="s">
        <v>3167</v>
      </c>
    </row>
    <row r="582" spans="1:2" x14ac:dyDescent="0.25">
      <c r="A582" s="154" t="s">
        <v>1222</v>
      </c>
      <c r="B582" s="154" t="s">
        <v>3167</v>
      </c>
    </row>
    <row r="583" spans="1:2" x14ac:dyDescent="0.25">
      <c r="A583" s="154" t="s">
        <v>1224</v>
      </c>
      <c r="B583" s="154" t="s">
        <v>3167</v>
      </c>
    </row>
    <row r="584" spans="1:2" x14ac:dyDescent="0.25">
      <c r="A584" s="154" t="s">
        <v>1226</v>
      </c>
      <c r="B584" s="154" t="s">
        <v>3167</v>
      </c>
    </row>
    <row r="585" spans="1:2" x14ac:dyDescent="0.25">
      <c r="A585" s="154" t="s">
        <v>1228</v>
      </c>
      <c r="B585" s="154" t="s">
        <v>3167</v>
      </c>
    </row>
    <row r="586" spans="1:2" x14ac:dyDescent="0.25">
      <c r="A586" s="154" t="s">
        <v>1230</v>
      </c>
      <c r="B586" s="154" t="s">
        <v>3167</v>
      </c>
    </row>
    <row r="587" spans="1:2" x14ac:dyDescent="0.25">
      <c r="A587" s="154" t="s">
        <v>1232</v>
      </c>
      <c r="B587" s="154" t="s">
        <v>3167</v>
      </c>
    </row>
    <row r="588" spans="1:2" x14ac:dyDescent="0.25">
      <c r="A588" s="154" t="s">
        <v>1234</v>
      </c>
      <c r="B588" s="154" t="s">
        <v>3167</v>
      </c>
    </row>
    <row r="589" spans="1:2" x14ac:dyDescent="0.25">
      <c r="A589" s="154" t="s">
        <v>1236</v>
      </c>
      <c r="B589" s="154" t="s">
        <v>3167</v>
      </c>
    </row>
    <row r="590" spans="1:2" x14ac:dyDescent="0.25">
      <c r="A590" s="154" t="s">
        <v>1238</v>
      </c>
      <c r="B590" s="154" t="s">
        <v>3167</v>
      </c>
    </row>
    <row r="591" spans="1:2" x14ac:dyDescent="0.25">
      <c r="A591" s="154" t="s">
        <v>1240</v>
      </c>
      <c r="B591" s="154" t="s">
        <v>3167</v>
      </c>
    </row>
    <row r="592" spans="1:2" x14ac:dyDescent="0.25">
      <c r="A592" s="154" t="s">
        <v>1242</v>
      </c>
      <c r="B592" s="154" t="s">
        <v>3167</v>
      </c>
    </row>
    <row r="593" spans="1:2" x14ac:dyDescent="0.25">
      <c r="A593" s="154" t="s">
        <v>1244</v>
      </c>
      <c r="B593" s="154" t="s">
        <v>3167</v>
      </c>
    </row>
    <row r="594" spans="1:2" x14ac:dyDescent="0.25">
      <c r="A594" s="154" t="s">
        <v>1246</v>
      </c>
      <c r="B594" s="154" t="s">
        <v>3167</v>
      </c>
    </row>
    <row r="595" spans="1:2" x14ac:dyDescent="0.25">
      <c r="A595" s="154" t="s">
        <v>1248</v>
      </c>
      <c r="B595" s="154" t="s">
        <v>3167</v>
      </c>
    </row>
    <row r="596" spans="1:2" x14ac:dyDescent="0.25">
      <c r="A596" s="154" t="s">
        <v>1250</v>
      </c>
      <c r="B596" s="154" t="s">
        <v>3167</v>
      </c>
    </row>
    <row r="597" spans="1:2" x14ac:dyDescent="0.25">
      <c r="A597" s="154" t="s">
        <v>1252</v>
      </c>
      <c r="B597" s="154" t="s">
        <v>3167</v>
      </c>
    </row>
    <row r="598" spans="1:2" x14ac:dyDescent="0.25">
      <c r="A598" s="154" t="s">
        <v>1254</v>
      </c>
      <c r="B598" s="154" t="s">
        <v>3167</v>
      </c>
    </row>
    <row r="599" spans="1:2" x14ac:dyDescent="0.25">
      <c r="A599" s="154" t="s">
        <v>1256</v>
      </c>
      <c r="B599" s="154" t="s">
        <v>3167</v>
      </c>
    </row>
    <row r="600" spans="1:2" x14ac:dyDescent="0.25">
      <c r="A600" s="154" t="s">
        <v>1258</v>
      </c>
      <c r="B600" s="154" t="s">
        <v>3167</v>
      </c>
    </row>
    <row r="601" spans="1:2" x14ac:dyDescent="0.25">
      <c r="A601" s="154" t="s">
        <v>1260</v>
      </c>
      <c r="B601" s="154" t="s">
        <v>3167</v>
      </c>
    </row>
    <row r="602" spans="1:2" x14ac:dyDescent="0.25">
      <c r="A602" s="154" t="s">
        <v>1262</v>
      </c>
      <c r="B602" s="154" t="s">
        <v>3167</v>
      </c>
    </row>
    <row r="603" spans="1:2" x14ac:dyDescent="0.25">
      <c r="A603" s="154" t="s">
        <v>1264</v>
      </c>
      <c r="B603" s="154" t="s">
        <v>3167</v>
      </c>
    </row>
    <row r="604" spans="1:2" x14ac:dyDescent="0.25">
      <c r="A604" s="154" t="s">
        <v>1266</v>
      </c>
      <c r="B604" s="154" t="s">
        <v>3167</v>
      </c>
    </row>
    <row r="605" spans="1:2" x14ac:dyDescent="0.25">
      <c r="A605" s="154" t="s">
        <v>1268</v>
      </c>
      <c r="B605" s="154" t="s">
        <v>3167</v>
      </c>
    </row>
    <row r="606" spans="1:2" x14ac:dyDescent="0.25">
      <c r="A606" s="154" t="s">
        <v>1270</v>
      </c>
      <c r="B606" s="154" t="s">
        <v>3167</v>
      </c>
    </row>
    <row r="607" spans="1:2" x14ac:dyDescent="0.25">
      <c r="A607" s="154" t="s">
        <v>1272</v>
      </c>
      <c r="B607" s="154" t="s">
        <v>3167</v>
      </c>
    </row>
    <row r="608" spans="1:2" x14ac:dyDescent="0.25">
      <c r="A608" s="154" t="s">
        <v>1274</v>
      </c>
      <c r="B608" s="154" t="s">
        <v>3167</v>
      </c>
    </row>
    <row r="609" spans="1:2" x14ac:dyDescent="0.25">
      <c r="A609" s="154" t="s">
        <v>1276</v>
      </c>
      <c r="B609" s="154" t="s">
        <v>3167</v>
      </c>
    </row>
    <row r="610" spans="1:2" x14ac:dyDescent="0.25">
      <c r="A610" s="154" t="s">
        <v>1278</v>
      </c>
      <c r="B610" s="154" t="s">
        <v>3167</v>
      </c>
    </row>
    <row r="611" spans="1:2" x14ac:dyDescent="0.25">
      <c r="A611" s="154" t="s">
        <v>1280</v>
      </c>
      <c r="B611" s="154" t="s">
        <v>3167</v>
      </c>
    </row>
    <row r="612" spans="1:2" x14ac:dyDescent="0.25">
      <c r="A612" s="154" t="s">
        <v>1282</v>
      </c>
      <c r="B612" s="154" t="s">
        <v>3167</v>
      </c>
    </row>
    <row r="613" spans="1:2" x14ac:dyDescent="0.25">
      <c r="A613" s="154" t="s">
        <v>1284</v>
      </c>
      <c r="B613" s="154" t="s">
        <v>3167</v>
      </c>
    </row>
    <row r="614" spans="1:2" x14ac:dyDescent="0.25">
      <c r="A614" s="154" t="s">
        <v>1286</v>
      </c>
      <c r="B614" s="154" t="s">
        <v>3167</v>
      </c>
    </row>
    <row r="615" spans="1:2" x14ac:dyDescent="0.25">
      <c r="A615" s="154" t="s">
        <v>1288</v>
      </c>
      <c r="B615" s="154" t="s">
        <v>3167</v>
      </c>
    </row>
    <row r="616" spans="1:2" x14ac:dyDescent="0.25">
      <c r="A616" s="154" t="s">
        <v>1290</v>
      </c>
      <c r="B616" s="154" t="s">
        <v>3167</v>
      </c>
    </row>
    <row r="617" spans="1:2" x14ac:dyDescent="0.25">
      <c r="A617" s="154" t="s">
        <v>1292</v>
      </c>
      <c r="B617" s="154" t="s">
        <v>3167</v>
      </c>
    </row>
    <row r="618" spans="1:2" x14ac:dyDescent="0.25">
      <c r="A618" s="154" t="s">
        <v>3247</v>
      </c>
      <c r="B618" s="154" t="s">
        <v>3167</v>
      </c>
    </row>
    <row r="619" spans="1:2" x14ac:dyDescent="0.25">
      <c r="A619" s="154" t="s">
        <v>1294</v>
      </c>
      <c r="B619" s="154" t="s">
        <v>3167</v>
      </c>
    </row>
    <row r="620" spans="1:2" x14ac:dyDescent="0.25">
      <c r="A620" s="154" t="s">
        <v>1296</v>
      </c>
      <c r="B620" s="154" t="s">
        <v>3167</v>
      </c>
    </row>
    <row r="621" spans="1:2" x14ac:dyDescent="0.25">
      <c r="A621" s="154" t="s">
        <v>1298</v>
      </c>
      <c r="B621" s="154" t="s">
        <v>3167</v>
      </c>
    </row>
    <row r="622" spans="1:2" x14ac:dyDescent="0.25">
      <c r="A622" s="154" t="s">
        <v>1300</v>
      </c>
      <c r="B622" s="154" t="s">
        <v>3167</v>
      </c>
    </row>
    <row r="623" spans="1:2" x14ac:dyDescent="0.25">
      <c r="A623" s="154" t="s">
        <v>1302</v>
      </c>
      <c r="B623" s="154" t="s">
        <v>3167</v>
      </c>
    </row>
    <row r="624" spans="1:2" x14ac:dyDescent="0.25">
      <c r="A624" s="154" t="s">
        <v>1304</v>
      </c>
      <c r="B624" s="154" t="s">
        <v>3167</v>
      </c>
    </row>
    <row r="625" spans="1:2" x14ac:dyDescent="0.25">
      <c r="A625" s="154" t="s">
        <v>1306</v>
      </c>
      <c r="B625" s="154" t="s">
        <v>3167</v>
      </c>
    </row>
    <row r="626" spans="1:2" x14ac:dyDescent="0.25">
      <c r="A626" s="154" t="s">
        <v>1308</v>
      </c>
      <c r="B626" s="154" t="s">
        <v>3167</v>
      </c>
    </row>
    <row r="627" spans="1:2" x14ac:dyDescent="0.25">
      <c r="A627" s="154" t="s">
        <v>1310</v>
      </c>
      <c r="B627" s="154" t="s">
        <v>3167</v>
      </c>
    </row>
    <row r="628" spans="1:2" x14ac:dyDescent="0.25">
      <c r="A628" s="154" t="s">
        <v>1312</v>
      </c>
      <c r="B628" s="154" t="s">
        <v>3167</v>
      </c>
    </row>
    <row r="629" spans="1:2" x14ac:dyDescent="0.25">
      <c r="A629" s="154" t="s">
        <v>1314</v>
      </c>
      <c r="B629" s="154" t="s">
        <v>3167</v>
      </c>
    </row>
    <row r="630" spans="1:2" x14ac:dyDescent="0.25">
      <c r="A630" s="154" t="s">
        <v>1316</v>
      </c>
      <c r="B630" s="154" t="s">
        <v>3167</v>
      </c>
    </row>
    <row r="631" spans="1:2" x14ac:dyDescent="0.25">
      <c r="A631" s="154" t="s">
        <v>1318</v>
      </c>
      <c r="B631" s="154" t="s">
        <v>3167</v>
      </c>
    </row>
    <row r="632" spans="1:2" x14ac:dyDescent="0.25">
      <c r="A632" s="154" t="s">
        <v>1320</v>
      </c>
      <c r="B632" s="154" t="s">
        <v>3167</v>
      </c>
    </row>
    <row r="633" spans="1:2" x14ac:dyDescent="0.25">
      <c r="A633" s="154" t="s">
        <v>1322</v>
      </c>
      <c r="B633" s="154" t="s">
        <v>3167</v>
      </c>
    </row>
    <row r="634" spans="1:2" x14ac:dyDescent="0.25">
      <c r="A634" s="154" t="s">
        <v>1324</v>
      </c>
      <c r="B634" s="154" t="s">
        <v>3167</v>
      </c>
    </row>
    <row r="635" spans="1:2" x14ac:dyDescent="0.25">
      <c r="A635" s="154" t="s">
        <v>1326</v>
      </c>
      <c r="B635" s="154" t="s">
        <v>3167</v>
      </c>
    </row>
    <row r="636" spans="1:2" x14ac:dyDescent="0.25">
      <c r="A636" s="154" t="s">
        <v>1328</v>
      </c>
      <c r="B636" s="154" t="s">
        <v>3167</v>
      </c>
    </row>
    <row r="637" spans="1:2" x14ac:dyDescent="0.25">
      <c r="A637" s="154" t="s">
        <v>1330</v>
      </c>
      <c r="B637" s="154" t="s">
        <v>3167</v>
      </c>
    </row>
    <row r="638" spans="1:2" x14ac:dyDescent="0.25">
      <c r="A638" s="154" t="s">
        <v>1332</v>
      </c>
      <c r="B638" s="154" t="s">
        <v>3167</v>
      </c>
    </row>
    <row r="639" spans="1:2" x14ac:dyDescent="0.25">
      <c r="A639" s="154" t="s">
        <v>1333</v>
      </c>
      <c r="B639" s="154" t="s">
        <v>3167</v>
      </c>
    </row>
    <row r="640" spans="1:2" x14ac:dyDescent="0.25">
      <c r="A640" s="154" t="s">
        <v>1335</v>
      </c>
      <c r="B640" s="154" t="s">
        <v>3167</v>
      </c>
    </row>
    <row r="641" spans="1:2" x14ac:dyDescent="0.25">
      <c r="A641" s="154" t="s">
        <v>1337</v>
      </c>
      <c r="B641" s="154" t="s">
        <v>3167</v>
      </c>
    </row>
    <row r="642" spans="1:2" x14ac:dyDescent="0.25">
      <c r="A642" s="154" t="s">
        <v>1339</v>
      </c>
      <c r="B642" s="154" t="s">
        <v>3167</v>
      </c>
    </row>
    <row r="643" spans="1:2" x14ac:dyDescent="0.25">
      <c r="A643" s="154" t="s">
        <v>1341</v>
      </c>
      <c r="B643" s="154" t="s">
        <v>3167</v>
      </c>
    </row>
    <row r="644" spans="1:2" x14ac:dyDescent="0.25">
      <c r="A644" s="154" t="s">
        <v>1343</v>
      </c>
      <c r="B644" s="154" t="s">
        <v>3167</v>
      </c>
    </row>
    <row r="645" spans="1:2" x14ac:dyDescent="0.25">
      <c r="A645" s="154" t="s">
        <v>1345</v>
      </c>
      <c r="B645" s="154" t="s">
        <v>3167</v>
      </c>
    </row>
    <row r="646" spans="1:2" x14ac:dyDescent="0.25">
      <c r="A646" s="154" t="s">
        <v>1347</v>
      </c>
      <c r="B646" s="154" t="s">
        <v>3167</v>
      </c>
    </row>
    <row r="647" spans="1:2" x14ac:dyDescent="0.25">
      <c r="A647" s="154" t="s">
        <v>1349</v>
      </c>
      <c r="B647" s="154" t="s">
        <v>3167</v>
      </c>
    </row>
    <row r="648" spans="1:2" x14ac:dyDescent="0.25">
      <c r="A648" s="154" t="s">
        <v>1351</v>
      </c>
      <c r="B648" s="154" t="s">
        <v>3167</v>
      </c>
    </row>
    <row r="649" spans="1:2" x14ac:dyDescent="0.25">
      <c r="A649" s="154" t="s">
        <v>1353</v>
      </c>
      <c r="B649" s="154" t="s">
        <v>3167</v>
      </c>
    </row>
    <row r="650" spans="1:2" x14ac:dyDescent="0.25">
      <c r="A650" s="154" t="s">
        <v>1355</v>
      </c>
      <c r="B650" s="154" t="s">
        <v>3167</v>
      </c>
    </row>
    <row r="651" spans="1:2" x14ac:dyDescent="0.25">
      <c r="A651" s="154" t="s">
        <v>1357</v>
      </c>
      <c r="B651" s="154" t="s">
        <v>3167</v>
      </c>
    </row>
    <row r="652" spans="1:2" x14ac:dyDescent="0.25">
      <c r="A652" s="154" t="s">
        <v>1359</v>
      </c>
      <c r="B652" s="154" t="s">
        <v>3167</v>
      </c>
    </row>
    <row r="653" spans="1:2" x14ac:dyDescent="0.25">
      <c r="A653" s="154" t="s">
        <v>3248</v>
      </c>
      <c r="B653" s="154" t="s">
        <v>3167</v>
      </c>
    </row>
    <row r="654" spans="1:2" x14ac:dyDescent="0.25">
      <c r="A654" s="154" t="s">
        <v>1363</v>
      </c>
      <c r="B654" s="154" t="s">
        <v>3167</v>
      </c>
    </row>
    <row r="655" spans="1:2" x14ac:dyDescent="0.25">
      <c r="A655" s="154" t="s">
        <v>1365</v>
      </c>
      <c r="B655" s="154" t="s">
        <v>3167</v>
      </c>
    </row>
    <row r="656" spans="1:2" x14ac:dyDescent="0.25">
      <c r="A656" s="154" t="s">
        <v>1367</v>
      </c>
      <c r="B656" s="154" t="s">
        <v>3167</v>
      </c>
    </row>
    <row r="657" spans="1:2" x14ac:dyDescent="0.25">
      <c r="A657" s="154" t="s">
        <v>1369</v>
      </c>
      <c r="B657" s="154" t="s">
        <v>3167</v>
      </c>
    </row>
    <row r="658" spans="1:2" x14ac:dyDescent="0.25">
      <c r="A658" s="154" t="s">
        <v>1371</v>
      </c>
      <c r="B658" s="154" t="s">
        <v>3167</v>
      </c>
    </row>
    <row r="659" spans="1:2" x14ac:dyDescent="0.25">
      <c r="A659" s="154" t="s">
        <v>1373</v>
      </c>
      <c r="B659" s="154" t="s">
        <v>3167</v>
      </c>
    </row>
    <row r="660" spans="1:2" x14ac:dyDescent="0.25">
      <c r="A660" s="154" t="s">
        <v>1375</v>
      </c>
      <c r="B660" s="154" t="s">
        <v>3167</v>
      </c>
    </row>
    <row r="661" spans="1:2" x14ac:dyDescent="0.25">
      <c r="A661" s="154" t="s">
        <v>1377</v>
      </c>
      <c r="B661" s="154" t="s">
        <v>3167</v>
      </c>
    </row>
    <row r="662" spans="1:2" x14ac:dyDescent="0.25">
      <c r="A662" s="154" t="s">
        <v>1379</v>
      </c>
      <c r="B662" s="154" t="s">
        <v>3167</v>
      </c>
    </row>
    <row r="663" spans="1:2" x14ac:dyDescent="0.25">
      <c r="A663" s="154" t="s">
        <v>1381</v>
      </c>
      <c r="B663" s="154" t="s">
        <v>3167</v>
      </c>
    </row>
    <row r="664" spans="1:2" x14ac:dyDescent="0.25">
      <c r="A664" s="154" t="s">
        <v>1383</v>
      </c>
      <c r="B664" s="154" t="s">
        <v>3167</v>
      </c>
    </row>
    <row r="665" spans="1:2" x14ac:dyDescent="0.25">
      <c r="A665" s="154" t="s">
        <v>1385</v>
      </c>
      <c r="B665" s="154" t="s">
        <v>3167</v>
      </c>
    </row>
    <row r="666" spans="1:2" x14ac:dyDescent="0.25">
      <c r="A666" s="154" t="s">
        <v>3249</v>
      </c>
      <c r="B666" s="154" t="s">
        <v>3167</v>
      </c>
    </row>
    <row r="667" spans="1:2" x14ac:dyDescent="0.25">
      <c r="A667" s="154" t="s">
        <v>1387</v>
      </c>
      <c r="B667" s="154" t="s">
        <v>3167</v>
      </c>
    </row>
    <row r="668" spans="1:2" x14ac:dyDescent="0.25">
      <c r="A668" s="154" t="s">
        <v>1389</v>
      </c>
      <c r="B668" s="154" t="s">
        <v>3167</v>
      </c>
    </row>
    <row r="669" spans="1:2" x14ac:dyDescent="0.25">
      <c r="A669" s="154" t="s">
        <v>1391</v>
      </c>
      <c r="B669" s="154" t="s">
        <v>3167</v>
      </c>
    </row>
    <row r="670" spans="1:2" x14ac:dyDescent="0.25">
      <c r="A670" s="154" t="s">
        <v>1393</v>
      </c>
      <c r="B670" s="154" t="s">
        <v>3167</v>
      </c>
    </row>
    <row r="671" spans="1:2" x14ac:dyDescent="0.25">
      <c r="A671" s="154" t="s">
        <v>1395</v>
      </c>
      <c r="B671" s="154" t="s">
        <v>3167</v>
      </c>
    </row>
    <row r="672" spans="1:2" x14ac:dyDescent="0.25">
      <c r="A672" s="154" t="s">
        <v>1397</v>
      </c>
      <c r="B672" s="154" t="s">
        <v>3167</v>
      </c>
    </row>
    <row r="673" spans="1:2" x14ac:dyDescent="0.25">
      <c r="A673" s="154" t="s">
        <v>1399</v>
      </c>
      <c r="B673" s="154" t="s">
        <v>3167</v>
      </c>
    </row>
    <row r="674" spans="1:2" x14ac:dyDescent="0.25">
      <c r="A674" s="154" t="s">
        <v>1401</v>
      </c>
      <c r="B674" s="154" t="s">
        <v>3167</v>
      </c>
    </row>
    <row r="675" spans="1:2" x14ac:dyDescent="0.25">
      <c r="A675" s="154" t="s">
        <v>1403</v>
      </c>
      <c r="B675" s="154" t="s">
        <v>3167</v>
      </c>
    </row>
    <row r="676" spans="1:2" x14ac:dyDescent="0.25">
      <c r="A676" s="154" t="s">
        <v>1405</v>
      </c>
      <c r="B676" s="154" t="s">
        <v>3167</v>
      </c>
    </row>
    <row r="677" spans="1:2" x14ac:dyDescent="0.25">
      <c r="A677" s="154" t="s">
        <v>1407</v>
      </c>
      <c r="B677" s="154" t="s">
        <v>3167</v>
      </c>
    </row>
    <row r="678" spans="1:2" x14ac:dyDescent="0.25">
      <c r="A678" s="154" t="s">
        <v>1409</v>
      </c>
      <c r="B678" s="154" t="s">
        <v>3167</v>
      </c>
    </row>
    <row r="679" spans="1:2" x14ac:dyDescent="0.25">
      <c r="A679" s="154" t="s">
        <v>1411</v>
      </c>
      <c r="B679" s="154" t="s">
        <v>3167</v>
      </c>
    </row>
    <row r="680" spans="1:2" x14ac:dyDescent="0.25">
      <c r="A680" s="154" t="s">
        <v>1413</v>
      </c>
      <c r="B680" s="154" t="s">
        <v>3167</v>
      </c>
    </row>
    <row r="681" spans="1:2" x14ac:dyDescent="0.25">
      <c r="A681" s="154" t="s">
        <v>1415</v>
      </c>
      <c r="B681" s="154" t="s">
        <v>3167</v>
      </c>
    </row>
    <row r="682" spans="1:2" x14ac:dyDescent="0.25">
      <c r="A682" s="154" t="s">
        <v>3250</v>
      </c>
      <c r="B682" s="154" t="s">
        <v>3167</v>
      </c>
    </row>
    <row r="683" spans="1:2" x14ac:dyDescent="0.25">
      <c r="A683" s="154" t="s">
        <v>1417</v>
      </c>
      <c r="B683" s="154" t="s">
        <v>3167</v>
      </c>
    </row>
    <row r="684" spans="1:2" x14ac:dyDescent="0.25">
      <c r="A684" s="154" t="s">
        <v>1419</v>
      </c>
      <c r="B684" s="154" t="s">
        <v>3167</v>
      </c>
    </row>
    <row r="685" spans="1:2" x14ac:dyDescent="0.25">
      <c r="A685" s="154" t="s">
        <v>1471</v>
      </c>
      <c r="B685" s="154" t="s">
        <v>3167</v>
      </c>
    </row>
    <row r="686" spans="1:2" x14ac:dyDescent="0.25">
      <c r="A686" s="154" t="s">
        <v>1473</v>
      </c>
      <c r="B686" s="154" t="s">
        <v>3167</v>
      </c>
    </row>
    <row r="687" spans="1:2" x14ac:dyDescent="0.25">
      <c r="A687" s="154" t="s">
        <v>3251</v>
      </c>
      <c r="B687" s="154" t="s">
        <v>3167</v>
      </c>
    </row>
    <row r="688" spans="1:2" x14ac:dyDescent="0.25">
      <c r="A688" s="154" t="s">
        <v>3252</v>
      </c>
      <c r="B688" s="154" t="s">
        <v>3167</v>
      </c>
    </row>
    <row r="689" spans="1:2" x14ac:dyDescent="0.25">
      <c r="A689" s="154" t="s">
        <v>1475</v>
      </c>
      <c r="B689" s="154" t="s">
        <v>3167</v>
      </c>
    </row>
    <row r="690" spans="1:2" x14ac:dyDescent="0.25">
      <c r="A690" s="154" t="s">
        <v>1477</v>
      </c>
      <c r="B690" s="154" t="s">
        <v>3167</v>
      </c>
    </row>
    <row r="691" spans="1:2" x14ac:dyDescent="0.25">
      <c r="A691" s="154" t="s">
        <v>1479</v>
      </c>
      <c r="B691" s="154" t="s">
        <v>3167</v>
      </c>
    </row>
    <row r="692" spans="1:2" x14ac:dyDescent="0.25">
      <c r="A692" s="154" t="s">
        <v>1489</v>
      </c>
      <c r="B692" s="154" t="s">
        <v>3253</v>
      </c>
    </row>
    <row r="693" spans="1:2" x14ac:dyDescent="0.25">
      <c r="A693" s="154" t="s">
        <v>3254</v>
      </c>
      <c r="B693" s="154" t="s">
        <v>3253</v>
      </c>
    </row>
    <row r="694" spans="1:2" x14ac:dyDescent="0.25">
      <c r="A694" s="154" t="s">
        <v>1497</v>
      </c>
      <c r="B694" s="154" t="s">
        <v>3253</v>
      </c>
    </row>
    <row r="695" spans="1:2" x14ac:dyDescent="0.25">
      <c r="A695" s="154" t="s">
        <v>1499</v>
      </c>
      <c r="B695" s="154" t="s">
        <v>3253</v>
      </c>
    </row>
    <row r="696" spans="1:2" x14ac:dyDescent="0.25">
      <c r="A696" s="154" t="s">
        <v>3255</v>
      </c>
      <c r="B696" s="154" t="s">
        <v>3253</v>
      </c>
    </row>
    <row r="697" spans="1:2" x14ac:dyDescent="0.25">
      <c r="A697" s="154" t="s">
        <v>3256</v>
      </c>
      <c r="B697" s="154" t="s">
        <v>3253</v>
      </c>
    </row>
    <row r="698" spans="1:2" x14ac:dyDescent="0.25">
      <c r="A698" s="154" t="s">
        <v>1503</v>
      </c>
      <c r="B698" s="154" t="s">
        <v>3253</v>
      </c>
    </row>
    <row r="699" spans="1:2" x14ac:dyDescent="0.25">
      <c r="A699" s="154" t="s">
        <v>3257</v>
      </c>
      <c r="B699" s="154" t="s">
        <v>3253</v>
      </c>
    </row>
    <row r="700" spans="1:2" x14ac:dyDescent="0.25">
      <c r="A700" s="154" t="s">
        <v>1505</v>
      </c>
      <c r="B700" s="154" t="s">
        <v>3253</v>
      </c>
    </row>
    <row r="701" spans="1:2" x14ac:dyDescent="0.25">
      <c r="A701" s="154" t="s">
        <v>1506</v>
      </c>
      <c r="B701" s="154" t="s">
        <v>3253</v>
      </c>
    </row>
    <row r="702" spans="1:2" x14ac:dyDescent="0.25">
      <c r="A702" s="154" t="s">
        <v>3258</v>
      </c>
      <c r="B702" s="154" t="s">
        <v>3253</v>
      </c>
    </row>
    <row r="703" spans="1:2" x14ac:dyDescent="0.25">
      <c r="A703" s="154" t="s">
        <v>1508</v>
      </c>
      <c r="B703" s="154" t="s">
        <v>3253</v>
      </c>
    </row>
    <row r="704" spans="1:2" x14ac:dyDescent="0.25">
      <c r="A704" s="154" t="s">
        <v>3259</v>
      </c>
      <c r="B704" s="154" t="s">
        <v>3253</v>
      </c>
    </row>
    <row r="705" spans="1:2" x14ac:dyDescent="0.25">
      <c r="A705" s="154" t="s">
        <v>3260</v>
      </c>
      <c r="B705" s="154" t="s">
        <v>3253</v>
      </c>
    </row>
    <row r="706" spans="1:2" x14ac:dyDescent="0.25">
      <c r="A706" s="154" t="s">
        <v>1510</v>
      </c>
      <c r="B706" s="154" t="s">
        <v>3253</v>
      </c>
    </row>
    <row r="707" spans="1:2" x14ac:dyDescent="0.25">
      <c r="A707" s="154" t="s">
        <v>3261</v>
      </c>
      <c r="B707" s="154" t="s">
        <v>3253</v>
      </c>
    </row>
    <row r="708" spans="1:2" x14ac:dyDescent="0.25">
      <c r="A708" s="154" t="s">
        <v>1512</v>
      </c>
      <c r="B708" s="154" t="s">
        <v>3253</v>
      </c>
    </row>
    <row r="709" spans="1:2" x14ac:dyDescent="0.25">
      <c r="A709" s="154" t="s">
        <v>3262</v>
      </c>
      <c r="B709" s="154" t="s">
        <v>3253</v>
      </c>
    </row>
    <row r="710" spans="1:2" x14ac:dyDescent="0.25">
      <c r="A710" s="154" t="s">
        <v>3263</v>
      </c>
      <c r="B710" s="154" t="s">
        <v>3253</v>
      </c>
    </row>
    <row r="711" spans="1:2" x14ac:dyDescent="0.25">
      <c r="A711" s="154" t="s">
        <v>3264</v>
      </c>
      <c r="B711" s="154" t="s">
        <v>3253</v>
      </c>
    </row>
    <row r="712" spans="1:2" x14ac:dyDescent="0.25">
      <c r="A712" s="154" t="s">
        <v>3265</v>
      </c>
      <c r="B712" s="154" t="s">
        <v>3253</v>
      </c>
    </row>
    <row r="713" spans="1:2" x14ac:dyDescent="0.25">
      <c r="A713" s="154" t="s">
        <v>1518</v>
      </c>
      <c r="B713" s="154" t="s">
        <v>3253</v>
      </c>
    </row>
    <row r="714" spans="1:2" x14ac:dyDescent="0.25">
      <c r="A714" s="154" t="s">
        <v>3266</v>
      </c>
      <c r="B714" s="154" t="s">
        <v>3253</v>
      </c>
    </row>
    <row r="715" spans="1:2" x14ac:dyDescent="0.25">
      <c r="A715" s="154" t="s">
        <v>1522</v>
      </c>
      <c r="B715" s="154" t="s">
        <v>3253</v>
      </c>
    </row>
    <row r="716" spans="1:2" x14ac:dyDescent="0.25">
      <c r="A716" s="154" t="s">
        <v>1526</v>
      </c>
      <c r="B716" s="154" t="s">
        <v>3253</v>
      </c>
    </row>
    <row r="717" spans="1:2" x14ac:dyDescent="0.25">
      <c r="A717" s="154" t="s">
        <v>3267</v>
      </c>
      <c r="B717" s="154" t="s">
        <v>3253</v>
      </c>
    </row>
    <row r="718" spans="1:2" x14ac:dyDescent="0.25">
      <c r="A718" s="154" t="s">
        <v>1528</v>
      </c>
      <c r="B718" s="154" t="s">
        <v>3253</v>
      </c>
    </row>
    <row r="719" spans="1:2" x14ac:dyDescent="0.25">
      <c r="A719" s="154" t="s">
        <v>3268</v>
      </c>
      <c r="B719" s="154" t="s">
        <v>3253</v>
      </c>
    </row>
    <row r="720" spans="1:2" x14ac:dyDescent="0.25">
      <c r="A720" s="154" t="s">
        <v>1530</v>
      </c>
      <c r="B720" s="154" t="s">
        <v>3253</v>
      </c>
    </row>
    <row r="721" spans="1:2" x14ac:dyDescent="0.25">
      <c r="A721" s="154" t="s">
        <v>1532</v>
      </c>
      <c r="B721" s="154" t="s">
        <v>3253</v>
      </c>
    </row>
    <row r="722" spans="1:2" x14ac:dyDescent="0.25">
      <c r="A722" s="154" t="s">
        <v>1534</v>
      </c>
      <c r="B722" s="154" t="s">
        <v>3253</v>
      </c>
    </row>
    <row r="723" spans="1:2" x14ac:dyDescent="0.25">
      <c r="A723" s="154" t="s">
        <v>3269</v>
      </c>
      <c r="B723" s="154" t="s">
        <v>3253</v>
      </c>
    </row>
    <row r="724" spans="1:2" x14ac:dyDescent="0.25">
      <c r="A724" s="154" t="s">
        <v>1536</v>
      </c>
      <c r="B724" s="154" t="s">
        <v>3253</v>
      </c>
    </row>
    <row r="725" spans="1:2" x14ac:dyDescent="0.25">
      <c r="A725" s="154" t="s">
        <v>1538</v>
      </c>
      <c r="B725" s="154" t="s">
        <v>3253</v>
      </c>
    </row>
    <row r="726" spans="1:2" x14ac:dyDescent="0.25">
      <c r="A726" s="154" t="s">
        <v>1540</v>
      </c>
      <c r="B726" s="154" t="s">
        <v>3253</v>
      </c>
    </row>
    <row r="727" spans="1:2" x14ac:dyDescent="0.25">
      <c r="A727" s="154" t="s">
        <v>3270</v>
      </c>
      <c r="B727" s="154" t="s">
        <v>3253</v>
      </c>
    </row>
    <row r="728" spans="1:2" x14ac:dyDescent="0.25">
      <c r="A728" s="154" t="s">
        <v>1542</v>
      </c>
      <c r="B728" s="154" t="s">
        <v>3253</v>
      </c>
    </row>
    <row r="729" spans="1:2" x14ac:dyDescent="0.25">
      <c r="A729" s="154" t="s">
        <v>3271</v>
      </c>
      <c r="B729" s="154" t="s">
        <v>3253</v>
      </c>
    </row>
    <row r="730" spans="1:2" x14ac:dyDescent="0.25">
      <c r="A730" s="154" t="s">
        <v>3272</v>
      </c>
      <c r="B730" s="154" t="s">
        <v>3253</v>
      </c>
    </row>
    <row r="731" spans="1:2" x14ac:dyDescent="0.25">
      <c r="A731" s="154" t="s">
        <v>1544</v>
      </c>
      <c r="B731" s="154" t="s">
        <v>3253</v>
      </c>
    </row>
    <row r="732" spans="1:2" x14ac:dyDescent="0.25">
      <c r="A732" s="154" t="s">
        <v>1546</v>
      </c>
      <c r="B732" s="154" t="s">
        <v>3253</v>
      </c>
    </row>
    <row r="733" spans="1:2" x14ac:dyDescent="0.25">
      <c r="A733" s="154" t="s">
        <v>1550</v>
      </c>
      <c r="B733" s="154" t="s">
        <v>3253</v>
      </c>
    </row>
    <row r="734" spans="1:2" x14ac:dyDescent="0.25">
      <c r="A734" s="154" t="s">
        <v>1552</v>
      </c>
      <c r="B734" s="154" t="s">
        <v>3253</v>
      </c>
    </row>
    <row r="735" spans="1:2" x14ac:dyDescent="0.25">
      <c r="A735" s="154" t="s">
        <v>1558</v>
      </c>
      <c r="B735" s="154" t="s">
        <v>3253</v>
      </c>
    </row>
    <row r="736" spans="1:2" x14ac:dyDescent="0.25">
      <c r="A736" s="154" t="s">
        <v>3273</v>
      </c>
      <c r="B736" s="154" t="s">
        <v>3253</v>
      </c>
    </row>
    <row r="737" spans="1:2" x14ac:dyDescent="0.25">
      <c r="A737" s="154" t="s">
        <v>1562</v>
      </c>
      <c r="B737" s="154" t="s">
        <v>3253</v>
      </c>
    </row>
    <row r="738" spans="1:2" x14ac:dyDescent="0.25">
      <c r="A738" s="154" t="s">
        <v>1564</v>
      </c>
      <c r="B738" s="154" t="s">
        <v>3253</v>
      </c>
    </row>
    <row r="739" spans="1:2" x14ac:dyDescent="0.25">
      <c r="A739" s="154" t="s">
        <v>1566</v>
      </c>
      <c r="B739" s="154" t="s">
        <v>3253</v>
      </c>
    </row>
    <row r="740" spans="1:2" x14ac:dyDescent="0.25">
      <c r="A740" s="154" t="s">
        <v>3274</v>
      </c>
      <c r="B740" s="154" t="s">
        <v>3253</v>
      </c>
    </row>
    <row r="741" spans="1:2" x14ac:dyDescent="0.25">
      <c r="A741" s="154" t="s">
        <v>1568</v>
      </c>
      <c r="B741" s="154" t="s">
        <v>3253</v>
      </c>
    </row>
    <row r="742" spans="1:2" x14ac:dyDescent="0.25">
      <c r="A742" s="154" t="s">
        <v>3275</v>
      </c>
      <c r="B742" s="154" t="s">
        <v>3253</v>
      </c>
    </row>
    <row r="743" spans="1:2" x14ac:dyDescent="0.25">
      <c r="A743" s="154" t="s">
        <v>3276</v>
      </c>
      <c r="B743" s="154" t="s">
        <v>3253</v>
      </c>
    </row>
    <row r="744" spans="1:2" x14ac:dyDescent="0.25">
      <c r="A744" s="154" t="s">
        <v>3277</v>
      </c>
      <c r="B744" s="154" t="s">
        <v>3253</v>
      </c>
    </row>
    <row r="745" spans="1:2" x14ac:dyDescent="0.25">
      <c r="A745" s="154" t="s">
        <v>1574</v>
      </c>
      <c r="B745" s="154" t="s">
        <v>3253</v>
      </c>
    </row>
    <row r="746" spans="1:2" x14ac:dyDescent="0.25">
      <c r="A746" s="154" t="s">
        <v>3278</v>
      </c>
      <c r="B746" s="154" t="s">
        <v>3253</v>
      </c>
    </row>
    <row r="747" spans="1:2" x14ac:dyDescent="0.25">
      <c r="A747" s="154" t="s">
        <v>3279</v>
      </c>
      <c r="B747" s="154" t="s">
        <v>3253</v>
      </c>
    </row>
    <row r="748" spans="1:2" x14ac:dyDescent="0.25">
      <c r="A748" s="154" t="s">
        <v>1578</v>
      </c>
      <c r="B748" s="154" t="s">
        <v>3253</v>
      </c>
    </row>
    <row r="749" spans="1:2" x14ac:dyDescent="0.25">
      <c r="A749" s="154" t="s">
        <v>1580</v>
      </c>
      <c r="B749" s="154" t="s">
        <v>3253</v>
      </c>
    </row>
    <row r="750" spans="1:2" x14ac:dyDescent="0.25">
      <c r="A750" s="154" t="s">
        <v>3280</v>
      </c>
      <c r="B750" s="154" t="s">
        <v>3253</v>
      </c>
    </row>
    <row r="751" spans="1:2" x14ac:dyDescent="0.25">
      <c r="A751" s="154" t="s">
        <v>3281</v>
      </c>
      <c r="B751" s="154" t="s">
        <v>3253</v>
      </c>
    </row>
    <row r="752" spans="1:2" x14ac:dyDescent="0.25">
      <c r="A752" s="154" t="s">
        <v>1582</v>
      </c>
      <c r="B752" s="154" t="s">
        <v>3253</v>
      </c>
    </row>
    <row r="753" spans="1:2" x14ac:dyDescent="0.25">
      <c r="A753" s="154" t="s">
        <v>1584</v>
      </c>
      <c r="B753" s="154" t="s">
        <v>3253</v>
      </c>
    </row>
    <row r="754" spans="1:2" x14ac:dyDescent="0.25">
      <c r="A754" s="154" t="s">
        <v>1586</v>
      </c>
      <c r="B754" s="154" t="s">
        <v>3253</v>
      </c>
    </row>
    <row r="755" spans="1:2" x14ac:dyDescent="0.25">
      <c r="A755" s="154" t="s">
        <v>3282</v>
      </c>
      <c r="B755" s="154" t="s">
        <v>3253</v>
      </c>
    </row>
    <row r="756" spans="1:2" x14ac:dyDescent="0.25">
      <c r="A756" s="154" t="s">
        <v>3283</v>
      </c>
      <c r="B756" s="154" t="s">
        <v>3253</v>
      </c>
    </row>
    <row r="757" spans="1:2" x14ac:dyDescent="0.25">
      <c r="A757" s="154" t="s">
        <v>1592</v>
      </c>
      <c r="B757" s="154" t="s">
        <v>3253</v>
      </c>
    </row>
    <row r="758" spans="1:2" x14ac:dyDescent="0.25">
      <c r="A758" s="154" t="s">
        <v>1593</v>
      </c>
      <c r="B758" s="154" t="s">
        <v>3253</v>
      </c>
    </row>
    <row r="759" spans="1:2" x14ac:dyDescent="0.25">
      <c r="A759" s="154" t="s">
        <v>1595</v>
      </c>
      <c r="B759" s="154" t="s">
        <v>3253</v>
      </c>
    </row>
    <row r="760" spans="1:2" x14ac:dyDescent="0.25">
      <c r="A760" s="154" t="s">
        <v>1597</v>
      </c>
      <c r="B760" s="154" t="s">
        <v>3253</v>
      </c>
    </row>
    <row r="761" spans="1:2" x14ac:dyDescent="0.25">
      <c r="A761" s="154" t="s">
        <v>3284</v>
      </c>
      <c r="B761" s="154" t="s">
        <v>3253</v>
      </c>
    </row>
    <row r="762" spans="1:2" x14ac:dyDescent="0.25">
      <c r="A762" s="154" t="s">
        <v>3285</v>
      </c>
      <c r="B762" s="154" t="s">
        <v>3253</v>
      </c>
    </row>
    <row r="763" spans="1:2" x14ac:dyDescent="0.25">
      <c r="A763" s="154" t="s">
        <v>3286</v>
      </c>
      <c r="B763" s="154" t="s">
        <v>3253</v>
      </c>
    </row>
    <row r="764" spans="1:2" x14ac:dyDescent="0.25">
      <c r="A764" s="154" t="s">
        <v>3287</v>
      </c>
      <c r="B764" s="154" t="s">
        <v>3253</v>
      </c>
    </row>
    <row r="765" spans="1:2" x14ac:dyDescent="0.25">
      <c r="A765" s="154" t="s">
        <v>1599</v>
      </c>
      <c r="B765" s="154" t="s">
        <v>3253</v>
      </c>
    </row>
    <row r="766" spans="1:2" x14ac:dyDescent="0.25">
      <c r="A766" s="154" t="s">
        <v>3288</v>
      </c>
      <c r="B766" s="154" t="s">
        <v>3253</v>
      </c>
    </row>
    <row r="767" spans="1:2" x14ac:dyDescent="0.25">
      <c r="A767" s="154" t="s">
        <v>3289</v>
      </c>
      <c r="B767" s="154" t="s">
        <v>3253</v>
      </c>
    </row>
    <row r="768" spans="1:2" x14ac:dyDescent="0.25">
      <c r="A768" s="154" t="s">
        <v>3290</v>
      </c>
      <c r="B768" s="154" t="s">
        <v>3253</v>
      </c>
    </row>
    <row r="769" spans="1:2" x14ac:dyDescent="0.25">
      <c r="A769" s="154" t="s">
        <v>3291</v>
      </c>
      <c r="B769" s="154" t="s">
        <v>3253</v>
      </c>
    </row>
    <row r="770" spans="1:2" x14ac:dyDescent="0.25">
      <c r="A770" s="154" t="s">
        <v>3292</v>
      </c>
      <c r="B770" s="154" t="s">
        <v>3253</v>
      </c>
    </row>
    <row r="771" spans="1:2" x14ac:dyDescent="0.25">
      <c r="A771" s="154" t="s">
        <v>1601</v>
      </c>
      <c r="B771" s="154" t="s">
        <v>3253</v>
      </c>
    </row>
    <row r="772" spans="1:2" x14ac:dyDescent="0.25">
      <c r="A772" s="154" t="s">
        <v>3293</v>
      </c>
      <c r="B772" s="154" t="s">
        <v>3253</v>
      </c>
    </row>
    <row r="773" spans="1:2" x14ac:dyDescent="0.25">
      <c r="A773" s="154" t="s">
        <v>1603</v>
      </c>
      <c r="B773" s="154" t="s">
        <v>3253</v>
      </c>
    </row>
    <row r="774" spans="1:2" x14ac:dyDescent="0.25">
      <c r="A774" s="154" t="s">
        <v>3294</v>
      </c>
      <c r="B774" s="154" t="s">
        <v>3253</v>
      </c>
    </row>
    <row r="775" spans="1:2" x14ac:dyDescent="0.25">
      <c r="A775" s="154" t="s">
        <v>1605</v>
      </c>
      <c r="B775" s="154" t="s">
        <v>3253</v>
      </c>
    </row>
    <row r="776" spans="1:2" x14ac:dyDescent="0.25">
      <c r="A776" s="154" t="s">
        <v>3295</v>
      </c>
      <c r="B776" s="154" t="s">
        <v>3253</v>
      </c>
    </row>
    <row r="777" spans="1:2" x14ac:dyDescent="0.25">
      <c r="A777" s="154" t="s">
        <v>3296</v>
      </c>
      <c r="B777" s="154" t="s">
        <v>3253</v>
      </c>
    </row>
    <row r="778" spans="1:2" x14ac:dyDescent="0.25">
      <c r="A778" s="154" t="s">
        <v>1607</v>
      </c>
      <c r="B778" s="154" t="s">
        <v>3253</v>
      </c>
    </row>
    <row r="779" spans="1:2" x14ac:dyDescent="0.25">
      <c r="A779" s="154" t="s">
        <v>3297</v>
      </c>
      <c r="B779" s="154" t="s">
        <v>3253</v>
      </c>
    </row>
    <row r="780" spans="1:2" x14ac:dyDescent="0.25">
      <c r="A780" s="154" t="s">
        <v>3298</v>
      </c>
      <c r="B780" s="154" t="s">
        <v>3253</v>
      </c>
    </row>
    <row r="781" spans="1:2" x14ac:dyDescent="0.25">
      <c r="A781" s="154" t="s">
        <v>1609</v>
      </c>
      <c r="B781" s="154" t="s">
        <v>3253</v>
      </c>
    </row>
    <row r="782" spans="1:2" x14ac:dyDescent="0.25">
      <c r="A782" s="154" t="s">
        <v>3299</v>
      </c>
      <c r="B782" s="154" t="s">
        <v>3253</v>
      </c>
    </row>
    <row r="783" spans="1:2" x14ac:dyDescent="0.25">
      <c r="A783" s="154" t="s">
        <v>3300</v>
      </c>
      <c r="B783" s="154" t="s">
        <v>3253</v>
      </c>
    </row>
    <row r="784" spans="1:2" x14ac:dyDescent="0.25">
      <c r="A784" s="154" t="s">
        <v>3301</v>
      </c>
      <c r="B784" s="154" t="s">
        <v>3253</v>
      </c>
    </row>
    <row r="785" spans="1:2" x14ac:dyDescent="0.25">
      <c r="A785" s="154" t="s">
        <v>3302</v>
      </c>
      <c r="B785" s="154" t="s">
        <v>3253</v>
      </c>
    </row>
    <row r="786" spans="1:2" x14ac:dyDescent="0.25">
      <c r="A786" s="154" t="s">
        <v>3303</v>
      </c>
      <c r="B786" s="154" t="s">
        <v>3167</v>
      </c>
    </row>
    <row r="787" spans="1:2" x14ac:dyDescent="0.25">
      <c r="A787" s="154" t="s">
        <v>1633</v>
      </c>
      <c r="B787" s="154" t="s">
        <v>3167</v>
      </c>
    </row>
    <row r="788" spans="1:2" x14ac:dyDescent="0.25">
      <c r="A788" s="154" t="s">
        <v>1637</v>
      </c>
      <c r="B788" s="154" t="s">
        <v>3167</v>
      </c>
    </row>
    <row r="789" spans="1:2" x14ac:dyDescent="0.25">
      <c r="A789" s="154" t="s">
        <v>1639</v>
      </c>
      <c r="B789" s="154" t="s">
        <v>3167</v>
      </c>
    </row>
    <row r="790" spans="1:2" x14ac:dyDescent="0.25">
      <c r="A790" s="154" t="s">
        <v>1641</v>
      </c>
      <c r="B790" s="154" t="s">
        <v>3167</v>
      </c>
    </row>
    <row r="791" spans="1:2" x14ac:dyDescent="0.25">
      <c r="A791" s="154" t="s">
        <v>1643</v>
      </c>
      <c r="B791" s="154" t="s">
        <v>3167</v>
      </c>
    </row>
    <row r="792" spans="1:2" x14ac:dyDescent="0.25">
      <c r="A792" s="154" t="s">
        <v>1647</v>
      </c>
      <c r="B792" s="154" t="s">
        <v>3167</v>
      </c>
    </row>
    <row r="793" spans="1:2" x14ac:dyDescent="0.25">
      <c r="A793" s="154" t="s">
        <v>1649</v>
      </c>
      <c r="B793" s="154" t="s">
        <v>3167</v>
      </c>
    </row>
    <row r="794" spans="1:2" x14ac:dyDescent="0.25">
      <c r="A794" s="154" t="s">
        <v>3304</v>
      </c>
      <c r="B794" s="154" t="s">
        <v>3167</v>
      </c>
    </row>
    <row r="795" spans="1:2" x14ac:dyDescent="0.25">
      <c r="A795" s="154" t="s">
        <v>1651</v>
      </c>
      <c r="B795" s="154" t="s">
        <v>3167</v>
      </c>
    </row>
    <row r="796" spans="1:2" x14ac:dyDescent="0.25">
      <c r="A796" s="154" t="s">
        <v>1653</v>
      </c>
      <c r="B796" s="154" t="s">
        <v>3167</v>
      </c>
    </row>
    <row r="797" spans="1:2" x14ac:dyDescent="0.25">
      <c r="A797" s="154" t="s">
        <v>1655</v>
      </c>
      <c r="B797" s="154" t="s">
        <v>3167</v>
      </c>
    </row>
    <row r="798" spans="1:2" x14ac:dyDescent="0.25">
      <c r="A798" s="154" t="s">
        <v>1657</v>
      </c>
      <c r="B798" s="154" t="s">
        <v>3167</v>
      </c>
    </row>
    <row r="799" spans="1:2" x14ac:dyDescent="0.25">
      <c r="A799" s="154" t="s">
        <v>3305</v>
      </c>
      <c r="B799" s="154" t="s">
        <v>3167</v>
      </c>
    </row>
    <row r="800" spans="1:2" x14ac:dyDescent="0.25">
      <c r="A800" s="154" t="s">
        <v>1659</v>
      </c>
      <c r="B800" s="154" t="s">
        <v>3167</v>
      </c>
    </row>
    <row r="801" spans="1:2" x14ac:dyDescent="0.25">
      <c r="A801" s="154" t="s">
        <v>1661</v>
      </c>
      <c r="B801" s="154" t="s">
        <v>3167</v>
      </c>
    </row>
    <row r="802" spans="1:2" x14ac:dyDescent="0.25">
      <c r="A802" s="154" t="s">
        <v>1663</v>
      </c>
      <c r="B802" s="154" t="s">
        <v>3167</v>
      </c>
    </row>
    <row r="803" spans="1:2" x14ac:dyDescent="0.25">
      <c r="A803" s="154" t="s">
        <v>1665</v>
      </c>
      <c r="B803" s="154" t="s">
        <v>3167</v>
      </c>
    </row>
    <row r="804" spans="1:2" x14ac:dyDescent="0.25">
      <c r="A804" s="154" t="s">
        <v>3306</v>
      </c>
      <c r="B804" s="154" t="s">
        <v>3167</v>
      </c>
    </row>
    <row r="805" spans="1:2" x14ac:dyDescent="0.25">
      <c r="A805" s="154" t="s">
        <v>3307</v>
      </c>
      <c r="B805" s="154" t="s">
        <v>3167</v>
      </c>
    </row>
    <row r="806" spans="1:2" x14ac:dyDescent="0.25">
      <c r="A806" s="154" t="s">
        <v>3308</v>
      </c>
      <c r="B806" s="154" t="s">
        <v>3167</v>
      </c>
    </row>
    <row r="807" spans="1:2" x14ac:dyDescent="0.25">
      <c r="A807" s="154" t="s">
        <v>3309</v>
      </c>
      <c r="B807" s="154" t="s">
        <v>3167</v>
      </c>
    </row>
    <row r="808" spans="1:2" x14ac:dyDescent="0.25">
      <c r="A808" s="154" t="s">
        <v>3310</v>
      </c>
      <c r="B808" s="154" t="s">
        <v>3167</v>
      </c>
    </row>
    <row r="809" spans="1:2" x14ac:dyDescent="0.25">
      <c r="A809" s="154" t="s">
        <v>1667</v>
      </c>
      <c r="B809" s="154" t="s">
        <v>3167</v>
      </c>
    </row>
    <row r="810" spans="1:2" x14ac:dyDescent="0.25">
      <c r="A810" s="154" t="s">
        <v>1675</v>
      </c>
      <c r="B810" s="154" t="s">
        <v>3167</v>
      </c>
    </row>
    <row r="811" spans="1:2" x14ac:dyDescent="0.25">
      <c r="A811" s="154" t="s">
        <v>1679</v>
      </c>
      <c r="B811" s="154" t="s">
        <v>3167</v>
      </c>
    </row>
    <row r="812" spans="1:2" x14ac:dyDescent="0.25">
      <c r="A812" s="154" t="s">
        <v>1681</v>
      </c>
      <c r="B812" s="154" t="s">
        <v>3167</v>
      </c>
    </row>
    <row r="813" spans="1:2" x14ac:dyDescent="0.25">
      <c r="A813" s="154" t="s">
        <v>1683</v>
      </c>
      <c r="B813" s="154" t="s">
        <v>3167</v>
      </c>
    </row>
    <row r="814" spans="1:2" x14ac:dyDescent="0.25">
      <c r="A814" s="154" t="s">
        <v>1685</v>
      </c>
      <c r="B814" s="154" t="s">
        <v>3167</v>
      </c>
    </row>
    <row r="815" spans="1:2" x14ac:dyDescent="0.25">
      <c r="A815" s="154" t="s">
        <v>3311</v>
      </c>
      <c r="B815" s="154" t="s">
        <v>3167</v>
      </c>
    </row>
    <row r="816" spans="1:2" x14ac:dyDescent="0.25">
      <c r="A816" s="154" t="s">
        <v>1687</v>
      </c>
      <c r="B816" s="154" t="s">
        <v>3167</v>
      </c>
    </row>
    <row r="817" spans="1:2" x14ac:dyDescent="0.25">
      <c r="A817" s="154" t="s">
        <v>1689</v>
      </c>
      <c r="B817" s="154" t="s">
        <v>3167</v>
      </c>
    </row>
    <row r="818" spans="1:2" x14ac:dyDescent="0.25">
      <c r="A818" s="154" t="s">
        <v>1691</v>
      </c>
      <c r="B818" s="154" t="s">
        <v>3167</v>
      </c>
    </row>
    <row r="819" spans="1:2" x14ac:dyDescent="0.25">
      <c r="A819" s="154" t="s">
        <v>1693</v>
      </c>
      <c r="B819" s="154" t="s">
        <v>3167</v>
      </c>
    </row>
    <row r="820" spans="1:2" x14ac:dyDescent="0.25">
      <c r="A820" s="154" t="s">
        <v>1695</v>
      </c>
      <c r="B820" s="154" t="s">
        <v>3167</v>
      </c>
    </row>
    <row r="821" spans="1:2" x14ac:dyDescent="0.25">
      <c r="A821" s="154" t="s">
        <v>1697</v>
      </c>
      <c r="B821" s="154" t="s">
        <v>3167</v>
      </c>
    </row>
    <row r="822" spans="1:2" x14ac:dyDescent="0.25">
      <c r="A822" s="154" t="s">
        <v>1699</v>
      </c>
      <c r="B822" s="154" t="s">
        <v>3167</v>
      </c>
    </row>
    <row r="823" spans="1:2" x14ac:dyDescent="0.25">
      <c r="A823" s="154" t="s">
        <v>3312</v>
      </c>
      <c r="B823" s="154" t="s">
        <v>3167</v>
      </c>
    </row>
    <row r="824" spans="1:2" x14ac:dyDescent="0.25">
      <c r="A824" s="154" t="s">
        <v>1701</v>
      </c>
      <c r="B824" s="154" t="s">
        <v>3167</v>
      </c>
    </row>
    <row r="825" spans="1:2" x14ac:dyDescent="0.25">
      <c r="A825" s="154" t="s">
        <v>1703</v>
      </c>
      <c r="B825" s="154" t="s">
        <v>3167</v>
      </c>
    </row>
    <row r="826" spans="1:2" x14ac:dyDescent="0.25">
      <c r="A826" s="154" t="s">
        <v>1705</v>
      </c>
      <c r="B826" s="154" t="s">
        <v>3167</v>
      </c>
    </row>
    <row r="827" spans="1:2" x14ac:dyDescent="0.25">
      <c r="A827" s="154" t="s">
        <v>1707</v>
      </c>
      <c r="B827" s="154" t="s">
        <v>3167</v>
      </c>
    </row>
    <row r="828" spans="1:2" x14ac:dyDescent="0.25">
      <c r="A828" s="154" t="s">
        <v>3313</v>
      </c>
      <c r="B828" s="154" t="s">
        <v>3167</v>
      </c>
    </row>
    <row r="829" spans="1:2" x14ac:dyDescent="0.25">
      <c r="A829" s="154" t="s">
        <v>3314</v>
      </c>
      <c r="B829" s="154" t="s">
        <v>3167</v>
      </c>
    </row>
    <row r="830" spans="1:2" x14ac:dyDescent="0.25">
      <c r="A830" s="154" t="s">
        <v>3315</v>
      </c>
      <c r="B830" s="154" t="s">
        <v>3167</v>
      </c>
    </row>
    <row r="831" spans="1:2" x14ac:dyDescent="0.25">
      <c r="A831" s="154" t="s">
        <v>1709</v>
      </c>
      <c r="B831" s="154" t="s">
        <v>3167</v>
      </c>
    </row>
    <row r="832" spans="1:2" x14ac:dyDescent="0.25">
      <c r="A832" s="154" t="s">
        <v>3316</v>
      </c>
      <c r="B832" s="154" t="s">
        <v>3167</v>
      </c>
    </row>
    <row r="833" spans="1:2" x14ac:dyDescent="0.25">
      <c r="A833" s="154" t="s">
        <v>1713</v>
      </c>
      <c r="B833" s="154" t="s">
        <v>3167</v>
      </c>
    </row>
    <row r="834" spans="1:2" x14ac:dyDescent="0.25">
      <c r="A834" s="154" t="s">
        <v>3317</v>
      </c>
      <c r="B834" s="154" t="s">
        <v>3167</v>
      </c>
    </row>
    <row r="835" spans="1:2" x14ac:dyDescent="0.25">
      <c r="A835" s="154" t="s">
        <v>1715</v>
      </c>
      <c r="B835" s="154" t="s">
        <v>3167</v>
      </c>
    </row>
    <row r="836" spans="1:2" x14ac:dyDescent="0.25">
      <c r="A836" s="154" t="s">
        <v>1717</v>
      </c>
      <c r="B836" s="154" t="s">
        <v>3167</v>
      </c>
    </row>
    <row r="837" spans="1:2" x14ac:dyDescent="0.25">
      <c r="A837" s="154" t="s">
        <v>3318</v>
      </c>
      <c r="B837" s="154" t="s">
        <v>3167</v>
      </c>
    </row>
    <row r="838" spans="1:2" x14ac:dyDescent="0.25">
      <c r="A838" s="154" t="s">
        <v>3319</v>
      </c>
      <c r="B838" s="154" t="s">
        <v>3167</v>
      </c>
    </row>
    <row r="839" spans="1:2" x14ac:dyDescent="0.25">
      <c r="A839" s="154" t="s">
        <v>1719</v>
      </c>
      <c r="B839" s="154" t="s">
        <v>3167</v>
      </c>
    </row>
    <row r="840" spans="1:2" x14ac:dyDescent="0.25">
      <c r="A840" s="154" t="s">
        <v>1721</v>
      </c>
      <c r="B840" s="154" t="s">
        <v>3167</v>
      </c>
    </row>
    <row r="841" spans="1:2" x14ac:dyDescent="0.25">
      <c r="A841" s="154" t="s">
        <v>3320</v>
      </c>
      <c r="B841" s="154" t="s">
        <v>3167</v>
      </c>
    </row>
    <row r="842" spans="1:2" x14ac:dyDescent="0.25">
      <c r="A842" s="154" t="s">
        <v>1725</v>
      </c>
      <c r="B842" s="154" t="s">
        <v>3167</v>
      </c>
    </row>
    <row r="843" spans="1:2" x14ac:dyDescent="0.25">
      <c r="A843" s="154" t="s">
        <v>1727</v>
      </c>
      <c r="B843" s="154" t="s">
        <v>3167</v>
      </c>
    </row>
    <row r="844" spans="1:2" x14ac:dyDescent="0.25">
      <c r="A844" s="154" t="s">
        <v>3321</v>
      </c>
      <c r="B844" s="154" t="s">
        <v>3167</v>
      </c>
    </row>
    <row r="845" spans="1:2" x14ac:dyDescent="0.25">
      <c r="A845" s="154" t="s">
        <v>3322</v>
      </c>
      <c r="B845" s="154" t="s">
        <v>3167</v>
      </c>
    </row>
    <row r="846" spans="1:2" x14ac:dyDescent="0.25">
      <c r="A846" s="154" t="s">
        <v>1729</v>
      </c>
      <c r="B846" s="154" t="s">
        <v>3167</v>
      </c>
    </row>
    <row r="847" spans="1:2" x14ac:dyDescent="0.25">
      <c r="A847" s="154" t="s">
        <v>3323</v>
      </c>
      <c r="B847" s="154" t="s">
        <v>3167</v>
      </c>
    </row>
    <row r="848" spans="1:2" x14ac:dyDescent="0.25">
      <c r="A848" s="154" t="s">
        <v>3324</v>
      </c>
      <c r="B848" s="154" t="s">
        <v>3167</v>
      </c>
    </row>
    <row r="849" spans="1:2" x14ac:dyDescent="0.25">
      <c r="A849" s="154" t="s">
        <v>3325</v>
      </c>
      <c r="B849" s="154" t="s">
        <v>3167</v>
      </c>
    </row>
    <row r="850" spans="1:2" x14ac:dyDescent="0.25">
      <c r="A850" s="154" t="s">
        <v>1737</v>
      </c>
      <c r="B850" s="154" t="s">
        <v>3167</v>
      </c>
    </row>
    <row r="851" spans="1:2" x14ac:dyDescent="0.25">
      <c r="A851" s="154" t="s">
        <v>3326</v>
      </c>
      <c r="B851" s="154" t="s">
        <v>3167</v>
      </c>
    </row>
    <row r="852" spans="1:2" x14ac:dyDescent="0.25">
      <c r="A852" s="154" t="s">
        <v>3327</v>
      </c>
      <c r="B852" s="154" t="s">
        <v>3167</v>
      </c>
    </row>
    <row r="853" spans="1:2" x14ac:dyDescent="0.25">
      <c r="A853" s="154" t="s">
        <v>1743</v>
      </c>
      <c r="B853" s="154" t="s">
        <v>3167</v>
      </c>
    </row>
    <row r="854" spans="1:2" x14ac:dyDescent="0.25">
      <c r="A854" s="154" t="s">
        <v>1745</v>
      </c>
      <c r="B854" s="154" t="s">
        <v>3167</v>
      </c>
    </row>
    <row r="855" spans="1:2" x14ac:dyDescent="0.25">
      <c r="A855" s="154" t="s">
        <v>3328</v>
      </c>
      <c r="B855" s="154" t="s">
        <v>3167</v>
      </c>
    </row>
    <row r="856" spans="1:2" x14ac:dyDescent="0.25">
      <c r="A856" s="154" t="s">
        <v>3329</v>
      </c>
      <c r="B856" s="154" t="s">
        <v>3167</v>
      </c>
    </row>
    <row r="857" spans="1:2" x14ac:dyDescent="0.25">
      <c r="A857" s="154" t="s">
        <v>3330</v>
      </c>
      <c r="B857" s="154" t="s">
        <v>3167</v>
      </c>
    </row>
    <row r="858" spans="1:2" x14ac:dyDescent="0.25">
      <c r="A858" s="154" t="s">
        <v>3331</v>
      </c>
      <c r="B858" s="154" t="s">
        <v>3167</v>
      </c>
    </row>
    <row r="859" spans="1:2" x14ac:dyDescent="0.25">
      <c r="A859" s="154" t="s">
        <v>3332</v>
      </c>
      <c r="B859" s="154" t="s">
        <v>3167</v>
      </c>
    </row>
    <row r="860" spans="1:2" x14ac:dyDescent="0.25">
      <c r="A860" s="154" t="s">
        <v>3333</v>
      </c>
      <c r="B860" s="154" t="s">
        <v>3167</v>
      </c>
    </row>
    <row r="861" spans="1:2" x14ac:dyDescent="0.25">
      <c r="A861" s="154" t="s">
        <v>3334</v>
      </c>
      <c r="B861" s="154" t="s">
        <v>3167</v>
      </c>
    </row>
    <row r="862" spans="1:2" x14ac:dyDescent="0.25">
      <c r="A862" s="154" t="s">
        <v>1749</v>
      </c>
      <c r="B862" s="154" t="s">
        <v>3167</v>
      </c>
    </row>
    <row r="863" spans="1:2" x14ac:dyDescent="0.25">
      <c r="A863" s="154" t="s">
        <v>1751</v>
      </c>
      <c r="B863" s="154" t="s">
        <v>3167</v>
      </c>
    </row>
    <row r="864" spans="1:2" x14ac:dyDescent="0.25">
      <c r="A864" s="154" t="s">
        <v>3335</v>
      </c>
      <c r="B864" s="154" t="s">
        <v>3167</v>
      </c>
    </row>
    <row r="865" spans="1:2" x14ac:dyDescent="0.25">
      <c r="A865" s="154" t="s">
        <v>3336</v>
      </c>
      <c r="B865" s="154" t="s">
        <v>3167</v>
      </c>
    </row>
    <row r="866" spans="1:2" x14ac:dyDescent="0.25">
      <c r="A866" s="154" t="s">
        <v>3337</v>
      </c>
      <c r="B866" s="154" t="s">
        <v>3167</v>
      </c>
    </row>
    <row r="867" spans="1:2" x14ac:dyDescent="0.25">
      <c r="A867" s="154" t="s">
        <v>1753</v>
      </c>
      <c r="B867" s="154" t="s">
        <v>3167</v>
      </c>
    </row>
    <row r="868" spans="1:2" x14ac:dyDescent="0.25">
      <c r="A868" s="154" t="s">
        <v>3338</v>
      </c>
      <c r="B868" s="154" t="s">
        <v>3167</v>
      </c>
    </row>
    <row r="869" spans="1:2" x14ac:dyDescent="0.25">
      <c r="A869" s="154" t="s">
        <v>3339</v>
      </c>
      <c r="B869" s="154" t="s">
        <v>3167</v>
      </c>
    </row>
    <row r="870" spans="1:2" x14ac:dyDescent="0.25">
      <c r="A870" s="154" t="s">
        <v>3340</v>
      </c>
      <c r="B870" s="154" t="s">
        <v>3167</v>
      </c>
    </row>
    <row r="871" spans="1:2" x14ac:dyDescent="0.25">
      <c r="A871" s="154" t="s">
        <v>3341</v>
      </c>
      <c r="B871" s="154" t="s">
        <v>3167</v>
      </c>
    </row>
    <row r="872" spans="1:2" x14ac:dyDescent="0.25">
      <c r="A872" s="154" t="s">
        <v>1755</v>
      </c>
      <c r="B872" s="154" t="s">
        <v>3167</v>
      </c>
    </row>
    <row r="873" spans="1:2" x14ac:dyDescent="0.25">
      <c r="A873" s="154" t="s">
        <v>1757</v>
      </c>
      <c r="B873" s="154" t="s">
        <v>3167</v>
      </c>
    </row>
    <row r="874" spans="1:2" x14ac:dyDescent="0.25">
      <c r="A874" s="154" t="s">
        <v>3342</v>
      </c>
      <c r="B874" s="154" t="s">
        <v>3167</v>
      </c>
    </row>
    <row r="875" spans="1:2" x14ac:dyDescent="0.25">
      <c r="A875" s="154" t="s">
        <v>3343</v>
      </c>
      <c r="B875" s="154" t="s">
        <v>3167</v>
      </c>
    </row>
    <row r="876" spans="1:2" x14ac:dyDescent="0.25">
      <c r="A876" s="154" t="s">
        <v>3344</v>
      </c>
      <c r="B876" s="154" t="s">
        <v>3167</v>
      </c>
    </row>
    <row r="877" spans="1:2" x14ac:dyDescent="0.25">
      <c r="A877" s="154" t="s">
        <v>3345</v>
      </c>
      <c r="B877" s="154" t="s">
        <v>3167</v>
      </c>
    </row>
    <row r="878" spans="1:2" x14ac:dyDescent="0.25">
      <c r="A878" s="154" t="s">
        <v>3346</v>
      </c>
      <c r="B878" s="154" t="s">
        <v>3167</v>
      </c>
    </row>
    <row r="879" spans="1:2" x14ac:dyDescent="0.25">
      <c r="A879" s="154" t="s">
        <v>3347</v>
      </c>
      <c r="B879" s="154" t="s">
        <v>3167</v>
      </c>
    </row>
    <row r="880" spans="1:2" x14ac:dyDescent="0.25">
      <c r="A880" s="154" t="s">
        <v>1759</v>
      </c>
      <c r="B880" s="154" t="s">
        <v>3167</v>
      </c>
    </row>
    <row r="881" spans="1:2" x14ac:dyDescent="0.25">
      <c r="A881" s="154" t="s">
        <v>1805</v>
      </c>
      <c r="B881" s="154" t="s">
        <v>3348</v>
      </c>
    </row>
    <row r="882" spans="1:2" x14ac:dyDescent="0.25">
      <c r="A882" s="154" t="s">
        <v>1807</v>
      </c>
      <c r="B882" s="154" t="s">
        <v>3348</v>
      </c>
    </row>
    <row r="883" spans="1:2" x14ac:dyDescent="0.25">
      <c r="A883" s="154" t="s">
        <v>1809</v>
      </c>
      <c r="B883" s="154" t="s">
        <v>3348</v>
      </c>
    </row>
    <row r="884" spans="1:2" x14ac:dyDescent="0.25">
      <c r="A884" s="154" t="s">
        <v>1811</v>
      </c>
      <c r="B884" s="154" t="s">
        <v>3348</v>
      </c>
    </row>
    <row r="885" spans="1:2" x14ac:dyDescent="0.25">
      <c r="A885" s="154" t="s">
        <v>1815</v>
      </c>
      <c r="B885" s="154" t="s">
        <v>3348</v>
      </c>
    </row>
    <row r="886" spans="1:2" x14ac:dyDescent="0.25">
      <c r="A886" s="154" t="s">
        <v>1817</v>
      </c>
      <c r="B886" s="154" t="s">
        <v>3348</v>
      </c>
    </row>
    <row r="887" spans="1:2" x14ac:dyDescent="0.25">
      <c r="A887" s="154" t="s">
        <v>1819</v>
      </c>
      <c r="B887" s="154" t="s">
        <v>3348</v>
      </c>
    </row>
    <row r="888" spans="1:2" x14ac:dyDescent="0.25">
      <c r="A888" s="154" t="s">
        <v>3349</v>
      </c>
      <c r="B888" s="154" t="s">
        <v>3350</v>
      </c>
    </row>
    <row r="889" spans="1:2" x14ac:dyDescent="0.25">
      <c r="A889" s="154" t="s">
        <v>1825</v>
      </c>
      <c r="B889" s="154" t="s">
        <v>3350</v>
      </c>
    </row>
    <row r="890" spans="1:2" x14ac:dyDescent="0.25">
      <c r="A890" s="154" t="s">
        <v>3351</v>
      </c>
      <c r="B890" s="154" t="s">
        <v>3350</v>
      </c>
    </row>
    <row r="891" spans="1:2" x14ac:dyDescent="0.25">
      <c r="A891" s="154" t="s">
        <v>1827</v>
      </c>
      <c r="B891" s="154" t="s">
        <v>3350</v>
      </c>
    </row>
    <row r="892" spans="1:2" x14ac:dyDescent="0.25">
      <c r="A892" s="154" t="s">
        <v>1829</v>
      </c>
      <c r="B892" s="154" t="s">
        <v>3350</v>
      </c>
    </row>
    <row r="893" spans="1:2" x14ac:dyDescent="0.25">
      <c r="A893" s="154" t="s">
        <v>1835</v>
      </c>
      <c r="B893" s="154" t="s">
        <v>3350</v>
      </c>
    </row>
    <row r="894" spans="1:2" x14ac:dyDescent="0.25">
      <c r="A894" s="154" t="s">
        <v>3352</v>
      </c>
      <c r="B894" s="154" t="s">
        <v>3350</v>
      </c>
    </row>
    <row r="895" spans="1:2" x14ac:dyDescent="0.25">
      <c r="A895" s="154" t="s">
        <v>3353</v>
      </c>
      <c r="B895" s="154" t="s">
        <v>3350</v>
      </c>
    </row>
    <row r="896" spans="1:2" x14ac:dyDescent="0.25">
      <c r="A896" s="154" t="s">
        <v>3354</v>
      </c>
      <c r="B896" s="154" t="s">
        <v>3350</v>
      </c>
    </row>
    <row r="897" spans="1:2" x14ac:dyDescent="0.25">
      <c r="A897" s="154" t="s">
        <v>1837</v>
      </c>
      <c r="B897" s="154" t="s">
        <v>3350</v>
      </c>
    </row>
    <row r="898" spans="1:2" x14ac:dyDescent="0.25">
      <c r="A898" s="154" t="s">
        <v>1839</v>
      </c>
      <c r="B898" s="154" t="s">
        <v>3350</v>
      </c>
    </row>
    <row r="899" spans="1:2" x14ac:dyDescent="0.25">
      <c r="A899" s="154" t="s">
        <v>3355</v>
      </c>
      <c r="B899" s="154" t="s">
        <v>3350</v>
      </c>
    </row>
    <row r="900" spans="1:2" x14ac:dyDescent="0.25">
      <c r="A900" s="154" t="s">
        <v>3356</v>
      </c>
      <c r="B900" s="154" t="s">
        <v>3350</v>
      </c>
    </row>
    <row r="901" spans="1:2" x14ac:dyDescent="0.25">
      <c r="A901" s="154" t="s">
        <v>3357</v>
      </c>
      <c r="B901" s="154" t="s">
        <v>3350</v>
      </c>
    </row>
    <row r="902" spans="1:2" x14ac:dyDescent="0.25">
      <c r="A902" s="154" t="s">
        <v>3358</v>
      </c>
      <c r="B902" s="154" t="s">
        <v>3350</v>
      </c>
    </row>
    <row r="903" spans="1:2" x14ac:dyDescent="0.25">
      <c r="A903" s="154" t="s">
        <v>1841</v>
      </c>
      <c r="B903" s="154" t="s">
        <v>3350</v>
      </c>
    </row>
    <row r="904" spans="1:2" x14ac:dyDescent="0.25">
      <c r="A904" s="154" t="s">
        <v>3359</v>
      </c>
      <c r="B904" s="154" t="s">
        <v>3350</v>
      </c>
    </row>
    <row r="905" spans="1:2" x14ac:dyDescent="0.25">
      <c r="A905" s="154" t="s">
        <v>1843</v>
      </c>
      <c r="B905" s="154" t="s">
        <v>3350</v>
      </c>
    </row>
    <row r="906" spans="1:2" x14ac:dyDescent="0.25">
      <c r="A906" s="154" t="s">
        <v>1845</v>
      </c>
      <c r="B906" s="154" t="s">
        <v>3350</v>
      </c>
    </row>
    <row r="907" spans="1:2" x14ac:dyDescent="0.25">
      <c r="A907" s="154" t="s">
        <v>1847</v>
      </c>
      <c r="B907" s="154" t="s">
        <v>3350</v>
      </c>
    </row>
    <row r="908" spans="1:2" x14ac:dyDescent="0.25">
      <c r="A908" s="154" t="s">
        <v>3360</v>
      </c>
      <c r="B908" s="154" t="s">
        <v>3350</v>
      </c>
    </row>
    <row r="909" spans="1:2" x14ac:dyDescent="0.25">
      <c r="A909" s="154" t="s">
        <v>1859</v>
      </c>
      <c r="B909" s="154" t="s">
        <v>3361</v>
      </c>
    </row>
    <row r="910" spans="1:2" x14ac:dyDescent="0.25">
      <c r="A910" s="154" t="s">
        <v>1861</v>
      </c>
      <c r="B910" s="154" t="s">
        <v>3361</v>
      </c>
    </row>
    <row r="911" spans="1:2" x14ac:dyDescent="0.25">
      <c r="A911" s="154" t="s">
        <v>1863</v>
      </c>
      <c r="B911" s="154" t="s">
        <v>3361</v>
      </c>
    </row>
    <row r="912" spans="1:2" x14ac:dyDescent="0.25">
      <c r="A912" s="154" t="s">
        <v>1865</v>
      </c>
      <c r="B912" s="154" t="s">
        <v>3361</v>
      </c>
    </row>
    <row r="913" spans="1:2" x14ac:dyDescent="0.25">
      <c r="A913" s="154" t="s">
        <v>1867</v>
      </c>
      <c r="B913" s="154" t="s">
        <v>3361</v>
      </c>
    </row>
    <row r="914" spans="1:2" x14ac:dyDescent="0.25">
      <c r="A914" s="154" t="s">
        <v>1869</v>
      </c>
      <c r="B914" s="154" t="s">
        <v>3361</v>
      </c>
    </row>
    <row r="915" spans="1:2" x14ac:dyDescent="0.25">
      <c r="A915" s="154" t="s">
        <v>1871</v>
      </c>
      <c r="B915" s="154" t="s">
        <v>3361</v>
      </c>
    </row>
    <row r="916" spans="1:2" x14ac:dyDescent="0.25">
      <c r="A916" s="154" t="s">
        <v>1873</v>
      </c>
      <c r="B916" s="154" t="s">
        <v>3361</v>
      </c>
    </row>
    <row r="917" spans="1:2" x14ac:dyDescent="0.25">
      <c r="A917" s="154" t="s">
        <v>1875</v>
      </c>
      <c r="B917" s="154" t="s">
        <v>3361</v>
      </c>
    </row>
    <row r="918" spans="1:2" x14ac:dyDescent="0.25">
      <c r="A918" s="154" t="s">
        <v>1877</v>
      </c>
      <c r="B918" s="154" t="s">
        <v>3361</v>
      </c>
    </row>
    <row r="919" spans="1:2" x14ac:dyDescent="0.25">
      <c r="A919" s="154" t="s">
        <v>1879</v>
      </c>
      <c r="B919" s="154" t="s">
        <v>3361</v>
      </c>
    </row>
    <row r="920" spans="1:2" x14ac:dyDescent="0.25">
      <c r="A920" s="154" t="s">
        <v>1881</v>
      </c>
      <c r="B920" s="154" t="s">
        <v>3361</v>
      </c>
    </row>
    <row r="921" spans="1:2" x14ac:dyDescent="0.25">
      <c r="A921" s="154" t="s">
        <v>1887</v>
      </c>
      <c r="B921" s="154" t="s">
        <v>3361</v>
      </c>
    </row>
    <row r="922" spans="1:2" x14ac:dyDescent="0.25">
      <c r="A922" s="154" t="s">
        <v>1889</v>
      </c>
      <c r="B922" s="154" t="s">
        <v>3361</v>
      </c>
    </row>
    <row r="923" spans="1:2" x14ac:dyDescent="0.25">
      <c r="A923" s="154" t="s">
        <v>1891</v>
      </c>
      <c r="B923" s="154" t="s">
        <v>3361</v>
      </c>
    </row>
    <row r="924" spans="1:2" x14ac:dyDescent="0.25">
      <c r="A924" s="154" t="s">
        <v>1893</v>
      </c>
      <c r="B924" s="154" t="s">
        <v>3361</v>
      </c>
    </row>
    <row r="925" spans="1:2" x14ac:dyDescent="0.25">
      <c r="A925" s="154" t="s">
        <v>1895</v>
      </c>
      <c r="B925" s="154" t="s">
        <v>3361</v>
      </c>
    </row>
    <row r="926" spans="1:2" x14ac:dyDescent="0.25">
      <c r="A926" s="154" t="s">
        <v>1897</v>
      </c>
      <c r="B926" s="154" t="s">
        <v>3361</v>
      </c>
    </row>
    <row r="927" spans="1:2" x14ac:dyDescent="0.25">
      <c r="A927" s="154" t="s">
        <v>1899</v>
      </c>
      <c r="B927" s="154" t="s">
        <v>3361</v>
      </c>
    </row>
    <row r="928" spans="1:2" x14ac:dyDescent="0.25">
      <c r="A928" s="154" t="s">
        <v>1901</v>
      </c>
      <c r="B928" s="154" t="s">
        <v>3361</v>
      </c>
    </row>
    <row r="929" spans="1:2" x14ac:dyDescent="0.25">
      <c r="A929" s="154" t="s">
        <v>1903</v>
      </c>
      <c r="B929" s="154" t="s">
        <v>3361</v>
      </c>
    </row>
    <row r="930" spans="1:2" x14ac:dyDescent="0.25">
      <c r="A930" s="154" t="s">
        <v>1905</v>
      </c>
      <c r="B930" s="154" t="s">
        <v>3361</v>
      </c>
    </row>
    <row r="931" spans="1:2" x14ac:dyDescent="0.25">
      <c r="A931" s="154" t="s">
        <v>1907</v>
      </c>
      <c r="B931" s="154" t="s">
        <v>3361</v>
      </c>
    </row>
    <row r="932" spans="1:2" x14ac:dyDescent="0.25">
      <c r="A932" s="154" t="s">
        <v>1913</v>
      </c>
      <c r="B932" s="154" t="s">
        <v>3180</v>
      </c>
    </row>
    <row r="933" spans="1:2" x14ac:dyDescent="0.25">
      <c r="A933" s="154" t="s">
        <v>1915</v>
      </c>
      <c r="B933" s="154" t="s">
        <v>3180</v>
      </c>
    </row>
    <row r="934" spans="1:2" x14ac:dyDescent="0.25">
      <c r="A934" s="154" t="s">
        <v>1917</v>
      </c>
      <c r="B934" s="154" t="s">
        <v>3180</v>
      </c>
    </row>
    <row r="935" spans="1:2" x14ac:dyDescent="0.25">
      <c r="A935" s="154" t="s">
        <v>1925</v>
      </c>
      <c r="B935" s="154" t="s">
        <v>3362</v>
      </c>
    </row>
    <row r="936" spans="1:2" x14ac:dyDescent="0.25">
      <c r="A936" s="154" t="s">
        <v>1927</v>
      </c>
      <c r="B936" s="154" t="s">
        <v>3362</v>
      </c>
    </row>
    <row r="937" spans="1:2" x14ac:dyDescent="0.25">
      <c r="A937" s="154" t="s">
        <v>1929</v>
      </c>
      <c r="B937" s="154" t="s">
        <v>3362</v>
      </c>
    </row>
    <row r="938" spans="1:2" x14ac:dyDescent="0.25">
      <c r="A938" s="154" t="s">
        <v>1931</v>
      </c>
      <c r="B938" s="154" t="s">
        <v>3362</v>
      </c>
    </row>
    <row r="939" spans="1:2" x14ac:dyDescent="0.25">
      <c r="A939" s="154" t="s">
        <v>1933</v>
      </c>
      <c r="B939" s="154" t="s">
        <v>3362</v>
      </c>
    </row>
    <row r="940" spans="1:2" x14ac:dyDescent="0.25">
      <c r="A940" s="154" t="s">
        <v>1935</v>
      </c>
      <c r="B940" s="154" t="s">
        <v>3362</v>
      </c>
    </row>
    <row r="941" spans="1:2" x14ac:dyDescent="0.25">
      <c r="A941" s="154" t="s">
        <v>1937</v>
      </c>
      <c r="B941" s="154" t="s">
        <v>3362</v>
      </c>
    </row>
    <row r="942" spans="1:2" x14ac:dyDescent="0.25">
      <c r="A942" s="154" t="s">
        <v>1939</v>
      </c>
      <c r="B942" s="154" t="s">
        <v>3362</v>
      </c>
    </row>
    <row r="943" spans="1:2" x14ac:dyDescent="0.25">
      <c r="A943" s="154" t="s">
        <v>1941</v>
      </c>
      <c r="B943" s="154" t="s">
        <v>3362</v>
      </c>
    </row>
    <row r="944" spans="1:2" x14ac:dyDescent="0.25">
      <c r="A944" s="154" t="s">
        <v>1943</v>
      </c>
      <c r="B944" s="154" t="s">
        <v>3362</v>
      </c>
    </row>
    <row r="945" spans="1:2" x14ac:dyDescent="0.25">
      <c r="A945" s="154" t="s">
        <v>1945</v>
      </c>
      <c r="B945" s="154" t="s">
        <v>3362</v>
      </c>
    </row>
    <row r="946" spans="1:2" x14ac:dyDescent="0.25">
      <c r="A946" s="154" t="s">
        <v>1947</v>
      </c>
      <c r="B946" s="154" t="s">
        <v>3362</v>
      </c>
    </row>
    <row r="947" spans="1:2" x14ac:dyDescent="0.25">
      <c r="A947" s="154" t="s">
        <v>1949</v>
      </c>
      <c r="B947" s="154" t="s">
        <v>3362</v>
      </c>
    </row>
    <row r="948" spans="1:2" x14ac:dyDescent="0.25">
      <c r="A948" s="154" t="s">
        <v>1951</v>
      </c>
      <c r="B948" s="154" t="s">
        <v>3362</v>
      </c>
    </row>
    <row r="949" spans="1:2" x14ac:dyDescent="0.25">
      <c r="A949" s="154" t="s">
        <v>1953</v>
      </c>
      <c r="B949" s="154" t="s">
        <v>3362</v>
      </c>
    </row>
    <row r="950" spans="1:2" x14ac:dyDescent="0.25">
      <c r="A950" s="154" t="s">
        <v>1955</v>
      </c>
      <c r="B950" s="154" t="s">
        <v>3362</v>
      </c>
    </row>
    <row r="951" spans="1:2" x14ac:dyDescent="0.25">
      <c r="A951" s="154" t="s">
        <v>1957</v>
      </c>
      <c r="B951" s="154" t="s">
        <v>3362</v>
      </c>
    </row>
    <row r="952" spans="1:2" x14ac:dyDescent="0.25">
      <c r="A952" s="154" t="s">
        <v>1959</v>
      </c>
      <c r="B952" s="154" t="s">
        <v>3362</v>
      </c>
    </row>
    <row r="953" spans="1:2" x14ac:dyDescent="0.25">
      <c r="A953" s="154" t="s">
        <v>1961</v>
      </c>
      <c r="B953" s="154" t="s">
        <v>3362</v>
      </c>
    </row>
    <row r="954" spans="1:2" x14ac:dyDescent="0.25">
      <c r="A954" s="154" t="s">
        <v>1963</v>
      </c>
      <c r="B954" s="154" t="s">
        <v>3362</v>
      </c>
    </row>
    <row r="955" spans="1:2" x14ac:dyDescent="0.25">
      <c r="A955" s="154" t="s">
        <v>1965</v>
      </c>
      <c r="B955" s="154" t="s">
        <v>3362</v>
      </c>
    </row>
    <row r="956" spans="1:2" x14ac:dyDescent="0.25">
      <c r="A956" s="154" t="s">
        <v>1967</v>
      </c>
      <c r="B956" s="154" t="s">
        <v>3362</v>
      </c>
    </row>
    <row r="957" spans="1:2" x14ac:dyDescent="0.25">
      <c r="A957" s="154" t="s">
        <v>1969</v>
      </c>
      <c r="B957" s="154" t="s">
        <v>3362</v>
      </c>
    </row>
    <row r="958" spans="1:2" x14ac:dyDescent="0.25">
      <c r="A958" s="154" t="s">
        <v>1971</v>
      </c>
      <c r="B958" s="154" t="s">
        <v>3362</v>
      </c>
    </row>
    <row r="959" spans="1:2" x14ac:dyDescent="0.25">
      <c r="A959" s="154" t="s">
        <v>1973</v>
      </c>
      <c r="B959" s="154" t="s">
        <v>3362</v>
      </c>
    </row>
    <row r="960" spans="1:2" x14ac:dyDescent="0.25">
      <c r="A960" s="154" t="s">
        <v>1975</v>
      </c>
      <c r="B960" s="154" t="s">
        <v>3362</v>
      </c>
    </row>
    <row r="961" spans="1:2" x14ac:dyDescent="0.25">
      <c r="A961" s="154" t="s">
        <v>1977</v>
      </c>
      <c r="B961" s="154" t="s">
        <v>3362</v>
      </c>
    </row>
    <row r="962" spans="1:2" x14ac:dyDescent="0.25">
      <c r="A962" s="154" t="s">
        <v>1979</v>
      </c>
      <c r="B962" s="154" t="s">
        <v>3362</v>
      </c>
    </row>
    <row r="963" spans="1:2" x14ac:dyDescent="0.25">
      <c r="A963" s="154" t="s">
        <v>1981</v>
      </c>
      <c r="B963" s="154" t="s">
        <v>3362</v>
      </c>
    </row>
    <row r="964" spans="1:2" x14ac:dyDescent="0.25">
      <c r="A964" s="154" t="s">
        <v>1983</v>
      </c>
      <c r="B964" s="154" t="s">
        <v>3362</v>
      </c>
    </row>
    <row r="965" spans="1:2" x14ac:dyDescent="0.25">
      <c r="A965" s="154" t="s">
        <v>1985</v>
      </c>
      <c r="B965" s="154" t="s">
        <v>3362</v>
      </c>
    </row>
    <row r="966" spans="1:2" x14ac:dyDescent="0.25">
      <c r="A966" s="154" t="s">
        <v>1987</v>
      </c>
      <c r="B966" s="154" t="s">
        <v>3362</v>
      </c>
    </row>
    <row r="967" spans="1:2" x14ac:dyDescent="0.25">
      <c r="A967" s="154" t="s">
        <v>1993</v>
      </c>
      <c r="B967" s="154" t="s">
        <v>3362</v>
      </c>
    </row>
    <row r="968" spans="1:2" x14ac:dyDescent="0.25">
      <c r="A968" s="154" t="s">
        <v>1995</v>
      </c>
      <c r="B968" s="154" t="s">
        <v>3362</v>
      </c>
    </row>
    <row r="969" spans="1:2" x14ac:dyDescent="0.25">
      <c r="A969" s="154" t="s">
        <v>1997</v>
      </c>
      <c r="B969" s="154" t="s">
        <v>3362</v>
      </c>
    </row>
    <row r="970" spans="1:2" x14ac:dyDescent="0.25">
      <c r="A970" s="154" t="s">
        <v>1999</v>
      </c>
      <c r="B970" s="154" t="s">
        <v>3362</v>
      </c>
    </row>
    <row r="971" spans="1:2" x14ac:dyDescent="0.25">
      <c r="A971" s="154" t="s">
        <v>2001</v>
      </c>
      <c r="B971" s="154" t="s">
        <v>3362</v>
      </c>
    </row>
    <row r="972" spans="1:2" x14ac:dyDescent="0.25">
      <c r="A972" s="154" t="s">
        <v>2005</v>
      </c>
      <c r="B972" s="154" t="s">
        <v>3362</v>
      </c>
    </row>
    <row r="973" spans="1:2" x14ac:dyDescent="0.25">
      <c r="A973" s="154" t="s">
        <v>2007</v>
      </c>
      <c r="B973" s="154" t="s">
        <v>3362</v>
      </c>
    </row>
    <row r="974" spans="1:2" x14ac:dyDescent="0.25">
      <c r="A974" s="154" t="s">
        <v>2013</v>
      </c>
      <c r="B974" s="154" t="s">
        <v>3362</v>
      </c>
    </row>
    <row r="975" spans="1:2" x14ac:dyDescent="0.25">
      <c r="A975" s="154" t="s">
        <v>2015</v>
      </c>
      <c r="B975" s="154" t="s">
        <v>3362</v>
      </c>
    </row>
    <row r="976" spans="1:2" x14ac:dyDescent="0.25">
      <c r="A976" s="154" t="s">
        <v>2017</v>
      </c>
      <c r="B976" s="154" t="s">
        <v>3362</v>
      </c>
    </row>
    <row r="977" spans="1:2" x14ac:dyDescent="0.25">
      <c r="A977" s="154" t="s">
        <v>2019</v>
      </c>
      <c r="B977" s="154" t="s">
        <v>3362</v>
      </c>
    </row>
    <row r="978" spans="1:2" x14ac:dyDescent="0.25">
      <c r="A978" s="154" t="s">
        <v>2021</v>
      </c>
      <c r="B978" s="154" t="s">
        <v>3362</v>
      </c>
    </row>
    <row r="979" spans="1:2" x14ac:dyDescent="0.25">
      <c r="A979" s="154" t="s">
        <v>2023</v>
      </c>
      <c r="B979" s="154" t="s">
        <v>3362</v>
      </c>
    </row>
    <row r="980" spans="1:2" x14ac:dyDescent="0.25">
      <c r="A980" s="154" t="s">
        <v>2025</v>
      </c>
      <c r="B980" s="154" t="s">
        <v>3362</v>
      </c>
    </row>
    <row r="981" spans="1:2" x14ac:dyDescent="0.25">
      <c r="A981" s="154" t="s">
        <v>2027</v>
      </c>
      <c r="B981" s="154" t="s">
        <v>3362</v>
      </c>
    </row>
    <row r="982" spans="1:2" x14ac:dyDescent="0.25">
      <c r="A982" s="154" t="s">
        <v>3363</v>
      </c>
      <c r="B982" s="154" t="s">
        <v>3227</v>
      </c>
    </row>
    <row r="983" spans="1:2" x14ac:dyDescent="0.25">
      <c r="A983" s="154" t="s">
        <v>2035</v>
      </c>
      <c r="B983" s="154" t="s">
        <v>3227</v>
      </c>
    </row>
    <row r="984" spans="1:2" x14ac:dyDescent="0.25">
      <c r="A984" s="154" t="s">
        <v>2037</v>
      </c>
      <c r="B984" s="154" t="s">
        <v>3227</v>
      </c>
    </row>
    <row r="985" spans="1:2" x14ac:dyDescent="0.25">
      <c r="A985" s="154" t="s">
        <v>3364</v>
      </c>
      <c r="B985" s="154" t="s">
        <v>3227</v>
      </c>
    </row>
    <row r="986" spans="1:2" x14ac:dyDescent="0.25">
      <c r="A986" s="154" t="s">
        <v>2039</v>
      </c>
      <c r="B986" s="154" t="s">
        <v>3227</v>
      </c>
    </row>
    <row r="987" spans="1:2" x14ac:dyDescent="0.25">
      <c r="A987" s="154" t="s">
        <v>2049</v>
      </c>
      <c r="B987" s="154" t="s">
        <v>3365</v>
      </c>
    </row>
    <row r="988" spans="1:2" x14ac:dyDescent="0.25">
      <c r="A988" s="154" t="s">
        <v>2051</v>
      </c>
      <c r="B988" s="154" t="s">
        <v>3365</v>
      </c>
    </row>
    <row r="989" spans="1:2" x14ac:dyDescent="0.25">
      <c r="A989" s="154" t="s">
        <v>2053</v>
      </c>
      <c r="B989" s="154" t="s">
        <v>3365</v>
      </c>
    </row>
    <row r="990" spans="1:2" x14ac:dyDescent="0.25">
      <c r="A990" s="154" t="s">
        <v>2055</v>
      </c>
      <c r="B990" s="154" t="s">
        <v>3365</v>
      </c>
    </row>
    <row r="991" spans="1:2" x14ac:dyDescent="0.25">
      <c r="A991" s="154" t="s">
        <v>2057</v>
      </c>
      <c r="B991" s="154" t="s">
        <v>3365</v>
      </c>
    </row>
    <row r="992" spans="1:2" x14ac:dyDescent="0.25">
      <c r="A992" s="154" t="s">
        <v>3366</v>
      </c>
      <c r="B992" s="154" t="s">
        <v>3185</v>
      </c>
    </row>
    <row r="993" spans="1:2" x14ac:dyDescent="0.25">
      <c r="A993" s="154" t="s">
        <v>2059</v>
      </c>
      <c r="B993" s="154" t="s">
        <v>3365</v>
      </c>
    </row>
    <row r="994" spans="1:2" x14ac:dyDescent="0.25">
      <c r="A994" s="154" t="s">
        <v>2061</v>
      </c>
      <c r="B994" s="154" t="s">
        <v>3365</v>
      </c>
    </row>
    <row r="995" spans="1:2" x14ac:dyDescent="0.25">
      <c r="A995" s="154" t="s">
        <v>2063</v>
      </c>
      <c r="B995" s="154" t="s">
        <v>3365</v>
      </c>
    </row>
    <row r="996" spans="1:2" x14ac:dyDescent="0.25">
      <c r="A996" s="154" t="s">
        <v>2065</v>
      </c>
      <c r="B996" s="154" t="s">
        <v>3365</v>
      </c>
    </row>
    <row r="997" spans="1:2" x14ac:dyDescent="0.25">
      <c r="A997" s="154" t="s">
        <v>2067</v>
      </c>
      <c r="B997" s="154" t="s">
        <v>3365</v>
      </c>
    </row>
    <row r="998" spans="1:2" x14ac:dyDescent="0.25">
      <c r="A998" s="154" t="s">
        <v>2069</v>
      </c>
      <c r="B998" s="154" t="s">
        <v>3365</v>
      </c>
    </row>
    <row r="999" spans="1:2" x14ac:dyDescent="0.25">
      <c r="A999" s="154" t="s">
        <v>2071</v>
      </c>
      <c r="B999" s="154" t="s">
        <v>3365</v>
      </c>
    </row>
    <row r="1000" spans="1:2" x14ac:dyDescent="0.25">
      <c r="A1000" s="154" t="s">
        <v>2073</v>
      </c>
      <c r="B1000" s="154" t="s">
        <v>3365</v>
      </c>
    </row>
    <row r="1001" spans="1:2" x14ac:dyDescent="0.25">
      <c r="A1001" s="154" t="s">
        <v>2075</v>
      </c>
      <c r="B1001" s="154" t="s">
        <v>3185</v>
      </c>
    </row>
    <row r="1002" spans="1:2" x14ac:dyDescent="0.25">
      <c r="A1002" s="154" t="s">
        <v>2077</v>
      </c>
      <c r="B1002" s="154" t="s">
        <v>3365</v>
      </c>
    </row>
    <row r="1003" spans="1:2" x14ac:dyDescent="0.25">
      <c r="A1003" s="154" t="s">
        <v>2079</v>
      </c>
      <c r="B1003" s="154" t="s">
        <v>3365</v>
      </c>
    </row>
    <row r="1004" spans="1:2" x14ac:dyDescent="0.25">
      <c r="A1004" s="154" t="s">
        <v>2083</v>
      </c>
      <c r="B1004" s="154" t="s">
        <v>3167</v>
      </c>
    </row>
    <row r="1005" spans="1:2" x14ac:dyDescent="0.25">
      <c r="A1005" s="154" t="s">
        <v>3367</v>
      </c>
      <c r="B1005" s="154" t="s">
        <v>3185</v>
      </c>
    </row>
    <row r="1006" spans="1:2" x14ac:dyDescent="0.25">
      <c r="A1006" s="154" t="s">
        <v>2085</v>
      </c>
      <c r="B1006" s="154" t="s">
        <v>3368</v>
      </c>
    </row>
    <row r="1007" spans="1:2" x14ac:dyDescent="0.25">
      <c r="A1007" s="154" t="s">
        <v>2087</v>
      </c>
      <c r="B1007" s="154" t="s">
        <v>3167</v>
      </c>
    </row>
    <row r="1008" spans="1:2" x14ac:dyDescent="0.25">
      <c r="A1008" s="154" t="s">
        <v>2089</v>
      </c>
      <c r="B1008" s="154" t="s">
        <v>3167</v>
      </c>
    </row>
    <row r="1009" spans="1:2" x14ac:dyDescent="0.25">
      <c r="A1009" s="154" t="s">
        <v>2091</v>
      </c>
      <c r="B1009" s="154" t="s">
        <v>3167</v>
      </c>
    </row>
    <row r="1010" spans="1:2" x14ac:dyDescent="0.25">
      <c r="A1010" s="154" t="s">
        <v>2093</v>
      </c>
      <c r="B1010" s="154" t="s">
        <v>3369</v>
      </c>
    </row>
    <row r="1011" spans="1:2" x14ac:dyDescent="0.25">
      <c r="A1011" s="154" t="s">
        <v>2097</v>
      </c>
      <c r="B1011" s="154" t="s">
        <v>3365</v>
      </c>
    </row>
    <row r="1012" spans="1:2" x14ac:dyDescent="0.25">
      <c r="A1012" s="154" t="s">
        <v>2099</v>
      </c>
      <c r="B1012" s="154" t="s">
        <v>3361</v>
      </c>
    </row>
    <row r="1013" spans="1:2" x14ac:dyDescent="0.25">
      <c r="A1013" s="154" t="s">
        <v>3370</v>
      </c>
      <c r="B1013" s="154" t="s">
        <v>3361</v>
      </c>
    </row>
    <row r="1014" spans="1:2" x14ac:dyDescent="0.25">
      <c r="A1014" s="154" t="s">
        <v>2101</v>
      </c>
      <c r="B1014" s="154" t="s">
        <v>3361</v>
      </c>
    </row>
    <row r="1015" spans="1:2" x14ac:dyDescent="0.25">
      <c r="A1015" s="154" t="s">
        <v>2105</v>
      </c>
      <c r="B1015" s="154" t="s">
        <v>3371</v>
      </c>
    </row>
    <row r="1016" spans="1:2" x14ac:dyDescent="0.25">
      <c r="A1016" s="154" t="s">
        <v>2107</v>
      </c>
      <c r="B1016" s="154" t="s">
        <v>3371</v>
      </c>
    </row>
    <row r="1017" spans="1:2" x14ac:dyDescent="0.25">
      <c r="A1017" s="154" t="s">
        <v>2109</v>
      </c>
      <c r="B1017" s="154" t="s">
        <v>3371</v>
      </c>
    </row>
    <row r="1018" spans="1:2" x14ac:dyDescent="0.25">
      <c r="A1018" s="154" t="s">
        <v>2111</v>
      </c>
      <c r="B1018" s="154" t="s">
        <v>3371</v>
      </c>
    </row>
    <row r="1019" spans="1:2" x14ac:dyDescent="0.25">
      <c r="A1019" s="154" t="s">
        <v>2113</v>
      </c>
      <c r="B1019" s="154" t="s">
        <v>3371</v>
      </c>
    </row>
    <row r="1020" spans="1:2" x14ac:dyDescent="0.25">
      <c r="A1020" s="154" t="s">
        <v>2115</v>
      </c>
      <c r="B1020" s="154" t="s">
        <v>3371</v>
      </c>
    </row>
    <row r="1021" spans="1:2" x14ac:dyDescent="0.25">
      <c r="A1021" s="154" t="s">
        <v>2117</v>
      </c>
      <c r="B1021" s="154" t="s">
        <v>3371</v>
      </c>
    </row>
    <row r="1022" spans="1:2" x14ac:dyDescent="0.25">
      <c r="A1022" s="154" t="s">
        <v>2119</v>
      </c>
      <c r="B1022" s="154" t="s">
        <v>3371</v>
      </c>
    </row>
    <row r="1023" spans="1:2" x14ac:dyDescent="0.25">
      <c r="A1023" s="154" t="s">
        <v>2121</v>
      </c>
      <c r="B1023" s="154" t="s">
        <v>3371</v>
      </c>
    </row>
    <row r="1024" spans="1:2" x14ac:dyDescent="0.25">
      <c r="A1024" s="154" t="s">
        <v>2123</v>
      </c>
      <c r="B1024" s="154" t="s">
        <v>3371</v>
      </c>
    </row>
    <row r="1025" spans="1:2" x14ac:dyDescent="0.25">
      <c r="A1025" s="154" t="s">
        <v>2125</v>
      </c>
      <c r="B1025" s="154" t="s">
        <v>3371</v>
      </c>
    </row>
    <row r="1026" spans="1:2" x14ac:dyDescent="0.25">
      <c r="A1026" s="154" t="s">
        <v>2127</v>
      </c>
      <c r="B1026" s="154" t="s">
        <v>3371</v>
      </c>
    </row>
    <row r="1027" spans="1:2" x14ac:dyDescent="0.25">
      <c r="A1027" s="154" t="s">
        <v>2129</v>
      </c>
      <c r="B1027" s="154" t="s">
        <v>3371</v>
      </c>
    </row>
    <row r="1028" spans="1:2" x14ac:dyDescent="0.25">
      <c r="A1028" s="154" t="s">
        <v>2131</v>
      </c>
      <c r="B1028" s="154" t="s">
        <v>3371</v>
      </c>
    </row>
    <row r="1029" spans="1:2" x14ac:dyDescent="0.25">
      <c r="A1029" s="154" t="s">
        <v>3372</v>
      </c>
      <c r="B1029" s="154" t="s">
        <v>3373</v>
      </c>
    </row>
    <row r="1030" spans="1:2" x14ac:dyDescent="0.25">
      <c r="A1030" s="154" t="s">
        <v>2133</v>
      </c>
      <c r="B1030" s="154" t="s">
        <v>3371</v>
      </c>
    </row>
    <row r="1031" spans="1:2" x14ac:dyDescent="0.25">
      <c r="A1031" s="154" t="s">
        <v>2135</v>
      </c>
      <c r="B1031" s="154" t="s">
        <v>3371</v>
      </c>
    </row>
    <row r="1032" spans="1:2" x14ac:dyDescent="0.25">
      <c r="A1032" s="154" t="s">
        <v>2147</v>
      </c>
      <c r="B1032" s="154" t="s">
        <v>3166</v>
      </c>
    </row>
    <row r="1033" spans="1:2" x14ac:dyDescent="0.25">
      <c r="A1033" s="154" t="s">
        <v>2149</v>
      </c>
      <c r="B1033" s="154" t="s">
        <v>3166</v>
      </c>
    </row>
    <row r="1034" spans="1:2" x14ac:dyDescent="0.25">
      <c r="A1034" s="154" t="s">
        <v>2151</v>
      </c>
      <c r="B1034" s="154" t="s">
        <v>3166</v>
      </c>
    </row>
    <row r="1035" spans="1:2" x14ac:dyDescent="0.25">
      <c r="A1035" s="154" t="s">
        <v>2153</v>
      </c>
      <c r="B1035" s="154" t="s">
        <v>3166</v>
      </c>
    </row>
    <row r="1036" spans="1:2" x14ac:dyDescent="0.25">
      <c r="A1036" s="154" t="s">
        <v>2155</v>
      </c>
      <c r="B1036" s="154" t="s">
        <v>3166</v>
      </c>
    </row>
    <row r="1037" spans="1:2" x14ac:dyDescent="0.25">
      <c r="A1037" s="154" t="s">
        <v>2159</v>
      </c>
      <c r="B1037" s="154" t="s">
        <v>3166</v>
      </c>
    </row>
    <row r="1038" spans="1:2" x14ac:dyDescent="0.25">
      <c r="A1038" s="154" t="s">
        <v>2161</v>
      </c>
      <c r="B1038" s="154" t="s">
        <v>3166</v>
      </c>
    </row>
    <row r="1039" spans="1:2" x14ac:dyDescent="0.25">
      <c r="A1039" s="154" t="s">
        <v>2169</v>
      </c>
      <c r="B1039" s="154" t="s">
        <v>3166</v>
      </c>
    </row>
    <row r="1040" spans="1:2" x14ac:dyDescent="0.25">
      <c r="A1040" s="1" t="s">
        <v>2181</v>
      </c>
      <c r="B1040" s="154" t="s">
        <v>3166</v>
      </c>
    </row>
    <row r="1041" spans="1:2" x14ac:dyDescent="0.25">
      <c r="A1041" s="154" t="s">
        <v>2185</v>
      </c>
      <c r="B1041" s="154" t="s">
        <v>3168</v>
      </c>
    </row>
    <row r="1042" spans="1:2" x14ac:dyDescent="0.25">
      <c r="A1042" s="154" t="s">
        <v>2187</v>
      </c>
      <c r="B1042" s="154" t="s">
        <v>3166</v>
      </c>
    </row>
    <row r="1043" spans="1:2" x14ac:dyDescent="0.25">
      <c r="A1043" s="154" t="s">
        <v>2193</v>
      </c>
      <c r="B1043" s="154" t="s">
        <v>3374</v>
      </c>
    </row>
    <row r="1044" spans="1:2" x14ac:dyDescent="0.25">
      <c r="A1044" s="154" t="s">
        <v>2195</v>
      </c>
      <c r="B1044" s="154" t="s">
        <v>3374</v>
      </c>
    </row>
    <row r="1045" spans="1:2" x14ac:dyDescent="0.25">
      <c r="A1045" s="154" t="s">
        <v>2197</v>
      </c>
      <c r="B1045" s="154" t="s">
        <v>3374</v>
      </c>
    </row>
    <row r="1046" spans="1:2" x14ac:dyDescent="0.25">
      <c r="A1046" s="154" t="s">
        <v>2199</v>
      </c>
      <c r="B1046" s="154" t="s">
        <v>3374</v>
      </c>
    </row>
    <row r="1047" spans="1:2" x14ac:dyDescent="0.25">
      <c r="A1047" s="154" t="s">
        <v>2201</v>
      </c>
      <c r="B1047" s="154" t="s">
        <v>3374</v>
      </c>
    </row>
    <row r="1048" spans="1:2" x14ac:dyDescent="0.25">
      <c r="A1048" s="154" t="s">
        <v>2203</v>
      </c>
      <c r="B1048" s="154" t="s">
        <v>3168</v>
      </c>
    </row>
    <row r="1049" spans="1:2" x14ac:dyDescent="0.25">
      <c r="A1049" s="154" t="s">
        <v>2205</v>
      </c>
      <c r="B1049" s="154" t="s">
        <v>3168</v>
      </c>
    </row>
    <row r="1050" spans="1:2" x14ac:dyDescent="0.25">
      <c r="A1050" s="154" t="s">
        <v>3375</v>
      </c>
      <c r="B1050" s="154" t="s">
        <v>3374</v>
      </c>
    </row>
    <row r="1051" spans="1:2" x14ac:dyDescent="0.25">
      <c r="A1051" s="154" t="s">
        <v>2207</v>
      </c>
      <c r="B1051" s="154" t="s">
        <v>3374</v>
      </c>
    </row>
    <row r="1052" spans="1:2" x14ac:dyDescent="0.25">
      <c r="A1052" s="154" t="s">
        <v>2209</v>
      </c>
      <c r="B1052" s="154" t="s">
        <v>3374</v>
      </c>
    </row>
    <row r="1053" spans="1:2" x14ac:dyDescent="0.25">
      <c r="A1053" s="154" t="s">
        <v>2217</v>
      </c>
      <c r="B1053" s="154" t="s">
        <v>3162</v>
      </c>
    </row>
    <row r="1054" spans="1:2" x14ac:dyDescent="0.25">
      <c r="A1054" s="154" t="s">
        <v>2219</v>
      </c>
      <c r="B1054" s="154" t="s">
        <v>3162</v>
      </c>
    </row>
    <row r="1055" spans="1:2" x14ac:dyDescent="0.25">
      <c r="A1055" s="154" t="s">
        <v>2221</v>
      </c>
      <c r="B1055" s="154" t="s">
        <v>3162</v>
      </c>
    </row>
    <row r="1056" spans="1:2" x14ac:dyDescent="0.25">
      <c r="A1056" s="154" t="s">
        <v>2223</v>
      </c>
      <c r="B1056" s="154" t="s">
        <v>3162</v>
      </c>
    </row>
    <row r="1057" spans="1:2" x14ac:dyDescent="0.25">
      <c r="A1057" s="154" t="s">
        <v>2225</v>
      </c>
      <c r="B1057" s="154" t="s">
        <v>3162</v>
      </c>
    </row>
    <row r="1058" spans="1:2" x14ac:dyDescent="0.25">
      <c r="A1058" s="154" t="s">
        <v>2229</v>
      </c>
      <c r="B1058" s="154" t="s">
        <v>3162</v>
      </c>
    </row>
    <row r="1059" spans="1:2" x14ac:dyDescent="0.25">
      <c r="A1059" s="154" t="s">
        <v>2231</v>
      </c>
      <c r="B1059" s="154" t="s">
        <v>3162</v>
      </c>
    </row>
    <row r="1060" spans="1:2" x14ac:dyDescent="0.25">
      <c r="A1060" s="154" t="s">
        <v>2233</v>
      </c>
      <c r="B1060" s="154" t="s">
        <v>3162</v>
      </c>
    </row>
    <row r="1061" spans="1:2" x14ac:dyDescent="0.25">
      <c r="A1061" s="154" t="s">
        <v>2235</v>
      </c>
      <c r="B1061" s="154" t="s">
        <v>3162</v>
      </c>
    </row>
    <row r="1062" spans="1:2" x14ac:dyDescent="0.25">
      <c r="A1062" s="154" t="s">
        <v>2237</v>
      </c>
      <c r="B1062" s="154" t="s">
        <v>3162</v>
      </c>
    </row>
    <row r="1063" spans="1:2" x14ac:dyDescent="0.25">
      <c r="A1063" s="154" t="s">
        <v>2239</v>
      </c>
      <c r="B1063" s="154" t="s">
        <v>3162</v>
      </c>
    </row>
    <row r="1064" spans="1:2" x14ac:dyDescent="0.25">
      <c r="A1064" s="154" t="s">
        <v>2241</v>
      </c>
      <c r="B1064" s="154" t="s">
        <v>3162</v>
      </c>
    </row>
    <row r="1065" spans="1:2" x14ac:dyDescent="0.25">
      <c r="A1065" s="154" t="s">
        <v>2243</v>
      </c>
      <c r="B1065" s="154" t="s">
        <v>3162</v>
      </c>
    </row>
    <row r="1066" spans="1:2" x14ac:dyDescent="0.25">
      <c r="A1066" s="154" t="s">
        <v>2245</v>
      </c>
      <c r="B1066" s="154" t="s">
        <v>3162</v>
      </c>
    </row>
    <row r="1067" spans="1:2" x14ac:dyDescent="0.25">
      <c r="A1067" s="154" t="s">
        <v>3376</v>
      </c>
      <c r="B1067" s="154" t="s">
        <v>3162</v>
      </c>
    </row>
    <row r="1068" spans="1:2" x14ac:dyDescent="0.25">
      <c r="A1068" s="154" t="s">
        <v>2247</v>
      </c>
      <c r="B1068" s="154" t="s">
        <v>3162</v>
      </c>
    </row>
    <row r="1069" spans="1:2" x14ac:dyDescent="0.25">
      <c r="A1069" s="154" t="s">
        <v>2249</v>
      </c>
      <c r="B1069" s="154" t="s">
        <v>3162</v>
      </c>
    </row>
    <row r="1070" spans="1:2" x14ac:dyDescent="0.25">
      <c r="A1070" s="154" t="s">
        <v>2251</v>
      </c>
      <c r="B1070" s="154" t="s">
        <v>3162</v>
      </c>
    </row>
    <row r="1071" spans="1:2" x14ac:dyDescent="0.25">
      <c r="A1071" s="154" t="s">
        <v>2270</v>
      </c>
      <c r="B1071" s="154" t="s">
        <v>3168</v>
      </c>
    </row>
    <row r="1072" spans="1:2" x14ac:dyDescent="0.25">
      <c r="A1072" s="154" t="s">
        <v>3377</v>
      </c>
      <c r="B1072" s="154" t="s">
        <v>3168</v>
      </c>
    </row>
    <row r="1073" spans="1:2" x14ac:dyDescent="0.25">
      <c r="A1073" s="154" t="s">
        <v>2274</v>
      </c>
      <c r="B1073" s="154" t="s">
        <v>3168</v>
      </c>
    </row>
    <row r="1074" spans="1:2" x14ac:dyDescent="0.25">
      <c r="A1074" s="154" t="s">
        <v>3378</v>
      </c>
      <c r="B1074" s="154" t="s">
        <v>3168</v>
      </c>
    </row>
    <row r="1075" spans="1:2" x14ac:dyDescent="0.25">
      <c r="A1075" s="154" t="s">
        <v>2276</v>
      </c>
      <c r="B1075" s="154" t="s">
        <v>3168</v>
      </c>
    </row>
    <row r="1076" spans="1:2" x14ac:dyDescent="0.25">
      <c r="A1076" s="154" t="s">
        <v>2278</v>
      </c>
      <c r="B1076" s="154" t="s">
        <v>3168</v>
      </c>
    </row>
    <row r="1077" spans="1:2" x14ac:dyDescent="0.25">
      <c r="A1077" s="154" t="s">
        <v>2280</v>
      </c>
      <c r="B1077" s="154" t="s">
        <v>3168</v>
      </c>
    </row>
    <row r="1078" spans="1:2" x14ac:dyDescent="0.25">
      <c r="A1078" s="154" t="s">
        <v>2282</v>
      </c>
      <c r="B1078" s="154" t="s">
        <v>3168</v>
      </c>
    </row>
    <row r="1079" spans="1:2" x14ac:dyDescent="0.25">
      <c r="A1079" s="154" t="s">
        <v>2284</v>
      </c>
      <c r="B1079" s="154" t="s">
        <v>3168</v>
      </c>
    </row>
    <row r="1080" spans="1:2" x14ac:dyDescent="0.25">
      <c r="A1080" s="154" t="s">
        <v>2286</v>
      </c>
      <c r="B1080" s="154" t="s">
        <v>3168</v>
      </c>
    </row>
    <row r="1081" spans="1:2" x14ac:dyDescent="0.25">
      <c r="A1081" s="154" t="s">
        <v>2292</v>
      </c>
      <c r="B1081" s="154" t="s">
        <v>3379</v>
      </c>
    </row>
    <row r="1082" spans="1:2" x14ac:dyDescent="0.25">
      <c r="A1082" s="154" t="s">
        <v>3380</v>
      </c>
      <c r="B1082" s="154" t="s">
        <v>3379</v>
      </c>
    </row>
    <row r="1083" spans="1:2" x14ac:dyDescent="0.25">
      <c r="A1083" s="154" t="s">
        <v>2293</v>
      </c>
      <c r="B1083" s="154" t="s">
        <v>3379</v>
      </c>
    </row>
    <row r="1084" spans="1:2" x14ac:dyDescent="0.25">
      <c r="A1084" s="154" t="s">
        <v>2294</v>
      </c>
      <c r="B1084" s="154" t="s">
        <v>3379</v>
      </c>
    </row>
    <row r="1085" spans="1:2" x14ac:dyDescent="0.25">
      <c r="A1085" s="154" t="s">
        <v>3381</v>
      </c>
      <c r="B1085" s="154" t="s">
        <v>3379</v>
      </c>
    </row>
    <row r="1086" spans="1:2" x14ac:dyDescent="0.25">
      <c r="A1086" s="154" t="s">
        <v>3382</v>
      </c>
      <c r="B1086" s="154" t="s">
        <v>3379</v>
      </c>
    </row>
    <row r="1087" spans="1:2" x14ac:dyDescent="0.25">
      <c r="A1087" s="154" t="s">
        <v>2296</v>
      </c>
      <c r="B1087" s="154" t="s">
        <v>3379</v>
      </c>
    </row>
    <row r="1088" spans="1:2" x14ac:dyDescent="0.25">
      <c r="A1088" s="154" t="s">
        <v>3383</v>
      </c>
      <c r="B1088" s="154" t="s">
        <v>3379</v>
      </c>
    </row>
    <row r="1089" spans="1:2" x14ac:dyDescent="0.25">
      <c r="A1089" s="154" t="s">
        <v>2298</v>
      </c>
      <c r="B1089" s="154" t="s">
        <v>3379</v>
      </c>
    </row>
    <row r="1090" spans="1:2" x14ac:dyDescent="0.25">
      <c r="A1090" s="154" t="s">
        <v>3384</v>
      </c>
      <c r="B1090" s="154" t="s">
        <v>3385</v>
      </c>
    </row>
    <row r="1091" spans="1:2" x14ac:dyDescent="0.25">
      <c r="A1091" s="154" t="s">
        <v>2300</v>
      </c>
      <c r="B1091" s="154" t="s">
        <v>3385</v>
      </c>
    </row>
    <row r="1092" spans="1:2" x14ac:dyDescent="0.25">
      <c r="A1092" s="154" t="s">
        <v>2302</v>
      </c>
      <c r="B1092" s="154" t="s">
        <v>3385</v>
      </c>
    </row>
    <row r="1093" spans="1:2" x14ac:dyDescent="0.25">
      <c r="A1093" s="154" t="s">
        <v>3386</v>
      </c>
      <c r="B1093" s="154" t="s">
        <v>3379</v>
      </c>
    </row>
    <row r="1094" spans="1:2" x14ac:dyDescent="0.25">
      <c r="A1094" s="154" t="s">
        <v>2304</v>
      </c>
      <c r="B1094" s="154" t="s">
        <v>3385</v>
      </c>
    </row>
    <row r="1095" spans="1:2" x14ac:dyDescent="0.25">
      <c r="A1095" s="154" t="s">
        <v>3387</v>
      </c>
      <c r="B1095" s="154" t="s">
        <v>3379</v>
      </c>
    </row>
    <row r="1096" spans="1:2" x14ac:dyDescent="0.25">
      <c r="A1096" s="154" t="s">
        <v>2306</v>
      </c>
      <c r="B1096" s="154" t="s">
        <v>3379</v>
      </c>
    </row>
    <row r="1097" spans="1:2" x14ac:dyDescent="0.25">
      <c r="A1097" s="154" t="s">
        <v>2308</v>
      </c>
      <c r="B1097" s="154" t="s">
        <v>3385</v>
      </c>
    </row>
    <row r="1098" spans="1:2" x14ac:dyDescent="0.25">
      <c r="A1098" s="154" t="s">
        <v>3388</v>
      </c>
      <c r="B1098" s="154" t="s">
        <v>3385</v>
      </c>
    </row>
    <row r="1099" spans="1:2" x14ac:dyDescent="0.25">
      <c r="A1099" s="154" t="s">
        <v>3389</v>
      </c>
      <c r="B1099" s="154" t="s">
        <v>3385</v>
      </c>
    </row>
    <row r="1100" spans="1:2" x14ac:dyDescent="0.25">
      <c r="A1100" s="154" t="s">
        <v>2312</v>
      </c>
      <c r="B1100" s="154" t="s">
        <v>3379</v>
      </c>
    </row>
    <row r="1101" spans="1:2" x14ac:dyDescent="0.25">
      <c r="A1101" s="154" t="s">
        <v>2314</v>
      </c>
      <c r="B1101" s="154" t="s">
        <v>3379</v>
      </c>
    </row>
    <row r="1102" spans="1:2" x14ac:dyDescent="0.25">
      <c r="A1102" s="154" t="s">
        <v>3390</v>
      </c>
      <c r="B1102" s="154" t="s">
        <v>3379</v>
      </c>
    </row>
    <row r="1103" spans="1:2" x14ac:dyDescent="0.25">
      <c r="A1103" s="154" t="s">
        <v>2316</v>
      </c>
      <c r="B1103" s="154" t="s">
        <v>3379</v>
      </c>
    </row>
    <row r="1104" spans="1:2" x14ac:dyDescent="0.25">
      <c r="A1104" s="154" t="s">
        <v>2318</v>
      </c>
      <c r="B1104" s="154" t="s">
        <v>3379</v>
      </c>
    </row>
    <row r="1105" spans="1:2" x14ac:dyDescent="0.25">
      <c r="A1105" s="154" t="s">
        <v>3391</v>
      </c>
      <c r="B1105" s="154" t="s">
        <v>3379</v>
      </c>
    </row>
    <row r="1106" spans="1:2" x14ac:dyDescent="0.25">
      <c r="A1106" s="154" t="s">
        <v>3392</v>
      </c>
      <c r="B1106" s="154" t="s">
        <v>3379</v>
      </c>
    </row>
    <row r="1107" spans="1:2" x14ac:dyDescent="0.25">
      <c r="A1107" s="154" t="s">
        <v>2320</v>
      </c>
      <c r="B1107" s="154" t="s">
        <v>3379</v>
      </c>
    </row>
    <row r="1108" spans="1:2" x14ac:dyDescent="0.25">
      <c r="A1108" s="154" t="s">
        <v>3393</v>
      </c>
      <c r="B1108" s="154" t="s">
        <v>3385</v>
      </c>
    </row>
    <row r="1109" spans="1:2" x14ac:dyDescent="0.25">
      <c r="A1109" s="154" t="s">
        <v>2322</v>
      </c>
      <c r="B1109" s="154" t="s">
        <v>3385</v>
      </c>
    </row>
    <row r="1110" spans="1:2" x14ac:dyDescent="0.25">
      <c r="A1110" s="154" t="s">
        <v>2324</v>
      </c>
      <c r="B1110" s="154" t="s">
        <v>3385</v>
      </c>
    </row>
    <row r="1111" spans="1:2" x14ac:dyDescent="0.25">
      <c r="A1111" s="154" t="s">
        <v>2326</v>
      </c>
      <c r="B1111" s="154" t="s">
        <v>3385</v>
      </c>
    </row>
    <row r="1112" spans="1:2" x14ac:dyDescent="0.25">
      <c r="A1112" s="154" t="s">
        <v>2328</v>
      </c>
      <c r="B1112" s="154" t="s">
        <v>3379</v>
      </c>
    </row>
    <row r="1113" spans="1:2" x14ac:dyDescent="0.25">
      <c r="A1113" s="154" t="s">
        <v>2330</v>
      </c>
      <c r="B1113" s="154" t="s">
        <v>3379</v>
      </c>
    </row>
    <row r="1114" spans="1:2" x14ac:dyDescent="0.25">
      <c r="A1114" s="154" t="s">
        <v>2332</v>
      </c>
      <c r="B1114" s="154" t="s">
        <v>3385</v>
      </c>
    </row>
    <row r="1115" spans="1:2" x14ac:dyDescent="0.25">
      <c r="A1115" s="154" t="s">
        <v>2340</v>
      </c>
      <c r="B1115" s="154" t="s">
        <v>3168</v>
      </c>
    </row>
    <row r="1116" spans="1:2" x14ac:dyDescent="0.25">
      <c r="A1116" s="154" t="s">
        <v>2342</v>
      </c>
      <c r="B1116" s="154" t="s">
        <v>3168</v>
      </c>
    </row>
    <row r="1117" spans="1:2" x14ac:dyDescent="0.25">
      <c r="A1117" s="154" t="s">
        <v>3394</v>
      </c>
      <c r="B1117" s="154" t="s">
        <v>3168</v>
      </c>
    </row>
    <row r="1118" spans="1:2" x14ac:dyDescent="0.25">
      <c r="A1118" s="154" t="s">
        <v>2346</v>
      </c>
      <c r="B1118" s="154" t="s">
        <v>3168</v>
      </c>
    </row>
    <row r="1119" spans="1:2" x14ac:dyDescent="0.25">
      <c r="A1119" s="154" t="s">
        <v>2348</v>
      </c>
      <c r="B1119" s="154" t="s">
        <v>3168</v>
      </c>
    </row>
    <row r="1120" spans="1:2" x14ac:dyDescent="0.25">
      <c r="A1120" s="154" t="s">
        <v>2350</v>
      </c>
      <c r="B1120" s="154" t="s">
        <v>3168</v>
      </c>
    </row>
    <row r="1121" spans="1:2" x14ac:dyDescent="0.25">
      <c r="A1121" s="154" t="s">
        <v>2358</v>
      </c>
      <c r="B1121" s="154" t="s">
        <v>3395</v>
      </c>
    </row>
    <row r="1122" spans="1:2" x14ac:dyDescent="0.25">
      <c r="A1122" s="154" t="s">
        <v>2360</v>
      </c>
      <c r="B1122" s="154" t="s">
        <v>3395</v>
      </c>
    </row>
    <row r="1123" spans="1:2" x14ac:dyDescent="0.25">
      <c r="A1123" s="154" t="s">
        <v>2362</v>
      </c>
      <c r="B1123" s="154" t="s">
        <v>3395</v>
      </c>
    </row>
    <row r="1124" spans="1:2" x14ac:dyDescent="0.25">
      <c r="A1124" s="154" t="s">
        <v>2364</v>
      </c>
      <c r="B1124" s="154" t="s">
        <v>3395</v>
      </c>
    </row>
    <row r="1125" spans="1:2" x14ac:dyDescent="0.25">
      <c r="A1125" s="154" t="s">
        <v>2376</v>
      </c>
      <c r="B1125" s="154" t="s">
        <v>3168</v>
      </c>
    </row>
    <row r="1126" spans="1:2" x14ac:dyDescent="0.25">
      <c r="A1126" s="154" t="s">
        <v>3396</v>
      </c>
      <c r="B1126" s="154" t="s">
        <v>3379</v>
      </c>
    </row>
    <row r="1127" spans="1:2" x14ac:dyDescent="0.25">
      <c r="A1127" s="154" t="s">
        <v>2380</v>
      </c>
      <c r="B1127" s="154" t="s">
        <v>3168</v>
      </c>
    </row>
    <row r="1128" spans="1:2" x14ac:dyDescent="0.25">
      <c r="A1128" s="154" t="s">
        <v>3397</v>
      </c>
      <c r="B1128" s="154" t="s">
        <v>3398</v>
      </c>
    </row>
    <row r="1129" spans="1:2" x14ac:dyDescent="0.25">
      <c r="A1129" s="154" t="s">
        <v>2386</v>
      </c>
      <c r="B1129" s="154" t="s">
        <v>3398</v>
      </c>
    </row>
    <row r="1130" spans="1:2" x14ac:dyDescent="0.25">
      <c r="A1130" s="154" t="s">
        <v>2388</v>
      </c>
      <c r="B1130" s="154" t="s">
        <v>3398</v>
      </c>
    </row>
    <row r="1131" spans="1:2" x14ac:dyDescent="0.25">
      <c r="A1131" s="154" t="s">
        <v>3399</v>
      </c>
      <c r="B1131" s="154" t="s">
        <v>3400</v>
      </c>
    </row>
    <row r="1132" spans="1:2" x14ac:dyDescent="0.25">
      <c r="A1132" s="154" t="s">
        <v>2390</v>
      </c>
      <c r="B1132" s="154" t="s">
        <v>3400</v>
      </c>
    </row>
    <row r="1133" spans="1:2" x14ac:dyDescent="0.25">
      <c r="A1133" s="154" t="s">
        <v>2392</v>
      </c>
      <c r="B1133" s="154" t="s">
        <v>3400</v>
      </c>
    </row>
    <row r="1134" spans="1:2" x14ac:dyDescent="0.25">
      <c r="A1134" s="154" t="s">
        <v>2394</v>
      </c>
      <c r="B1134" s="154" t="s">
        <v>3400</v>
      </c>
    </row>
    <row r="1135" spans="1:2" x14ac:dyDescent="0.25">
      <c r="A1135" s="154" t="s">
        <v>2396</v>
      </c>
      <c r="B1135" s="154" t="s">
        <v>3400</v>
      </c>
    </row>
    <row r="1136" spans="1:2" x14ac:dyDescent="0.25">
      <c r="A1136" s="154" t="s">
        <v>2398</v>
      </c>
      <c r="B1136" s="154" t="s">
        <v>3400</v>
      </c>
    </row>
    <row r="1137" spans="1:2" x14ac:dyDescent="0.25">
      <c r="A1137" s="154" t="s">
        <v>2400</v>
      </c>
      <c r="B1137" s="154" t="s">
        <v>3400</v>
      </c>
    </row>
    <row r="1138" spans="1:2" x14ac:dyDescent="0.25">
      <c r="A1138" s="154" t="s">
        <v>2402</v>
      </c>
      <c r="B1138" s="154" t="s">
        <v>3400</v>
      </c>
    </row>
    <row r="1139" spans="1:2" x14ac:dyDescent="0.25">
      <c r="A1139" s="154" t="s">
        <v>2404</v>
      </c>
      <c r="B1139" s="154" t="s">
        <v>3400</v>
      </c>
    </row>
    <row r="1140" spans="1:2" x14ac:dyDescent="0.25">
      <c r="A1140" s="154" t="s">
        <v>2406</v>
      </c>
      <c r="B1140" s="154" t="s">
        <v>3400</v>
      </c>
    </row>
    <row r="1141" spans="1:2" x14ac:dyDescent="0.25">
      <c r="A1141" s="154" t="s">
        <v>2408</v>
      </c>
      <c r="B1141" s="154" t="s">
        <v>3400</v>
      </c>
    </row>
    <row r="1142" spans="1:2" x14ac:dyDescent="0.25">
      <c r="A1142" s="154" t="s">
        <v>2410</v>
      </c>
      <c r="B1142" s="154" t="s">
        <v>3400</v>
      </c>
    </row>
    <row r="1143" spans="1:2" x14ac:dyDescent="0.25">
      <c r="A1143" s="154" t="s">
        <v>2412</v>
      </c>
      <c r="B1143" s="154" t="s">
        <v>3400</v>
      </c>
    </row>
    <row r="1144" spans="1:2" x14ac:dyDescent="0.25">
      <c r="A1144" s="154" t="s">
        <v>2414</v>
      </c>
      <c r="B1144" s="154" t="s">
        <v>3400</v>
      </c>
    </row>
    <row r="1145" spans="1:2" x14ac:dyDescent="0.25">
      <c r="A1145" s="154" t="s">
        <v>2416</v>
      </c>
      <c r="B1145" s="154" t="s">
        <v>3400</v>
      </c>
    </row>
    <row r="1146" spans="1:2" x14ac:dyDescent="0.25">
      <c r="A1146" s="154" t="s">
        <v>2418</v>
      </c>
      <c r="B1146" s="154" t="s">
        <v>3400</v>
      </c>
    </row>
    <row r="1147" spans="1:2" x14ac:dyDescent="0.25">
      <c r="A1147" s="154" t="s">
        <v>2420</v>
      </c>
      <c r="B1147" s="154" t="s">
        <v>3400</v>
      </c>
    </row>
    <row r="1148" spans="1:2" x14ac:dyDescent="0.25">
      <c r="A1148" s="154" t="s">
        <v>2424</v>
      </c>
      <c r="B1148" s="154" t="s">
        <v>3400</v>
      </c>
    </row>
    <row r="1149" spans="1:2" x14ac:dyDescent="0.25">
      <c r="A1149" s="154" t="s">
        <v>2426</v>
      </c>
      <c r="B1149" s="154" t="s">
        <v>3400</v>
      </c>
    </row>
    <row r="1150" spans="1:2" x14ac:dyDescent="0.25">
      <c r="A1150" s="154" t="s">
        <v>2428</v>
      </c>
      <c r="B1150" s="154" t="s">
        <v>3400</v>
      </c>
    </row>
    <row r="1151" spans="1:2" x14ac:dyDescent="0.25">
      <c r="A1151" s="154" t="s">
        <v>2430</v>
      </c>
      <c r="B1151" s="154" t="s">
        <v>3400</v>
      </c>
    </row>
    <row r="1152" spans="1:2" x14ac:dyDescent="0.25">
      <c r="A1152" s="154" t="s">
        <v>2432</v>
      </c>
      <c r="B1152" s="154" t="s">
        <v>3398</v>
      </c>
    </row>
    <row r="1153" spans="1:2" x14ac:dyDescent="0.25">
      <c r="A1153" s="154" t="s">
        <v>2434</v>
      </c>
      <c r="B1153" s="154" t="s">
        <v>3400</v>
      </c>
    </row>
    <row r="1154" spans="1:2" x14ac:dyDescent="0.25">
      <c r="A1154" s="154" t="s">
        <v>2436</v>
      </c>
      <c r="B1154" s="154" t="s">
        <v>3400</v>
      </c>
    </row>
    <row r="1155" spans="1:2" x14ac:dyDescent="0.25">
      <c r="A1155" s="154" t="s">
        <v>2438</v>
      </c>
      <c r="B1155" s="154" t="s">
        <v>3400</v>
      </c>
    </row>
    <row r="1156" spans="1:2" x14ac:dyDescent="0.25">
      <c r="A1156" s="154" t="s">
        <v>2440</v>
      </c>
      <c r="B1156" s="154" t="s">
        <v>3398</v>
      </c>
    </row>
    <row r="1157" spans="1:2" x14ac:dyDescent="0.25">
      <c r="A1157" s="154" t="s">
        <v>2442</v>
      </c>
      <c r="B1157" s="154" t="s">
        <v>3400</v>
      </c>
    </row>
    <row r="1158" spans="1:2" x14ac:dyDescent="0.25">
      <c r="A1158" s="154" t="s">
        <v>2444</v>
      </c>
      <c r="B1158" s="154" t="s">
        <v>3398</v>
      </c>
    </row>
    <row r="1159" spans="1:2" x14ac:dyDescent="0.25">
      <c r="A1159" s="154" t="s">
        <v>2446</v>
      </c>
      <c r="B1159" s="154" t="s">
        <v>3400</v>
      </c>
    </row>
    <row r="1160" spans="1:2" x14ac:dyDescent="0.25">
      <c r="A1160" s="154" t="s">
        <v>2448</v>
      </c>
      <c r="B1160" s="154" t="s">
        <v>3168</v>
      </c>
    </row>
    <row r="1161" spans="1:2" x14ac:dyDescent="0.25">
      <c r="A1161" s="154" t="s">
        <v>2450</v>
      </c>
      <c r="B1161" s="154" t="s">
        <v>3398</v>
      </c>
    </row>
    <row r="1162" spans="1:2" x14ac:dyDescent="0.25">
      <c r="A1162" s="154" t="s">
        <v>2452</v>
      </c>
      <c r="B1162" s="154" t="s">
        <v>3400</v>
      </c>
    </row>
    <row r="1163" spans="1:2" x14ac:dyDescent="0.25">
      <c r="A1163" s="154" t="s">
        <v>2454</v>
      </c>
      <c r="B1163" s="154" t="s">
        <v>3400</v>
      </c>
    </row>
    <row r="1164" spans="1:2" x14ac:dyDescent="0.25">
      <c r="A1164" s="154" t="s">
        <v>2456</v>
      </c>
      <c r="B1164" s="154" t="s">
        <v>3400</v>
      </c>
    </row>
    <row r="1165" spans="1:2" x14ac:dyDescent="0.25">
      <c r="A1165" s="154" t="s">
        <v>2468</v>
      </c>
      <c r="B1165" s="154" t="s">
        <v>3401</v>
      </c>
    </row>
    <row r="1166" spans="1:2" x14ac:dyDescent="0.25">
      <c r="A1166" s="154" t="s">
        <v>2470</v>
      </c>
      <c r="B1166" s="154" t="s">
        <v>3401</v>
      </c>
    </row>
    <row r="1167" spans="1:2" x14ac:dyDescent="0.25">
      <c r="A1167" s="154" t="s">
        <v>2475</v>
      </c>
      <c r="B1167" s="154" t="s">
        <v>3402</v>
      </c>
    </row>
    <row r="1168" spans="1:2" x14ac:dyDescent="0.25">
      <c r="A1168" s="154" t="s">
        <v>2479</v>
      </c>
      <c r="B1168" s="154" t="s">
        <v>3403</v>
      </c>
    </row>
    <row r="1169" spans="1:2" x14ac:dyDescent="0.25">
      <c r="A1169" s="154" t="s">
        <v>2481</v>
      </c>
      <c r="B1169" s="154" t="s">
        <v>3402</v>
      </c>
    </row>
    <row r="1170" spans="1:2" x14ac:dyDescent="0.25">
      <c r="A1170" s="154" t="s">
        <v>3404</v>
      </c>
      <c r="B1170" s="154" t="s">
        <v>3186</v>
      </c>
    </row>
    <row r="1171" spans="1:2" x14ac:dyDescent="0.25">
      <c r="A1171" s="154" t="s">
        <v>2487</v>
      </c>
      <c r="B1171" s="154" t="s">
        <v>3405</v>
      </c>
    </row>
    <row r="1172" spans="1:2" x14ac:dyDescent="0.25">
      <c r="A1172" s="154" t="s">
        <v>2489</v>
      </c>
      <c r="B1172" s="154" t="s">
        <v>3406</v>
      </c>
    </row>
    <row r="1173" spans="1:2" x14ac:dyDescent="0.25">
      <c r="A1173" s="154" t="s">
        <v>3407</v>
      </c>
      <c r="B1173" s="154" t="s">
        <v>3403</v>
      </c>
    </row>
    <row r="1174" spans="1:2" x14ac:dyDescent="0.25">
      <c r="A1174" s="154" t="s">
        <v>3408</v>
      </c>
      <c r="B1174" s="154" t="s">
        <v>3409</v>
      </c>
    </row>
    <row r="1175" spans="1:2" x14ac:dyDescent="0.25">
      <c r="A1175" s="154" t="s">
        <v>3410</v>
      </c>
      <c r="B1175" s="154" t="s">
        <v>3409</v>
      </c>
    </row>
    <row r="1176" spans="1:2" x14ac:dyDescent="0.25">
      <c r="A1176" s="154" t="s">
        <v>3411</v>
      </c>
      <c r="B1176" s="154" t="s">
        <v>3403</v>
      </c>
    </row>
    <row r="1177" spans="1:2" x14ac:dyDescent="0.25">
      <c r="A1177" s="154" t="s">
        <v>2495</v>
      </c>
      <c r="B1177" s="154" t="s">
        <v>3403</v>
      </c>
    </row>
    <row r="1178" spans="1:2" x14ac:dyDescent="0.25">
      <c r="A1178" s="154" t="s">
        <v>2497</v>
      </c>
      <c r="B1178" s="154" t="s">
        <v>3409</v>
      </c>
    </row>
    <row r="1179" spans="1:2" x14ac:dyDescent="0.25">
      <c r="A1179" s="154" t="s">
        <v>3412</v>
      </c>
      <c r="B1179" s="154" t="s">
        <v>3403</v>
      </c>
    </row>
    <row r="1180" spans="1:2" x14ac:dyDescent="0.25">
      <c r="A1180" s="154" t="s">
        <v>2499</v>
      </c>
      <c r="B1180" s="154" t="s">
        <v>3409</v>
      </c>
    </row>
    <row r="1181" spans="1:2" x14ac:dyDescent="0.25">
      <c r="A1181" s="154" t="s">
        <v>2501</v>
      </c>
      <c r="B1181" s="154" t="s">
        <v>3403</v>
      </c>
    </row>
    <row r="1182" spans="1:2" x14ac:dyDescent="0.25">
      <c r="A1182" s="154" t="s">
        <v>2503</v>
      </c>
      <c r="B1182" s="154" t="s">
        <v>3403</v>
      </c>
    </row>
    <row r="1183" spans="1:2" x14ac:dyDescent="0.25">
      <c r="A1183" s="154" t="s">
        <v>2505</v>
      </c>
      <c r="B1183" s="154" t="s">
        <v>3403</v>
      </c>
    </row>
    <row r="1184" spans="1:2" x14ac:dyDescent="0.25">
      <c r="A1184" s="154" t="s">
        <v>2511</v>
      </c>
      <c r="B1184" s="154" t="s">
        <v>3405</v>
      </c>
    </row>
    <row r="1185" spans="1:2" x14ac:dyDescent="0.25">
      <c r="A1185" s="154" t="s">
        <v>2513</v>
      </c>
      <c r="B1185" s="154" t="s">
        <v>3405</v>
      </c>
    </row>
    <row r="1186" spans="1:2" x14ac:dyDescent="0.25">
      <c r="A1186" s="154" t="s">
        <v>2515</v>
      </c>
      <c r="B1186" s="154" t="s">
        <v>3405</v>
      </c>
    </row>
    <row r="1187" spans="1:2" x14ac:dyDescent="0.25">
      <c r="A1187" s="154" t="s">
        <v>2517</v>
      </c>
      <c r="B1187" s="154" t="s">
        <v>3405</v>
      </c>
    </row>
    <row r="1188" spans="1:2" x14ac:dyDescent="0.25">
      <c r="A1188" s="154" t="s">
        <v>2519</v>
      </c>
      <c r="B1188" s="154" t="s">
        <v>3405</v>
      </c>
    </row>
    <row r="1189" spans="1:2" x14ac:dyDescent="0.25">
      <c r="A1189" s="154" t="s">
        <v>2525</v>
      </c>
      <c r="B1189" s="154" t="s">
        <v>3413</v>
      </c>
    </row>
    <row r="1190" spans="1:2" x14ac:dyDescent="0.25">
      <c r="A1190" s="154" t="s">
        <v>2527</v>
      </c>
      <c r="B1190" s="154" t="s">
        <v>3414</v>
      </c>
    </row>
    <row r="1191" spans="1:2" x14ac:dyDescent="0.25">
      <c r="A1191" s="154" t="s">
        <v>2539</v>
      </c>
      <c r="B1191" s="154" t="s">
        <v>3415</v>
      </c>
    </row>
    <row r="1192" spans="1:2" x14ac:dyDescent="0.25">
      <c r="A1192" s="154" t="s">
        <v>2543</v>
      </c>
      <c r="B1192" s="154" t="s">
        <v>3416</v>
      </c>
    </row>
    <row r="1193" spans="1:2" x14ac:dyDescent="0.25">
      <c r="A1193" s="154" t="s">
        <v>2553</v>
      </c>
      <c r="B1193" s="154" t="s">
        <v>3417</v>
      </c>
    </row>
    <row r="1194" spans="1:2" x14ac:dyDescent="0.25">
      <c r="A1194" s="154" t="s">
        <v>2555</v>
      </c>
      <c r="B1194" s="154" t="s">
        <v>3417</v>
      </c>
    </row>
    <row r="1195" spans="1:2" x14ac:dyDescent="0.25">
      <c r="A1195" s="154" t="s">
        <v>2557</v>
      </c>
      <c r="B1195" s="154" t="s">
        <v>3417</v>
      </c>
    </row>
    <row r="1196" spans="1:2" x14ac:dyDescent="0.25">
      <c r="A1196" s="154" t="s">
        <v>2567</v>
      </c>
      <c r="B1196" s="154" t="s">
        <v>3418</v>
      </c>
    </row>
    <row r="1197" spans="1:2" x14ac:dyDescent="0.25">
      <c r="A1197" s="154" t="s">
        <v>3419</v>
      </c>
      <c r="B1197" s="154" t="s">
        <v>3418</v>
      </c>
    </row>
    <row r="1198" spans="1:2" x14ac:dyDescent="0.25">
      <c r="A1198" s="154" t="s">
        <v>2569</v>
      </c>
      <c r="B1198" s="154" t="s">
        <v>3418</v>
      </c>
    </row>
    <row r="1199" spans="1:2" x14ac:dyDescent="0.25">
      <c r="A1199" s="154" t="s">
        <v>2579</v>
      </c>
      <c r="B1199" s="154" t="s">
        <v>3418</v>
      </c>
    </row>
    <row r="1200" spans="1:2" x14ac:dyDescent="0.25">
      <c r="A1200" s="154" t="s">
        <v>2591</v>
      </c>
      <c r="B1200" s="154" t="s">
        <v>3195</v>
      </c>
    </row>
    <row r="1201" spans="1:2" x14ac:dyDescent="0.25">
      <c r="A1201" s="154" t="s">
        <v>2593</v>
      </c>
      <c r="B1201" s="154" t="s">
        <v>3195</v>
      </c>
    </row>
    <row r="1202" spans="1:2" x14ac:dyDescent="0.25">
      <c r="A1202" s="154" t="s">
        <v>2595</v>
      </c>
      <c r="B1202" s="154" t="s">
        <v>3195</v>
      </c>
    </row>
    <row r="1203" spans="1:2" x14ac:dyDescent="0.25">
      <c r="A1203" s="154" t="s">
        <v>2597</v>
      </c>
      <c r="B1203" s="154" t="s">
        <v>3195</v>
      </c>
    </row>
    <row r="1204" spans="1:2" x14ac:dyDescent="0.25">
      <c r="A1204" s="154" t="s">
        <v>2599</v>
      </c>
      <c r="B1204" s="154" t="s">
        <v>3195</v>
      </c>
    </row>
    <row r="1205" spans="1:2" x14ac:dyDescent="0.25">
      <c r="A1205" s="154" t="s">
        <v>2601</v>
      </c>
      <c r="B1205" s="154" t="s">
        <v>3195</v>
      </c>
    </row>
    <row r="1206" spans="1:2" x14ac:dyDescent="0.25">
      <c r="A1206" s="154" t="s">
        <v>2603</v>
      </c>
      <c r="B1206" s="154" t="s">
        <v>3195</v>
      </c>
    </row>
    <row r="1207" spans="1:2" x14ac:dyDescent="0.25">
      <c r="A1207" s="154" t="s">
        <v>2607</v>
      </c>
      <c r="B1207" s="154" t="s">
        <v>3195</v>
      </c>
    </row>
    <row r="1208" spans="1:2" x14ac:dyDescent="0.25">
      <c r="A1208" s="154" t="s">
        <v>2609</v>
      </c>
      <c r="B1208" s="154" t="s">
        <v>3195</v>
      </c>
    </row>
    <row r="1209" spans="1:2" x14ac:dyDescent="0.25">
      <c r="A1209" s="154" t="s">
        <v>2611</v>
      </c>
      <c r="B1209" s="154" t="s">
        <v>3195</v>
      </c>
    </row>
    <row r="1210" spans="1:2" x14ac:dyDescent="0.25">
      <c r="A1210" s="154" t="s">
        <v>2613</v>
      </c>
      <c r="B1210" s="154" t="s">
        <v>3195</v>
      </c>
    </row>
    <row r="1211" spans="1:2" x14ac:dyDescent="0.25">
      <c r="A1211" s="154" t="s">
        <v>2615</v>
      </c>
      <c r="B1211" s="154" t="s">
        <v>3195</v>
      </c>
    </row>
    <row r="1212" spans="1:2" x14ac:dyDescent="0.25">
      <c r="A1212" s="154" t="s">
        <v>2617</v>
      </c>
      <c r="B1212" s="154" t="s">
        <v>3195</v>
      </c>
    </row>
    <row r="1213" spans="1:2" x14ac:dyDescent="0.25">
      <c r="A1213" s="154" t="s">
        <v>2619</v>
      </c>
      <c r="B1213" s="154" t="s">
        <v>3195</v>
      </c>
    </row>
    <row r="1214" spans="1:2" x14ac:dyDescent="0.25">
      <c r="A1214" s="154" t="s">
        <v>2629</v>
      </c>
      <c r="B1214" s="154" t="s">
        <v>3195</v>
      </c>
    </row>
    <row r="1215" spans="1:2" x14ac:dyDescent="0.25">
      <c r="A1215" s="154" t="s">
        <v>2631</v>
      </c>
      <c r="B1215" s="154" t="s">
        <v>3195</v>
      </c>
    </row>
    <row r="1216" spans="1:2" x14ac:dyDescent="0.25">
      <c r="A1216" s="154" t="s">
        <v>2633</v>
      </c>
      <c r="B1216" s="154" t="s">
        <v>3195</v>
      </c>
    </row>
    <row r="1217" spans="1:2" x14ac:dyDescent="0.25">
      <c r="A1217" s="154" t="s">
        <v>2635</v>
      </c>
      <c r="B1217" s="154" t="s">
        <v>3195</v>
      </c>
    </row>
    <row r="1218" spans="1:2" x14ac:dyDescent="0.25">
      <c r="A1218" s="154" t="s">
        <v>2637</v>
      </c>
      <c r="B1218" s="154" t="s">
        <v>3195</v>
      </c>
    </row>
    <row r="1219" spans="1:2" x14ac:dyDescent="0.25">
      <c r="A1219" s="154" t="s">
        <v>2639</v>
      </c>
      <c r="B1219" s="154" t="s">
        <v>3195</v>
      </c>
    </row>
    <row r="1220" spans="1:2" x14ac:dyDescent="0.25">
      <c r="A1220" s="154" t="s">
        <v>2641</v>
      </c>
      <c r="B1220" s="154" t="s">
        <v>3195</v>
      </c>
    </row>
    <row r="1221" spans="1:2" x14ac:dyDescent="0.25">
      <c r="A1221" s="154" t="s">
        <v>2645</v>
      </c>
      <c r="B1221" s="154" t="s">
        <v>3195</v>
      </c>
    </row>
    <row r="1222" spans="1:2" x14ac:dyDescent="0.25">
      <c r="A1222" s="154" t="s">
        <v>2647</v>
      </c>
      <c r="B1222" s="154" t="s">
        <v>3195</v>
      </c>
    </row>
    <row r="1223" spans="1:2" x14ac:dyDescent="0.25">
      <c r="A1223" s="154" t="s">
        <v>2649</v>
      </c>
      <c r="B1223" s="154" t="s">
        <v>3195</v>
      </c>
    </row>
    <row r="1224" spans="1:2" x14ac:dyDescent="0.25">
      <c r="A1224" s="154" t="s">
        <v>2651</v>
      </c>
      <c r="B1224" s="154" t="s">
        <v>3195</v>
      </c>
    </row>
    <row r="1225" spans="1:2" x14ac:dyDescent="0.25">
      <c r="A1225" s="154" t="s">
        <v>2653</v>
      </c>
      <c r="B1225" s="154" t="s">
        <v>3195</v>
      </c>
    </row>
    <row r="1226" spans="1:2" x14ac:dyDescent="0.25">
      <c r="A1226" s="154" t="s">
        <v>2655</v>
      </c>
      <c r="B1226" s="154" t="s">
        <v>3195</v>
      </c>
    </row>
    <row r="1227" spans="1:2" x14ac:dyDescent="0.25">
      <c r="A1227" s="154" t="s">
        <v>2657</v>
      </c>
      <c r="B1227" s="154" t="s">
        <v>3195</v>
      </c>
    </row>
    <row r="1228" spans="1:2" x14ac:dyDescent="0.25">
      <c r="A1228" s="154" t="s">
        <v>2667</v>
      </c>
      <c r="B1228" s="154" t="s">
        <v>3195</v>
      </c>
    </row>
    <row r="1229" spans="1:2" x14ac:dyDescent="0.25">
      <c r="A1229" s="154" t="s">
        <v>2669</v>
      </c>
      <c r="B1229" s="154" t="s">
        <v>3195</v>
      </c>
    </row>
    <row r="1230" spans="1:2" x14ac:dyDescent="0.25">
      <c r="A1230" s="154" t="s">
        <v>2671</v>
      </c>
      <c r="B1230" s="154" t="s">
        <v>3195</v>
      </c>
    </row>
    <row r="1231" spans="1:2" x14ac:dyDescent="0.25">
      <c r="A1231" s="154" t="s">
        <v>2673</v>
      </c>
      <c r="B1231" s="154" t="s">
        <v>3195</v>
      </c>
    </row>
    <row r="1232" spans="1:2" x14ac:dyDescent="0.25">
      <c r="A1232" s="154" t="s">
        <v>2675</v>
      </c>
      <c r="B1232" s="154" t="s">
        <v>3195</v>
      </c>
    </row>
    <row r="1233" spans="1:2" x14ac:dyDescent="0.25">
      <c r="A1233" s="154" t="s">
        <v>2677</v>
      </c>
      <c r="B1233" s="154" t="s">
        <v>3195</v>
      </c>
    </row>
    <row r="1234" spans="1:2" x14ac:dyDescent="0.25">
      <c r="A1234" s="154" t="s">
        <v>2679</v>
      </c>
      <c r="B1234" s="154" t="s">
        <v>3195</v>
      </c>
    </row>
    <row r="1235" spans="1:2" x14ac:dyDescent="0.25">
      <c r="A1235" s="154" t="s">
        <v>2689</v>
      </c>
      <c r="B1235" s="154" t="s">
        <v>3195</v>
      </c>
    </row>
    <row r="1236" spans="1:2" x14ac:dyDescent="0.25">
      <c r="A1236" s="154" t="s">
        <v>2691</v>
      </c>
      <c r="B1236" s="154" t="s">
        <v>3195</v>
      </c>
    </row>
    <row r="1237" spans="1:2" x14ac:dyDescent="0.25">
      <c r="A1237" s="154" t="s">
        <v>3420</v>
      </c>
      <c r="B1237" s="154" t="s">
        <v>3195</v>
      </c>
    </row>
    <row r="1238" spans="1:2" x14ac:dyDescent="0.25">
      <c r="A1238" s="154" t="s">
        <v>2693</v>
      </c>
      <c r="B1238" s="154" t="s">
        <v>3195</v>
      </c>
    </row>
    <row r="1239" spans="1:2" x14ac:dyDescent="0.25">
      <c r="A1239" s="154" t="s">
        <v>2695</v>
      </c>
      <c r="B1239" s="154" t="s">
        <v>3195</v>
      </c>
    </row>
    <row r="1240" spans="1:2" x14ac:dyDescent="0.25">
      <c r="A1240" s="154" t="s">
        <v>2697</v>
      </c>
      <c r="B1240" s="154" t="s">
        <v>3195</v>
      </c>
    </row>
    <row r="1241" spans="1:2" x14ac:dyDescent="0.25">
      <c r="A1241" s="154" t="s">
        <v>2699</v>
      </c>
      <c r="B1241" s="154" t="s">
        <v>3195</v>
      </c>
    </row>
    <row r="1242" spans="1:2" x14ac:dyDescent="0.25">
      <c r="A1242" s="154" t="s">
        <v>2701</v>
      </c>
      <c r="B1242" s="154" t="s">
        <v>3195</v>
      </c>
    </row>
    <row r="1243" spans="1:2" x14ac:dyDescent="0.25">
      <c r="A1243" s="154" t="s">
        <v>2713</v>
      </c>
      <c r="B1243" s="154" t="s">
        <v>3421</v>
      </c>
    </row>
    <row r="1244" spans="1:2" x14ac:dyDescent="0.25">
      <c r="A1244" s="154" t="s">
        <v>2715</v>
      </c>
      <c r="B1244" s="154" t="s">
        <v>3421</v>
      </c>
    </row>
    <row r="1245" spans="1:2" x14ac:dyDescent="0.25">
      <c r="A1245" s="154" t="s">
        <v>2717</v>
      </c>
      <c r="B1245" s="154" t="s">
        <v>3421</v>
      </c>
    </row>
    <row r="1246" spans="1:2" x14ac:dyDescent="0.25">
      <c r="A1246" s="154" t="s">
        <v>2719</v>
      </c>
      <c r="B1246" s="154" t="s">
        <v>3421</v>
      </c>
    </row>
    <row r="1247" spans="1:2" x14ac:dyDescent="0.25">
      <c r="A1247" s="154" t="s">
        <v>2721</v>
      </c>
      <c r="B1247" s="154" t="s">
        <v>3421</v>
      </c>
    </row>
    <row r="1248" spans="1:2" x14ac:dyDescent="0.25">
      <c r="A1248" s="154" t="s">
        <v>2723</v>
      </c>
      <c r="B1248" s="154" t="s">
        <v>3421</v>
      </c>
    </row>
    <row r="1249" spans="1:2" x14ac:dyDescent="0.25">
      <c r="A1249" s="154" t="s">
        <v>2725</v>
      </c>
      <c r="B1249" s="154" t="s">
        <v>3421</v>
      </c>
    </row>
    <row r="1250" spans="1:2" x14ac:dyDescent="0.25">
      <c r="A1250" s="154" t="s">
        <v>3422</v>
      </c>
      <c r="B1250" s="154" t="s">
        <v>3421</v>
      </c>
    </row>
    <row r="1251" spans="1:2" x14ac:dyDescent="0.25">
      <c r="A1251" s="154" t="s">
        <v>2731</v>
      </c>
      <c r="B1251" s="154" t="s">
        <v>3421</v>
      </c>
    </row>
    <row r="1252" spans="1:2" x14ac:dyDescent="0.25">
      <c r="A1252" s="154" t="s">
        <v>3423</v>
      </c>
      <c r="B1252" s="154" t="s">
        <v>3421</v>
      </c>
    </row>
    <row r="1253" spans="1:2" x14ac:dyDescent="0.25">
      <c r="A1253" s="154" t="s">
        <v>2735</v>
      </c>
      <c r="B1253" s="154" t="s">
        <v>3421</v>
      </c>
    </row>
    <row r="1254" spans="1:2" x14ac:dyDescent="0.25">
      <c r="A1254" s="154" t="s">
        <v>2741</v>
      </c>
      <c r="B1254" s="154" t="s">
        <v>3421</v>
      </c>
    </row>
    <row r="1255" spans="1:2" x14ac:dyDescent="0.25">
      <c r="A1255" s="154" t="s">
        <v>2743</v>
      </c>
      <c r="B1255" s="154" t="s">
        <v>3421</v>
      </c>
    </row>
    <row r="1256" spans="1:2" x14ac:dyDescent="0.25">
      <c r="A1256" s="154" t="s">
        <v>2749</v>
      </c>
      <c r="B1256" s="154" t="s">
        <v>3421</v>
      </c>
    </row>
    <row r="1257" spans="1:2" x14ac:dyDescent="0.25">
      <c r="A1257" s="154" t="s">
        <v>2751</v>
      </c>
      <c r="B1257" s="154" t="s">
        <v>3421</v>
      </c>
    </row>
    <row r="1258" spans="1:2" x14ac:dyDescent="0.25">
      <c r="A1258" s="154" t="s">
        <v>2753</v>
      </c>
      <c r="B1258" s="154" t="s">
        <v>3421</v>
      </c>
    </row>
    <row r="1259" spans="1:2" x14ac:dyDescent="0.25">
      <c r="A1259" s="154" t="s">
        <v>2755</v>
      </c>
      <c r="B1259" s="154" t="s">
        <v>3421</v>
      </c>
    </row>
    <row r="1260" spans="1:2" x14ac:dyDescent="0.25">
      <c r="A1260" s="154" t="s">
        <v>2757</v>
      </c>
      <c r="B1260" s="154" t="s">
        <v>3421</v>
      </c>
    </row>
    <row r="1261" spans="1:2" x14ac:dyDescent="0.25">
      <c r="A1261" s="154" t="s">
        <v>2759</v>
      </c>
      <c r="B1261" s="154" t="s">
        <v>3421</v>
      </c>
    </row>
    <row r="1262" spans="1:2" x14ac:dyDescent="0.25">
      <c r="A1262" s="154" t="s">
        <v>2761</v>
      </c>
      <c r="B1262" s="154" t="s">
        <v>3421</v>
      </c>
    </row>
    <row r="1263" spans="1:2" x14ac:dyDescent="0.25">
      <c r="A1263" s="154" t="s">
        <v>2771</v>
      </c>
      <c r="B1263" s="154" t="s">
        <v>3421</v>
      </c>
    </row>
    <row r="1264" spans="1:2" x14ac:dyDescent="0.25">
      <c r="A1264" s="154" t="s">
        <v>2773</v>
      </c>
      <c r="B1264" s="154" t="s">
        <v>3421</v>
      </c>
    </row>
    <row r="1265" spans="1:2" x14ac:dyDescent="0.25">
      <c r="A1265" s="154" t="s">
        <v>2775</v>
      </c>
      <c r="B1265" s="154" t="s">
        <v>3421</v>
      </c>
    </row>
    <row r="1266" spans="1:2" x14ac:dyDescent="0.25">
      <c r="A1266" s="154" t="s">
        <v>2777</v>
      </c>
      <c r="B1266" s="154" t="s">
        <v>3421</v>
      </c>
    </row>
    <row r="1267" spans="1:2" x14ac:dyDescent="0.25">
      <c r="A1267" s="154" t="s">
        <v>2779</v>
      </c>
      <c r="B1267" s="154" t="s">
        <v>3421</v>
      </c>
    </row>
    <row r="1268" spans="1:2" x14ac:dyDescent="0.25">
      <c r="A1268" s="154" t="s">
        <v>2781</v>
      </c>
      <c r="B1268" s="154" t="s">
        <v>3421</v>
      </c>
    </row>
    <row r="1269" spans="1:2" x14ac:dyDescent="0.25">
      <c r="A1269" s="154" t="s">
        <v>2783</v>
      </c>
      <c r="B1269" s="154" t="s">
        <v>3421</v>
      </c>
    </row>
    <row r="1270" spans="1:2" x14ac:dyDescent="0.25">
      <c r="A1270" s="154" t="s">
        <v>3424</v>
      </c>
      <c r="B1270" s="154" t="s">
        <v>3421</v>
      </c>
    </row>
    <row r="1271" spans="1:2" x14ac:dyDescent="0.25">
      <c r="A1271" s="154" t="s">
        <v>3425</v>
      </c>
      <c r="B1271" s="154" t="s">
        <v>3421</v>
      </c>
    </row>
    <row r="1272" spans="1:2" x14ac:dyDescent="0.25">
      <c r="A1272" s="154" t="s">
        <v>3426</v>
      </c>
      <c r="B1272" s="154" t="s">
        <v>3421</v>
      </c>
    </row>
    <row r="1273" spans="1:2" x14ac:dyDescent="0.25">
      <c r="A1273" s="154" t="s">
        <v>2787</v>
      </c>
      <c r="B1273" s="154" t="s">
        <v>3421</v>
      </c>
    </row>
    <row r="1274" spans="1:2" x14ac:dyDescent="0.25">
      <c r="A1274" s="154" t="s">
        <v>2791</v>
      </c>
      <c r="B1274" s="154" t="s">
        <v>3421</v>
      </c>
    </row>
    <row r="1275" spans="1:2" x14ac:dyDescent="0.25">
      <c r="A1275" s="154" t="s">
        <v>2793</v>
      </c>
      <c r="B1275" s="154" t="s">
        <v>3421</v>
      </c>
    </row>
    <row r="1276" spans="1:2" x14ac:dyDescent="0.25">
      <c r="A1276" s="154" t="s">
        <v>3427</v>
      </c>
      <c r="B1276" s="154" t="s">
        <v>3421</v>
      </c>
    </row>
    <row r="1277" spans="1:2" x14ac:dyDescent="0.25">
      <c r="A1277" s="154" t="s">
        <v>2799</v>
      </c>
      <c r="B1277" s="154" t="s">
        <v>3421</v>
      </c>
    </row>
    <row r="1278" spans="1:2" x14ac:dyDescent="0.25">
      <c r="A1278" s="154" t="s">
        <v>2805</v>
      </c>
      <c r="B1278" s="154" t="s">
        <v>3421</v>
      </c>
    </row>
    <row r="1279" spans="1:2" x14ac:dyDescent="0.25">
      <c r="A1279" s="154" t="s">
        <v>2807</v>
      </c>
      <c r="B1279" s="154" t="s">
        <v>3421</v>
      </c>
    </row>
    <row r="1280" spans="1:2" x14ac:dyDescent="0.25">
      <c r="A1280" s="154" t="s">
        <v>2809</v>
      </c>
      <c r="B1280" s="154" t="s">
        <v>3421</v>
      </c>
    </row>
    <row r="1281" spans="1:2" x14ac:dyDescent="0.25">
      <c r="A1281" s="154" t="s">
        <v>2811</v>
      </c>
      <c r="B1281" s="154" t="s">
        <v>3421</v>
      </c>
    </row>
    <row r="1282" spans="1:2" x14ac:dyDescent="0.25">
      <c r="A1282" s="154" t="s">
        <v>2813</v>
      </c>
      <c r="B1282" s="154" t="s">
        <v>3421</v>
      </c>
    </row>
    <row r="1283" spans="1:2" x14ac:dyDescent="0.25">
      <c r="A1283" s="154" t="s">
        <v>2815</v>
      </c>
      <c r="B1283" s="154" t="s">
        <v>3421</v>
      </c>
    </row>
    <row r="1284" spans="1:2" x14ac:dyDescent="0.25">
      <c r="A1284" s="154" t="s">
        <v>2817</v>
      </c>
      <c r="B1284" s="154" t="s">
        <v>3421</v>
      </c>
    </row>
    <row r="1285" spans="1:2" x14ac:dyDescent="0.25">
      <c r="A1285" s="154" t="s">
        <v>2827</v>
      </c>
      <c r="B1285" s="154" t="s">
        <v>3421</v>
      </c>
    </row>
    <row r="1286" spans="1:2" x14ac:dyDescent="0.25">
      <c r="A1286" s="154" t="s">
        <v>3428</v>
      </c>
      <c r="B1286" s="154" t="s">
        <v>3421</v>
      </c>
    </row>
    <row r="1287" spans="1:2" x14ac:dyDescent="0.25">
      <c r="A1287" s="154" t="s">
        <v>2831</v>
      </c>
      <c r="B1287" s="154" t="s">
        <v>3421</v>
      </c>
    </row>
    <row r="1288" spans="1:2" x14ac:dyDescent="0.25">
      <c r="A1288" s="154" t="s">
        <v>3429</v>
      </c>
      <c r="B1288" s="154" t="s">
        <v>3421</v>
      </c>
    </row>
    <row r="1289" spans="1:2" x14ac:dyDescent="0.25">
      <c r="A1289" s="154" t="s">
        <v>2837</v>
      </c>
      <c r="B1289" s="154" t="s">
        <v>3421</v>
      </c>
    </row>
    <row r="1290" spans="1:2" x14ac:dyDescent="0.25">
      <c r="A1290" s="154" t="s">
        <v>2853</v>
      </c>
      <c r="B1290" s="154" t="s">
        <v>3421</v>
      </c>
    </row>
    <row r="1291" spans="1:2" x14ac:dyDescent="0.25">
      <c r="A1291" s="154" t="s">
        <v>2855</v>
      </c>
      <c r="B1291" s="154" t="s">
        <v>3421</v>
      </c>
    </row>
    <row r="1292" spans="1:2" x14ac:dyDescent="0.25">
      <c r="A1292" s="154" t="s">
        <v>2857</v>
      </c>
      <c r="B1292" s="154" t="s">
        <v>3421</v>
      </c>
    </row>
    <row r="1293" spans="1:2" x14ac:dyDescent="0.25">
      <c r="A1293" s="154" t="s">
        <v>2863</v>
      </c>
      <c r="B1293" s="154" t="s">
        <v>3421</v>
      </c>
    </row>
    <row r="1294" spans="1:2" x14ac:dyDescent="0.25">
      <c r="A1294" s="154" t="s">
        <v>2865</v>
      </c>
      <c r="B1294" s="154" t="s">
        <v>3421</v>
      </c>
    </row>
    <row r="1295" spans="1:2" x14ac:dyDescent="0.25">
      <c r="A1295" s="154" t="s">
        <v>2869</v>
      </c>
      <c r="B1295" s="154" t="s">
        <v>3421</v>
      </c>
    </row>
    <row r="1296" spans="1:2" x14ac:dyDescent="0.25">
      <c r="A1296" s="154" t="s">
        <v>2871</v>
      </c>
      <c r="B1296" s="154" t="s">
        <v>3421</v>
      </c>
    </row>
    <row r="1297" spans="1:2" x14ac:dyDescent="0.25">
      <c r="A1297" s="154" t="s">
        <v>2881</v>
      </c>
      <c r="B1297" s="154" t="s">
        <v>3421</v>
      </c>
    </row>
    <row r="1298" spans="1:2" x14ac:dyDescent="0.25">
      <c r="A1298" s="154" t="s">
        <v>2883</v>
      </c>
      <c r="B1298" s="154" t="s">
        <v>3421</v>
      </c>
    </row>
    <row r="1299" spans="1:2" x14ac:dyDescent="0.25">
      <c r="A1299" s="154" t="s">
        <v>2885</v>
      </c>
      <c r="B1299" s="154" t="s">
        <v>3421</v>
      </c>
    </row>
    <row r="1300" spans="1:2" x14ac:dyDescent="0.25">
      <c r="A1300" s="154" t="s">
        <v>2887</v>
      </c>
      <c r="B1300" s="154" t="s">
        <v>3421</v>
      </c>
    </row>
    <row r="1301" spans="1:2" x14ac:dyDescent="0.25">
      <c r="A1301" s="154" t="s">
        <v>2889</v>
      </c>
      <c r="B1301" s="154" t="s">
        <v>3421</v>
      </c>
    </row>
    <row r="1302" spans="1:2" x14ac:dyDescent="0.25">
      <c r="A1302" s="154" t="s">
        <v>2891</v>
      </c>
      <c r="B1302" s="154" t="s">
        <v>3421</v>
      </c>
    </row>
    <row r="1303" spans="1:2" x14ac:dyDescent="0.25">
      <c r="A1303" s="154" t="s">
        <v>2893</v>
      </c>
      <c r="B1303" s="154" t="s">
        <v>3421</v>
      </c>
    </row>
    <row r="1304" spans="1:2" x14ac:dyDescent="0.25">
      <c r="A1304" s="154" t="s">
        <v>2895</v>
      </c>
      <c r="B1304" s="154" t="s">
        <v>3421</v>
      </c>
    </row>
    <row r="1305" spans="1:2" x14ac:dyDescent="0.25">
      <c r="A1305" s="154" t="s">
        <v>2897</v>
      </c>
      <c r="B1305" s="154" t="s">
        <v>3421</v>
      </c>
    </row>
    <row r="1306" spans="1:2" x14ac:dyDescent="0.25">
      <c r="A1306" s="154" t="s">
        <v>2899</v>
      </c>
      <c r="B1306" s="154" t="s">
        <v>3421</v>
      </c>
    </row>
    <row r="1307" spans="1:2" x14ac:dyDescent="0.25">
      <c r="A1307" s="154" t="s">
        <v>2901</v>
      </c>
      <c r="B1307" s="154" t="s">
        <v>3421</v>
      </c>
    </row>
    <row r="1308" spans="1:2" x14ac:dyDescent="0.25">
      <c r="A1308" s="154" t="s">
        <v>2911</v>
      </c>
      <c r="B1308" s="154" t="s">
        <v>3421</v>
      </c>
    </row>
    <row r="1309" spans="1:2" x14ac:dyDescent="0.25">
      <c r="A1309" s="154" t="s">
        <v>2913</v>
      </c>
      <c r="B1309" s="154" t="s">
        <v>3421</v>
      </c>
    </row>
    <row r="1310" spans="1:2" x14ac:dyDescent="0.25">
      <c r="A1310" s="154" t="s">
        <v>2925</v>
      </c>
      <c r="B1310" s="154" t="s">
        <v>3430</v>
      </c>
    </row>
    <row r="1311" spans="1:2" x14ac:dyDescent="0.25">
      <c r="A1311" s="154" t="s">
        <v>2927</v>
      </c>
      <c r="B1311" s="154" t="s">
        <v>3430</v>
      </c>
    </row>
    <row r="1312" spans="1:2" x14ac:dyDescent="0.25">
      <c r="A1312" s="154" t="s">
        <v>2929</v>
      </c>
      <c r="B1312" s="154" t="s">
        <v>3430</v>
      </c>
    </row>
    <row r="1313" spans="1:2" x14ac:dyDescent="0.25">
      <c r="A1313" s="154" t="s">
        <v>2931</v>
      </c>
      <c r="B1313" s="154" t="s">
        <v>3430</v>
      </c>
    </row>
    <row r="1314" spans="1:2" x14ac:dyDescent="0.25">
      <c r="A1314" s="154" t="s">
        <v>2933</v>
      </c>
      <c r="B1314" s="154" t="s">
        <v>3430</v>
      </c>
    </row>
    <row r="1315" spans="1:2" x14ac:dyDescent="0.25">
      <c r="A1315" s="154" t="s">
        <v>3431</v>
      </c>
      <c r="B1315" s="154" t="s">
        <v>3204</v>
      </c>
    </row>
    <row r="1316" spans="1:2" x14ac:dyDescent="0.25">
      <c r="A1316" s="154" t="s">
        <v>3432</v>
      </c>
      <c r="B1316" s="154" t="s">
        <v>3430</v>
      </c>
    </row>
    <row r="1317" spans="1:2" x14ac:dyDescent="0.25">
      <c r="A1317" s="154" t="s">
        <v>2937</v>
      </c>
      <c r="B1317" s="154" t="s">
        <v>3430</v>
      </c>
    </row>
    <row r="1318" spans="1:2" x14ac:dyDescent="0.25">
      <c r="A1318" s="154" t="s">
        <v>2939</v>
      </c>
      <c r="B1318" s="154" t="s">
        <v>3430</v>
      </c>
    </row>
    <row r="1319" spans="1:2" x14ac:dyDescent="0.25">
      <c r="A1319" s="154" t="s">
        <v>2940</v>
      </c>
      <c r="B1319" s="154" t="s">
        <v>3430</v>
      </c>
    </row>
    <row r="1320" spans="1:2" x14ac:dyDescent="0.25">
      <c r="A1320" s="154" t="s">
        <v>2942</v>
      </c>
      <c r="B1320" s="154" t="s">
        <v>3430</v>
      </c>
    </row>
    <row r="1321" spans="1:2" x14ac:dyDescent="0.25">
      <c r="A1321" s="154" t="s">
        <v>2944</v>
      </c>
      <c r="B1321" s="154" t="s">
        <v>3430</v>
      </c>
    </row>
    <row r="1322" spans="1:2" x14ac:dyDescent="0.25">
      <c r="A1322" s="154" t="s">
        <v>2946</v>
      </c>
      <c r="B1322" s="154" t="s">
        <v>3430</v>
      </c>
    </row>
    <row r="1323" spans="1:2" x14ac:dyDescent="0.25">
      <c r="A1323" s="154" t="s">
        <v>2948</v>
      </c>
      <c r="B1323" s="154" t="s">
        <v>3430</v>
      </c>
    </row>
    <row r="1324" spans="1:2" x14ac:dyDescent="0.25">
      <c r="A1324" s="154" t="s">
        <v>2950</v>
      </c>
      <c r="B1324" s="154" t="s">
        <v>3430</v>
      </c>
    </row>
    <row r="1325" spans="1:2" x14ac:dyDescent="0.25">
      <c r="A1325" s="154" t="s">
        <v>2952</v>
      </c>
      <c r="B1325" s="154" t="s">
        <v>3430</v>
      </c>
    </row>
    <row r="1326" spans="1:2" x14ac:dyDescent="0.25">
      <c r="A1326" s="154" t="s">
        <v>2956</v>
      </c>
      <c r="B1326" s="154" t="s">
        <v>3430</v>
      </c>
    </row>
    <row r="1327" spans="1:2" x14ac:dyDescent="0.25">
      <c r="A1327" s="154" t="s">
        <v>2958</v>
      </c>
      <c r="B1327" s="154" t="s">
        <v>3430</v>
      </c>
    </row>
    <row r="1328" spans="1:2" x14ac:dyDescent="0.25">
      <c r="A1328" s="154" t="s">
        <v>2960</v>
      </c>
      <c r="B1328" s="154" t="s">
        <v>3430</v>
      </c>
    </row>
    <row r="1329" spans="1:2" x14ac:dyDescent="0.25">
      <c r="A1329" s="154" t="s">
        <v>2962</v>
      </c>
      <c r="B1329" s="154" t="s">
        <v>3430</v>
      </c>
    </row>
    <row r="1330" spans="1:2" x14ac:dyDescent="0.25">
      <c r="A1330" s="154" t="s">
        <v>2968</v>
      </c>
      <c r="B1330" s="154" t="s">
        <v>3430</v>
      </c>
    </row>
    <row r="1331" spans="1:2" x14ac:dyDescent="0.25">
      <c r="A1331" s="154" t="s">
        <v>2970</v>
      </c>
      <c r="B1331" s="154" t="s">
        <v>3430</v>
      </c>
    </row>
    <row r="1332" spans="1:2" x14ac:dyDescent="0.25">
      <c r="A1332" s="154" t="s">
        <v>2972</v>
      </c>
      <c r="B1332" s="154" t="s">
        <v>3430</v>
      </c>
    </row>
    <row r="1333" spans="1:2" x14ac:dyDescent="0.25">
      <c r="A1333" s="154" t="s">
        <v>2974</v>
      </c>
      <c r="B1333" s="154" t="s">
        <v>3430</v>
      </c>
    </row>
    <row r="1334" spans="1:2" x14ac:dyDescent="0.25">
      <c r="A1334" s="154" t="s">
        <v>2976</v>
      </c>
      <c r="B1334" s="154" t="s">
        <v>3430</v>
      </c>
    </row>
    <row r="1335" spans="1:2" x14ac:dyDescent="0.25">
      <c r="A1335" s="154" t="s">
        <v>2978</v>
      </c>
      <c r="B1335" s="154" t="s">
        <v>3430</v>
      </c>
    </row>
    <row r="1336" spans="1:2" x14ac:dyDescent="0.25">
      <c r="A1336" s="154" t="s">
        <v>2980</v>
      </c>
      <c r="B1336" s="154" t="s">
        <v>3430</v>
      </c>
    </row>
    <row r="1337" spans="1:2" x14ac:dyDescent="0.25">
      <c r="A1337" s="154" t="s">
        <v>2982</v>
      </c>
      <c r="B1337" s="154" t="s">
        <v>3430</v>
      </c>
    </row>
    <row r="1338" spans="1:2" x14ac:dyDescent="0.25">
      <c r="A1338" s="154" t="s">
        <v>2984</v>
      </c>
      <c r="B1338" s="154" t="s">
        <v>3430</v>
      </c>
    </row>
    <row r="1339" spans="1:2" x14ac:dyDescent="0.25">
      <c r="A1339" s="154" t="s">
        <v>2986</v>
      </c>
      <c r="B1339" s="154" t="s">
        <v>3430</v>
      </c>
    </row>
    <row r="1340" spans="1:2" x14ac:dyDescent="0.25">
      <c r="A1340" s="154" t="s">
        <v>2988</v>
      </c>
      <c r="B1340" s="154" t="s">
        <v>3430</v>
      </c>
    </row>
    <row r="1341" spans="1:2" x14ac:dyDescent="0.25">
      <c r="A1341" s="154" t="s">
        <v>2990</v>
      </c>
      <c r="B1341" s="154" t="s">
        <v>3430</v>
      </c>
    </row>
    <row r="1342" spans="1:2" x14ac:dyDescent="0.25">
      <c r="A1342" s="154" t="s">
        <v>2992</v>
      </c>
      <c r="B1342" s="154" t="s">
        <v>3430</v>
      </c>
    </row>
    <row r="1343" spans="1:2" x14ac:dyDescent="0.25">
      <c r="A1343" s="154" t="s">
        <v>2994</v>
      </c>
      <c r="B1343" s="154" t="s">
        <v>3430</v>
      </c>
    </row>
    <row r="1344" spans="1:2" x14ac:dyDescent="0.25">
      <c r="A1344" s="154" t="s">
        <v>2996</v>
      </c>
      <c r="B1344" s="154" t="s">
        <v>3430</v>
      </c>
    </row>
    <row r="1345" spans="1:2" x14ac:dyDescent="0.25">
      <c r="A1345" s="154" t="s">
        <v>2998</v>
      </c>
      <c r="B1345" s="154" t="s">
        <v>3430</v>
      </c>
    </row>
    <row r="1346" spans="1:2" x14ac:dyDescent="0.25">
      <c r="A1346" s="154" t="s">
        <v>3000</v>
      </c>
      <c r="B1346" s="154" t="s">
        <v>3430</v>
      </c>
    </row>
    <row r="1347" spans="1:2" x14ac:dyDescent="0.25">
      <c r="A1347" s="154" t="s">
        <v>3002</v>
      </c>
      <c r="B1347" s="154" t="s">
        <v>3430</v>
      </c>
    </row>
    <row r="1348" spans="1:2" x14ac:dyDescent="0.25">
      <c r="A1348" s="154" t="s">
        <v>3004</v>
      </c>
      <c r="B1348" s="154" t="s">
        <v>3430</v>
      </c>
    </row>
    <row r="1349" spans="1:2" x14ac:dyDescent="0.25">
      <c r="A1349" s="154" t="s">
        <v>3006</v>
      </c>
      <c r="B1349" s="154" t="s">
        <v>3430</v>
      </c>
    </row>
    <row r="1350" spans="1:2" x14ac:dyDescent="0.25">
      <c r="A1350" s="154" t="s">
        <v>3008</v>
      </c>
      <c r="B1350" s="154" t="s">
        <v>3433</v>
      </c>
    </row>
    <row r="1351" spans="1:2" x14ac:dyDescent="0.25">
      <c r="A1351" s="154" t="s">
        <v>3010</v>
      </c>
      <c r="B1351" s="154" t="s">
        <v>3430</v>
      </c>
    </row>
    <row r="1352" spans="1:2" x14ac:dyDescent="0.25">
      <c r="A1352" s="154" t="s">
        <v>3012</v>
      </c>
      <c r="B1352" s="154" t="s">
        <v>3430</v>
      </c>
    </row>
    <row r="1353" spans="1:2" x14ac:dyDescent="0.25">
      <c r="A1353" s="154" t="s">
        <v>3014</v>
      </c>
      <c r="B1353" s="154" t="s">
        <v>3430</v>
      </c>
    </row>
    <row r="1354" spans="1:2" x14ac:dyDescent="0.25">
      <c r="A1354" s="154" t="s">
        <v>3016</v>
      </c>
      <c r="B1354" s="154" t="s">
        <v>3430</v>
      </c>
    </row>
    <row r="1355" spans="1:2" x14ac:dyDescent="0.25">
      <c r="A1355" s="154" t="s">
        <v>3018</v>
      </c>
      <c r="B1355" s="154" t="s">
        <v>3430</v>
      </c>
    </row>
    <row r="1356" spans="1:2" x14ac:dyDescent="0.25">
      <c r="A1356" s="154" t="s">
        <v>3020</v>
      </c>
      <c r="B1356" s="154" t="s">
        <v>3430</v>
      </c>
    </row>
    <row r="1357" spans="1:2" x14ac:dyDescent="0.25">
      <c r="A1357" s="154" t="s">
        <v>3022</v>
      </c>
      <c r="B1357" s="154" t="s">
        <v>3430</v>
      </c>
    </row>
    <row r="1358" spans="1:2" x14ac:dyDescent="0.25">
      <c r="A1358" s="154" t="s">
        <v>3024</v>
      </c>
      <c r="B1358" s="154" t="s">
        <v>3433</v>
      </c>
    </row>
    <row r="1359" spans="1:2" x14ac:dyDescent="0.25">
      <c r="A1359" s="154" t="s">
        <v>3025</v>
      </c>
      <c r="B1359" s="154" t="s">
        <v>3430</v>
      </c>
    </row>
    <row r="1360" spans="1:2" x14ac:dyDescent="0.25">
      <c r="A1360" s="154" t="s">
        <v>3027</v>
      </c>
      <c r="B1360" s="154" t="s">
        <v>3430</v>
      </c>
    </row>
    <row r="1361" spans="1:2" x14ac:dyDescent="0.25">
      <c r="A1361" s="154" t="s">
        <v>3029</v>
      </c>
      <c r="B1361" s="154" t="s">
        <v>3430</v>
      </c>
    </row>
    <row r="1362" spans="1:2" x14ac:dyDescent="0.25">
      <c r="A1362" s="154" t="s">
        <v>3031</v>
      </c>
      <c r="B1362" s="154" t="s">
        <v>3430</v>
      </c>
    </row>
    <row r="1363" spans="1:2" x14ac:dyDescent="0.25">
      <c r="A1363" s="154" t="s">
        <v>3033</v>
      </c>
      <c r="B1363" s="154" t="s">
        <v>3430</v>
      </c>
    </row>
    <row r="1364" spans="1:2" x14ac:dyDescent="0.25">
      <c r="A1364" s="154" t="s">
        <v>3035</v>
      </c>
      <c r="B1364" s="154" t="s">
        <v>3430</v>
      </c>
    </row>
    <row r="1365" spans="1:2" x14ac:dyDescent="0.25">
      <c r="A1365" s="154" t="s">
        <v>3037</v>
      </c>
      <c r="B1365" s="154" t="s">
        <v>3430</v>
      </c>
    </row>
    <row r="1366" spans="1:2" x14ac:dyDescent="0.25">
      <c r="A1366" s="154" t="s">
        <v>3039</v>
      </c>
      <c r="B1366" s="154" t="s">
        <v>3430</v>
      </c>
    </row>
    <row r="1367" spans="1:2" x14ac:dyDescent="0.25">
      <c r="A1367" s="154" t="s">
        <v>3041</v>
      </c>
      <c r="B1367" s="154" t="s">
        <v>3430</v>
      </c>
    </row>
    <row r="1368" spans="1:2" x14ac:dyDescent="0.25">
      <c r="A1368" s="154" t="s">
        <v>3043</v>
      </c>
      <c r="B1368" s="154" t="s">
        <v>3430</v>
      </c>
    </row>
    <row r="1369" spans="1:2" x14ac:dyDescent="0.25">
      <c r="A1369" s="154" t="s">
        <v>3045</v>
      </c>
      <c r="B1369" s="154" t="s">
        <v>3433</v>
      </c>
    </row>
    <row r="1370" spans="1:2" x14ac:dyDescent="0.25">
      <c r="A1370" s="154" t="s">
        <v>3047</v>
      </c>
      <c r="B1370" s="154" t="s">
        <v>3433</v>
      </c>
    </row>
    <row r="1371" spans="1:2" x14ac:dyDescent="0.25">
      <c r="A1371" s="154" t="s">
        <v>3434</v>
      </c>
      <c r="B1371" s="154" t="s">
        <v>3433</v>
      </c>
    </row>
    <row r="1372" spans="1:2" x14ac:dyDescent="0.25">
      <c r="A1372" s="154" t="s">
        <v>3049</v>
      </c>
      <c r="B1372" s="154" t="s">
        <v>3433</v>
      </c>
    </row>
    <row r="1373" spans="1:2" x14ac:dyDescent="0.25">
      <c r="A1373" s="154" t="s">
        <v>3051</v>
      </c>
      <c r="B1373" s="154" t="s">
        <v>3433</v>
      </c>
    </row>
    <row r="1374" spans="1:2" x14ac:dyDescent="0.25">
      <c r="A1374" s="154" t="s">
        <v>3053</v>
      </c>
      <c r="B1374" s="154" t="s">
        <v>3433</v>
      </c>
    </row>
    <row r="1375" spans="1:2" x14ac:dyDescent="0.25">
      <c r="A1375" s="154" t="s">
        <v>3055</v>
      </c>
      <c r="B1375" s="154" t="s">
        <v>3430</v>
      </c>
    </row>
    <row r="1376" spans="1:2" x14ac:dyDescent="0.25">
      <c r="A1376" s="154" t="s">
        <v>3057</v>
      </c>
      <c r="B1376" s="154" t="s">
        <v>3430</v>
      </c>
    </row>
    <row r="1377" spans="1:2" x14ac:dyDescent="0.25">
      <c r="A1377" s="154" t="s">
        <v>3435</v>
      </c>
      <c r="B1377" s="154" t="s">
        <v>3436</v>
      </c>
    </row>
    <row r="1378" spans="1:2" x14ac:dyDescent="0.25">
      <c r="A1378" s="154" t="s">
        <v>3071</v>
      </c>
      <c r="B1378" s="154" t="s">
        <v>3437</v>
      </c>
    </row>
    <row r="1379" spans="1:2" x14ac:dyDescent="0.25">
      <c r="A1379" s="154" t="s">
        <v>3438</v>
      </c>
      <c r="B1379" s="154" t="s">
        <v>3437</v>
      </c>
    </row>
    <row r="1380" spans="1:2" x14ac:dyDescent="0.25">
      <c r="A1380" s="154" t="s">
        <v>3073</v>
      </c>
      <c r="B1380" s="154" t="s">
        <v>3437</v>
      </c>
    </row>
    <row r="1381" spans="1:2" x14ac:dyDescent="0.25">
      <c r="A1381" s="154" t="s">
        <v>3075</v>
      </c>
      <c r="B1381" s="154" t="s">
        <v>3437</v>
      </c>
    </row>
    <row r="1382" spans="1:2" x14ac:dyDescent="0.25">
      <c r="A1382" s="154" t="s">
        <v>3077</v>
      </c>
      <c r="B1382" s="154" t="s">
        <v>3437</v>
      </c>
    </row>
    <row r="1383" spans="1:2" x14ac:dyDescent="0.25">
      <c r="A1383" s="154" t="s">
        <v>3081</v>
      </c>
      <c r="B1383" s="154" t="s">
        <v>3437</v>
      </c>
    </row>
    <row r="1384" spans="1:2" x14ac:dyDescent="0.25">
      <c r="A1384" s="154" t="s">
        <v>3083</v>
      </c>
      <c r="B1384" s="154" t="s">
        <v>3437</v>
      </c>
    </row>
    <row r="1385" spans="1:2" x14ac:dyDescent="0.25">
      <c r="A1385" s="154" t="s">
        <v>3085</v>
      </c>
      <c r="B1385" s="154" t="s">
        <v>3437</v>
      </c>
    </row>
    <row r="1386" spans="1:2" x14ac:dyDescent="0.25">
      <c r="A1386" s="154" t="s">
        <v>3087</v>
      </c>
      <c r="B1386" s="154" t="s">
        <v>3437</v>
      </c>
    </row>
    <row r="1387" spans="1:2" x14ac:dyDescent="0.25">
      <c r="A1387" s="1" t="s">
        <v>3439</v>
      </c>
      <c r="B1387" s="154" t="s">
        <v>3437</v>
      </c>
    </row>
    <row r="1388" spans="1:2" x14ac:dyDescent="0.25">
      <c r="A1388" s="1" t="s">
        <v>3440</v>
      </c>
      <c r="B1388" s="154" t="s">
        <v>3437</v>
      </c>
    </row>
    <row r="1389" spans="1:2" x14ac:dyDescent="0.25">
      <c r="A1389" s="154" t="s">
        <v>3099</v>
      </c>
      <c r="B1389" s="154" t="s">
        <v>3441</v>
      </c>
    </row>
    <row r="1390" spans="1:2" x14ac:dyDescent="0.25">
      <c r="A1390" s="154" t="s">
        <v>3103</v>
      </c>
      <c r="B1390" s="154" t="s">
        <v>3441</v>
      </c>
    </row>
    <row r="1391" spans="1:2" x14ac:dyDescent="0.25">
      <c r="A1391" s="154" t="s">
        <v>3105</v>
      </c>
      <c r="B1391" s="154" t="s">
        <v>3441</v>
      </c>
    </row>
    <row r="1392" spans="1:2" x14ac:dyDescent="0.25">
      <c r="A1392" s="154" t="s">
        <v>3115</v>
      </c>
      <c r="B1392" s="154" t="s">
        <v>3441</v>
      </c>
    </row>
    <row r="1393" spans="1:2" x14ac:dyDescent="0.25">
      <c r="A1393" s="154" t="s">
        <v>3127</v>
      </c>
      <c r="B1393" s="154" t="s">
        <v>3441</v>
      </c>
    </row>
    <row r="1394" spans="1:2" x14ac:dyDescent="0.25">
      <c r="A1394" s="154" t="s">
        <v>3129</v>
      </c>
      <c r="B1394" s="154" t="s">
        <v>3430</v>
      </c>
    </row>
    <row r="1395" spans="1:2" x14ac:dyDescent="0.25">
      <c r="A1395" s="154" t="s">
        <v>3131</v>
      </c>
      <c r="B1395" s="154" t="s">
        <v>3430</v>
      </c>
    </row>
    <row r="1396" spans="1:2" x14ac:dyDescent="0.25">
      <c r="A1396" s="154" t="s">
        <v>3137</v>
      </c>
      <c r="B1396" s="154" t="s">
        <v>3430</v>
      </c>
    </row>
    <row r="1397" spans="1:2" x14ac:dyDescent="0.25">
      <c r="A1397" s="154" t="s">
        <v>3139</v>
      </c>
      <c r="B1397" s="154" t="s">
        <v>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ESF</vt:lpstr>
      <vt:lpstr>ERI</vt:lpstr>
      <vt:lpstr>ECP</vt:lpstr>
      <vt:lpstr>RCG40_40</vt:lpstr>
      <vt:lpstr>Resumen 1</vt:lpstr>
      <vt:lpstr>cruce de hoja</vt:lpstr>
      <vt:lpstr>cuentas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2020-03-09T15:54:17Z</dcterms:created>
  <dcterms:modified xsi:type="dcterms:W3CDTF">2020-03-19T14:37:56Z</dcterms:modified>
</cp:coreProperties>
</file>