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galarza\Desktop\AUDITORIA\VENTAS\"/>
    </mc:Choice>
  </mc:AlternateContent>
  <bookViews>
    <workbookView xWindow="0" yWindow="0" windowWidth="20490" windowHeight="7620"/>
  </bookViews>
  <sheets>
    <sheet name="TD VENTA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H16" i="1"/>
  <c r="I15" i="1" l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J5" i="1" l="1"/>
  <c r="I3" i="1"/>
  <c r="J3" i="1" s="1"/>
  <c r="I4" i="1"/>
  <c r="J4" i="1" s="1"/>
  <c r="I5" i="1"/>
  <c r="I6" i="1"/>
  <c r="J6" i="1" s="1"/>
  <c r="I7" i="1"/>
  <c r="J7" i="1" s="1"/>
  <c r="I8" i="1"/>
  <c r="J8" i="1" s="1"/>
  <c r="I9" i="1"/>
  <c r="J9" i="1" s="1"/>
  <c r="I2" i="1"/>
  <c r="J2" i="1" s="1"/>
</calcChain>
</file>

<file path=xl/sharedStrings.xml><?xml version="1.0" encoding="utf-8"?>
<sst xmlns="http://schemas.openxmlformats.org/spreadsheetml/2006/main" count="23" uniqueCount="21">
  <si>
    <t>Fecha Fact.</t>
  </si>
  <si>
    <t>Fact. #</t>
  </si>
  <si>
    <t>Descripción</t>
  </si>
  <si>
    <t>Base imp. IVA</t>
  </si>
  <si>
    <t>IVA</t>
  </si>
  <si>
    <t>Total Fact.</t>
  </si>
  <si>
    <t>280 DRY BATTERY  DM-12120 Y HR-1280</t>
  </si>
  <si>
    <t>320 DRY BATTERY  DM-12120</t>
  </si>
  <si>
    <t>200 DRY BATTERY  DM-12120</t>
  </si>
  <si>
    <t>100 DRY BATTERY  HR-1280</t>
  </si>
  <si>
    <t>100 DRY BATTERY  DM-12120</t>
  </si>
  <si>
    <t>270 DRY BATTERY  DM-12120</t>
  </si>
  <si>
    <t>290 DRY BATTERY  HR-1280</t>
  </si>
  <si>
    <t>COSTO DE VENTAS</t>
  </si>
  <si>
    <t>MARGEN $</t>
  </si>
  <si>
    <t>%</t>
  </si>
  <si>
    <t>392 DRY BATTERY  DM-12120</t>
  </si>
  <si>
    <t>4 DRY BATTERY  DM-12120</t>
  </si>
  <si>
    <t>8 DRY BATTERY  DM-12120</t>
  </si>
  <si>
    <t>150 DRY BATTERY  HR-1280</t>
  </si>
  <si>
    <t>208 DRY BATTERY  DM-12120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</si>
</sst>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/>
    <xf numFmtId="4" fontId="2" fillId="0" borderId="0" xfId="0" applyNumberFormat="1" applyFont="1" applyFill="1" applyBorder="1"/>
    <xf numFmtId="4" fontId="0" fillId="0" borderId="0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 applyBorder="1"/>
    <xf numFmtId="0" fontId="0" fillId="0" borderId="0" xfId="0" applyFont="1" applyFill="1" applyBorder="1"/>
    <xf numFmtId="4" fontId="1" fillId="0" borderId="1" xfId="0" applyNumberFormat="1" applyFont="1" applyBorder="1"/>
    <xf numFmtId="0" fontId="1" fillId="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4" fontId="0" fillId="0" borderId="0" xfId="0" applyNumberFormat="1" applyFont="1" applyFill="1"/>
    <xf numFmtId="9" fontId="0" fillId="0" borderId="0" xfId="1" applyFont="1" applyFill="1"/>
    <xf numFmtId="0" fontId="1" fillId="0" borderId="1" xfId="0" applyFont="1" applyBorder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/>
  </sheetViews>
  <sheetFormatPr baseColWidth="10" defaultColWidth="11.42578125" defaultRowHeight="15" x14ac:dyDescent="0.25"/>
  <cols>
    <col min="2" max="2" width="6.5703125" bestFit="1" customWidth="1"/>
    <col min="3" max="3" width="35" bestFit="1" customWidth="1"/>
    <col min="4" max="4" width="13.140625" bestFit="1" customWidth="1"/>
    <col min="5" max="5" width="9.140625" bestFit="1" customWidth="1"/>
    <col min="6" max="6" width="10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1" t="s">
        <v>13</v>
      </c>
      <c r="I1" s="12" t="s">
        <v>14</v>
      </c>
      <c r="J1" s="12" t="s">
        <v>15</v>
      </c>
    </row>
    <row r="2" spans="1:10" s="7" customFormat="1" x14ac:dyDescent="0.25">
      <c r="A2" s="2">
        <v>43882</v>
      </c>
      <c r="B2" s="3">
        <v>4316</v>
      </c>
      <c r="C2" s="4" t="s">
        <v>6</v>
      </c>
      <c r="D2" s="5">
        <v>61760</v>
      </c>
      <c r="E2" s="6">
        <v>7411.2</v>
      </c>
      <c r="F2" s="5">
        <v>69171.199999999997</v>
      </c>
      <c r="H2" s="7">
        <v>45288.46</v>
      </c>
      <c r="I2" s="13">
        <f>+D2-H2</f>
        <v>16471.54</v>
      </c>
      <c r="J2" s="14">
        <f>+I2/H2</f>
        <v>0.36370280641028646</v>
      </c>
    </row>
    <row r="3" spans="1:10" s="7" customFormat="1" x14ac:dyDescent="0.25">
      <c r="A3" s="2">
        <v>43906</v>
      </c>
      <c r="B3" s="3">
        <v>4317</v>
      </c>
      <c r="C3" s="4" t="s">
        <v>7</v>
      </c>
      <c r="D3" s="5">
        <v>76800</v>
      </c>
      <c r="E3" s="6">
        <v>9216</v>
      </c>
      <c r="F3" s="5">
        <v>86016</v>
      </c>
      <c r="H3" s="7">
        <v>51758.26</v>
      </c>
      <c r="I3" s="13">
        <f t="shared" ref="I3:I9" si="0">+D3-H3</f>
        <v>25041.739999999998</v>
      </c>
      <c r="J3" s="14">
        <f t="shared" ref="J3:J9" si="1">+I3/H3</f>
        <v>0.48382113309064095</v>
      </c>
    </row>
    <row r="4" spans="1:10" s="7" customFormat="1" x14ac:dyDescent="0.25">
      <c r="A4" s="8">
        <v>44005</v>
      </c>
      <c r="B4" s="3">
        <v>4319</v>
      </c>
      <c r="C4" s="9" t="s">
        <v>8</v>
      </c>
      <c r="D4" s="6">
        <v>47000</v>
      </c>
      <c r="E4" s="6">
        <v>5640</v>
      </c>
      <c r="F4" s="6">
        <v>52640</v>
      </c>
      <c r="H4" s="7">
        <v>30253.39</v>
      </c>
      <c r="I4" s="13">
        <f t="shared" si="0"/>
        <v>16746.61</v>
      </c>
      <c r="J4" s="14">
        <f t="shared" si="1"/>
        <v>0.55354490852099558</v>
      </c>
    </row>
    <row r="5" spans="1:10" s="7" customFormat="1" x14ac:dyDescent="0.25">
      <c r="A5" s="8">
        <v>44006</v>
      </c>
      <c r="B5" s="3">
        <v>4320</v>
      </c>
      <c r="C5" s="9" t="s">
        <v>9</v>
      </c>
      <c r="D5" s="6">
        <v>16500</v>
      </c>
      <c r="E5" s="6">
        <v>1980</v>
      </c>
      <c r="F5" s="6">
        <v>18480</v>
      </c>
      <c r="H5" s="7">
        <v>15126.69</v>
      </c>
      <c r="I5" s="13">
        <f t="shared" si="0"/>
        <v>1373.3099999999995</v>
      </c>
      <c r="J5" s="14">
        <f t="shared" si="1"/>
        <v>9.0787211214085797E-2</v>
      </c>
    </row>
    <row r="6" spans="1:10" s="7" customFormat="1" x14ac:dyDescent="0.25">
      <c r="A6" s="8">
        <v>44014</v>
      </c>
      <c r="B6" s="3">
        <v>4321</v>
      </c>
      <c r="C6" s="9" t="s">
        <v>8</v>
      </c>
      <c r="D6" s="6">
        <v>47000</v>
      </c>
      <c r="E6" s="6">
        <v>5640</v>
      </c>
      <c r="F6" s="6">
        <v>52640</v>
      </c>
      <c r="H6" s="7">
        <v>30253.39</v>
      </c>
      <c r="I6" s="13">
        <f t="shared" si="0"/>
        <v>16746.61</v>
      </c>
      <c r="J6" s="14">
        <f t="shared" si="1"/>
        <v>0.55354490852099558</v>
      </c>
    </row>
    <row r="7" spans="1:10" s="7" customFormat="1" x14ac:dyDescent="0.25">
      <c r="A7" s="8">
        <v>44052</v>
      </c>
      <c r="B7" s="3">
        <v>4322</v>
      </c>
      <c r="C7" s="9" t="s">
        <v>10</v>
      </c>
      <c r="D7" s="6">
        <v>23500</v>
      </c>
      <c r="E7" s="6">
        <v>2820</v>
      </c>
      <c r="F7" s="6">
        <v>26320</v>
      </c>
      <c r="H7" s="7">
        <v>15126.69</v>
      </c>
      <c r="I7" s="13">
        <f t="shared" si="0"/>
        <v>8373.31</v>
      </c>
      <c r="J7" s="14">
        <f t="shared" si="1"/>
        <v>0.55354542203218282</v>
      </c>
    </row>
    <row r="8" spans="1:10" s="7" customFormat="1" x14ac:dyDescent="0.25">
      <c r="A8" s="8">
        <v>44064</v>
      </c>
      <c r="B8" s="3">
        <v>4323</v>
      </c>
      <c r="C8" s="9" t="s">
        <v>11</v>
      </c>
      <c r="D8" s="6">
        <v>60750</v>
      </c>
      <c r="E8" s="6">
        <v>7290</v>
      </c>
      <c r="F8" s="6">
        <v>68040</v>
      </c>
      <c r="H8" s="7">
        <v>36866.79</v>
      </c>
      <c r="I8" s="13">
        <f t="shared" si="0"/>
        <v>23883.21</v>
      </c>
      <c r="J8" s="14">
        <f t="shared" si="1"/>
        <v>0.64782450546955672</v>
      </c>
    </row>
    <row r="9" spans="1:10" s="7" customFormat="1" x14ac:dyDescent="0.25">
      <c r="A9" s="8">
        <v>44065</v>
      </c>
      <c r="B9" s="3">
        <v>4324</v>
      </c>
      <c r="C9" s="9" t="s">
        <v>12</v>
      </c>
      <c r="D9" s="6">
        <v>44950</v>
      </c>
      <c r="E9" s="6">
        <v>5394</v>
      </c>
      <c r="F9" s="6">
        <v>50344</v>
      </c>
      <c r="H9" s="7">
        <v>39597.67</v>
      </c>
      <c r="I9" s="13">
        <f t="shared" si="0"/>
        <v>5352.3300000000017</v>
      </c>
      <c r="J9" s="14">
        <f t="shared" si="1"/>
        <v>0.13516780153983812</v>
      </c>
    </row>
    <row r="10" spans="1:10" s="7" customFormat="1" x14ac:dyDescent="0.25">
      <c r="A10" s="8">
        <v>44155</v>
      </c>
      <c r="B10" s="3">
        <v>4325</v>
      </c>
      <c r="C10" s="9" t="s">
        <v>16</v>
      </c>
      <c r="D10" s="6">
        <v>92120</v>
      </c>
      <c r="E10" s="6">
        <v>11054.4</v>
      </c>
      <c r="F10" s="6">
        <v>103174.39999999999</v>
      </c>
      <c r="H10" s="7">
        <v>65398.97</v>
      </c>
      <c r="I10" s="13">
        <f t="shared" ref="I10:I15" si="2">+D10-H10</f>
        <v>26721.03</v>
      </c>
      <c r="J10" s="14">
        <f t="shared" ref="J10:J15" si="3">+I10/H10</f>
        <v>0.40858487526638415</v>
      </c>
    </row>
    <row r="11" spans="1:10" s="7" customFormat="1" x14ac:dyDescent="0.25">
      <c r="A11" s="8">
        <v>44156</v>
      </c>
      <c r="B11" s="3">
        <v>4326</v>
      </c>
      <c r="C11" s="9" t="s">
        <v>17</v>
      </c>
      <c r="D11" s="6">
        <v>940</v>
      </c>
      <c r="E11" s="6">
        <v>112.8</v>
      </c>
      <c r="F11" s="6">
        <v>1052.8</v>
      </c>
      <c r="H11" s="7">
        <v>667.34</v>
      </c>
      <c r="I11" s="13">
        <f t="shared" si="2"/>
        <v>272.65999999999997</v>
      </c>
      <c r="J11" s="14">
        <f t="shared" si="3"/>
        <v>0.40857733688974129</v>
      </c>
    </row>
    <row r="12" spans="1:10" s="7" customFormat="1" x14ac:dyDescent="0.25">
      <c r="A12" s="8">
        <v>44156</v>
      </c>
      <c r="B12" s="3">
        <v>4327</v>
      </c>
      <c r="C12" s="9" t="s">
        <v>17</v>
      </c>
      <c r="D12" s="6">
        <v>940</v>
      </c>
      <c r="E12" s="6">
        <v>112.8</v>
      </c>
      <c r="F12" s="6">
        <v>1052.8</v>
      </c>
      <c r="H12" s="7">
        <v>667.34</v>
      </c>
      <c r="I12" s="13">
        <f t="shared" si="2"/>
        <v>272.65999999999997</v>
      </c>
      <c r="J12" s="14">
        <f t="shared" si="3"/>
        <v>0.40857733688974129</v>
      </c>
    </row>
    <row r="13" spans="1:10" s="7" customFormat="1" x14ac:dyDescent="0.25">
      <c r="A13" s="8">
        <v>44176</v>
      </c>
      <c r="B13" s="3">
        <v>4328</v>
      </c>
      <c r="C13" s="9" t="s">
        <v>18</v>
      </c>
      <c r="D13" s="6">
        <v>1880</v>
      </c>
      <c r="E13" s="6">
        <v>225.6</v>
      </c>
      <c r="F13" s="6">
        <v>2105.6</v>
      </c>
      <c r="H13" s="7">
        <v>1334.67</v>
      </c>
      <c r="I13" s="13">
        <f t="shared" si="2"/>
        <v>545.32999999999993</v>
      </c>
      <c r="J13" s="14">
        <f t="shared" si="3"/>
        <v>0.40858789063963369</v>
      </c>
    </row>
    <row r="14" spans="1:10" s="7" customFormat="1" x14ac:dyDescent="0.25">
      <c r="A14" s="8">
        <v>44181</v>
      </c>
      <c r="B14" s="3">
        <v>4329</v>
      </c>
      <c r="C14" s="9" t="s">
        <v>19</v>
      </c>
      <c r="D14" s="6">
        <v>24000</v>
      </c>
      <c r="E14" s="6">
        <v>2880</v>
      </c>
      <c r="F14" s="6">
        <v>26880</v>
      </c>
      <c r="H14" s="7">
        <v>25025.119999999999</v>
      </c>
      <c r="I14" s="13">
        <f t="shared" si="2"/>
        <v>-1025.119999999999</v>
      </c>
      <c r="J14" s="14">
        <f t="shared" si="3"/>
        <v>-4.0963639734794437E-2</v>
      </c>
    </row>
    <row r="15" spans="1:10" s="7" customFormat="1" ht="15.75" thickBot="1" x14ac:dyDescent="0.3">
      <c r="A15" s="16">
        <v>44183</v>
      </c>
      <c r="B15" s="3">
        <v>4330</v>
      </c>
      <c r="C15" s="9" t="s">
        <v>20</v>
      </c>
      <c r="D15" s="6">
        <v>48880</v>
      </c>
      <c r="E15" s="6">
        <v>5865.6</v>
      </c>
      <c r="F15" s="6">
        <v>54745.599999999999</v>
      </c>
      <c r="H15" s="7">
        <v>34701.49</v>
      </c>
      <c r="I15" s="13">
        <f t="shared" si="2"/>
        <v>14178.510000000002</v>
      </c>
      <c r="J15" s="14">
        <f t="shared" si="3"/>
        <v>0.40858504922987465</v>
      </c>
    </row>
    <row r="16" spans="1:10" ht="15.75" thickBot="1" x14ac:dyDescent="0.3">
      <c r="D16" s="10">
        <f>SUM(D2:D15)</f>
        <v>547020</v>
      </c>
      <c r="H16" s="15">
        <f>SUM(H2:H15)</f>
        <v>392066.27000000008</v>
      </c>
      <c r="I16" s="13"/>
      <c r="J1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TD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2020-12-21T19:05:23Z</dcterms:created>
  <dcterms:modified xsi:type="dcterms:W3CDTF">2021-04-28T19:52:45Z</dcterms:modified>
</cp:coreProperties>
</file>