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\Desktop\cesar leon\2020\Telsoterra\Varios\"/>
    </mc:Choice>
  </mc:AlternateContent>
  <bookViews>
    <workbookView xWindow="0" yWindow="0" windowWidth="21600" windowHeight="9630"/>
  </bookViews>
  <sheets>
    <sheet name="Nomina telsoterr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P17" i="1"/>
  <c r="O17" i="1"/>
  <c r="L17" i="1"/>
  <c r="K17" i="1"/>
  <c r="J17" i="1"/>
  <c r="H17" i="1"/>
  <c r="G17" i="1"/>
  <c r="E17" i="1"/>
  <c r="D17" i="1"/>
  <c r="C17" i="1"/>
  <c r="R16" i="1"/>
  <c r="M16" i="1"/>
  <c r="I16" i="1"/>
  <c r="F16" i="1"/>
  <c r="R15" i="1"/>
  <c r="M15" i="1"/>
  <c r="I15" i="1"/>
  <c r="F15" i="1"/>
  <c r="R14" i="1"/>
  <c r="M14" i="1"/>
  <c r="I14" i="1"/>
  <c r="F14" i="1"/>
  <c r="R13" i="1"/>
  <c r="M13" i="1"/>
  <c r="I13" i="1"/>
  <c r="F13" i="1"/>
  <c r="R12" i="1"/>
  <c r="M12" i="1"/>
  <c r="I12" i="1"/>
  <c r="F12" i="1"/>
  <c r="P11" i="1"/>
  <c r="R11" i="1" s="1"/>
  <c r="M11" i="1"/>
  <c r="I11" i="1"/>
  <c r="F11" i="1"/>
  <c r="R10" i="1"/>
  <c r="M10" i="1"/>
  <c r="I10" i="1"/>
  <c r="F10" i="1"/>
  <c r="R9" i="1"/>
  <c r="M9" i="1"/>
  <c r="I9" i="1"/>
  <c r="F9" i="1"/>
  <c r="R8" i="1"/>
  <c r="M8" i="1"/>
  <c r="I8" i="1"/>
  <c r="F8" i="1"/>
  <c r="R7" i="1"/>
  <c r="M7" i="1"/>
  <c r="I7" i="1"/>
  <c r="F7" i="1"/>
  <c r="R6" i="1"/>
  <c r="M6" i="1"/>
  <c r="I6" i="1"/>
  <c r="F6" i="1"/>
  <c r="F17" i="1" s="1"/>
  <c r="R5" i="1"/>
  <c r="R17" i="1" s="1"/>
  <c r="M5" i="1"/>
  <c r="M17" i="1" s="1"/>
  <c r="I5" i="1"/>
  <c r="I17" i="1" s="1"/>
  <c r="F5" i="1"/>
</calcChain>
</file>

<file path=xl/sharedStrings.xml><?xml version="1.0" encoding="utf-8"?>
<sst xmlns="http://schemas.openxmlformats.org/spreadsheetml/2006/main" count="33" uniqueCount="30">
  <si>
    <t>APORTE AL IESS</t>
  </si>
  <si>
    <t>FONDO DE RESERVA</t>
  </si>
  <si>
    <t>PRESTAMO QUIROGRAFARIO</t>
  </si>
  <si>
    <t>MES</t>
  </si>
  <si>
    <t>Cant. Personal</t>
  </si>
  <si>
    <t>Sueldos</t>
  </si>
  <si>
    <t>Aporte Patronal</t>
  </si>
  <si>
    <t>valor CCC</t>
  </si>
  <si>
    <t>Aportes al IESS</t>
  </si>
  <si>
    <t>Fondo de Reserva</t>
  </si>
  <si>
    <t>Ajuste</t>
  </si>
  <si>
    <t>TOTAL</t>
  </si>
  <si>
    <t>Extension salud conyuge</t>
  </si>
  <si>
    <t>Prestamo Quirografario</t>
  </si>
  <si>
    <t>individual</t>
  </si>
  <si>
    <t>Ajuste a Planilla</t>
  </si>
  <si>
    <t>total pagado</t>
  </si>
  <si>
    <t>formula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</si>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</sst>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 vertical="center" wrapText="1"/>
    </xf>
    <xf numFmtId="2" fontId="0" fillId="0" borderId="7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8" xfId="0" applyBorder="1"/>
    <xf numFmtId="0" fontId="0" fillId="2" borderId="8" xfId="0" applyFill="1" applyBorder="1" applyAlignment="1">
      <alignment horizontal="center"/>
    </xf>
    <xf numFmtId="43" fontId="2" fillId="0" borderId="7" xfId="1" applyFont="1" applyBorder="1" applyProtection="1"/>
    <xf numFmtId="43" fontId="2" fillId="0" borderId="8" xfId="1" applyFont="1" applyBorder="1" applyProtection="1"/>
    <xf numFmtId="43" fontId="2" fillId="3" borderId="7" xfId="1" applyFont="1" applyFill="1" applyBorder="1" applyProtection="1"/>
    <xf numFmtId="43" fontId="2" fillId="0" borderId="6" xfId="1" applyFont="1" applyBorder="1" applyProtection="1"/>
    <xf numFmtId="43" fontId="2" fillId="3" borderId="7" xfId="1" applyFont="1" applyFill="1" applyBorder="1"/>
    <xf numFmtId="0" fontId="0" fillId="0" borderId="7" xfId="0" applyBorder="1"/>
    <xf numFmtId="0" fontId="0" fillId="0" borderId="4" xfId="0" applyBorder="1"/>
    <xf numFmtId="43" fontId="0" fillId="0" borderId="7" xfId="0" applyNumberFormat="1" applyBorder="1"/>
    <xf numFmtId="43" fontId="0" fillId="0" borderId="0" xfId="0" applyNumberFormat="1"/>
    <xf numFmtId="0" fontId="0" fillId="0" borderId="9" xfId="0" applyBorder="1"/>
    <xf numFmtId="0" fontId="0" fillId="2" borderId="9" xfId="0" applyFill="1" applyBorder="1" applyAlignment="1">
      <alignment horizontal="center"/>
    </xf>
    <xf numFmtId="43" fontId="2" fillId="0" borderId="10" xfId="1" applyFont="1" applyBorder="1"/>
    <xf numFmtId="43" fontId="2" fillId="0" borderId="9" xfId="1" applyFont="1" applyBorder="1"/>
    <xf numFmtId="43" fontId="2" fillId="3" borderId="10" xfId="1" applyFont="1" applyFill="1" applyBorder="1" applyProtection="1"/>
    <xf numFmtId="43" fontId="2" fillId="0" borderId="11" xfId="1" applyFont="1" applyBorder="1"/>
    <xf numFmtId="43" fontId="2" fillId="3" borderId="10" xfId="1" applyFont="1" applyFill="1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43" fontId="2" fillId="0" borderId="0" xfId="1" applyFont="1" applyBorder="1"/>
    <xf numFmtId="43" fontId="2" fillId="0" borderId="12" xfId="1" applyFont="1" applyBorder="1"/>
    <xf numFmtId="43" fontId="2" fillId="3" borderId="13" xfId="1" applyFont="1" applyFill="1" applyBorder="1" applyProtection="1"/>
    <xf numFmtId="43" fontId="2" fillId="0" borderId="0" xfId="1" applyFont="1"/>
    <xf numFmtId="43" fontId="2" fillId="3" borderId="13" xfId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43" fontId="2" fillId="0" borderId="5" xfId="1" applyFont="1" applyBorder="1"/>
    <xf numFmtId="43" fontId="2" fillId="3" borderId="5" xfId="1" applyFont="1" applyFill="1" applyBorder="1"/>
    <xf numFmtId="43" fontId="2" fillId="0" borderId="5" xfId="1" applyFont="1" applyFill="1" applyBorder="1"/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5"/>
  <sheetViews>
    <sheetView tabSelected="1" workbookViewId="0">
      <selection activeCell="C19" sqref="C19"/>
    </sheetView>
  </sheetViews>
  <sheetFormatPr baseColWidth="10" defaultColWidth="11.42578125" defaultRowHeight="15" x14ac:dyDescent="0.25"/>
  <cols>
    <col min="1" max="1" width="13" customWidth="1"/>
    <col min="2" max="2" width="13" style="53" customWidth="1"/>
    <col min="3" max="9" width="11.7109375" style="2" customWidth="1"/>
    <col min="10" max="10" width="11.7109375" style="53" customWidth="1"/>
    <col min="11" max="13" width="11.7109375" customWidth="1"/>
  </cols>
  <sheetData>
    <row r="3" spans="1:19" x14ac:dyDescent="0.25">
      <c r="B3" s="1"/>
      <c r="D3" s="3" t="s">
        <v>0</v>
      </c>
      <c r="E3" s="4"/>
      <c r="F3" s="5"/>
      <c r="G3" s="3" t="s">
        <v>1</v>
      </c>
      <c r="H3" s="4"/>
      <c r="I3" s="6"/>
      <c r="J3" s="7"/>
      <c r="K3" s="8" t="s">
        <v>2</v>
      </c>
      <c r="L3" s="8"/>
      <c r="M3" s="9"/>
    </row>
    <row r="4" spans="1:19" ht="45" x14ac:dyDescent="0.25">
      <c r="A4" s="10" t="s">
        <v>3</v>
      </c>
      <c r="B4" s="11" t="s">
        <v>4</v>
      </c>
      <c r="C4" s="12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4" t="s">
        <v>10</v>
      </c>
      <c r="I4" s="14" t="s">
        <v>11</v>
      </c>
      <c r="J4" s="15" t="s">
        <v>12</v>
      </c>
      <c r="K4" s="16" t="s">
        <v>13</v>
      </c>
      <c r="L4" s="16" t="s">
        <v>10</v>
      </c>
      <c r="M4" s="17" t="s">
        <v>11</v>
      </c>
      <c r="O4" s="18" t="s">
        <v>14</v>
      </c>
      <c r="P4" s="18" t="s">
        <v>15</v>
      </c>
      <c r="Q4" s="18" t="s">
        <v>16</v>
      </c>
      <c r="R4" s="16" t="s">
        <v>17</v>
      </c>
    </row>
    <row r="5" spans="1:19" x14ac:dyDescent="0.25">
      <c r="A5" s="19" t="s">
        <v>18</v>
      </c>
      <c r="B5" s="20">
        <v>20</v>
      </c>
      <c r="C5" s="21">
        <v>8765.23</v>
      </c>
      <c r="D5" s="21">
        <v>977.31</v>
      </c>
      <c r="E5" s="22">
        <v>87.65</v>
      </c>
      <c r="F5" s="23">
        <f>D5+E5</f>
        <v>1064.96</v>
      </c>
      <c r="G5" s="24">
        <v>58.31</v>
      </c>
      <c r="H5" s="22">
        <v>4.29</v>
      </c>
      <c r="I5" s="25">
        <f>G5+H5</f>
        <v>62.6</v>
      </c>
      <c r="J5" s="23">
        <v>46.49</v>
      </c>
      <c r="K5" s="21">
        <v>153.79</v>
      </c>
      <c r="L5" s="22">
        <v>0</v>
      </c>
      <c r="M5" s="23">
        <f>K5+L5</f>
        <v>153.79</v>
      </c>
      <c r="O5" s="19">
        <v>828.32</v>
      </c>
      <c r="P5" s="26">
        <v>12.24</v>
      </c>
      <c r="Q5" s="27">
        <v>1881.04</v>
      </c>
      <c r="R5" s="28">
        <f>D5+E5+O5-P5</f>
        <v>1881.0400000000002</v>
      </c>
      <c r="S5" s="29"/>
    </row>
    <row r="6" spans="1:19" x14ac:dyDescent="0.25">
      <c r="A6" s="30" t="s">
        <v>19</v>
      </c>
      <c r="B6" s="31">
        <v>19</v>
      </c>
      <c r="C6" s="32">
        <v>13091.03</v>
      </c>
      <c r="D6" s="32">
        <v>1459.67</v>
      </c>
      <c r="E6" s="33">
        <v>130.97999999999999</v>
      </c>
      <c r="F6" s="34">
        <f t="shared" ref="F6:F16" si="0">D6+E6</f>
        <v>1590.65</v>
      </c>
      <c r="G6" s="35">
        <v>58.96</v>
      </c>
      <c r="H6" s="33">
        <v>23.56</v>
      </c>
      <c r="I6" s="36">
        <f t="shared" ref="I6:I16" si="1">G6+H6</f>
        <v>82.52</v>
      </c>
      <c r="J6" s="36">
        <v>47.01</v>
      </c>
      <c r="K6" s="32">
        <v>153.88999999999999</v>
      </c>
      <c r="L6" s="33">
        <v>1.71</v>
      </c>
      <c r="M6" s="34">
        <f t="shared" ref="M6:M16" si="2">K6+L6</f>
        <v>155.6</v>
      </c>
      <c r="O6" s="30">
        <v>1237.08</v>
      </c>
      <c r="P6" s="37">
        <v>946.69</v>
      </c>
      <c r="Q6" s="38">
        <v>1900.97</v>
      </c>
      <c r="R6" s="28">
        <f t="shared" ref="R6:R16" si="3">D6+E6+O6-P6</f>
        <v>1881.04</v>
      </c>
    </row>
    <row r="7" spans="1:19" x14ac:dyDescent="0.25">
      <c r="A7" s="30" t="s">
        <v>20</v>
      </c>
      <c r="B7" s="31">
        <v>22</v>
      </c>
      <c r="C7" s="32">
        <v>12376.83</v>
      </c>
      <c r="D7" s="32">
        <v>1380.06</v>
      </c>
      <c r="E7" s="33">
        <v>123.76</v>
      </c>
      <c r="F7" s="34">
        <f t="shared" si="0"/>
        <v>1503.82</v>
      </c>
      <c r="G7" s="35">
        <v>58.96</v>
      </c>
      <c r="H7" s="33">
        <v>24.69</v>
      </c>
      <c r="I7" s="36">
        <f t="shared" si="1"/>
        <v>83.65</v>
      </c>
      <c r="J7" s="36">
        <v>68.959999999999994</v>
      </c>
      <c r="K7" s="32">
        <v>151.63999999999999</v>
      </c>
      <c r="L7" s="33">
        <v>1.68</v>
      </c>
      <c r="M7" s="34">
        <f t="shared" si="2"/>
        <v>153.32</v>
      </c>
      <c r="O7" s="30">
        <v>1169.56</v>
      </c>
      <c r="P7" s="37">
        <v>712.52</v>
      </c>
      <c r="Q7" s="38">
        <v>1960.86</v>
      </c>
      <c r="R7" s="28">
        <f>D7+E7+O7-P7</f>
        <v>1960.8600000000001</v>
      </c>
    </row>
    <row r="8" spans="1:19" x14ac:dyDescent="0.25">
      <c r="A8" s="30" t="s">
        <v>21</v>
      </c>
      <c r="B8" s="31">
        <v>21</v>
      </c>
      <c r="C8" s="32">
        <v>14820.6</v>
      </c>
      <c r="D8" s="32">
        <v>1652.57</v>
      </c>
      <c r="E8" s="33">
        <v>148.21</v>
      </c>
      <c r="F8" s="34">
        <f t="shared" si="0"/>
        <v>1800.78</v>
      </c>
      <c r="G8" s="35">
        <v>58.31</v>
      </c>
      <c r="H8" s="33">
        <v>14.38</v>
      </c>
      <c r="I8" s="36">
        <f t="shared" si="1"/>
        <v>72.69</v>
      </c>
      <c r="J8" s="36">
        <v>88.66</v>
      </c>
      <c r="K8" s="32">
        <v>193.16</v>
      </c>
      <c r="L8" s="33">
        <v>0</v>
      </c>
      <c r="M8" s="34">
        <f t="shared" si="2"/>
        <v>193.16</v>
      </c>
      <c r="O8" s="30">
        <v>1400.48</v>
      </c>
      <c r="P8" s="37">
        <v>1073.44</v>
      </c>
      <c r="Q8" s="39">
        <v>2127.8200000000002</v>
      </c>
      <c r="R8" s="28">
        <f t="shared" si="3"/>
        <v>2127.8200000000002</v>
      </c>
    </row>
    <row r="9" spans="1:19" x14ac:dyDescent="0.25">
      <c r="A9" s="30" t="s">
        <v>22</v>
      </c>
      <c r="B9" s="31">
        <v>21</v>
      </c>
      <c r="C9" s="32">
        <v>12436.21</v>
      </c>
      <c r="D9" s="32">
        <v>1386.7</v>
      </c>
      <c r="E9" s="33">
        <v>124.36</v>
      </c>
      <c r="F9" s="34">
        <f t="shared" si="0"/>
        <v>1511.06</v>
      </c>
      <c r="G9" s="35">
        <v>58.31</v>
      </c>
      <c r="H9" s="33">
        <v>17.309999999999999</v>
      </c>
      <c r="I9" s="36">
        <f t="shared" si="1"/>
        <v>75.62</v>
      </c>
      <c r="J9" s="36">
        <v>88.66</v>
      </c>
      <c r="K9" s="32">
        <v>191.37</v>
      </c>
      <c r="L9" s="33">
        <v>0</v>
      </c>
      <c r="M9" s="34">
        <f t="shared" si="2"/>
        <v>191.37</v>
      </c>
      <c r="O9" s="30">
        <v>1175.18</v>
      </c>
      <c r="P9" s="37">
        <v>558.41999999999996</v>
      </c>
      <c r="Q9" s="39">
        <v>2127.8200000000002</v>
      </c>
      <c r="R9" s="28">
        <f t="shared" si="3"/>
        <v>2127.8199999999997</v>
      </c>
    </row>
    <row r="10" spans="1:19" x14ac:dyDescent="0.25">
      <c r="A10" s="30" t="s">
        <v>23</v>
      </c>
      <c r="B10" s="31">
        <v>24</v>
      </c>
      <c r="C10" s="32">
        <v>14672.86</v>
      </c>
      <c r="D10" s="32">
        <v>1636.11</v>
      </c>
      <c r="E10" s="33">
        <v>146.74</v>
      </c>
      <c r="F10" s="34">
        <f t="shared" si="0"/>
        <v>1782.85</v>
      </c>
      <c r="G10" s="35">
        <v>58.31</v>
      </c>
      <c r="H10" s="33">
        <v>19.52</v>
      </c>
      <c r="I10" s="36">
        <f t="shared" si="1"/>
        <v>77.83</v>
      </c>
      <c r="J10" s="36">
        <v>88.66</v>
      </c>
      <c r="K10" s="32">
        <v>190.31</v>
      </c>
      <c r="L10" s="33">
        <v>0</v>
      </c>
      <c r="M10" s="34">
        <f t="shared" si="2"/>
        <v>190.31</v>
      </c>
      <c r="O10" s="30">
        <v>1386.49</v>
      </c>
      <c r="P10" s="37">
        <v>1026.6300000000001</v>
      </c>
      <c r="Q10" s="39">
        <v>2142.71</v>
      </c>
      <c r="R10" s="28">
        <f t="shared" si="3"/>
        <v>2142.71</v>
      </c>
    </row>
    <row r="11" spans="1:19" x14ac:dyDescent="0.25">
      <c r="A11" s="30" t="s">
        <v>24</v>
      </c>
      <c r="B11" s="31">
        <v>24</v>
      </c>
      <c r="C11" s="32">
        <v>11360.3</v>
      </c>
      <c r="D11" s="32">
        <v>1266.74</v>
      </c>
      <c r="E11" s="33">
        <v>113.6</v>
      </c>
      <c r="F11" s="34">
        <f t="shared" si="0"/>
        <v>1380.34</v>
      </c>
      <c r="G11" s="35">
        <v>58.31</v>
      </c>
      <c r="H11" s="33">
        <v>13.47</v>
      </c>
      <c r="I11" s="36">
        <f t="shared" si="1"/>
        <v>71.78</v>
      </c>
      <c r="J11" s="36">
        <v>88.66</v>
      </c>
      <c r="K11" s="32">
        <v>218.09</v>
      </c>
      <c r="L11" s="33">
        <v>0</v>
      </c>
      <c r="M11" s="34">
        <f t="shared" si="2"/>
        <v>218.09</v>
      </c>
      <c r="O11" s="30">
        <v>1073.49</v>
      </c>
      <c r="P11" s="37">
        <f>616.47+192.95</f>
        <v>809.42000000000007</v>
      </c>
      <c r="Q11" s="39">
        <v>2260.88</v>
      </c>
      <c r="R11" s="28">
        <f t="shared" si="3"/>
        <v>1644.4099999999999</v>
      </c>
    </row>
    <row r="12" spans="1:19" x14ac:dyDescent="0.25">
      <c r="A12" s="30" t="s">
        <v>25</v>
      </c>
      <c r="B12" s="31">
        <v>24</v>
      </c>
      <c r="C12" s="32">
        <v>12753.77</v>
      </c>
      <c r="D12" s="32">
        <v>1422.08</v>
      </c>
      <c r="E12" s="33">
        <v>127.57</v>
      </c>
      <c r="F12" s="34">
        <f t="shared" si="0"/>
        <v>1549.6499999999999</v>
      </c>
      <c r="G12" s="35">
        <v>58.31</v>
      </c>
      <c r="H12" s="33">
        <v>17.16</v>
      </c>
      <c r="I12" s="36">
        <f t="shared" si="1"/>
        <v>75.47</v>
      </c>
      <c r="J12" s="36">
        <v>88.66</v>
      </c>
      <c r="K12" s="32">
        <v>230.69</v>
      </c>
      <c r="L12" s="33"/>
      <c r="M12" s="34">
        <f t="shared" si="2"/>
        <v>230.69</v>
      </c>
      <c r="O12" s="30">
        <v>1205.2</v>
      </c>
      <c r="P12" s="37">
        <v>532.34</v>
      </c>
      <c r="Q12" s="39">
        <v>2225.5100000000002</v>
      </c>
      <c r="R12" s="28">
        <f t="shared" si="3"/>
        <v>2222.5099999999998</v>
      </c>
    </row>
    <row r="13" spans="1:19" x14ac:dyDescent="0.25">
      <c r="A13" s="30" t="s">
        <v>26</v>
      </c>
      <c r="B13" s="31">
        <v>19</v>
      </c>
      <c r="C13" s="32">
        <v>10674.11</v>
      </c>
      <c r="D13" s="32">
        <v>1190.23</v>
      </c>
      <c r="E13" s="33">
        <v>106.74</v>
      </c>
      <c r="F13" s="34">
        <f t="shared" si="0"/>
        <v>1296.97</v>
      </c>
      <c r="G13" s="35">
        <v>58.31</v>
      </c>
      <c r="H13" s="33">
        <v>18.86</v>
      </c>
      <c r="I13" s="36">
        <f t="shared" si="1"/>
        <v>77.17</v>
      </c>
      <c r="J13" s="36">
        <v>88.66</v>
      </c>
      <c r="K13" s="32">
        <v>362.99</v>
      </c>
      <c r="L13" s="33">
        <v>0</v>
      </c>
      <c r="M13" s="34">
        <f t="shared" si="2"/>
        <v>362.99</v>
      </c>
      <c r="O13" s="30">
        <v>1008.65</v>
      </c>
      <c r="P13" s="37">
        <v>363.56</v>
      </c>
      <c r="Q13" s="39">
        <v>1942.06</v>
      </c>
      <c r="R13" s="28">
        <f t="shared" si="3"/>
        <v>1942.06</v>
      </c>
    </row>
    <row r="14" spans="1:19" x14ac:dyDescent="0.25">
      <c r="A14" s="30" t="s">
        <v>27</v>
      </c>
      <c r="B14" s="31">
        <v>19</v>
      </c>
      <c r="C14" s="32">
        <v>10418.08</v>
      </c>
      <c r="D14" s="32">
        <v>1161.68</v>
      </c>
      <c r="E14" s="33">
        <v>104.21</v>
      </c>
      <c r="F14" s="34">
        <f t="shared" si="0"/>
        <v>1265.8900000000001</v>
      </c>
      <c r="G14" s="35">
        <v>58.31</v>
      </c>
      <c r="H14" s="33">
        <v>12.54</v>
      </c>
      <c r="I14" s="36">
        <f t="shared" si="1"/>
        <v>70.849999999999994</v>
      </c>
      <c r="J14" s="36">
        <v>88.66</v>
      </c>
      <c r="K14" s="32">
        <v>317.17</v>
      </c>
      <c r="L14" s="33">
        <v>0</v>
      </c>
      <c r="M14" s="34">
        <f t="shared" si="2"/>
        <v>317.17</v>
      </c>
      <c r="O14" s="30">
        <v>984.44</v>
      </c>
      <c r="P14" s="37">
        <v>308.27</v>
      </c>
      <c r="Q14" s="39">
        <v>1942.06</v>
      </c>
      <c r="R14" s="28">
        <f t="shared" si="3"/>
        <v>1942.06</v>
      </c>
    </row>
    <row r="15" spans="1:19" x14ac:dyDescent="0.25">
      <c r="A15" s="30" t="s">
        <v>28</v>
      </c>
      <c r="B15" s="31">
        <v>19</v>
      </c>
      <c r="C15" s="32">
        <v>10495.6</v>
      </c>
      <c r="D15" s="32">
        <v>1170.33</v>
      </c>
      <c r="E15" s="33">
        <v>104.98</v>
      </c>
      <c r="F15" s="34">
        <f t="shared" si="0"/>
        <v>1275.31</v>
      </c>
      <c r="G15" s="35">
        <v>58.31</v>
      </c>
      <c r="H15" s="33">
        <v>15.91</v>
      </c>
      <c r="I15" s="36">
        <f t="shared" si="1"/>
        <v>74.22</v>
      </c>
      <c r="J15" s="36">
        <v>120.3</v>
      </c>
      <c r="K15" s="32">
        <v>392.66</v>
      </c>
      <c r="L15" s="33"/>
      <c r="M15" s="34">
        <f t="shared" si="2"/>
        <v>392.66</v>
      </c>
      <c r="O15" s="30">
        <v>991.78</v>
      </c>
      <c r="P15" s="37">
        <v>325.02999999999997</v>
      </c>
      <c r="Q15" s="39">
        <v>1942.06</v>
      </c>
      <c r="R15" s="28">
        <f t="shared" si="3"/>
        <v>1942.0600000000002</v>
      </c>
    </row>
    <row r="16" spans="1:19" x14ac:dyDescent="0.25">
      <c r="A16" s="30" t="s">
        <v>29</v>
      </c>
      <c r="B16" s="31">
        <v>19</v>
      </c>
      <c r="C16" s="32">
        <v>11146.81</v>
      </c>
      <c r="D16" s="40">
        <v>1242.92</v>
      </c>
      <c r="E16" s="41">
        <v>111.49</v>
      </c>
      <c r="F16" s="42">
        <f t="shared" si="0"/>
        <v>1354.41</v>
      </c>
      <c r="G16" s="35">
        <v>58.31</v>
      </c>
      <c r="H16" s="43">
        <v>13.63</v>
      </c>
      <c r="I16" s="44">
        <f t="shared" si="1"/>
        <v>71.94</v>
      </c>
      <c r="J16" s="36">
        <v>121.28</v>
      </c>
      <c r="K16" s="43">
        <v>489.51</v>
      </c>
      <c r="L16" s="33">
        <v>5.44</v>
      </c>
      <c r="M16" s="42">
        <f t="shared" si="2"/>
        <v>494.95</v>
      </c>
      <c r="O16" s="45">
        <v>1053.33</v>
      </c>
      <c r="P16" s="46">
        <v>465.68</v>
      </c>
      <c r="Q16" s="47">
        <v>1942.06</v>
      </c>
      <c r="R16" s="28">
        <f t="shared" si="3"/>
        <v>1942.0599999999997</v>
      </c>
    </row>
    <row r="17" spans="1:18" x14ac:dyDescent="0.25">
      <c r="A17" s="48" t="s">
        <v>11</v>
      </c>
      <c r="B17" s="49"/>
      <c r="C17" s="50">
        <f>SUM(C5:C16)</f>
        <v>143011.43000000002</v>
      </c>
      <c r="D17" s="50">
        <f t="shared" ref="D17:R17" si="4">SUM(D5:D16)</f>
        <v>15946.4</v>
      </c>
      <c r="E17" s="50">
        <f t="shared" si="4"/>
        <v>1430.2900000000002</v>
      </c>
      <c r="F17" s="51">
        <f>SUM(F5:F16)</f>
        <v>17376.689999999999</v>
      </c>
      <c r="G17" s="50">
        <f t="shared" si="4"/>
        <v>701.02</v>
      </c>
      <c r="H17" s="50">
        <f t="shared" si="4"/>
        <v>195.32</v>
      </c>
      <c r="I17" s="51">
        <f t="shared" si="4"/>
        <v>896.34000000000015</v>
      </c>
      <c r="J17" s="51">
        <f t="shared" si="4"/>
        <v>1024.6599999999999</v>
      </c>
      <c r="K17" s="50">
        <f t="shared" si="4"/>
        <v>3045.2699999999995</v>
      </c>
      <c r="L17" s="50">
        <f t="shared" si="4"/>
        <v>8.83</v>
      </c>
      <c r="M17" s="51">
        <f t="shared" si="4"/>
        <v>3054.0999999999995</v>
      </c>
      <c r="O17" s="52">
        <f t="shared" si="4"/>
        <v>13514.000000000002</v>
      </c>
      <c r="P17" s="52">
        <f t="shared" si="4"/>
        <v>7134.2400000000007</v>
      </c>
      <c r="Q17" s="52">
        <f t="shared" si="4"/>
        <v>24395.850000000006</v>
      </c>
      <c r="R17" s="52">
        <f t="shared" si="4"/>
        <v>23756.450000000004</v>
      </c>
    </row>
    <row r="18" spans="1:18" x14ac:dyDescent="0.25">
      <c r="B18" s="1"/>
    </row>
    <row r="19" spans="1:18" x14ac:dyDescent="0.25">
      <c r="B19" s="1"/>
    </row>
    <row r="20" spans="1:18" x14ac:dyDescent="0.25">
      <c r="B20" s="1"/>
    </row>
    <row r="21" spans="1:18" x14ac:dyDescent="0.25">
      <c r="B21" s="1"/>
    </row>
    <row r="22" spans="1:18" x14ac:dyDescent="0.25">
      <c r="B22" s="1"/>
    </row>
    <row r="23" spans="1:18" x14ac:dyDescent="0.25">
      <c r="B23" s="1"/>
    </row>
    <row r="24" spans="1:18" x14ac:dyDescent="0.25">
      <c r="B24" s="1"/>
    </row>
    <row r="25" spans="1:18" x14ac:dyDescent="0.25">
      <c r="B25" s="1"/>
    </row>
  </sheetData>
  <mergeCells count="3">
    <mergeCell ref="D3:F3"/>
    <mergeCell ref="G3:I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 telsoterra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2020-11-04T17:01:42Z</dcterms:created>
  <dcterms:modified xsi:type="dcterms:W3CDTF">2020-11-04T17:02:19Z</dcterms:modified>
</cp:coreProperties>
</file>