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soterra\Fase II Ejecucion\5000 Pruebas de Activos\"/>
    </mc:Choice>
  </mc:AlternateContent>
  <xr:revisionPtr revIDLastSave="0" documentId="13_ncr:1_{632CEC53-F6D4-47C3-BBCB-ED3E1467530B}" xr6:coauthVersionLast="45" xr6:coauthVersionMax="45" xr10:uidLastSave="{00000000-0000-0000-0000-000000000000}"/>
  <bookViews>
    <workbookView xWindow="-120" yWindow="-120" windowWidth="20730" windowHeight="11160" activeTab="1" xr2:uid="{5A70AD45-97DA-42AE-B02F-F12C65EBD040}"/>
  </bookViews>
  <sheets>
    <sheet name="Cedula resumen" sheetId="1" r:id="rId1"/>
    <sheet name="Mayor gen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0" i="1"/>
  <c r="C20" i="1"/>
  <c r="D16" i="1"/>
  <c r="D18" i="1" s="1"/>
  <c r="D17" i="1"/>
  <c r="C17" i="1"/>
  <c r="C16" i="1"/>
  <c r="C18" i="1" s="1"/>
  <c r="D13" i="1" l="1"/>
  <c r="C13" i="1"/>
  <c r="E11" i="1"/>
  <c r="F11" i="1" s="1"/>
  <c r="E10" i="1"/>
  <c r="F10" i="1" s="1"/>
  <c r="E8" i="1"/>
  <c r="F8" i="1" s="1"/>
  <c r="E7" i="1"/>
  <c r="F7" i="1" s="1"/>
  <c r="E6" i="1"/>
  <c r="F6" i="1" s="1"/>
  <c r="E13" i="1" l="1"/>
  <c r="F13" i="1" s="1"/>
</calcChain>
</file>

<file path=xl/sharedStrings.xml><?xml version="1.0" encoding="utf-8"?>
<sst xmlns="http://schemas.openxmlformats.org/spreadsheetml/2006/main" count="72" uniqueCount="49">
  <si>
    <t>TELSOTERRA S.A.</t>
  </si>
  <si>
    <t>CEDULA RESUMEN PROPIEDADES Y EQUIPOS</t>
  </si>
  <si>
    <t>Al 31 de diciembre del 2019</t>
  </si>
  <si>
    <t>Codigo</t>
  </si>
  <si>
    <t>Cuenta contable</t>
  </si>
  <si>
    <t>Variacion</t>
  </si>
  <si>
    <t>%</t>
  </si>
  <si>
    <t>Comentarios</t>
  </si>
  <si>
    <t>1-3-2-01-01-002</t>
  </si>
  <si>
    <t xml:space="preserve">      MAQUINARIAS  AF</t>
  </si>
  <si>
    <t>1-3-2-01-01-004</t>
  </si>
  <si>
    <t xml:space="preserve">      HERRAMIENTAS AF</t>
  </si>
  <si>
    <t>1-3-2-01-01-003</t>
  </si>
  <si>
    <t xml:space="preserve">      EQUIPOS DE OFICINA AF</t>
  </si>
  <si>
    <t>1-3-2-02-01-001</t>
  </si>
  <si>
    <t xml:space="preserve">      DEPREC. ACUM MAQUINARIA -EQUIPOS</t>
  </si>
  <si>
    <t>1-3-2-02-01-003</t>
  </si>
  <si>
    <t xml:space="preserve">      DEPREC. ACUM. HERRAMIENTAS</t>
  </si>
  <si>
    <t>TOTAL</t>
  </si>
  <si>
    <t>NOTAS A LOS ESTADOS FINANCIEROS:</t>
  </si>
  <si>
    <t>SUMAN</t>
  </si>
  <si>
    <t>Maquinarias y equipos</t>
  </si>
  <si>
    <t>Herramientas</t>
  </si>
  <si>
    <t>Depreciacion acumulada</t>
  </si>
  <si>
    <t>Saldo inicial</t>
  </si>
  <si>
    <t>Débitos</t>
  </si>
  <si>
    <t>Créditos</t>
  </si>
  <si>
    <t>Saldo al 31/12/2019</t>
  </si>
  <si>
    <t>Maquinarias  AF</t>
  </si>
  <si>
    <t>Saldo Anterior</t>
  </si>
  <si>
    <t>Mov. Débito</t>
  </si>
  <si>
    <t>Mov. Crédito</t>
  </si>
  <si>
    <t>Equipos de Oficina AF</t>
  </si>
  <si>
    <t>Saldos</t>
  </si>
  <si>
    <t>Comprobante</t>
  </si>
  <si>
    <t>TC</t>
  </si>
  <si>
    <t>Diario</t>
  </si>
  <si>
    <t>No. Docu.</t>
  </si>
  <si>
    <t>Fecha</t>
  </si>
  <si>
    <t xml:space="preserve">Detalle de Línea </t>
  </si>
  <si>
    <t>T</t>
  </si>
  <si>
    <t>AJUST</t>
  </si>
  <si>
    <t>reverso diario # 1357 de julio 2019</t>
  </si>
  <si>
    <t>CONAJ</t>
  </si>
  <si>
    <t>Ajustes Movimiento de Inventario Año 2019</t>
  </si>
  <si>
    <t>Herramientas AF</t>
  </si>
  <si>
    <t>INVEN</t>
  </si>
  <si>
    <t>EH 1089-0</t>
  </si>
  <si>
    <t>ajuste  error en registro 2018 y reclasificacion al gasto movimiento de Inventario Feb2019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</si>
</sst>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9" fontId="0" fillId="2" borderId="3" xfId="2" applyFont="1" applyFill="1" applyBorder="1"/>
    <xf numFmtId="0" fontId="0" fillId="2" borderId="3" xfId="0" applyFill="1" applyBorder="1"/>
    <xf numFmtId="49" fontId="0" fillId="0" borderId="3" xfId="0" applyNumberFormat="1" applyBorder="1"/>
    <xf numFmtId="0" fontId="0" fillId="0" borderId="3" xfId="0" applyBorder="1"/>
    <xf numFmtId="49" fontId="0" fillId="2" borderId="3" xfId="0" applyNumberFormat="1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9" fontId="0" fillId="2" borderId="1" xfId="2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164" fontId="0" fillId="2" borderId="4" xfId="0" applyNumberForma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165" fontId="5" fillId="0" borderId="0" xfId="4" applyFont="1"/>
    <xf numFmtId="44" fontId="5" fillId="0" borderId="0" xfId="3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4" fontId="5" fillId="0" borderId="0" xfId="0" applyNumberFormat="1" applyFont="1"/>
    <xf numFmtId="0" fontId="5" fillId="3" borderId="0" xfId="0" applyFont="1" applyFill="1"/>
  </cellXfs>
  <cellStyles count="5">
    <cellStyle name="Comma" xfId="1" builtinId="3"/>
    <cellStyle name="Currency" xfId="3" builtinId="4"/>
    <cellStyle name="Moneda 2" xfId="4" xr:uid="{330CE0DD-6826-4AE5-B491-7CAA26717A8E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46A0-8DBB-4248-87D8-11A6F3AF2044}">
  <dimension ref="A1:H21"/>
  <sheetViews>
    <sheetView showGridLines="0" topLeftCell="A3" workbookViewId="0">
      <selection activeCell="F13" sqref="F13"/>
    </sheetView>
  </sheetViews>
  <sheetFormatPr defaultColWidth="9.140625" defaultRowHeight="15" x14ac:dyDescent="0.25"/>
  <cols>
    <col min="1" max="1" width="15.7109375" style="2" customWidth="1"/>
    <col min="2" max="2" width="43.7109375" style="2" bestFit="1" customWidth="1"/>
    <col min="3" max="5" width="10.7109375" style="2" bestFit="1" customWidth="1"/>
    <col min="6" max="6" width="6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22">
        <v>1232945.5900000001</v>
      </c>
      <c r="D6" s="22">
        <v>1232945.5900000001</v>
      </c>
      <c r="E6" s="22">
        <f>+C6-D6</f>
        <v>0</v>
      </c>
      <c r="F6" s="8">
        <f>+E6/D6</f>
        <v>0</v>
      </c>
      <c r="G6" s="9"/>
      <c r="H6" s="2"/>
    </row>
    <row r="7" spans="1:8" s="3" customFormat="1" x14ac:dyDescent="0.25">
      <c r="A7" s="10" t="s">
        <v>10</v>
      </c>
      <c r="B7" s="11" t="s">
        <v>11</v>
      </c>
      <c r="C7" s="22">
        <v>111062.26</v>
      </c>
      <c r="D7" s="22">
        <v>110423.23</v>
      </c>
      <c r="E7" s="22">
        <f t="shared" ref="E7:E11" si="0">+C7-D7</f>
        <v>639.02999999999884</v>
      </c>
      <c r="F7" s="8">
        <f t="shared" ref="F7:F13" si="1">+E7/D7</f>
        <v>5.7870975156223822E-3</v>
      </c>
      <c r="G7" s="9"/>
      <c r="H7" s="2"/>
    </row>
    <row r="8" spans="1:8" s="3" customFormat="1" x14ac:dyDescent="0.25">
      <c r="A8" s="10" t="s">
        <v>12</v>
      </c>
      <c r="B8" t="s">
        <v>13</v>
      </c>
      <c r="C8" s="22">
        <v>969.03</v>
      </c>
      <c r="D8" s="22">
        <v>0</v>
      </c>
      <c r="E8" s="22">
        <f t="shared" si="0"/>
        <v>969.03</v>
      </c>
      <c r="F8" s="8">
        <f>+E8/100</f>
        <v>9.6903000000000006</v>
      </c>
      <c r="G8" s="9"/>
      <c r="H8" s="2"/>
    </row>
    <row r="9" spans="1:8" s="3" customFormat="1" x14ac:dyDescent="0.25">
      <c r="A9" s="12"/>
      <c r="B9" s="13"/>
      <c r="C9" s="22"/>
      <c r="D9" s="22"/>
      <c r="E9" s="22"/>
      <c r="F9" s="8"/>
      <c r="G9" s="9"/>
      <c r="H9" s="2"/>
    </row>
    <row r="10" spans="1:8" s="3" customFormat="1" x14ac:dyDescent="0.25">
      <c r="A10" s="10" t="s">
        <v>14</v>
      </c>
      <c r="B10" s="11" t="s">
        <v>15</v>
      </c>
      <c r="C10" s="22">
        <v>-303153.63</v>
      </c>
      <c r="D10" s="22">
        <v>-179859.07</v>
      </c>
      <c r="E10" s="22">
        <f t="shared" ref="E10" si="2">+C10-D10</f>
        <v>-123294.56</v>
      </c>
      <c r="F10" s="8">
        <f t="shared" ref="F10" si="3">+E10/D10</f>
        <v>0.68550649127675345</v>
      </c>
      <c r="G10" s="9"/>
      <c r="H10" s="2"/>
    </row>
    <row r="11" spans="1:8" s="3" customFormat="1" x14ac:dyDescent="0.25">
      <c r="A11" s="10" t="s">
        <v>16</v>
      </c>
      <c r="B11" s="11" t="s">
        <v>17</v>
      </c>
      <c r="C11" s="22">
        <v>-14738.27</v>
      </c>
      <c r="D11" s="22">
        <v>-330.2</v>
      </c>
      <c r="E11" s="22">
        <f t="shared" si="0"/>
        <v>-14408.07</v>
      </c>
      <c r="F11" s="8">
        <f t="shared" si="1"/>
        <v>43.63437310720775</v>
      </c>
      <c r="G11" s="9"/>
      <c r="H11" s="2"/>
    </row>
    <row r="12" spans="1:8" x14ac:dyDescent="0.25">
      <c r="A12" s="9"/>
      <c r="B12" s="13"/>
      <c r="C12" s="22"/>
      <c r="D12" s="22"/>
      <c r="E12" s="22"/>
      <c r="F12" s="9"/>
      <c r="G12" s="9"/>
    </row>
    <row r="13" spans="1:8" x14ac:dyDescent="0.25">
      <c r="A13" s="14"/>
      <c r="B13" s="15" t="s">
        <v>18</v>
      </c>
      <c r="C13" s="23">
        <f>SUM(C6:C12)</f>
        <v>1027084.9800000001</v>
      </c>
      <c r="D13" s="23">
        <f>SUM(D6:D12)</f>
        <v>1163179.55</v>
      </c>
      <c r="E13" s="23">
        <f>SUM(E6:E12)</f>
        <v>-136094.57</v>
      </c>
      <c r="F13" s="16">
        <f t="shared" si="1"/>
        <v>-0.11700220314224059</v>
      </c>
      <c r="G13" s="14"/>
    </row>
    <row r="14" spans="1:8" x14ac:dyDescent="0.25">
      <c r="C14" s="24"/>
      <c r="D14" s="24"/>
      <c r="E14" s="24"/>
    </row>
    <row r="15" spans="1:8" x14ac:dyDescent="0.25">
      <c r="B15" s="17" t="s">
        <v>19</v>
      </c>
      <c r="C15" s="18"/>
      <c r="D15" s="18"/>
      <c r="E15" s="24"/>
    </row>
    <row r="16" spans="1:8" x14ac:dyDescent="0.25">
      <c r="B16" s="9" t="s">
        <v>21</v>
      </c>
      <c r="C16" s="19">
        <f>+C6+C8</f>
        <v>1233914.6200000001</v>
      </c>
      <c r="D16" s="19">
        <f>+D6+D8</f>
        <v>1232945.5900000001</v>
      </c>
      <c r="E16" s="24"/>
    </row>
    <row r="17" spans="2:5" x14ac:dyDescent="0.25">
      <c r="B17" s="9" t="s">
        <v>22</v>
      </c>
      <c r="C17" s="25">
        <f>+C7</f>
        <v>111062.26</v>
      </c>
      <c r="D17" s="25">
        <f>+D7</f>
        <v>110423.23</v>
      </c>
      <c r="E17" s="24"/>
    </row>
    <row r="18" spans="2:5" x14ac:dyDescent="0.25">
      <c r="B18" s="9"/>
      <c r="C18" s="19">
        <f>+C16+C17</f>
        <v>1344976.8800000001</v>
      </c>
      <c r="D18" s="19">
        <f>+D16+D17</f>
        <v>1343368.82</v>
      </c>
      <c r="E18" s="24"/>
    </row>
    <row r="19" spans="2:5" x14ac:dyDescent="0.25">
      <c r="B19" s="9"/>
      <c r="C19" s="19"/>
      <c r="D19" s="19"/>
      <c r="E19" s="24"/>
    </row>
    <row r="20" spans="2:5" x14ac:dyDescent="0.25">
      <c r="B20" s="9" t="s">
        <v>23</v>
      </c>
      <c r="C20" s="19">
        <f>+C10+C11</f>
        <v>-317891.90000000002</v>
      </c>
      <c r="D20" s="19">
        <f>+D10+D11</f>
        <v>-180189.27000000002</v>
      </c>
      <c r="E20" s="24"/>
    </row>
    <row r="21" spans="2:5" x14ac:dyDescent="0.25">
      <c r="B21" s="20" t="s">
        <v>20</v>
      </c>
      <c r="C21" s="21">
        <f>+C18+C20</f>
        <v>1027084.9800000001</v>
      </c>
      <c r="D21" s="21">
        <f>+D18+D20</f>
        <v>1163179.55</v>
      </c>
      <c r="E2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90F89-DD7C-46C3-B35B-ECB8AFEC65C5}">
  <dimension ref="A2:I19"/>
  <sheetViews>
    <sheetView tabSelected="1" workbookViewId="0">
      <selection activeCell="D13" sqref="D13"/>
    </sheetView>
  </sheetViews>
  <sheetFormatPr defaultColWidth="11.42578125" defaultRowHeight="15" x14ac:dyDescent="0.25"/>
  <cols>
    <col min="1" max="1" width="14.5703125" customWidth="1"/>
    <col min="2" max="2" width="15.140625" customWidth="1"/>
    <col min="3" max="3" width="21.5703125" customWidth="1"/>
    <col min="6" max="6" width="19" customWidth="1"/>
    <col min="9" max="9" width="35.28515625" bestFit="1" customWidth="1"/>
  </cols>
  <sheetData>
    <row r="2" spans="1:9" x14ac:dyDescent="0.25">
      <c r="C2" s="26" t="s">
        <v>24</v>
      </c>
      <c r="D2" s="26" t="s">
        <v>25</v>
      </c>
      <c r="E2" s="26" t="s">
        <v>26</v>
      </c>
      <c r="F2" s="27" t="s">
        <v>27</v>
      </c>
    </row>
    <row r="3" spans="1:9" x14ac:dyDescent="0.25">
      <c r="A3" s="28" t="s">
        <v>8</v>
      </c>
      <c r="B3" s="34" t="s">
        <v>28</v>
      </c>
      <c r="C3" s="29">
        <v>1232945.5900000001</v>
      </c>
      <c r="D3" s="29">
        <v>0</v>
      </c>
      <c r="E3" s="29">
        <v>0</v>
      </c>
      <c r="F3" s="29">
        <v>1232945.5900000001</v>
      </c>
    </row>
    <row r="5" spans="1:9" x14ac:dyDescent="0.25">
      <c r="A5" s="28"/>
      <c r="B5" s="28"/>
      <c r="C5" s="26" t="s">
        <v>29</v>
      </c>
      <c r="D5" s="26" t="s">
        <v>30</v>
      </c>
      <c r="E5" s="26" t="s">
        <v>31</v>
      </c>
      <c r="F5" s="27" t="s">
        <v>27</v>
      </c>
      <c r="G5" s="28"/>
      <c r="H5" s="28"/>
      <c r="I5" s="28"/>
    </row>
    <row r="6" spans="1:9" x14ac:dyDescent="0.25">
      <c r="A6" s="28" t="s">
        <v>12</v>
      </c>
      <c r="B6" s="34" t="s">
        <v>32</v>
      </c>
      <c r="C6" s="30">
        <v>0</v>
      </c>
      <c r="D6" s="30">
        <v>969.03</v>
      </c>
      <c r="E6" s="30">
        <v>969.03</v>
      </c>
      <c r="F6" s="30">
        <v>0</v>
      </c>
      <c r="G6" s="28"/>
      <c r="H6" s="28"/>
      <c r="I6" s="28"/>
    </row>
    <row r="7" spans="1:9" x14ac:dyDescent="0.25">
      <c r="A7" s="28"/>
      <c r="B7" s="28"/>
      <c r="C7" s="28"/>
      <c r="D7" s="28"/>
      <c r="E7" s="28"/>
      <c r="F7" s="28"/>
      <c r="G7" s="28"/>
      <c r="H7" s="28"/>
      <c r="I7" s="28"/>
    </row>
    <row r="8" spans="1:9" x14ac:dyDescent="0.25">
      <c r="A8" s="28"/>
      <c r="B8" s="28"/>
      <c r="C8" s="28"/>
      <c r="D8" s="28"/>
      <c r="E8" s="28"/>
      <c r="F8" s="28"/>
      <c r="G8" s="28"/>
      <c r="H8" s="28"/>
      <c r="I8" s="28"/>
    </row>
    <row r="9" spans="1:9" x14ac:dyDescent="0.25">
      <c r="A9" s="26" t="s">
        <v>25</v>
      </c>
      <c r="B9" s="26" t="s">
        <v>26</v>
      </c>
      <c r="C9" s="26" t="s">
        <v>33</v>
      </c>
      <c r="D9" s="26" t="s">
        <v>34</v>
      </c>
      <c r="E9" s="26" t="s">
        <v>35</v>
      </c>
      <c r="F9" s="26" t="s">
        <v>36</v>
      </c>
      <c r="G9" s="26" t="s">
        <v>37</v>
      </c>
      <c r="H9" s="26" t="s">
        <v>38</v>
      </c>
      <c r="I9" s="26" t="s">
        <v>39</v>
      </c>
    </row>
    <row r="10" spans="1:9" x14ac:dyDescent="0.25">
      <c r="A10" s="30">
        <v>0</v>
      </c>
      <c r="B10" s="30">
        <v>969.03</v>
      </c>
      <c r="C10" s="30">
        <v>-969.03</v>
      </c>
      <c r="D10" s="31">
        <v>1422</v>
      </c>
      <c r="E10" s="31" t="s">
        <v>40</v>
      </c>
      <c r="F10" s="31" t="s">
        <v>41</v>
      </c>
      <c r="G10" s="31"/>
      <c r="H10" s="32">
        <v>43677</v>
      </c>
      <c r="I10" s="28" t="s">
        <v>42</v>
      </c>
    </row>
    <row r="11" spans="1:9" x14ac:dyDescent="0.25">
      <c r="A11" s="30">
        <v>969.03</v>
      </c>
      <c r="B11" s="30">
        <v>0</v>
      </c>
      <c r="C11" s="30">
        <v>0</v>
      </c>
      <c r="D11" s="31">
        <v>1357</v>
      </c>
      <c r="E11" s="31" t="s">
        <v>40</v>
      </c>
      <c r="F11" s="31" t="s">
        <v>43</v>
      </c>
      <c r="G11" s="31"/>
      <c r="H11" s="32">
        <v>43677</v>
      </c>
      <c r="I11" s="28" t="s">
        <v>44</v>
      </c>
    </row>
    <row r="13" spans="1:9" x14ac:dyDescent="0.25">
      <c r="A13" s="28"/>
      <c r="B13" s="28"/>
      <c r="C13" s="26" t="s">
        <v>29</v>
      </c>
      <c r="D13" s="26" t="s">
        <v>30</v>
      </c>
      <c r="E13" s="26" t="s">
        <v>31</v>
      </c>
      <c r="F13" s="27" t="s">
        <v>27</v>
      </c>
      <c r="G13" s="28"/>
      <c r="H13" s="28"/>
      <c r="I13" s="28"/>
    </row>
    <row r="14" spans="1:9" x14ac:dyDescent="0.25">
      <c r="A14" s="28" t="s">
        <v>10</v>
      </c>
      <c r="B14" s="34" t="s">
        <v>45</v>
      </c>
      <c r="C14" s="30">
        <v>110423.23</v>
      </c>
      <c r="D14" s="30">
        <v>639.03</v>
      </c>
      <c r="E14" s="30">
        <v>969.03</v>
      </c>
      <c r="F14" s="30">
        <v>110093.23</v>
      </c>
      <c r="G14" s="28"/>
      <c r="H14" s="28"/>
      <c r="I14" s="33"/>
    </row>
    <row r="15" spans="1:9" x14ac:dyDescent="0.25">
      <c r="A15" s="28"/>
      <c r="B15" s="28"/>
      <c r="C15" s="28"/>
      <c r="D15" s="28"/>
      <c r="E15" s="28"/>
      <c r="F15" s="28"/>
      <c r="G15" s="28"/>
      <c r="H15" s="28"/>
      <c r="I15" s="33"/>
    </row>
    <row r="16" spans="1:9" x14ac:dyDescent="0.25">
      <c r="A16" s="28"/>
      <c r="B16" s="28"/>
      <c r="C16" s="28"/>
      <c r="D16" s="28"/>
      <c r="E16" s="28"/>
      <c r="F16" s="28"/>
      <c r="G16" s="28"/>
      <c r="H16" s="28"/>
      <c r="I16" s="33"/>
    </row>
    <row r="17" spans="1:9" x14ac:dyDescent="0.25">
      <c r="A17" s="26" t="s">
        <v>25</v>
      </c>
      <c r="B17" s="26" t="s">
        <v>26</v>
      </c>
      <c r="C17" s="26" t="s">
        <v>33</v>
      </c>
      <c r="D17" s="26" t="s">
        <v>34</v>
      </c>
      <c r="E17" s="26" t="s">
        <v>35</v>
      </c>
      <c r="F17" s="26" t="s">
        <v>36</v>
      </c>
      <c r="G17" s="26" t="s">
        <v>37</v>
      </c>
      <c r="H17" s="26" t="s">
        <v>38</v>
      </c>
      <c r="I17" s="26" t="s">
        <v>39</v>
      </c>
    </row>
    <row r="18" spans="1:9" x14ac:dyDescent="0.25">
      <c r="A18" s="30">
        <v>639.03</v>
      </c>
      <c r="B18" s="30">
        <v>0</v>
      </c>
      <c r="C18" s="30">
        <v>111062.26</v>
      </c>
      <c r="D18" s="31">
        <v>1063</v>
      </c>
      <c r="E18" s="31" t="s">
        <v>40</v>
      </c>
      <c r="F18" s="31" t="s">
        <v>46</v>
      </c>
      <c r="G18" s="31">
        <v>116005</v>
      </c>
      <c r="H18" s="32">
        <v>43519</v>
      </c>
      <c r="I18" s="28" t="s">
        <v>47</v>
      </c>
    </row>
    <row r="19" spans="1:9" x14ac:dyDescent="0.25">
      <c r="A19" s="30">
        <v>0</v>
      </c>
      <c r="B19" s="30">
        <v>969.03</v>
      </c>
      <c r="C19" s="30">
        <v>110093.23</v>
      </c>
      <c r="D19" s="31">
        <v>1421</v>
      </c>
      <c r="E19" s="31" t="s">
        <v>40</v>
      </c>
      <c r="F19" s="31" t="s">
        <v>41</v>
      </c>
      <c r="G19" s="31"/>
      <c r="H19" s="32">
        <v>43524</v>
      </c>
      <c r="I19" s="2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Mayor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2020-03-21T16:07:44Z</dcterms:created>
  <dcterms:modified xsi:type="dcterms:W3CDTF">2020-05-10T20:55:12Z</dcterms:modified>
</cp:coreProperties>
</file>