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as\Desktop\"/>
    </mc:Choice>
  </mc:AlternateContent>
  <xr:revisionPtr revIDLastSave="0" documentId="8_{85693B0D-D71A-40F5-AEB3-561ABD73D34C}" xr6:coauthVersionLast="45" xr6:coauthVersionMax="45" xr10:uidLastSave="{00000000-0000-0000-0000-000000000000}"/>
  <bookViews>
    <workbookView xWindow="-120" yWindow="-120" windowWidth="20730" windowHeight="11160" xr2:uid="{F091A7DF-CD0A-4BF3-9CD6-2A3EA130C7F7}"/>
  </bookViews>
  <sheets>
    <sheet name="Cedula resumen" sheetId="1" r:id="rId1"/>
    <sheet name="Detalle proveedor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2" i="1"/>
  <c r="D11" i="1"/>
  <c r="D7" i="1"/>
  <c r="D16" i="1" l="1"/>
  <c r="D25" i="1"/>
  <c r="D22" i="1"/>
  <c r="C22" i="1"/>
  <c r="D21" i="1"/>
  <c r="C21" i="1"/>
  <c r="D20" i="1"/>
  <c r="C20" i="1"/>
  <c r="C16" i="1"/>
  <c r="E14" i="1"/>
  <c r="F14" i="1" s="1"/>
  <c r="E11" i="1"/>
  <c r="F11" i="1" s="1"/>
  <c r="E8" i="1"/>
  <c r="F8" i="1" s="1"/>
  <c r="E7" i="1"/>
  <c r="F7" i="1" s="1"/>
  <c r="C23" i="1" l="1"/>
  <c r="C27" i="1" s="1"/>
  <c r="D23" i="1"/>
  <c r="D27" i="1" s="1"/>
  <c r="E16" i="1"/>
  <c r="F16" i="1" s="1"/>
</calcChain>
</file>

<file path=xl/sharedStrings.xml><?xml version="1.0" encoding="utf-8"?>
<sst xmlns="http://schemas.openxmlformats.org/spreadsheetml/2006/main" count="58" uniqueCount="58">
  <si>
    <t>CEDULA RESUMEN CUENTAS POR PAGAR</t>
  </si>
  <si>
    <t>Codigo</t>
  </si>
  <si>
    <t>Cuenta contable</t>
  </si>
  <si>
    <t>Variacion</t>
  </si>
  <si>
    <t>%</t>
  </si>
  <si>
    <t>Comentarios</t>
  </si>
  <si>
    <t>2-1-1-03-01-001</t>
  </si>
  <si>
    <t xml:space="preserve">      PROVEEDORES LOCALES</t>
  </si>
  <si>
    <t>TOTAL</t>
  </si>
  <si>
    <t>2-1-1-03-02-001</t>
  </si>
  <si>
    <t xml:space="preserve">      PROVEEDORES DEL EXTERIOR</t>
  </si>
  <si>
    <t>COMPANIA:</t>
  </si>
  <si>
    <t>Telcodata SA 2014</t>
  </si>
  <si>
    <t>REPORTE DE MONTOS POR PAGAR :</t>
  </si>
  <si>
    <t>PROVEEDORES DEL EXTERIOR</t>
  </si>
  <si>
    <t>CORTE AL :31/12/2019</t>
  </si>
  <si>
    <t>DESDE EL PROVEEDOR :</t>
  </si>
  <si>
    <t>HASTA EL PROVEEDOR :</t>
  </si>
  <si>
    <t>ZZZZZZ</t>
  </si>
  <si>
    <t>PROVEEDOR</t>
  </si>
  <si>
    <t>NOMBRE</t>
  </si>
  <si>
    <t>TIPO</t>
  </si>
  <si>
    <t>TRANSACCION</t>
  </si>
  <si>
    <t>NO.FISICO</t>
  </si>
  <si>
    <t>SERIE</t>
  </si>
  <si>
    <t>FECHA</t>
  </si>
  <si>
    <t>MONTO</t>
  </si>
  <si>
    <t>APLICADO</t>
  </si>
  <si>
    <t>SALDO</t>
  </si>
  <si>
    <t>DETALLE</t>
  </si>
  <si>
    <t>'000017</t>
  </si>
  <si>
    <t>EVEREXCEED CORPORATION</t>
  </si>
  <si>
    <t>FI</t>
  </si>
  <si>
    <t>19082837EE</t>
  </si>
  <si>
    <t>71330.4</t>
  </si>
  <si>
    <t>48505.47</t>
  </si>
  <si>
    <t>22824.93</t>
  </si>
  <si>
    <t>COMPRA DE 600 BATERIAS DRY BATTERY (12V/120AH) POR IMPORTACION #TD020-19</t>
  </si>
  <si>
    <t>Otras Cuentas por Pagar</t>
  </si>
  <si>
    <t>Cuentas por pagar partes relacionadas</t>
  </si>
  <si>
    <t>2-1-1-07-02-001</t>
  </si>
  <si>
    <t xml:space="preserve">      TELCONET S.A.</t>
  </si>
  <si>
    <t>NOTAS A LOS ESTADOS FINANCIEROS:</t>
  </si>
  <si>
    <t>Proveedor del exterior</t>
  </si>
  <si>
    <t>Proveedor Local</t>
  </si>
  <si>
    <t>Otras cuentas por Pagar</t>
  </si>
  <si>
    <t>Cuentas por Pagar comerciales</t>
  </si>
  <si>
    <t>Total</t>
  </si>
  <si>
    <t>Cuentas por Pagar partes relacionadas, Telconet</t>
  </si>
  <si>
    <t>SERVICIOS TELSOTERRA  S.A.</t>
  </si>
  <si>
    <t>Al 31 de diciembre del 2020</t>
  </si>
  <si>
    <t>NO HAY EF</t>
  </si>
  <si>
    <t>2-1-1-05-01-001</t>
  </si>
  <si>
    <t>2-1-1-05-02-001</t>
  </si>
  <si>
    <t xml:space="preserve">     ALIMENTACION POR PAGAR</t>
  </si>
  <si>
    <t xml:space="preserve">     ACCIONISTAS</t>
  </si>
  <si>
    <t>2-1-1-07-02-002</t>
  </si>
  <si>
    <t xml:space="preserve">      SERVICIOS TELCODATA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</si>
</sst>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165" fontId="0" fillId="2" borderId="2" xfId="1" applyNumberFormat="1" applyFont="1" applyFill="1" applyBorder="1"/>
    <xf numFmtId="165" fontId="0" fillId="2" borderId="1" xfId="1" applyNumberFormat="1" applyFont="1" applyFill="1" applyBorder="1"/>
    <xf numFmtId="14" fontId="0" fillId="0" borderId="0" xfId="0" applyNumberFormat="1"/>
    <xf numFmtId="164" fontId="2" fillId="3" borderId="0" xfId="1" applyFont="1" applyFill="1"/>
    <xf numFmtId="0" fontId="2" fillId="2" borderId="2" xfId="0" applyFont="1" applyFill="1" applyBorder="1" applyAlignment="1">
      <alignment horizontal="left"/>
    </xf>
    <xf numFmtId="0" fontId="0" fillId="2" borderId="4" xfId="0" applyFill="1" applyBorder="1"/>
    <xf numFmtId="164" fontId="0" fillId="2" borderId="2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6" fontId="0" fillId="2" borderId="2" xfId="2" applyNumberFormat="1" applyFont="1" applyFill="1" applyBorder="1"/>
    <xf numFmtId="166" fontId="0" fillId="2" borderId="2" xfId="0" applyNumberFormat="1" applyFill="1" applyBorder="1"/>
    <xf numFmtId="166" fontId="0" fillId="2" borderId="1" xfId="2" applyNumberFormat="1" applyFont="1" applyFill="1" applyBorder="1"/>
    <xf numFmtId="164" fontId="0" fillId="2" borderId="4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165" fontId="0" fillId="3" borderId="2" xfId="1" applyNumberFormat="1" applyFont="1" applyFill="1" applyBorder="1"/>
    <xf numFmtId="166" fontId="0" fillId="3" borderId="2" xfId="2" applyNumberFormat="1" applyFont="1" applyFill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idas/Downloads/Balance%20DEFINITIVO%20TELSOTERRA%20al%2031-12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RI"/>
      <sheetName val="ECP"/>
      <sheetName val="BC19"/>
      <sheetName val="BC18"/>
    </sheetNames>
    <sheetDataSet>
      <sheetData sheetId="0"/>
      <sheetData sheetId="1"/>
      <sheetData sheetId="2"/>
      <sheetData sheetId="3">
        <row r="91">
          <cell r="G91">
            <v>-11700.6</v>
          </cell>
        </row>
        <row r="94">
          <cell r="G94">
            <v>-137.5</v>
          </cell>
        </row>
        <row r="96">
          <cell r="G96">
            <v>-2500</v>
          </cell>
        </row>
        <row r="99">
          <cell r="G99">
            <v>-10913.38</v>
          </cell>
        </row>
        <row r="100">
          <cell r="G100">
            <v>-4870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F77E-B82E-4AAB-98A3-BBD91B8ED535}">
  <dimension ref="A1:H27"/>
  <sheetViews>
    <sheetView tabSelected="1" topLeftCell="A6" workbookViewId="0">
      <selection activeCell="D7" sqref="D7"/>
    </sheetView>
  </sheetViews>
  <sheetFormatPr defaultColWidth="9.140625" defaultRowHeight="15" x14ac:dyDescent="0.25"/>
  <cols>
    <col min="1" max="1" width="15.7109375" style="2" customWidth="1"/>
    <col min="2" max="2" width="44.28515625" style="2" bestFit="1" customWidth="1"/>
    <col min="3" max="3" width="10.7109375" style="2" bestFit="1" customWidth="1"/>
    <col min="4" max="4" width="12.5703125" style="2" bestFit="1" customWidth="1"/>
    <col min="5" max="5" width="10.7109375" style="2" bestFit="1" customWidth="1"/>
    <col min="6" max="6" width="7.8554687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49</v>
      </c>
    </row>
    <row r="2" spans="1:8" x14ac:dyDescent="0.25">
      <c r="A2" s="3" t="s">
        <v>0</v>
      </c>
    </row>
    <row r="3" spans="1:8" x14ac:dyDescent="0.25">
      <c r="A3" s="3" t="s">
        <v>50</v>
      </c>
    </row>
    <row r="5" spans="1:8" x14ac:dyDescent="0.25">
      <c r="A5" s="4" t="s">
        <v>1</v>
      </c>
      <c r="B5" s="4" t="s">
        <v>2</v>
      </c>
      <c r="C5" s="5">
        <v>44196</v>
      </c>
      <c r="D5" s="5">
        <v>43830</v>
      </c>
      <c r="E5" s="4" t="s">
        <v>3</v>
      </c>
      <c r="F5" s="4" t="s">
        <v>4</v>
      </c>
      <c r="G5" s="4" t="s">
        <v>5</v>
      </c>
    </row>
    <row r="6" spans="1:8" s="3" customFormat="1" x14ac:dyDescent="0.25">
      <c r="A6" s="6"/>
      <c r="B6" s="7"/>
      <c r="C6" s="10"/>
      <c r="D6" s="10"/>
      <c r="E6" s="10"/>
      <c r="F6" s="19"/>
      <c r="G6" s="6"/>
      <c r="H6" s="2"/>
    </row>
    <row r="7" spans="1:8" s="3" customFormat="1" x14ac:dyDescent="0.25">
      <c r="A7" s="6" t="s">
        <v>6</v>
      </c>
      <c r="B7" s="7" t="s">
        <v>7</v>
      </c>
      <c r="C7" s="10"/>
      <c r="D7" s="10">
        <f>[1]BC19!$G$91</f>
        <v>-11700.6</v>
      </c>
      <c r="E7" s="10">
        <f>+C7-D7</f>
        <v>11700.6</v>
      </c>
      <c r="F7" s="19">
        <f>+E7/D7</f>
        <v>-1</v>
      </c>
      <c r="G7" s="6"/>
      <c r="H7" s="2"/>
    </row>
    <row r="8" spans="1:8" s="3" customFormat="1" x14ac:dyDescent="0.25">
      <c r="A8" s="23" t="s">
        <v>9</v>
      </c>
      <c r="B8" s="24" t="s">
        <v>10</v>
      </c>
      <c r="C8" s="25"/>
      <c r="D8" s="25"/>
      <c r="E8" s="25">
        <f t="shared" ref="E8" si="0">+C8-D8</f>
        <v>0</v>
      </c>
      <c r="F8" s="26" t="e">
        <f t="shared" ref="F8" si="1">+E8/D8</f>
        <v>#DIV/0!</v>
      </c>
      <c r="G8" s="6" t="s">
        <v>51</v>
      </c>
      <c r="H8" s="2"/>
    </row>
    <row r="9" spans="1:8" s="3" customFormat="1" x14ac:dyDescent="0.25">
      <c r="A9" s="6"/>
      <c r="B9" s="7"/>
      <c r="C9" s="10"/>
      <c r="D9" s="10"/>
      <c r="E9" s="10"/>
      <c r="F9" s="19"/>
      <c r="G9" s="6"/>
      <c r="H9" s="2"/>
    </row>
    <row r="10" spans="1:8" s="3" customFormat="1" x14ac:dyDescent="0.25">
      <c r="A10" s="6"/>
      <c r="B10" s="14" t="s">
        <v>38</v>
      </c>
      <c r="C10" s="10"/>
      <c r="D10" s="10"/>
      <c r="E10" s="10"/>
      <c r="F10" s="19"/>
      <c r="G10" s="6"/>
      <c r="H10" s="2"/>
    </row>
    <row r="11" spans="1:8" s="3" customFormat="1" x14ac:dyDescent="0.25">
      <c r="A11" s="27" t="s">
        <v>52</v>
      </c>
      <c r="B11" s="28" t="s">
        <v>54</v>
      </c>
      <c r="C11" s="10">
        <v>0</v>
      </c>
      <c r="D11" s="10">
        <f>[1]BC19!$G$94</f>
        <v>-137.5</v>
      </c>
      <c r="E11" s="10">
        <f t="shared" ref="E11" si="2">+C11-D11</f>
        <v>137.5</v>
      </c>
      <c r="F11" s="19">
        <f t="shared" ref="F11" si="3">+E11/D11</f>
        <v>-1</v>
      </c>
      <c r="G11" s="6"/>
      <c r="H11" s="2"/>
    </row>
    <row r="12" spans="1:8" s="3" customFormat="1" x14ac:dyDescent="0.25">
      <c r="A12" s="27" t="s">
        <v>53</v>
      </c>
      <c r="B12" s="28" t="s">
        <v>55</v>
      </c>
      <c r="C12" s="10"/>
      <c r="D12" s="10">
        <f>[1]BC19!$G$96</f>
        <v>-2500</v>
      </c>
      <c r="E12" s="10"/>
      <c r="F12" s="19"/>
      <c r="G12" s="6"/>
      <c r="H12" s="2"/>
    </row>
    <row r="13" spans="1:8" s="3" customFormat="1" x14ac:dyDescent="0.25">
      <c r="A13" s="6"/>
      <c r="B13" s="14" t="s">
        <v>39</v>
      </c>
      <c r="C13" s="10"/>
      <c r="D13" s="10"/>
      <c r="E13" s="10"/>
      <c r="F13" s="19"/>
      <c r="G13" s="6"/>
      <c r="H13" s="2"/>
    </row>
    <row r="14" spans="1:8" s="3" customFormat="1" x14ac:dyDescent="0.25">
      <c r="A14" s="6" t="s">
        <v>40</v>
      </c>
      <c r="B14" s="7" t="s">
        <v>41</v>
      </c>
      <c r="C14" s="10"/>
      <c r="D14" s="10">
        <f>[1]BC19!$G$99</f>
        <v>-10913.38</v>
      </c>
      <c r="E14" s="10">
        <f>+C14-D14</f>
        <v>10913.38</v>
      </c>
      <c r="F14" s="19">
        <f>+E14/D14</f>
        <v>-1</v>
      </c>
      <c r="G14" s="6"/>
      <c r="H14" s="2"/>
    </row>
    <row r="15" spans="1:8" x14ac:dyDescent="0.25">
      <c r="A15" s="6" t="s">
        <v>56</v>
      </c>
      <c r="B15" s="7" t="s">
        <v>57</v>
      </c>
      <c r="C15" s="10"/>
      <c r="D15" s="10">
        <f>[1]BC19!$G$100</f>
        <v>-4870</v>
      </c>
      <c r="E15" s="10"/>
      <c r="F15" s="20"/>
      <c r="G15" s="6"/>
    </row>
    <row r="16" spans="1:8" x14ac:dyDescent="0.25">
      <c r="A16" s="8"/>
      <c r="B16" s="9" t="s">
        <v>8</v>
      </c>
      <c r="C16" s="11">
        <f>SUM(C6:C15)</f>
        <v>0</v>
      </c>
      <c r="D16" s="11">
        <f>SUM(D6:D15)</f>
        <v>-30121.48</v>
      </c>
      <c r="E16" s="11">
        <f>SUM(E6:E15)</f>
        <v>22751.48</v>
      </c>
      <c r="F16" s="21">
        <f>+E16/D16</f>
        <v>-0.75532410758037116</v>
      </c>
      <c r="G16" s="8"/>
    </row>
    <row r="18" spans="2:4" x14ac:dyDescent="0.25">
      <c r="B18" s="15" t="s">
        <v>42</v>
      </c>
      <c r="C18" s="15"/>
      <c r="D18" s="15"/>
    </row>
    <row r="19" spans="2:4" x14ac:dyDescent="0.25">
      <c r="B19" s="6"/>
      <c r="C19" s="16"/>
      <c r="D19" s="16"/>
    </row>
    <row r="20" spans="2:4" x14ac:dyDescent="0.25">
      <c r="B20" s="6" t="s">
        <v>43</v>
      </c>
      <c r="C20" s="16">
        <f>C8</f>
        <v>0</v>
      </c>
      <c r="D20" s="16">
        <f>D8</f>
        <v>0</v>
      </c>
    </row>
    <row r="21" spans="2:4" x14ac:dyDescent="0.25">
      <c r="B21" s="6" t="s">
        <v>44</v>
      </c>
      <c r="C21" s="16">
        <f>C7</f>
        <v>0</v>
      </c>
      <c r="D21" s="16">
        <f>D7</f>
        <v>-11700.6</v>
      </c>
    </row>
    <row r="22" spans="2:4" x14ac:dyDescent="0.25">
      <c r="B22" s="6" t="s">
        <v>45</v>
      </c>
      <c r="C22" s="16">
        <f>C11</f>
        <v>0</v>
      </c>
      <c r="D22" s="16">
        <f>D11</f>
        <v>-137.5</v>
      </c>
    </row>
    <row r="23" spans="2:4" x14ac:dyDescent="0.25">
      <c r="B23" s="15" t="s">
        <v>46</v>
      </c>
      <c r="C23" s="22">
        <f>SUM(C20:C22)</f>
        <v>0</v>
      </c>
      <c r="D23" s="22">
        <f>SUM(D20:D22)</f>
        <v>-11838.1</v>
      </c>
    </row>
    <row r="24" spans="2:4" x14ac:dyDescent="0.25">
      <c r="B24" s="6"/>
      <c r="C24" s="6"/>
      <c r="D24" s="6"/>
    </row>
    <row r="25" spans="2:4" x14ac:dyDescent="0.25">
      <c r="B25" s="6" t="s">
        <v>48</v>
      </c>
      <c r="C25" s="16"/>
      <c r="D25" s="16">
        <f>D14</f>
        <v>-10913.38</v>
      </c>
    </row>
    <row r="26" spans="2:4" x14ac:dyDescent="0.25">
      <c r="B26" s="8"/>
      <c r="C26" s="8"/>
      <c r="D26" s="8"/>
    </row>
    <row r="27" spans="2:4" x14ac:dyDescent="0.25">
      <c r="B27" s="17" t="s">
        <v>47</v>
      </c>
      <c r="C27" s="18">
        <f>+C23+C25</f>
        <v>0</v>
      </c>
      <c r="D27" s="18">
        <f>+D23+D25</f>
        <v>-22751.48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423A-AA47-4394-8940-C394EDDB79A8}">
  <dimension ref="A1:K6"/>
  <sheetViews>
    <sheetView workbookViewId="0">
      <selection activeCell="F7" sqref="F7"/>
    </sheetView>
  </sheetViews>
  <sheetFormatPr defaultColWidth="11.42578125" defaultRowHeight="15" x14ac:dyDescent="0.25"/>
  <cols>
    <col min="1" max="1" width="32.42578125" bestFit="1" customWidth="1"/>
    <col min="2" max="2" width="26.85546875" bestFit="1" customWidth="1"/>
  </cols>
  <sheetData>
    <row r="1" spans="1:11" x14ac:dyDescent="0.25">
      <c r="A1" t="s">
        <v>11</v>
      </c>
      <c r="B1" t="s">
        <v>12</v>
      </c>
    </row>
    <row r="2" spans="1:11" x14ac:dyDescent="0.25">
      <c r="A2" t="s">
        <v>13</v>
      </c>
      <c r="B2" t="s">
        <v>14</v>
      </c>
    </row>
    <row r="3" spans="1:11" x14ac:dyDescent="0.25">
      <c r="A3" t="s">
        <v>15</v>
      </c>
    </row>
    <row r="4" spans="1:11" x14ac:dyDescent="0.25">
      <c r="A4" t="s">
        <v>16</v>
      </c>
      <c r="B4">
        <v>0</v>
      </c>
      <c r="C4" t="s">
        <v>17</v>
      </c>
      <c r="D4" t="s">
        <v>18</v>
      </c>
    </row>
    <row r="5" spans="1:11" x14ac:dyDescent="0.25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11" x14ac:dyDescent="0.25">
      <c r="A6" t="s">
        <v>30</v>
      </c>
      <c r="B6" t="s">
        <v>31</v>
      </c>
      <c r="C6" t="s">
        <v>32</v>
      </c>
      <c r="D6">
        <v>67703</v>
      </c>
      <c r="E6" t="s">
        <v>33</v>
      </c>
      <c r="F6">
        <v>0</v>
      </c>
      <c r="G6" s="12">
        <v>43815</v>
      </c>
      <c r="H6" t="s">
        <v>34</v>
      </c>
      <c r="I6" t="s">
        <v>35</v>
      </c>
      <c r="J6" s="13" t="s">
        <v>36</v>
      </c>
      <c r="K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Detalle 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2020-03-21T16:08:34Z</dcterms:created>
  <dcterms:modified xsi:type="dcterms:W3CDTF">2020-09-23T18:21:16Z</dcterms:modified>
</cp:coreProperties>
</file>