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onidas\Desktop\escritorio\trabajo\Finales\Telsoterra\Fase II Ejecucion\5000 Pruebas de Activos\5100 Caja y bancos\"/>
    </mc:Choice>
  </mc:AlternateContent>
  <bookViews>
    <workbookView xWindow="0" yWindow="0" windowWidth="16170" windowHeight="6345" activeTab="4"/>
  </bookViews>
  <sheets>
    <sheet name="CEDULA RESUMEN" sheetId="1" r:id="rId1"/>
    <sheet name="BI" sheetId="2" r:id="rId2"/>
    <sheet name="BM" sheetId="3" r:id="rId3"/>
    <sheet name="resumen BI" sheetId="5" r:id="rId4"/>
    <sheet name="Resumen BM" sheetId="6" r:id="rId5"/>
  </sheets>
  <calcPr calcId="162913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5" l="1"/>
  <c r="C19" i="5"/>
  <c r="C21" i="5" s="1"/>
  <c r="E3" i="5"/>
  <c r="E4" i="5" s="1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22" i="3"/>
  <c r="E19" i="3"/>
  <c r="E15" i="3"/>
  <c r="E12" i="3"/>
  <c r="E8" i="3"/>
  <c r="E26" i="3" s="1"/>
  <c r="E22" i="2"/>
  <c r="E19" i="2"/>
  <c r="E15" i="2"/>
  <c r="E12" i="2"/>
  <c r="E8" i="2"/>
  <c r="E26" i="2" l="1"/>
  <c r="D17" i="1"/>
  <c r="D18" i="1" s="1"/>
  <c r="D14" i="1"/>
  <c r="C14" i="1"/>
  <c r="D13" i="1"/>
  <c r="D15" i="1" s="1"/>
  <c r="C13" i="1"/>
  <c r="C15" i="1" s="1"/>
  <c r="D10" i="1"/>
  <c r="C10" i="1"/>
  <c r="E8" i="1"/>
  <c r="F8" i="1" s="1"/>
  <c r="E7" i="1"/>
  <c r="F7" i="1" s="1"/>
  <c r="E6" i="1"/>
  <c r="F6" i="1" s="1"/>
  <c r="E10" i="1" l="1"/>
  <c r="F10" i="1" s="1"/>
</calcChain>
</file>

<file path=xl/sharedStrings.xml><?xml version="1.0" encoding="utf-8"?>
<sst xmlns="http://schemas.openxmlformats.org/spreadsheetml/2006/main" count="4890" uniqueCount="959">
  <si>
    <t>TELSOTERRA S.A.</t>
  </si>
  <si>
    <t>CEDULA RESUMEN DE EFECTIVO Y EQUIVALENTES DE EFECTIVO</t>
  </si>
  <si>
    <t>Al 31 de diciembre del 2019</t>
  </si>
  <si>
    <t>Codigo</t>
  </si>
  <si>
    <t>Cuenta contable</t>
  </si>
  <si>
    <t>Variacion</t>
  </si>
  <si>
    <t>%</t>
  </si>
  <si>
    <t>Comentarios</t>
  </si>
  <si>
    <t>1-1-1-01-02-001</t>
  </si>
  <si>
    <t xml:space="preserve"> CAJA CHICA GUAYAQUIL</t>
  </si>
  <si>
    <t>1-1-1-01-03-002</t>
  </si>
  <si>
    <t>BANCO INTERNACIONAL #1500617151</t>
  </si>
  <si>
    <t>1-1-1-01-03-003</t>
  </si>
  <si>
    <t>BANCO MACHALA # 1070987682</t>
  </si>
  <si>
    <t>TOTAL</t>
  </si>
  <si>
    <t>NOTAS A LOS ESTADOS FINANCIEROS:</t>
  </si>
  <si>
    <t>Bancos en cuenta corriente</t>
  </si>
  <si>
    <t>Caja chica</t>
  </si>
  <si>
    <t>Efectivo y equivalentes de efectivo</t>
  </si>
  <si>
    <t>Sobregiro contable</t>
  </si>
  <si>
    <t>SUMAN</t>
  </si>
  <si>
    <t>CONCILIACION BANCARIA</t>
  </si>
  <si>
    <t>AL 31 DE DICIEMBRE DEL 2019</t>
  </si>
  <si>
    <t>SALDO BANCARIO</t>
  </si>
  <si>
    <t>(+)</t>
  </si>
  <si>
    <t>CREDITOS NO REGISTRADOS EN ESTADO BANCARIO</t>
  </si>
  <si>
    <t>FECHA</t>
  </si>
  <si>
    <t>NUMERO</t>
  </si>
  <si>
    <t>CONCEPTO</t>
  </si>
  <si>
    <t>VALOR</t>
  </si>
  <si>
    <t>(-)</t>
  </si>
  <si>
    <t>DEBITOS NO REGISTRADOS EN ESTADO BANCARIO</t>
  </si>
  <si>
    <t>CHEQUES GIRADOS Y NO COBRADOS</t>
  </si>
  <si>
    <t>N/C Y DEPOSITOS NO CONTABILIZADOS</t>
  </si>
  <si>
    <t xml:space="preserve"> </t>
  </si>
  <si>
    <t xml:space="preserve">N/D Y CHQS.  NO CONTABILIZADOS </t>
  </si>
  <si>
    <t>SALDO SEGÚN CONTABILIDAD 31/12/2019</t>
  </si>
  <si>
    <t>BANCO INTERNACIONAL CTA.CTE  : # 150-061715-1</t>
  </si>
  <si>
    <t>BANCO DE MACHALA CTA.CTE  : # 1070987682</t>
  </si>
  <si>
    <t>CTA CONTABLE 1-1-1-01-03-002</t>
  </si>
  <si>
    <t>CTA CONTABLE 1-1-1-01-03-003</t>
  </si>
  <si>
    <t>debito</t>
  </si>
  <si>
    <t>credito</t>
  </si>
  <si>
    <t>saldo</t>
  </si>
  <si>
    <t>Inicial</t>
  </si>
  <si>
    <t>003138647-1-CHAVEZ VELASQUEZ E</t>
  </si>
  <si>
    <t>03138647-COSTO OPER CASH-SP-15</t>
  </si>
  <si>
    <t>CHEQUE N. 000000960</t>
  </si>
  <si>
    <t>IMAGEN CHQS.IMPR.(00001)</t>
  </si>
  <si>
    <t>COMISIONES 000372137</t>
  </si>
  <si>
    <t>000372137/00000000001070987682</t>
  </si>
  <si>
    <t>DV.CH.PROP.000001024/031</t>
  </si>
  <si>
    <t>CERTIF.CUENTAS 997534</t>
  </si>
  <si>
    <t>03291125-COSTO OPER CASH-CC-09</t>
  </si>
  <si>
    <t>003298200-1-CHAVEZ VELASQUEZ E</t>
  </si>
  <si>
    <t>003298200-COSTO OPER CASH-SP-1</t>
  </si>
  <si>
    <t>CHEQUE N. 000001026</t>
  </si>
  <si>
    <t>chques pagados</t>
  </si>
  <si>
    <t>Cheques cobrados</t>
  </si>
  <si>
    <t>impuestos y otros</t>
  </si>
  <si>
    <t>Fecha</t>
  </si>
  <si>
    <t>Descripcion</t>
  </si>
  <si>
    <t>Observaciones:</t>
  </si>
  <si>
    <t>no hay nada que indique que un aumento de $ 1000 para llegar  a $ 1392</t>
  </si>
  <si>
    <t>HORA</t>
  </si>
  <si>
    <t>AGENCIA</t>
  </si>
  <si>
    <t>REFERENCIA</t>
  </si>
  <si>
    <t>TRANSACCION</t>
  </si>
  <si>
    <t>MONEDA</t>
  </si>
  <si>
    <t>DEBITO</t>
  </si>
  <si>
    <t>CREDITO</t>
  </si>
  <si>
    <t>SALDO</t>
  </si>
  <si>
    <t>01/31/2019</t>
  </si>
  <si>
    <t>Suc_Guayaquil</t>
  </si>
  <si>
    <t>Debito</t>
  </si>
  <si>
    <t>Cuenta</t>
  </si>
  <si>
    <t>Canal</t>
  </si>
  <si>
    <t>Electrónico</t>
  </si>
  <si>
    <t>H.N.</t>
  </si>
  <si>
    <t>US</t>
  </si>
  <si>
    <t>-3.00</t>
  </si>
  <si>
    <t>0.00</t>
  </si>
  <si>
    <t>13,264.97</t>
  </si>
  <si>
    <t>13,267.97</t>
  </si>
  <si>
    <t>13,270.97</t>
  </si>
  <si>
    <t>13,273.97</t>
  </si>
  <si>
    <t>13,276.97</t>
  </si>
  <si>
    <t>13,279.97</t>
  </si>
  <si>
    <t>13,282.97</t>
  </si>
  <si>
    <t>NOTA</t>
  </si>
  <si>
    <t>CTA.CTE.</t>
  </si>
  <si>
    <t>H.NORMAL</t>
  </si>
  <si>
    <t>-0.20</t>
  </si>
  <si>
    <t>13,285.97</t>
  </si>
  <si>
    <t>-3.59</t>
  </si>
  <si>
    <t>13,286.17</t>
  </si>
  <si>
    <t>-1.21</t>
  </si>
  <si>
    <t>13,289.76</t>
  </si>
  <si>
    <t>4,870.00</t>
  </si>
  <si>
    <t>13,290.97</t>
  </si>
  <si>
    <t>Urdesa</t>
  </si>
  <si>
    <t>DEPOSITO</t>
  </si>
  <si>
    <t>13,256.26</t>
  </si>
  <si>
    <t>8,420.97</t>
  </si>
  <si>
    <t>CHEQUE</t>
  </si>
  <si>
    <t>PAGADO</t>
  </si>
  <si>
    <t>CAMARA</t>
  </si>
  <si>
    <t>-118.80</t>
  </si>
  <si>
    <t>-4,835.29</t>
  </si>
  <si>
    <t>-32.00</t>
  </si>
  <si>
    <t>-4,716.49</t>
  </si>
  <si>
    <t>-983.54</t>
  </si>
  <si>
    <t>-4,684.49</t>
  </si>
  <si>
    <t>01/29/2019</t>
  </si>
  <si>
    <t>-142.24</t>
  </si>
  <si>
    <t>-3,700.95</t>
  </si>
  <si>
    <t>01/28/2019</t>
  </si>
  <si>
    <t>-1,702.50</t>
  </si>
  <si>
    <t>-3,558.71</t>
  </si>
  <si>
    <t>-406.40</t>
  </si>
  <si>
    <t>-1,856.21</t>
  </si>
  <si>
    <t>01/25/2019</t>
  </si>
  <si>
    <t>-4,428.90</t>
  </si>
  <si>
    <t>-1,449.81</t>
  </si>
  <si>
    <t>-1,968.96</t>
  </si>
  <si>
    <t>2,979.09</t>
  </si>
  <si>
    <t>01/24/2019</t>
  </si>
  <si>
    <t>VENTANILLA</t>
  </si>
  <si>
    <t>-191.19</t>
  </si>
  <si>
    <t>4,948.05</t>
  </si>
  <si>
    <t>01/23/2019</t>
  </si>
  <si>
    <t>-3,088.64</t>
  </si>
  <si>
    <t>5,139.24</t>
  </si>
  <si>
    <t>-53.22</t>
  </si>
  <si>
    <t>8,227.88</t>
  </si>
  <si>
    <t>-500.32</t>
  </si>
  <si>
    <t>8,281.10</t>
  </si>
  <si>
    <t>01/22/2019</t>
  </si>
  <si>
    <t>-161.10</t>
  </si>
  <si>
    <t>8,781.42</t>
  </si>
  <si>
    <t>-1,222.97</t>
  </si>
  <si>
    <t>8,942.52</t>
  </si>
  <si>
    <t>-176.40</t>
  </si>
  <si>
    <t>10,165.49</t>
  </si>
  <si>
    <t>01/21/2019</t>
  </si>
  <si>
    <t>-326.70</t>
  </si>
  <si>
    <t>10,341.89</t>
  </si>
  <si>
    <t>-11.10</t>
  </si>
  <si>
    <t>10,668.59</t>
  </si>
  <si>
    <t>-55.00</t>
  </si>
  <si>
    <t>10,679.69</t>
  </si>
  <si>
    <t>10,734.69</t>
  </si>
  <si>
    <t>10,789.69</t>
  </si>
  <si>
    <t>-109.35</t>
  </si>
  <si>
    <t>10,844.69</t>
  </si>
  <si>
    <t>01/18/2019</t>
  </si>
  <si>
    <t>-201.00</t>
  </si>
  <si>
    <t>10,954.04</t>
  </si>
  <si>
    <t>-2,240.00</t>
  </si>
  <si>
    <t>11,155.04</t>
  </si>
  <si>
    <t>-6,643.35</t>
  </si>
  <si>
    <t>13,395.04</t>
  </si>
  <si>
    <t>20,038.39</t>
  </si>
  <si>
    <t>01/17/2019</t>
  </si>
  <si>
    <t>20,093.39</t>
  </si>
  <si>
    <t>Alborada</t>
  </si>
  <si>
    <t>20,148.39</t>
  </si>
  <si>
    <t>-350.00</t>
  </si>
  <si>
    <t>20,203.39</t>
  </si>
  <si>
    <t>20,553.39</t>
  </si>
  <si>
    <t>20,608.39</t>
  </si>
  <si>
    <t>Rio_Plaza</t>
  </si>
  <si>
    <t>20,809.39</t>
  </si>
  <si>
    <t>20,864.39</t>
  </si>
  <si>
    <t>21,065.39</t>
  </si>
  <si>
    <t>-300.00</t>
  </si>
  <si>
    <t>21,266.39</t>
  </si>
  <si>
    <t>21,566.39</t>
  </si>
  <si>
    <t>-47.50</t>
  </si>
  <si>
    <t>21,621.39</t>
  </si>
  <si>
    <t>21,668.89</t>
  </si>
  <si>
    <t>21,869.89</t>
  </si>
  <si>
    <t>22,070.89</t>
  </si>
  <si>
    <t>22,125.89</t>
  </si>
  <si>
    <t>01/16/2019</t>
  </si>
  <si>
    <t>-70.00</t>
  </si>
  <si>
    <t>22,180.89</t>
  </si>
  <si>
    <t>-225.00</t>
  </si>
  <si>
    <t>22,250.89</t>
  </si>
  <si>
    <t>-35.00</t>
  </si>
  <si>
    <t>22,475.89</t>
  </si>
  <si>
    <t>22,510.89</t>
  </si>
  <si>
    <t>22,711.89</t>
  </si>
  <si>
    <t>22,766.89</t>
  </si>
  <si>
    <t>22,967.89</t>
  </si>
  <si>
    <t>23,022.89</t>
  </si>
  <si>
    <t>23,247.89</t>
  </si>
  <si>
    <t>23,472.89</t>
  </si>
  <si>
    <t>23,527.89</t>
  </si>
  <si>
    <t>23,752.89</t>
  </si>
  <si>
    <t>23,977.89</t>
  </si>
  <si>
    <t>24,047.89</t>
  </si>
  <si>
    <t>24,248.89</t>
  </si>
  <si>
    <t>24,548.89</t>
  </si>
  <si>
    <t>24,773.89</t>
  </si>
  <si>
    <t>24,974.89</t>
  </si>
  <si>
    <t>-174.13</t>
  </si>
  <si>
    <t>25,029.89</t>
  </si>
  <si>
    <t>01/15/2019</t>
  </si>
  <si>
    <t>-1,477.83</t>
  </si>
  <si>
    <t>25,204.02</t>
  </si>
  <si>
    <t>-0.30</t>
  </si>
  <si>
    <t>26,681.85</t>
  </si>
  <si>
    <t>-876.05</t>
  </si>
  <si>
    <t>26,682.15</t>
  </si>
  <si>
    <t>27,558.20</t>
  </si>
  <si>
    <t>-99.90</t>
  </si>
  <si>
    <t>27,558.50</t>
  </si>
  <si>
    <t>-29.70</t>
  </si>
  <si>
    <t>27,658.40</t>
  </si>
  <si>
    <t>-1,686.56</t>
  </si>
  <si>
    <t>27,688.10</t>
  </si>
  <si>
    <t>01/14/2019</t>
  </si>
  <si>
    <t>-10,500.00</t>
  </si>
  <si>
    <t>29,374.66</t>
  </si>
  <si>
    <t>-8,000.00</t>
  </si>
  <si>
    <t>39,874.66</t>
  </si>
  <si>
    <t>-74.25</t>
  </si>
  <si>
    <t>47,874.66</t>
  </si>
  <si>
    <t>-1,060.22</t>
  </si>
  <si>
    <t>47,948.91</t>
  </si>
  <si>
    <t>-589.28</t>
  </si>
  <si>
    <t>49,009.13</t>
  </si>
  <si>
    <t>-2,595.78</t>
  </si>
  <si>
    <t>49,598.41</t>
  </si>
  <si>
    <t>-181.43</t>
  </si>
  <si>
    <t>52,194.19</t>
  </si>
  <si>
    <t>-107.88</t>
  </si>
  <si>
    <t>52,375.62</t>
  </si>
  <si>
    <t>52,483.50</t>
  </si>
  <si>
    <t>-224.18</t>
  </si>
  <si>
    <t>52,483.80</t>
  </si>
  <si>
    <t>52,707.98</t>
  </si>
  <si>
    <t>-1,726.56</t>
  </si>
  <si>
    <t>52,708.28</t>
  </si>
  <si>
    <t>54,434.84</t>
  </si>
  <si>
    <t>-58.31</t>
  </si>
  <si>
    <t>54,435.14</t>
  </si>
  <si>
    <t>54,493.45</t>
  </si>
  <si>
    <t>-60.80</t>
  </si>
  <si>
    <t>54,493.75</t>
  </si>
  <si>
    <t>54,554.55</t>
  </si>
  <si>
    <t>-5.47</t>
  </si>
  <si>
    <t>54,554.85</t>
  </si>
  <si>
    <t>54,560.32</t>
  </si>
  <si>
    <t>10,668.00</t>
  </si>
  <si>
    <t>54,560.62</t>
  </si>
  <si>
    <t>-2,987.04</t>
  </si>
  <si>
    <t>43,892.62</t>
  </si>
  <si>
    <t>-30.00</t>
  </si>
  <si>
    <t>46,879.66</t>
  </si>
  <si>
    <t>12,667.50</t>
  </si>
  <si>
    <t>46,909.66</t>
  </si>
  <si>
    <t>-1,864.75</t>
  </si>
  <si>
    <t>34,242.16</t>
  </si>
  <si>
    <t>12,974.16</t>
  </si>
  <si>
    <t>36,106.91</t>
  </si>
  <si>
    <t>-113.17</t>
  </si>
  <si>
    <t>23,132.75</t>
  </si>
  <si>
    <t>-151.20</t>
  </si>
  <si>
    <t>23,245.92</t>
  </si>
  <si>
    <t>-221.98</t>
  </si>
  <si>
    <t>23,397.12</t>
  </si>
  <si>
    <t>-2,451.83</t>
  </si>
  <si>
    <t>23,619.10</t>
  </si>
  <si>
    <t>513.00</t>
  </si>
  <si>
    <t>26,070.93</t>
  </si>
  <si>
    <t>H.DIFERIDO</t>
  </si>
  <si>
    <t>-439.25</t>
  </si>
  <si>
    <t>25,557.93</t>
  </si>
  <si>
    <t>-223.00</t>
  </si>
  <si>
    <t>25,997.18</t>
  </si>
  <si>
    <t>-483.52</t>
  </si>
  <si>
    <t>26,220.18</t>
  </si>
  <si>
    <t>-3,539.20</t>
  </si>
  <si>
    <t>26,703.70</t>
  </si>
  <si>
    <t>-2,641.00</t>
  </si>
  <si>
    <t>30,242.90</t>
  </si>
  <si>
    <t>-224.00</t>
  </si>
  <si>
    <t>32,883.90</t>
  </si>
  <si>
    <t>-746.40</t>
  </si>
  <si>
    <t>33,107.90</t>
  </si>
  <si>
    <t>-266.12</t>
  </si>
  <si>
    <t>33,854.30</t>
  </si>
  <si>
    <t>febrero</t>
  </si>
  <si>
    <t>02/25/2019</t>
  </si>
  <si>
    <t>9,793.09</t>
  </si>
  <si>
    <t>25,432.33</t>
  </si>
  <si>
    <t>02/21/2019</t>
  </si>
  <si>
    <t>-475.20</t>
  </si>
  <si>
    <t>15,639.24</t>
  </si>
  <si>
    <t>02/20/2019</t>
  </si>
  <si>
    <t>16,114.44</t>
  </si>
  <si>
    <t>16,149.44</t>
  </si>
  <si>
    <t>16,499.44</t>
  </si>
  <si>
    <t>02/19/2019</t>
  </si>
  <si>
    <t>P_California</t>
  </si>
  <si>
    <t>-205.00</t>
  </si>
  <si>
    <t>16,529.44</t>
  </si>
  <si>
    <t>-50.00</t>
  </si>
  <si>
    <t>16,734.44</t>
  </si>
  <si>
    <t>16,784.44</t>
  </si>
  <si>
    <t>16,834.44</t>
  </si>
  <si>
    <t>Agencia_Sur</t>
  </si>
  <si>
    <t>17,059.44</t>
  </si>
  <si>
    <t>17,264.44</t>
  </si>
  <si>
    <t>17,314.44</t>
  </si>
  <si>
    <t>17,364.44</t>
  </si>
  <si>
    <t>17,569.44</t>
  </si>
  <si>
    <t>17,774.44</t>
  </si>
  <si>
    <t>17,824.44</t>
  </si>
  <si>
    <t>18,049.44</t>
  </si>
  <si>
    <t>18,099.44</t>
  </si>
  <si>
    <t>18,304.44</t>
  </si>
  <si>
    <t>18,354.44</t>
  </si>
  <si>
    <t>18,559.44</t>
  </si>
  <si>
    <t>18,609.44</t>
  </si>
  <si>
    <t>18,909.44</t>
  </si>
  <si>
    <t>18,959.44</t>
  </si>
  <si>
    <t>19,009.44</t>
  </si>
  <si>
    <t>-194.70</t>
  </si>
  <si>
    <t>19,309.44</t>
  </si>
  <si>
    <t>02/18/2019</t>
  </si>
  <si>
    <t>19,504.14</t>
  </si>
  <si>
    <t>19,709.14</t>
  </si>
  <si>
    <t>19,759.14</t>
  </si>
  <si>
    <t>19,809.14</t>
  </si>
  <si>
    <t>20,034.14</t>
  </si>
  <si>
    <t>20,084.14</t>
  </si>
  <si>
    <t>-77.50</t>
  </si>
  <si>
    <t>20,289.14</t>
  </si>
  <si>
    <t>20,366.64</t>
  </si>
  <si>
    <t>-255.00</t>
  </si>
  <si>
    <t>20,571.64</t>
  </si>
  <si>
    <t>20,826.64</t>
  </si>
  <si>
    <t>20,876.64</t>
  </si>
  <si>
    <t>20,926.64</t>
  </si>
  <si>
    <t>21,131.64</t>
  </si>
  <si>
    <t>-228.50</t>
  </si>
  <si>
    <t>21,181.64</t>
  </si>
  <si>
    <t>21,410.14</t>
  </si>
  <si>
    <t>21,460.14</t>
  </si>
  <si>
    <t>-15,000.00</t>
  </si>
  <si>
    <t>21,688.64</t>
  </si>
  <si>
    <t>-493.42</t>
  </si>
  <si>
    <t>36,688.64</t>
  </si>
  <si>
    <t>37,182.06</t>
  </si>
  <si>
    <t>-2,232.19</t>
  </si>
  <si>
    <t>37,682.38</t>
  </si>
  <si>
    <t>02/15/2019</t>
  </si>
  <si>
    <t>-2,000.00</t>
  </si>
  <si>
    <t>39,914.57</t>
  </si>
  <si>
    <t>41,914.57</t>
  </si>
  <si>
    <t>3.53</t>
  </si>
  <si>
    <t>43,914.57</t>
  </si>
  <si>
    <t>3,264.37</t>
  </si>
  <si>
    <t>43,911.04</t>
  </si>
  <si>
    <t>-179.22</t>
  </si>
  <si>
    <t>40,646.67</t>
  </si>
  <si>
    <t>02/14/2019</t>
  </si>
  <si>
    <t>35,560.00</t>
  </si>
  <si>
    <t>40,825.89</t>
  </si>
  <si>
    <t>02/13/2019</t>
  </si>
  <si>
    <t>-465.50</t>
  </si>
  <si>
    <t>5,265.89</t>
  </si>
  <si>
    <t>5,731.39</t>
  </si>
  <si>
    <t>-1,424.37</t>
  </si>
  <si>
    <t>5,731.69</t>
  </si>
  <si>
    <t>7,156.06</t>
  </si>
  <si>
    <t>28.72</t>
  </si>
  <si>
    <t>7,156.36</t>
  </si>
  <si>
    <t>-705.60</t>
  </si>
  <si>
    <t>7,127.64</t>
  </si>
  <si>
    <t>7,833.24</t>
  </si>
  <si>
    <t>9,833.24</t>
  </si>
  <si>
    <t>11,833.24</t>
  </si>
  <si>
    <t>51.38</t>
  </si>
  <si>
    <t>13,833.24</t>
  </si>
  <si>
    <t>24.99</t>
  </si>
  <si>
    <t>13,781.86</t>
  </si>
  <si>
    <t>-3,374.40</t>
  </si>
  <si>
    <t>13,756.87</t>
  </si>
  <si>
    <t>-635.43</t>
  </si>
  <si>
    <t>17,131.27</t>
  </si>
  <si>
    <t>-4,056.52</t>
  </si>
  <si>
    <t>17,766.70</t>
  </si>
  <si>
    <t>-389.12</t>
  </si>
  <si>
    <t>21,823.22</t>
  </si>
  <si>
    <t>-153.79</t>
  </si>
  <si>
    <t>22,212.34</t>
  </si>
  <si>
    <t>22,366.13</t>
  </si>
  <si>
    <t>-46.49</t>
  </si>
  <si>
    <t>22,366.43</t>
  </si>
  <si>
    <t>22,412.92</t>
  </si>
  <si>
    <t>-12.24</t>
  </si>
  <si>
    <t>22,413.22</t>
  </si>
  <si>
    <t>22,425.46</t>
  </si>
  <si>
    <t>22,425.76</t>
  </si>
  <si>
    <t>22,484.07</t>
  </si>
  <si>
    <t>-1,881.04</t>
  </si>
  <si>
    <t>22,484.37</t>
  </si>
  <si>
    <t>24,365.41</t>
  </si>
  <si>
    <t>-4.29</t>
  </si>
  <si>
    <t>24,365.71</t>
  </si>
  <si>
    <t>24,370.00</t>
  </si>
  <si>
    <t>24,370.30</t>
  </si>
  <si>
    <t>-2,036.83</t>
  </si>
  <si>
    <t>39,370.30</t>
  </si>
  <si>
    <t>-6,786.78</t>
  </si>
  <si>
    <t>41,407.13</t>
  </si>
  <si>
    <t>48,193.91</t>
  </si>
  <si>
    <t>-3,000.00</t>
  </si>
  <si>
    <t>63,193.91</t>
  </si>
  <si>
    <t>15,000.00</t>
  </si>
  <si>
    <t>66,193.91</t>
  </si>
  <si>
    <t>27,495.87</t>
  </si>
  <si>
    <t>51,193.91</t>
  </si>
  <si>
    <t>23,698.04</t>
  </si>
  <si>
    <t>-160.33</t>
  </si>
  <si>
    <t>13,030.04</t>
  </si>
  <si>
    <t>-237.25</t>
  </si>
  <si>
    <t>13,190.37</t>
  </si>
  <si>
    <t>-2.65</t>
  </si>
  <si>
    <t>13,427.62</t>
  </si>
  <si>
    <t>13,430.27</t>
  </si>
  <si>
    <t>-203.45</t>
  </si>
  <si>
    <t>13,667.52</t>
  </si>
  <si>
    <t>-290.29</t>
  </si>
  <si>
    <t>13,870.97</t>
  </si>
  <si>
    <t>-243.23</t>
  </si>
  <si>
    <t>14,161.26</t>
  </si>
  <si>
    <t>-425.91</t>
  </si>
  <si>
    <t>14,404.49</t>
  </si>
  <si>
    <t>-169.87</t>
  </si>
  <si>
    <t>14,830.40</t>
  </si>
  <si>
    <t>15,000.27</t>
  </si>
  <si>
    <t>-175.99</t>
  </si>
  <si>
    <t>15,237.52</t>
  </si>
  <si>
    <t>-271.40</t>
  </si>
  <si>
    <t>15,413.51</t>
  </si>
  <si>
    <t>15,684.91</t>
  </si>
  <si>
    <t>-326.13</t>
  </si>
  <si>
    <t>15,922.16</t>
  </si>
  <si>
    <t>-221.40</t>
  </si>
  <si>
    <t>16,248.29</t>
  </si>
  <si>
    <t>-90.99</t>
  </si>
  <si>
    <t>16,469.69</t>
  </si>
  <si>
    <t>16,560.68</t>
  </si>
  <si>
    <t>16,797.93</t>
  </si>
  <si>
    <t>-219.13</t>
  </si>
  <si>
    <t>17,035.18</t>
  </si>
  <si>
    <t>17,254.31</t>
  </si>
  <si>
    <t>-252.80</t>
  </si>
  <si>
    <t>17,491.56</t>
  </si>
  <si>
    <t>-376.11</t>
  </si>
  <si>
    <t>17,744.36</t>
  </si>
  <si>
    <t>18,120.47</t>
  </si>
  <si>
    <t>-111.75</t>
  </si>
  <si>
    <t>18,150.47</t>
  </si>
  <si>
    <t>-842.69</t>
  </si>
  <si>
    <t>18,262.22</t>
  </si>
  <si>
    <t>-6,937.45</t>
  </si>
  <si>
    <t>19,104.91</t>
  </si>
  <si>
    <t>12,777.39</t>
  </si>
  <si>
    <t>26,042.36</t>
  </si>
  <si>
    <t>Marzo</t>
  </si>
  <si>
    <t>-153.89</t>
  </si>
  <si>
    <t>12,795.81</t>
  </si>
  <si>
    <t>12,949.70</t>
  </si>
  <si>
    <t>12,950.00</t>
  </si>
  <si>
    <t>12,996.49</t>
  </si>
  <si>
    <t>12,996.79</t>
  </si>
  <si>
    <t>14,877.83</t>
  </si>
  <si>
    <t>-946.69</t>
  </si>
  <si>
    <t>14,878.13</t>
  </si>
  <si>
    <t>15,824.82</t>
  </si>
  <si>
    <t>15,825.12</t>
  </si>
  <si>
    <t>15,883.43</t>
  </si>
  <si>
    <t>-23.30</t>
  </si>
  <si>
    <t>15,883.73</t>
  </si>
  <si>
    <t>15,907.03</t>
  </si>
  <si>
    <t>EMISION</t>
  </si>
  <si>
    <t>CERTIFICADO</t>
  </si>
  <si>
    <t>-382.26</t>
  </si>
  <si>
    <t>15,907.33</t>
  </si>
  <si>
    <t>-916.99</t>
  </si>
  <si>
    <t>16,289.59</t>
  </si>
  <si>
    <t>-449.69</t>
  </si>
  <si>
    <t>17,206.58</t>
  </si>
  <si>
    <t>-282.93</t>
  </si>
  <si>
    <t>17,656.27</t>
  </si>
  <si>
    <t>-329.54</t>
  </si>
  <si>
    <t>17,939.20</t>
  </si>
  <si>
    <t>-585.74</t>
  </si>
  <si>
    <t>18,268.74</t>
  </si>
  <si>
    <t>-449.96</t>
  </si>
  <si>
    <t>18,854.48</t>
  </si>
  <si>
    <t>-322.97</t>
  </si>
  <si>
    <t>19,304.44</t>
  </si>
  <si>
    <t>-595.08</t>
  </si>
  <si>
    <t>19,627.41</t>
  </si>
  <si>
    <t>-651.58</t>
  </si>
  <si>
    <t>20,222.49</t>
  </si>
  <si>
    <t>-412.38</t>
  </si>
  <si>
    <t>20,874.07</t>
  </si>
  <si>
    <t>-337.93</t>
  </si>
  <si>
    <t>21,286.45</t>
  </si>
  <si>
    <t>-446.14</t>
  </si>
  <si>
    <t>21,624.38</t>
  </si>
  <si>
    <t>-319.44</t>
  </si>
  <si>
    <t>22,070.52</t>
  </si>
  <si>
    <t>-587.31</t>
  </si>
  <si>
    <t>22,389.96</t>
  </si>
  <si>
    <t>-770.12</t>
  </si>
  <si>
    <t>22,977.27</t>
  </si>
  <si>
    <t>-324.65</t>
  </si>
  <si>
    <t>23,747.39</t>
  </si>
  <si>
    <t>-616.70</t>
  </si>
  <si>
    <t>24,072.04</t>
  </si>
  <si>
    <t>-432.23</t>
  </si>
  <si>
    <t>24,688.74</t>
  </si>
  <si>
    <t>-311.36</t>
  </si>
  <si>
    <t>25,120.97</t>
  </si>
  <si>
    <t>03/29/2019</t>
  </si>
  <si>
    <t>-394.00</t>
  </si>
  <si>
    <t>8,696.49</t>
  </si>
  <si>
    <t>9,090.49</t>
  </si>
  <si>
    <t>9,484.49</t>
  </si>
  <si>
    <t>2,500.00</t>
  </si>
  <si>
    <t>9,514.49</t>
  </si>
  <si>
    <t>7,000.00</t>
  </si>
  <si>
    <t>7,014.49</t>
  </si>
  <si>
    <t>03/25/2019</t>
  </si>
  <si>
    <t>-342.03</t>
  </si>
  <si>
    <t>14.49</t>
  </si>
  <si>
    <t>356.52</t>
  </si>
  <si>
    <t>561.52</t>
  </si>
  <si>
    <t>609.02</t>
  </si>
  <si>
    <t>814.02</t>
  </si>
  <si>
    <t>Milagro</t>
  </si>
  <si>
    <t>861.52</t>
  </si>
  <si>
    <t>1,066.52</t>
  </si>
  <si>
    <t>03/22/2019</t>
  </si>
  <si>
    <t>1,114.02</t>
  </si>
  <si>
    <t>1,161.52</t>
  </si>
  <si>
    <t>1,511.52</t>
  </si>
  <si>
    <t>1,716.52</t>
  </si>
  <si>
    <t>1,764.02</t>
  </si>
  <si>
    <t>1,811.52</t>
  </si>
  <si>
    <t>2,016.52</t>
  </si>
  <si>
    <t>2,064.02</t>
  </si>
  <si>
    <t>2,269.02</t>
  </si>
  <si>
    <t>-250.00</t>
  </si>
  <si>
    <t>2,316.52</t>
  </si>
  <si>
    <t>2,566.52</t>
  </si>
  <si>
    <t>2,816.52</t>
  </si>
  <si>
    <t>2,864.02</t>
  </si>
  <si>
    <t>3,069.02</t>
  </si>
  <si>
    <t>3,116.52</t>
  </si>
  <si>
    <t>3,164.02</t>
  </si>
  <si>
    <t>3,389.02</t>
  </si>
  <si>
    <t>3,436.52</t>
  </si>
  <si>
    <t>03/21/2019</t>
  </si>
  <si>
    <t>3,641.52</t>
  </si>
  <si>
    <t>3,689.02</t>
  </si>
  <si>
    <t>3,989.02</t>
  </si>
  <si>
    <t>4,239.02</t>
  </si>
  <si>
    <t>4,286.52</t>
  </si>
  <si>
    <t>4,334.02</t>
  </si>
  <si>
    <t>4,584.02</t>
  </si>
  <si>
    <t>4,978.02</t>
  </si>
  <si>
    <t>5,025.52</t>
  </si>
  <si>
    <t>5,275.52</t>
  </si>
  <si>
    <t>5,480.52</t>
  </si>
  <si>
    <t>5,528.02</t>
  </si>
  <si>
    <t>5,828.02</t>
  </si>
  <si>
    <t>-3,142.27</t>
  </si>
  <si>
    <t>5,875.52</t>
  </si>
  <si>
    <t>03/13/2019</t>
  </si>
  <si>
    <t>-2,061.08</t>
  </si>
  <si>
    <t>9,017.79</t>
  </si>
  <si>
    <t>11,078.87</t>
  </si>
  <si>
    <t>-507.50</t>
  </si>
  <si>
    <t>11,079.17</t>
  </si>
  <si>
    <t>11,586.67</t>
  </si>
  <si>
    <t>-4,206.60</t>
  </si>
  <si>
    <t>11,586.97</t>
  </si>
  <si>
    <t>-111.96</t>
  </si>
  <si>
    <t>15,793.57</t>
  </si>
  <si>
    <t>Abril</t>
  </si>
  <si>
    <t>04/29/2019</t>
  </si>
  <si>
    <t>-52.50</t>
  </si>
  <si>
    <t>26,660.59</t>
  </si>
  <si>
    <t>26,713.09</t>
  </si>
  <si>
    <t>26,743.09</t>
  </si>
  <si>
    <t>26,795.59</t>
  </si>
  <si>
    <t>26,848.09</t>
  </si>
  <si>
    <t>26,900.59</t>
  </si>
  <si>
    <t>26,953.09</t>
  </si>
  <si>
    <t>27,005.59</t>
  </si>
  <si>
    <t>14,031.43</t>
  </si>
  <si>
    <t>14,083.93</t>
  </si>
  <si>
    <t>14,136.43</t>
  </si>
  <si>
    <t>-37.50</t>
  </si>
  <si>
    <t>14,188.93</t>
  </si>
  <si>
    <t>14,226.43</t>
  </si>
  <si>
    <t>14,278.93</t>
  </si>
  <si>
    <t>14,331.43</t>
  </si>
  <si>
    <t>-72.50</t>
  </si>
  <si>
    <t>14,383.93</t>
  </si>
  <si>
    <t>04/26/2019</t>
  </si>
  <si>
    <t>14,456.43</t>
  </si>
  <si>
    <t>14,528.93</t>
  </si>
  <si>
    <t>14,581.43</t>
  </si>
  <si>
    <t>14,653.93</t>
  </si>
  <si>
    <t>14,706.43</t>
  </si>
  <si>
    <t>14,758.93</t>
  </si>
  <si>
    <t>14,811.43</t>
  </si>
  <si>
    <t>04/25/2019</t>
  </si>
  <si>
    <t>14,863.93</t>
  </si>
  <si>
    <t>-97.73</t>
  </si>
  <si>
    <t>15,068.93</t>
  </si>
  <si>
    <t>04/24/2019</t>
  </si>
  <si>
    <t>11,829.15</t>
  </si>
  <si>
    <t>15,166.66</t>
  </si>
  <si>
    <t>-5,465.04</t>
  </si>
  <si>
    <t>3,337.51</t>
  </si>
  <si>
    <t>04/23/2019</t>
  </si>
  <si>
    <t>-1.11</t>
  </si>
  <si>
    <t>8,802.55</t>
  </si>
  <si>
    <t>8,803.66</t>
  </si>
  <si>
    <t>-21.77</t>
  </si>
  <si>
    <t>8,803.96</t>
  </si>
  <si>
    <t>8,825.73</t>
  </si>
  <si>
    <t>-0.84</t>
  </si>
  <si>
    <t>8,826.03</t>
  </si>
  <si>
    <t>8,826.87</t>
  </si>
  <si>
    <t>-116.36</t>
  </si>
  <si>
    <t>8,827.17</t>
  </si>
  <si>
    <t>8,943.53</t>
  </si>
  <si>
    <t>-6.99</t>
  </si>
  <si>
    <t>8,943.83</t>
  </si>
  <si>
    <t>8,950.82</t>
  </si>
  <si>
    <t>-74.02</t>
  </si>
  <si>
    <t>8,951.12</t>
  </si>
  <si>
    <t>9,025.14</t>
  </si>
  <si>
    <t>-2.01</t>
  </si>
  <si>
    <t>9,025.44</t>
  </si>
  <si>
    <t>9,027.45</t>
  </si>
  <si>
    <t>-726.06</t>
  </si>
  <si>
    <t>9,027.75</t>
  </si>
  <si>
    <t>9,753.81</t>
  </si>
  <si>
    <t>-79.75</t>
  </si>
  <si>
    <t>9,754.11</t>
  </si>
  <si>
    <t>9,833.86</t>
  </si>
  <si>
    <t>-554.11</t>
  </si>
  <si>
    <t>9,834.16</t>
  </si>
  <si>
    <t>10,388.27</t>
  </si>
  <si>
    <t>-931.20</t>
  </si>
  <si>
    <t>10,388.57</t>
  </si>
  <si>
    <t>11,319.77</t>
  </si>
  <si>
    <t>-304.63</t>
  </si>
  <si>
    <t>11,320.07</t>
  </si>
  <si>
    <t>04/22/2019</t>
  </si>
  <si>
    <t>11,624.70</t>
  </si>
  <si>
    <t>11,829.70</t>
  </si>
  <si>
    <t>12,079.70</t>
  </si>
  <si>
    <t>12,329.70</t>
  </si>
  <si>
    <t>12,534.70</t>
  </si>
  <si>
    <t>12,739.70</t>
  </si>
  <si>
    <t>-3,005.21</t>
  </si>
  <si>
    <t>12,944.70</t>
  </si>
  <si>
    <t>15,949.91</t>
  </si>
  <si>
    <t>16,199.91</t>
  </si>
  <si>
    <t>16,449.91</t>
  </si>
  <si>
    <t>16,699.91</t>
  </si>
  <si>
    <t>-205.50</t>
  </si>
  <si>
    <t>16,904.91</t>
  </si>
  <si>
    <t>17,110.41</t>
  </si>
  <si>
    <t>17,335.41</t>
  </si>
  <si>
    <t>17,540.41</t>
  </si>
  <si>
    <t>04/18/2019</t>
  </si>
  <si>
    <t>17,745.41</t>
  </si>
  <si>
    <t>17,748.41</t>
  </si>
  <si>
    <t>18,098.41</t>
  </si>
  <si>
    <t>18,398.41</t>
  </si>
  <si>
    <t>18,603.41</t>
  </si>
  <si>
    <t>18,828.41</t>
  </si>
  <si>
    <t>19,053.41</t>
  </si>
  <si>
    <t>DE</t>
  </si>
  <si>
    <t>TRANSFERENCIA</t>
  </si>
  <si>
    <t>ENTRE</t>
  </si>
  <si>
    <t>19,353.41</t>
  </si>
  <si>
    <t>12,353.41</t>
  </si>
  <si>
    <t>12,353.71</t>
  </si>
  <si>
    <t>-0.24</t>
  </si>
  <si>
    <t>-2,646.29</t>
  </si>
  <si>
    <t>-4.05</t>
  </si>
  <si>
    <t>-2,646.05</t>
  </si>
  <si>
    <t>-2.58</t>
  </si>
  <si>
    <t>-2,642.00</t>
  </si>
  <si>
    <t>-726.44</t>
  </si>
  <si>
    <t>-2,639.42</t>
  </si>
  <si>
    <t>-4,988.56</t>
  </si>
  <si>
    <t>-1,912.98</t>
  </si>
  <si>
    <t>-2,450.16</t>
  </si>
  <si>
    <t>3,075.58</t>
  </si>
  <si>
    <t>-1,675.39</t>
  </si>
  <si>
    <t>5,525.74</t>
  </si>
  <si>
    <t>-72.25</t>
  </si>
  <si>
    <t>7,201.13</t>
  </si>
  <si>
    <t>-8,380.38</t>
  </si>
  <si>
    <t>7,273.38</t>
  </si>
  <si>
    <t>-3,680.96</t>
  </si>
  <si>
    <t>15,653.76</t>
  </si>
  <si>
    <t>-3,813.05</t>
  </si>
  <si>
    <t>19,334.72</t>
  </si>
  <si>
    <t>-0.12</t>
  </si>
  <si>
    <t>23,147.77</t>
  </si>
  <si>
    <t>-2.82</t>
  </si>
  <si>
    <t>23,147.89</t>
  </si>
  <si>
    <t>-289.01</t>
  </si>
  <si>
    <t>23,150.71</t>
  </si>
  <si>
    <t>-279.71</t>
  </si>
  <si>
    <t>23,439.72</t>
  </si>
  <si>
    <t>-374.63</t>
  </si>
  <si>
    <t>23,719.43</t>
  </si>
  <si>
    <t>-191.12</t>
  </si>
  <si>
    <t>24,094.06</t>
  </si>
  <si>
    <t>-375.41</t>
  </si>
  <si>
    <t>24,285.18</t>
  </si>
  <si>
    <t>-293.64</t>
  </si>
  <si>
    <t>24,660.59</t>
  </si>
  <si>
    <t>-297.79</t>
  </si>
  <si>
    <t>24,954.23</t>
  </si>
  <si>
    <t>-328.83</t>
  </si>
  <si>
    <t>25,252.02</t>
  </si>
  <si>
    <t>-374.64</t>
  </si>
  <si>
    <t>25,580.85</t>
  </si>
  <si>
    <t>-498.66</t>
  </si>
  <si>
    <t>25,955.49</t>
  </si>
  <si>
    <t>26,454.15</t>
  </si>
  <si>
    <t>-301.11</t>
  </si>
  <si>
    <t>26,645.27</t>
  </si>
  <si>
    <t>-635.41</t>
  </si>
  <si>
    <t>26,946.38</t>
  </si>
  <si>
    <t>-776.00</t>
  </si>
  <si>
    <t>27,581.79</t>
  </si>
  <si>
    <t>-392.33</t>
  </si>
  <si>
    <t>28,357.79</t>
  </si>
  <si>
    <t>-664.89</t>
  </si>
  <si>
    <t>28,750.12</t>
  </si>
  <si>
    <t>-608.55</t>
  </si>
  <si>
    <t>29,415.01</t>
  </si>
  <si>
    <t>30,000.00</t>
  </si>
  <si>
    <t>30,023.56</t>
  </si>
  <si>
    <t>-389.00</t>
  </si>
  <si>
    <t>23.56</t>
  </si>
  <si>
    <t>-539.85</t>
  </si>
  <si>
    <t>412.56</t>
  </si>
  <si>
    <t>-175.69</t>
  </si>
  <si>
    <t>952.41</t>
  </si>
  <si>
    <t>-565.60</t>
  </si>
  <si>
    <t>1,128.10</t>
  </si>
  <si>
    <t>-7,000.00</t>
  </si>
  <si>
    <t>1,693.70</t>
  </si>
  <si>
    <t>-2.79</t>
  </si>
  <si>
    <t>8,693.70</t>
  </si>
  <si>
    <t>Mayo</t>
  </si>
  <si>
    <t>05/31/2019</t>
  </si>
  <si>
    <t>10,000.00</t>
  </si>
  <si>
    <t>34,090.01</t>
  </si>
  <si>
    <t>-0.22</t>
  </si>
  <si>
    <t>24,090.01</t>
  </si>
  <si>
    <t>-7,448.89</t>
  </si>
  <si>
    <t>24,090.23</t>
  </si>
  <si>
    <t>-288.69</t>
  </si>
  <si>
    <t>31,539.12</t>
  </si>
  <si>
    <t>-7,163.14</t>
  </si>
  <si>
    <t>31,827.81</t>
  </si>
  <si>
    <t>05/30/2019</t>
  </si>
  <si>
    <t>4,000.00</t>
  </si>
  <si>
    <t>38,990.95</t>
  </si>
  <si>
    <t>-96.00</t>
  </si>
  <si>
    <t>34,990.95</t>
  </si>
  <si>
    <t>-4,770.31</t>
  </si>
  <si>
    <t>35,086.95</t>
  </si>
  <si>
    <t>-91.86</t>
  </si>
  <si>
    <t>39,857.26</t>
  </si>
  <si>
    <t>-242.72</t>
  </si>
  <si>
    <t>39,949.12</t>
  </si>
  <si>
    <t>05/29/2019</t>
  </si>
  <si>
    <t>-3,135.00</t>
  </si>
  <si>
    <t>40,191.84</t>
  </si>
  <si>
    <t>-6,000.00</t>
  </si>
  <si>
    <t>43,326.84</t>
  </si>
  <si>
    <t>05/28/2019</t>
  </si>
  <si>
    <t>-359.54</t>
  </si>
  <si>
    <t>49,326.84</t>
  </si>
  <si>
    <t>-2,848.56</t>
  </si>
  <si>
    <t>49,686.38</t>
  </si>
  <si>
    <t>-643.50</t>
  </si>
  <si>
    <t>52,534.94</t>
  </si>
  <si>
    <t>-148.50</t>
  </si>
  <si>
    <t>53,178.44</t>
  </si>
  <si>
    <t>-2,210.75</t>
  </si>
  <si>
    <t>53,326.94</t>
  </si>
  <si>
    <t>-2,852.28</t>
  </si>
  <si>
    <t>55,537.69</t>
  </si>
  <si>
    <t>-2,441.88</t>
  </si>
  <si>
    <t>58,389.97</t>
  </si>
  <si>
    <t>-97.54</t>
  </si>
  <si>
    <t>60,831.85</t>
  </si>
  <si>
    <t>-216.70</t>
  </si>
  <si>
    <t>60,929.39</t>
  </si>
  <si>
    <t>-2,403.68</t>
  </si>
  <si>
    <t>61,146.09</t>
  </si>
  <si>
    <t>05/27/2019</t>
  </si>
  <si>
    <t>-56.24</t>
  </si>
  <si>
    <t>63,549.77</t>
  </si>
  <si>
    <t>-374.61</t>
  </si>
  <si>
    <t>63,606.01</t>
  </si>
  <si>
    <t>-415.80</t>
  </si>
  <si>
    <t>63,980.62</t>
  </si>
  <si>
    <t>-3,755.16</t>
  </si>
  <si>
    <t>64,396.42</t>
  </si>
  <si>
    <t>-894.08</t>
  </si>
  <si>
    <t>68,151.58</t>
  </si>
  <si>
    <t>-568.96</t>
  </si>
  <si>
    <t>69,045.66</t>
  </si>
  <si>
    <t>-57.80</t>
  </si>
  <si>
    <t>69,614.62</t>
  </si>
  <si>
    <t>-485.10</t>
  </si>
  <si>
    <t>69,672.42</t>
  </si>
  <si>
    <t>-396.00</t>
  </si>
  <si>
    <t>70,157.52</t>
  </si>
  <si>
    <t>-2,179.52</t>
  </si>
  <si>
    <t>70,553.52</t>
  </si>
  <si>
    <t>05/23/2019</t>
  </si>
  <si>
    <t>-4,059.38</t>
  </si>
  <si>
    <t>72,733.04</t>
  </si>
  <si>
    <t>-599.40</t>
  </si>
  <si>
    <t>76,792.42</t>
  </si>
  <si>
    <t>77,391.82</t>
  </si>
  <si>
    <t>16,209.87</t>
  </si>
  <si>
    <t>79,391.82</t>
  </si>
  <si>
    <t>-2,476.50</t>
  </si>
  <si>
    <t>63,181.95</t>
  </si>
  <si>
    <t>-2,414.50</t>
  </si>
  <si>
    <t>65,658.45</t>
  </si>
  <si>
    <t>05/22/2019</t>
  </si>
  <si>
    <t>25,074.98</t>
  </si>
  <si>
    <t>68,072.95</t>
  </si>
  <si>
    <t>20,000.00</t>
  </si>
  <si>
    <t>42,997.97</t>
  </si>
  <si>
    <t>-122.55</t>
  </si>
  <si>
    <t>22,997.97</t>
  </si>
  <si>
    <t>05/21/2019</t>
  </si>
  <si>
    <t>-2,831.40</t>
  </si>
  <si>
    <t>23,120.52</t>
  </si>
  <si>
    <t>05/20/2019</t>
  </si>
  <si>
    <t>-590.70</t>
  </si>
  <si>
    <t>25,951.92</t>
  </si>
  <si>
    <t>-1,191.41</t>
  </si>
  <si>
    <t>26,542.62</t>
  </si>
  <si>
    <t>05/17/2019</t>
  </si>
  <si>
    <t>-6.30</t>
  </si>
  <si>
    <t>27,734.03</t>
  </si>
  <si>
    <t>-1,102.50</t>
  </si>
  <si>
    <t>27,740.33</t>
  </si>
  <si>
    <t>-3,740.19</t>
  </si>
  <si>
    <t>28,842.83</t>
  </si>
  <si>
    <t>-3,500.00</t>
  </si>
  <si>
    <t>32,583.02</t>
  </si>
  <si>
    <t>05/16/2019</t>
  </si>
  <si>
    <t>36,083.02</t>
  </si>
  <si>
    <t>-55.08</t>
  </si>
  <si>
    <t>36,089.32</t>
  </si>
  <si>
    <t>-180.22</t>
  </si>
  <si>
    <t>36,144.40</t>
  </si>
  <si>
    <t>-4,925.50</t>
  </si>
  <si>
    <t>36,324.62</t>
  </si>
  <si>
    <t>-1,086.62</t>
  </si>
  <si>
    <t>41,250.12</t>
  </si>
  <si>
    <t>05/15/2019</t>
  </si>
  <si>
    <t>-1,540.34</t>
  </si>
  <si>
    <t>42,336.74</t>
  </si>
  <si>
    <t>-549.18</t>
  </si>
  <si>
    <t>43,877.08</t>
  </si>
  <si>
    <t>05/14/2019</t>
  </si>
  <si>
    <t>-1,696.73</t>
  </si>
  <si>
    <t>44,426.26</t>
  </si>
  <si>
    <t>46,122.99</t>
  </si>
  <si>
    <t>-688.27</t>
  </si>
  <si>
    <t>46,123.29</t>
  </si>
  <si>
    <t>46,811.56</t>
  </si>
  <si>
    <t>-2,463.74</t>
  </si>
  <si>
    <t>46,811.86</t>
  </si>
  <si>
    <t>-3,365.28</t>
  </si>
  <si>
    <t>49,275.60</t>
  </si>
  <si>
    <t>05/13/2019</t>
  </si>
  <si>
    <t>52,640.88</t>
  </si>
  <si>
    <t>40,009.87</t>
  </si>
  <si>
    <t>52,641.18</t>
  </si>
  <si>
    <t>-446.43</t>
  </si>
  <si>
    <t>12,631.31</t>
  </si>
  <si>
    <t>-3,316.50</t>
  </si>
  <si>
    <t>13,077.74</t>
  </si>
  <si>
    <t>16,394.24</t>
  </si>
  <si>
    <t>-8,034.12</t>
  </si>
  <si>
    <t>16,426.24</t>
  </si>
  <si>
    <t>-193.16</t>
  </si>
  <si>
    <t>24,460.36</t>
  </si>
  <si>
    <t>24,653.52</t>
  </si>
  <si>
    <t>-88.66</t>
  </si>
  <si>
    <t>24,653.82</t>
  </si>
  <si>
    <t>24,742.48</t>
  </si>
  <si>
    <t>-2,127.82</t>
  </si>
  <si>
    <t>24,742.78</t>
  </si>
  <si>
    <t>26,870.60</t>
  </si>
  <si>
    <t>-1,073.44</t>
  </si>
  <si>
    <t>26,870.90</t>
  </si>
  <si>
    <t>27,944.34</t>
  </si>
  <si>
    <t>27,944.64</t>
  </si>
  <si>
    <t>28,002.95</t>
  </si>
  <si>
    <t>-14.38</t>
  </si>
  <si>
    <t>28,003.25</t>
  </si>
  <si>
    <t>28,017.63</t>
  </si>
  <si>
    <t>-1,491.52</t>
  </si>
  <si>
    <t>28,017.93</t>
  </si>
  <si>
    <t>-87.22</t>
  </si>
  <si>
    <t>29,509.45</t>
  </si>
  <si>
    <t>-1,354.60</t>
  </si>
  <si>
    <t>29,596.67</t>
  </si>
  <si>
    <t>-1,231.20</t>
  </si>
  <si>
    <t>30,951.27</t>
  </si>
  <si>
    <t>18,089.66</t>
  </si>
  <si>
    <t>32,182.47</t>
  </si>
  <si>
    <t>14,092.81</t>
  </si>
  <si>
    <t>Electronico</t>
  </si>
  <si>
    <t>H.D.</t>
  </si>
  <si>
    <t>-10,295.11</t>
  </si>
  <si>
    <t>14,093.11</t>
  </si>
  <si>
    <t>-6.00</t>
  </si>
  <si>
    <t>24,388.22</t>
  </si>
  <si>
    <t>446.43</t>
  </si>
  <si>
    <t>24,394.22</t>
  </si>
  <si>
    <t>-712.80</t>
  </si>
  <si>
    <t>23,947.79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</si>
</sst>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64" formatCode="dd\-mmm\-yy"/>
    <numFmt numFmtId="165" formatCode="dd/mm/yyyy"/>
    <numFmt numFmtId="166" formatCode="#,##0.00;[Red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7"/>
      <name val="Arial"/>
      <family val="2"/>
      <charset val="1"/>
    </font>
    <font>
      <b/>
      <sz val="12"/>
      <name val="Arial"/>
      <family val="2"/>
      <charset val="1"/>
    </font>
    <font>
      <sz val="7"/>
      <color rgb="FF000000"/>
      <name val="Arial"/>
      <family val="2"/>
      <charset val="1"/>
    </font>
    <font>
      <b/>
      <sz val="8"/>
      <name val="Arial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3" fillId="2" borderId="0" xfId="0" applyFont="1" applyFill="1"/>
    <xf numFmtId="0" fontId="0" fillId="2" borderId="0" xfId="0" applyFill="1"/>
    <xf numFmtId="0" fontId="2" fillId="2" borderId="0" xfId="0" applyFont="1" applyFill="1"/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49" fontId="0" fillId="2" borderId="2" xfId="0" applyNumberFormat="1" applyFill="1" applyBorder="1"/>
    <xf numFmtId="0" fontId="0" fillId="2" borderId="2" xfId="0" applyFill="1" applyBorder="1" applyAlignment="1">
      <alignment horizontal="left"/>
    </xf>
    <xf numFmtId="43" fontId="0" fillId="2" borderId="2" xfId="1" applyFont="1" applyFill="1" applyBorder="1"/>
    <xf numFmtId="9" fontId="0" fillId="2" borderId="2" xfId="2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3" xfId="0" applyFill="1" applyBorder="1" applyAlignment="1">
      <alignment horizontal="left"/>
    </xf>
    <xf numFmtId="43" fontId="0" fillId="2" borderId="1" xfId="1" applyFont="1" applyFill="1" applyBorder="1"/>
    <xf numFmtId="9" fontId="0" fillId="2" borderId="1" xfId="2" applyFont="1" applyFill="1" applyBorder="1"/>
    <xf numFmtId="0" fontId="0" fillId="2" borderId="4" xfId="0" applyFill="1" applyBorder="1"/>
    <xf numFmtId="43" fontId="0" fillId="2" borderId="2" xfId="0" applyNumberFormat="1" applyFill="1" applyBorder="1"/>
    <xf numFmtId="0" fontId="0" fillId="2" borderId="1" xfId="0" applyFill="1" applyBorder="1"/>
    <xf numFmtId="43" fontId="0" fillId="2" borderId="1" xfId="0" applyNumberFormat="1" applyFill="1" applyBorder="1"/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" fontId="4" fillId="0" borderId="0" xfId="0" applyNumberFormat="1" applyFont="1"/>
    <xf numFmtId="4" fontId="6" fillId="0" borderId="0" xfId="0" applyNumberFormat="1" applyFont="1"/>
    <xf numFmtId="4" fontId="0" fillId="0" borderId="0" xfId="0" applyNumberFormat="1"/>
    <xf numFmtId="0" fontId="7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4" fontId="8" fillId="0" borderId="0" xfId="0" applyNumberFormat="1" applyFont="1"/>
    <xf numFmtId="164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4" fontId="8" fillId="0" borderId="1" xfId="0" applyNumberFormat="1" applyFont="1" applyBorder="1"/>
    <xf numFmtId="4" fontId="7" fillId="0" borderId="1" xfId="0" applyNumberFormat="1" applyFont="1" applyBorder="1"/>
    <xf numFmtId="0" fontId="7" fillId="0" borderId="1" xfId="0" applyFont="1" applyBorder="1" applyAlignment="1">
      <alignment horizontal="left"/>
    </xf>
    <xf numFmtId="4" fontId="8" fillId="0" borderId="1" xfId="0" applyNumberFormat="1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4" fontId="7" fillId="0" borderId="1" xfId="0" applyNumberFormat="1" applyFont="1" applyBorder="1" applyAlignment="1">
      <alignment horizontal="center"/>
    </xf>
    <xf numFmtId="164" fontId="8" fillId="0" borderId="1" xfId="0" applyNumberFormat="1" applyFont="1" applyBorder="1"/>
    <xf numFmtId="0" fontId="8" fillId="0" borderId="1" xfId="0" applyFont="1" applyBorder="1"/>
    <xf numFmtId="4" fontId="9" fillId="0" borderId="1" xfId="0" applyNumberFormat="1" applyFont="1" applyBorder="1" applyAlignment="1">
      <alignment vertical="center"/>
    </xf>
    <xf numFmtId="165" fontId="8" fillId="0" borderId="1" xfId="0" applyNumberFormat="1" applyFont="1" applyBorder="1"/>
    <xf numFmtId="0" fontId="10" fillId="0" borderId="0" xfId="0" applyFont="1"/>
    <xf numFmtId="164" fontId="8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/>
    <xf numFmtId="166" fontId="7" fillId="0" borderId="1" xfId="0" applyNumberFormat="1" applyFont="1" applyBorder="1"/>
    <xf numFmtId="4" fontId="7" fillId="0" borderId="0" xfId="0" applyNumberFormat="1" applyFont="1"/>
    <xf numFmtId="0" fontId="0" fillId="0" borderId="1" xfId="0" applyBorder="1"/>
    <xf numFmtId="14" fontId="0" fillId="0" borderId="0" xfId="0" applyNumberFormat="1"/>
    <xf numFmtId="43" fontId="0" fillId="0" borderId="0" xfId="1" applyFont="1"/>
    <xf numFmtId="0" fontId="2" fillId="0" borderId="0" xfId="0" applyFont="1" applyAlignment="1">
      <alignment horizontal="center"/>
    </xf>
    <xf numFmtId="43" fontId="2" fillId="0" borderId="0" xfId="1" applyFont="1" applyAlignment="1">
      <alignment horizontal="center"/>
    </xf>
    <xf numFmtId="21" fontId="0" fillId="0" borderId="0" xfId="0" applyNumberFormat="1"/>
    <xf numFmtId="14" fontId="0" fillId="0" borderId="0" xfId="0" applyNumberFormat="1" applyAlignment="1">
      <alignment horizontal="right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B27" sqref="B27"/>
    </sheetView>
  </sheetViews>
  <sheetFormatPr baseColWidth="10" defaultColWidth="9.140625" defaultRowHeight="15" x14ac:dyDescent="0.25"/>
  <cols>
    <col min="1" max="1" width="15.7109375" style="2" customWidth="1"/>
    <col min="2" max="2" width="37.28515625" style="2" bestFit="1" customWidth="1"/>
    <col min="3" max="6" width="13.140625" style="2" customWidth="1"/>
    <col min="7" max="7" width="43.28515625" style="2" customWidth="1"/>
    <col min="8" max="16384" width="9.140625" style="2"/>
  </cols>
  <sheetData>
    <row r="1" spans="1:8" x14ac:dyDescent="0.25">
      <c r="A1" s="1" t="s">
        <v>0</v>
      </c>
    </row>
    <row r="2" spans="1:8" x14ac:dyDescent="0.25">
      <c r="A2" s="3" t="s">
        <v>1</v>
      </c>
    </row>
    <row r="3" spans="1:8" x14ac:dyDescent="0.25">
      <c r="A3" s="3" t="s">
        <v>2</v>
      </c>
    </row>
    <row r="5" spans="1:8" x14ac:dyDescent="0.25">
      <c r="A5" s="4" t="s">
        <v>3</v>
      </c>
      <c r="B5" s="4" t="s">
        <v>4</v>
      </c>
      <c r="C5" s="5">
        <v>43830</v>
      </c>
      <c r="D5" s="5">
        <v>43465</v>
      </c>
      <c r="E5" s="4" t="s">
        <v>5</v>
      </c>
      <c r="F5" s="4" t="s">
        <v>6</v>
      </c>
      <c r="G5" s="4" t="s">
        <v>7</v>
      </c>
    </row>
    <row r="6" spans="1:8" s="3" customFormat="1" x14ac:dyDescent="0.25">
      <c r="A6" s="6" t="s">
        <v>8</v>
      </c>
      <c r="B6" s="7" t="s">
        <v>9</v>
      </c>
      <c r="C6" s="8">
        <v>500</v>
      </c>
      <c r="D6" s="8">
        <v>500</v>
      </c>
      <c r="E6" s="8">
        <f>+C6-D6</f>
        <v>0</v>
      </c>
      <c r="F6" s="9">
        <f>+E6/D6</f>
        <v>0</v>
      </c>
      <c r="G6" s="10"/>
      <c r="H6" s="2"/>
    </row>
    <row r="7" spans="1:8" s="3" customFormat="1" x14ac:dyDescent="0.25">
      <c r="A7" s="6" t="s">
        <v>10</v>
      </c>
      <c r="B7" s="7" t="s">
        <v>11</v>
      </c>
      <c r="C7" s="8">
        <v>1392.29</v>
      </c>
      <c r="D7" s="8">
        <v>-1085.4100000000001</v>
      </c>
      <c r="E7" s="8">
        <f t="shared" ref="E7:E8" si="0">+C7-D7</f>
        <v>2477.6999999999998</v>
      </c>
      <c r="F7" s="9">
        <f t="shared" ref="F7:F10" si="1">+E7/D7</f>
        <v>-2.2827318709059248</v>
      </c>
      <c r="G7" s="10"/>
      <c r="H7" s="2"/>
    </row>
    <row r="8" spans="1:8" s="3" customFormat="1" x14ac:dyDescent="0.25">
      <c r="A8" s="6" t="s">
        <v>12</v>
      </c>
      <c r="B8" s="7" t="s">
        <v>13</v>
      </c>
      <c r="C8" s="8">
        <v>5949.8</v>
      </c>
      <c r="D8" s="8">
        <v>3524.63</v>
      </c>
      <c r="E8" s="8">
        <f t="shared" si="0"/>
        <v>2425.17</v>
      </c>
      <c r="F8" s="9">
        <f t="shared" si="1"/>
        <v>0.6880637116520032</v>
      </c>
      <c r="G8" s="10"/>
      <c r="H8" s="2"/>
    </row>
    <row r="9" spans="1:8" x14ac:dyDescent="0.25">
      <c r="A9" s="10"/>
      <c r="B9" s="7"/>
      <c r="C9" s="8"/>
      <c r="D9" s="8"/>
      <c r="E9" s="8"/>
      <c r="F9" s="10"/>
      <c r="G9" s="10"/>
    </row>
    <row r="10" spans="1:8" x14ac:dyDescent="0.25">
      <c r="A10" s="11"/>
      <c r="B10" s="12" t="s">
        <v>14</v>
      </c>
      <c r="C10" s="13">
        <f>SUM(C6:C9)</f>
        <v>7842.09</v>
      </c>
      <c r="D10" s="13">
        <f t="shared" ref="D10:E10" si="2">SUM(D6:D9)</f>
        <v>2939.2200000000003</v>
      </c>
      <c r="E10" s="13">
        <f t="shared" si="2"/>
        <v>4902.87</v>
      </c>
      <c r="F10" s="14">
        <f t="shared" si="1"/>
        <v>1.6680854104150078</v>
      </c>
      <c r="G10" s="11"/>
    </row>
    <row r="12" spans="1:8" x14ac:dyDescent="0.25">
      <c r="B12" s="15" t="s">
        <v>15</v>
      </c>
      <c r="C12" s="15"/>
      <c r="D12" s="15"/>
    </row>
    <row r="13" spans="1:8" x14ac:dyDescent="0.25">
      <c r="B13" s="10" t="s">
        <v>16</v>
      </c>
      <c r="C13" s="16">
        <f>+C7+C8</f>
        <v>7342.09</v>
      </c>
      <c r="D13" s="16">
        <f>+D8</f>
        <v>3524.63</v>
      </c>
    </row>
    <row r="14" spans="1:8" x14ac:dyDescent="0.25">
      <c r="B14" s="10" t="s">
        <v>17</v>
      </c>
      <c r="C14" s="16">
        <f>+C6</f>
        <v>500</v>
      </c>
      <c r="D14" s="16">
        <f>+D6</f>
        <v>500</v>
      </c>
    </row>
    <row r="15" spans="1:8" x14ac:dyDescent="0.25">
      <c r="B15" s="17" t="s">
        <v>18</v>
      </c>
      <c r="C15" s="18">
        <f>+C13+C14</f>
        <v>7842.09</v>
      </c>
      <c r="D15" s="18">
        <f>+D13+D14</f>
        <v>4024.63</v>
      </c>
    </row>
    <row r="16" spans="1:8" x14ac:dyDescent="0.25">
      <c r="B16" s="10"/>
      <c r="C16" s="10"/>
      <c r="D16" s="10"/>
    </row>
    <row r="17" spans="2:4" x14ac:dyDescent="0.25">
      <c r="B17" s="10" t="s">
        <v>19</v>
      </c>
      <c r="C17" s="10">
        <v>0</v>
      </c>
      <c r="D17" s="16">
        <f>+D7</f>
        <v>-1085.4100000000001</v>
      </c>
    </row>
    <row r="18" spans="2:4" x14ac:dyDescent="0.25">
      <c r="B18" s="17" t="s">
        <v>20</v>
      </c>
      <c r="C18" s="17">
        <v>0</v>
      </c>
      <c r="D18" s="18">
        <f>+D17</f>
        <v>-1085.4100000000001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opLeftCell="A11" workbookViewId="0">
      <selection activeCell="C35" sqref="C35"/>
    </sheetView>
  </sheetViews>
  <sheetFormatPr baseColWidth="10" defaultColWidth="9.140625" defaultRowHeight="15" x14ac:dyDescent="0.25"/>
  <cols>
    <col min="1" max="2" width="9.140625" customWidth="1"/>
    <col min="3" max="3" width="50.85546875" customWidth="1"/>
    <col min="4" max="1025" width="9.140625" customWidth="1"/>
  </cols>
  <sheetData>
    <row r="1" spans="1:17" ht="15.75" x14ac:dyDescent="0.25">
      <c r="A1" s="19"/>
      <c r="B1" s="20"/>
      <c r="C1" s="21" t="s">
        <v>0</v>
      </c>
      <c r="D1" s="22"/>
      <c r="E1" s="23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1:17" ht="14.45" customHeight="1" x14ac:dyDescent="0.25">
      <c r="A2" s="19"/>
      <c r="B2" s="20"/>
      <c r="C2" s="25" t="s">
        <v>21</v>
      </c>
      <c r="E2" s="23"/>
      <c r="P2" s="24"/>
    </row>
    <row r="3" spans="1:17" x14ac:dyDescent="0.25">
      <c r="A3" s="19"/>
      <c r="B3" s="20"/>
      <c r="C3" s="25" t="s">
        <v>22</v>
      </c>
      <c r="D3" s="22"/>
      <c r="E3" s="22"/>
      <c r="P3" s="24"/>
    </row>
    <row r="4" spans="1:17" x14ac:dyDescent="0.25">
      <c r="A4" s="26"/>
      <c r="B4" s="27"/>
      <c r="C4" s="25" t="s">
        <v>37</v>
      </c>
      <c r="D4" s="28"/>
      <c r="E4" s="28"/>
      <c r="P4" s="24"/>
    </row>
    <row r="5" spans="1:17" x14ac:dyDescent="0.25">
      <c r="A5" s="26"/>
      <c r="B5" s="27"/>
      <c r="C5" s="25"/>
      <c r="D5" s="28"/>
      <c r="E5" s="28"/>
      <c r="P5" s="24"/>
    </row>
    <row r="6" spans="1:17" x14ac:dyDescent="0.25">
      <c r="A6" s="29"/>
      <c r="B6" s="30"/>
      <c r="C6" s="31" t="s">
        <v>23</v>
      </c>
      <c r="D6" s="32"/>
      <c r="E6" s="33">
        <v>306.88</v>
      </c>
      <c r="P6" s="24"/>
    </row>
    <row r="7" spans="1:17" x14ac:dyDescent="0.25">
      <c r="A7" s="29"/>
      <c r="B7" s="30" t="s">
        <v>24</v>
      </c>
      <c r="C7" s="34" t="s">
        <v>25</v>
      </c>
      <c r="D7" s="35"/>
      <c r="E7" s="33"/>
    </row>
    <row r="8" spans="1:17" x14ac:dyDescent="0.25">
      <c r="A8" s="36" t="s">
        <v>26</v>
      </c>
      <c r="B8" s="31" t="s">
        <v>27</v>
      </c>
      <c r="C8" s="31" t="s">
        <v>28</v>
      </c>
      <c r="D8" s="37" t="s">
        <v>29</v>
      </c>
      <c r="E8" s="33">
        <f>SUM(D9:D9)</f>
        <v>0</v>
      </c>
    </row>
    <row r="9" spans="1:17" x14ac:dyDescent="0.25">
      <c r="A9" s="38"/>
      <c r="B9" s="30"/>
      <c r="C9" s="39"/>
      <c r="D9" s="32">
        <v>0</v>
      </c>
      <c r="E9" s="39"/>
    </row>
    <row r="10" spans="1:17" x14ac:dyDescent="0.25">
      <c r="A10" s="36"/>
      <c r="B10" s="31"/>
      <c r="C10" s="39"/>
      <c r="D10" s="32"/>
      <c r="E10" s="33"/>
    </row>
    <row r="11" spans="1:17" x14ac:dyDescent="0.25">
      <c r="A11" s="29"/>
      <c r="B11" s="30" t="s">
        <v>30</v>
      </c>
      <c r="C11" s="34" t="s">
        <v>31</v>
      </c>
      <c r="D11" s="35"/>
      <c r="E11" s="40"/>
    </row>
    <row r="12" spans="1:17" x14ac:dyDescent="0.25">
      <c r="A12" s="36" t="s">
        <v>26</v>
      </c>
      <c r="B12" s="31" t="s">
        <v>27</v>
      </c>
      <c r="C12" s="31" t="s">
        <v>28</v>
      </c>
      <c r="D12" s="37" t="s">
        <v>29</v>
      </c>
      <c r="E12" s="33">
        <f>SUM(D13:D13)</f>
        <v>0</v>
      </c>
    </row>
    <row r="13" spans="1:17" x14ac:dyDescent="0.25">
      <c r="A13" s="38"/>
      <c r="B13" s="30"/>
      <c r="C13" s="41"/>
      <c r="D13" s="32">
        <v>0</v>
      </c>
      <c r="E13" s="39"/>
      <c r="F13" s="42"/>
      <c r="G13" s="24"/>
    </row>
    <row r="14" spans="1:17" x14ac:dyDescent="0.25">
      <c r="A14" s="38"/>
      <c r="B14" s="30"/>
      <c r="C14" s="39"/>
      <c r="D14" s="32"/>
      <c r="E14" s="39"/>
    </row>
    <row r="15" spans="1:17" x14ac:dyDescent="0.25">
      <c r="A15" s="43"/>
      <c r="B15" s="30" t="s">
        <v>30</v>
      </c>
      <c r="C15" s="34" t="s">
        <v>32</v>
      </c>
      <c r="D15" s="32"/>
      <c r="E15" s="33">
        <f>SUM(D17:D17)</f>
        <v>0</v>
      </c>
    </row>
    <row r="16" spans="1:17" x14ac:dyDescent="0.25">
      <c r="A16" s="36" t="s">
        <v>26</v>
      </c>
      <c r="B16" s="31" t="s">
        <v>27</v>
      </c>
      <c r="C16" s="31" t="s">
        <v>28</v>
      </c>
      <c r="D16" s="37" t="s">
        <v>29</v>
      </c>
      <c r="E16" s="32"/>
    </row>
    <row r="17" spans="1:9" x14ac:dyDescent="0.25">
      <c r="A17" s="38"/>
      <c r="B17" s="30"/>
      <c r="C17" s="39"/>
      <c r="D17" s="32"/>
      <c r="E17" s="39"/>
    </row>
    <row r="18" spans="1:9" x14ac:dyDescent="0.25">
      <c r="A18" s="38"/>
      <c r="B18" s="30"/>
      <c r="C18" s="39"/>
      <c r="D18" s="32"/>
      <c r="E18" s="39"/>
    </row>
    <row r="19" spans="1:9" x14ac:dyDescent="0.25">
      <c r="B19" s="30" t="s">
        <v>30</v>
      </c>
      <c r="C19" s="44" t="s">
        <v>33</v>
      </c>
      <c r="D19" s="32"/>
      <c r="E19" s="33">
        <f>SUM(D21:D21)</f>
        <v>0</v>
      </c>
    </row>
    <row r="20" spans="1:9" x14ac:dyDescent="0.25">
      <c r="A20" s="36" t="s">
        <v>26</v>
      </c>
      <c r="B20" s="31" t="s">
        <v>27</v>
      </c>
      <c r="C20" s="31" t="s">
        <v>28</v>
      </c>
      <c r="D20" s="37" t="s">
        <v>29</v>
      </c>
      <c r="E20" s="39"/>
    </row>
    <row r="21" spans="1:9" x14ac:dyDescent="0.25">
      <c r="A21" s="38" t="s">
        <v>34</v>
      </c>
      <c r="B21" s="30"/>
      <c r="C21" s="39" t="s">
        <v>34</v>
      </c>
      <c r="D21" s="32">
        <v>0</v>
      </c>
      <c r="E21" s="39"/>
      <c r="H21" s="24"/>
    </row>
    <row r="22" spans="1:9" x14ac:dyDescent="0.25">
      <c r="A22" s="39"/>
      <c r="B22" s="30" t="s">
        <v>24</v>
      </c>
      <c r="C22" s="45" t="s">
        <v>35</v>
      </c>
      <c r="D22" s="32"/>
      <c r="E22" s="46">
        <f>SUM(D24:D24)</f>
        <v>0</v>
      </c>
      <c r="G22" s="24"/>
      <c r="I22" s="24"/>
    </row>
    <row r="23" spans="1:9" x14ac:dyDescent="0.25">
      <c r="A23" s="36" t="s">
        <v>26</v>
      </c>
      <c r="B23" s="31" t="s">
        <v>27</v>
      </c>
      <c r="C23" s="31" t="s">
        <v>28</v>
      </c>
      <c r="D23" s="37" t="s">
        <v>29</v>
      </c>
      <c r="E23" s="33"/>
      <c r="G23" s="24"/>
    </row>
    <row r="24" spans="1:9" x14ac:dyDescent="0.25">
      <c r="A24" s="38"/>
      <c r="B24" s="30"/>
      <c r="C24" s="39"/>
      <c r="D24" s="32">
        <v>0</v>
      </c>
      <c r="E24" s="39"/>
    </row>
    <row r="25" spans="1:9" x14ac:dyDescent="0.25">
      <c r="A25" s="38"/>
      <c r="B25" s="31"/>
      <c r="C25" s="39"/>
      <c r="D25" s="32"/>
      <c r="E25" s="33"/>
      <c r="G25" s="47"/>
    </row>
    <row r="26" spans="1:9" x14ac:dyDescent="0.25">
      <c r="A26" s="29"/>
      <c r="B26" s="48"/>
      <c r="C26" s="34" t="s">
        <v>36</v>
      </c>
      <c r="D26" s="32"/>
      <c r="E26" s="33">
        <f>+E6+E8-E12-E15-E19+E22</f>
        <v>306.88</v>
      </c>
      <c r="F26" s="47"/>
      <c r="G26" s="47"/>
    </row>
    <row r="27" spans="1:9" x14ac:dyDescent="0.25">
      <c r="A27" s="36"/>
      <c r="B27" s="48"/>
      <c r="C27" s="34" t="s">
        <v>39</v>
      </c>
      <c r="D27" s="32"/>
      <c r="E27" s="32"/>
      <c r="G27" s="47"/>
    </row>
    <row r="28" spans="1:9" x14ac:dyDescent="0.25">
      <c r="A28" s="29"/>
      <c r="B28" s="48"/>
      <c r="C28" s="34"/>
      <c r="D28" s="32"/>
      <c r="E28" s="32"/>
      <c r="G28" s="4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H18" sqref="H18"/>
    </sheetView>
  </sheetViews>
  <sheetFormatPr baseColWidth="10" defaultColWidth="9.140625" defaultRowHeight="15" x14ac:dyDescent="0.25"/>
  <cols>
    <col min="1" max="2" width="9.140625" customWidth="1"/>
    <col min="3" max="3" width="50.85546875" customWidth="1"/>
    <col min="4" max="1025" width="9.140625" customWidth="1"/>
  </cols>
  <sheetData>
    <row r="1" spans="1:17" ht="15.75" x14ac:dyDescent="0.25">
      <c r="A1" s="19"/>
      <c r="B1" s="20"/>
      <c r="C1" s="21" t="s">
        <v>0</v>
      </c>
      <c r="D1" s="22"/>
      <c r="E1" s="23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1:17" ht="14.45" customHeight="1" x14ac:dyDescent="0.25">
      <c r="A2" s="19"/>
      <c r="B2" s="20"/>
      <c r="C2" s="25" t="s">
        <v>21</v>
      </c>
      <c r="E2" s="23"/>
      <c r="P2" s="24"/>
    </row>
    <row r="3" spans="1:17" x14ac:dyDescent="0.25">
      <c r="A3" s="19"/>
      <c r="B3" s="20"/>
      <c r="C3" s="25" t="s">
        <v>22</v>
      </c>
      <c r="D3" s="22"/>
      <c r="E3" s="22"/>
      <c r="P3" s="24"/>
    </row>
    <row r="4" spans="1:17" x14ac:dyDescent="0.25">
      <c r="A4" s="26"/>
      <c r="B4" s="27"/>
      <c r="C4" s="25" t="s">
        <v>38</v>
      </c>
      <c r="D4" s="28"/>
      <c r="E4" s="28"/>
      <c r="P4" s="24"/>
    </row>
    <row r="5" spans="1:17" x14ac:dyDescent="0.25">
      <c r="A5" s="26"/>
      <c r="B5" s="27"/>
      <c r="C5" s="25"/>
      <c r="D5" s="28"/>
      <c r="E5" s="28"/>
      <c r="P5" s="24"/>
    </row>
    <row r="6" spans="1:17" x14ac:dyDescent="0.25">
      <c r="A6" s="29"/>
      <c r="B6" s="30"/>
      <c r="C6" s="31" t="s">
        <v>23</v>
      </c>
      <c r="D6" s="32"/>
      <c r="E6" s="33">
        <v>13389.99</v>
      </c>
      <c r="P6" s="24"/>
    </row>
    <row r="7" spans="1:17" x14ac:dyDescent="0.25">
      <c r="A7" s="29"/>
      <c r="B7" s="30" t="s">
        <v>24</v>
      </c>
      <c r="C7" s="34" t="s">
        <v>25</v>
      </c>
      <c r="D7" s="35"/>
      <c r="E7" s="33"/>
    </row>
    <row r="8" spans="1:17" x14ac:dyDescent="0.25">
      <c r="A8" s="36" t="s">
        <v>26</v>
      </c>
      <c r="B8" s="31" t="s">
        <v>27</v>
      </c>
      <c r="C8" s="31" t="s">
        <v>28</v>
      </c>
      <c r="D8" s="37" t="s">
        <v>29</v>
      </c>
      <c r="E8" s="33">
        <f>SUM(D9:D9)</f>
        <v>0</v>
      </c>
    </row>
    <row r="9" spans="1:17" x14ac:dyDescent="0.25">
      <c r="A9" s="38"/>
      <c r="B9" s="30"/>
      <c r="C9" s="39"/>
      <c r="D9" s="32">
        <v>0</v>
      </c>
      <c r="E9" s="39"/>
    </row>
    <row r="10" spans="1:17" x14ac:dyDescent="0.25">
      <c r="A10" s="36"/>
      <c r="B10" s="31"/>
      <c r="C10" s="39"/>
      <c r="D10" s="32"/>
      <c r="E10" s="33"/>
    </row>
    <row r="11" spans="1:17" x14ac:dyDescent="0.25">
      <c r="A11" s="29"/>
      <c r="B11" s="30" t="s">
        <v>30</v>
      </c>
      <c r="C11" s="34" t="s">
        <v>31</v>
      </c>
      <c r="D11" s="35"/>
      <c r="E11" s="40"/>
    </row>
    <row r="12" spans="1:17" x14ac:dyDescent="0.25">
      <c r="A12" s="36" t="s">
        <v>26</v>
      </c>
      <c r="B12" s="31" t="s">
        <v>27</v>
      </c>
      <c r="C12" s="31" t="s">
        <v>28</v>
      </c>
      <c r="D12" s="37" t="s">
        <v>29</v>
      </c>
      <c r="E12" s="33">
        <f>SUM(D13:D13)</f>
        <v>0</v>
      </c>
    </row>
    <row r="13" spans="1:17" x14ac:dyDescent="0.25">
      <c r="A13" s="38"/>
      <c r="B13" s="30"/>
      <c r="C13" s="41"/>
      <c r="D13" s="32">
        <v>0</v>
      </c>
      <c r="E13" s="39"/>
      <c r="F13" s="42"/>
      <c r="G13" s="24"/>
    </row>
    <row r="14" spans="1:17" x14ac:dyDescent="0.25">
      <c r="A14" s="38"/>
      <c r="B14" s="30"/>
      <c r="C14" s="39"/>
      <c r="D14" s="32"/>
      <c r="E14" s="39"/>
    </row>
    <row r="15" spans="1:17" x14ac:dyDescent="0.25">
      <c r="A15" s="43"/>
      <c r="B15" s="30" t="s">
        <v>30</v>
      </c>
      <c r="C15" s="34" t="s">
        <v>32</v>
      </c>
      <c r="D15" s="32"/>
      <c r="E15" s="33">
        <f>SUM(D17:D17)</f>
        <v>0</v>
      </c>
    </row>
    <row r="16" spans="1:17" x14ac:dyDescent="0.25">
      <c r="A16" s="36" t="s">
        <v>26</v>
      </c>
      <c r="B16" s="31" t="s">
        <v>27</v>
      </c>
      <c r="C16" s="31" t="s">
        <v>28</v>
      </c>
      <c r="D16" s="37" t="s">
        <v>29</v>
      </c>
      <c r="E16" s="32"/>
    </row>
    <row r="17" spans="1:9" x14ac:dyDescent="0.25">
      <c r="A17" s="38"/>
      <c r="B17" s="30"/>
      <c r="C17" s="39"/>
      <c r="D17" s="32"/>
      <c r="E17" s="39"/>
    </row>
    <row r="18" spans="1:9" x14ac:dyDescent="0.25">
      <c r="A18" s="38"/>
      <c r="B18" s="30"/>
      <c r="C18" s="39"/>
      <c r="D18" s="32"/>
      <c r="E18" s="39"/>
    </row>
    <row r="19" spans="1:9" x14ac:dyDescent="0.25">
      <c r="B19" s="30" t="s">
        <v>30</v>
      </c>
      <c r="C19" s="44" t="s">
        <v>33</v>
      </c>
      <c r="D19" s="32"/>
      <c r="E19" s="33">
        <f>SUM(D21:D21)</f>
        <v>0</v>
      </c>
    </row>
    <row r="20" spans="1:9" x14ac:dyDescent="0.25">
      <c r="A20" s="36" t="s">
        <v>26</v>
      </c>
      <c r="B20" s="31" t="s">
        <v>27</v>
      </c>
      <c r="C20" s="31" t="s">
        <v>28</v>
      </c>
      <c r="D20" s="37" t="s">
        <v>29</v>
      </c>
      <c r="E20" s="39"/>
    </row>
    <row r="21" spans="1:9" x14ac:dyDescent="0.25">
      <c r="A21" s="38" t="s">
        <v>34</v>
      </c>
      <c r="B21" s="30"/>
      <c r="C21" s="39" t="s">
        <v>34</v>
      </c>
      <c r="D21" s="32">
        <v>0</v>
      </c>
      <c r="E21" s="39"/>
      <c r="H21" s="24"/>
    </row>
    <row r="22" spans="1:9" x14ac:dyDescent="0.25">
      <c r="A22" s="39"/>
      <c r="B22" s="30" t="s">
        <v>24</v>
      </c>
      <c r="C22" s="45" t="s">
        <v>35</v>
      </c>
      <c r="D22" s="32"/>
      <c r="E22" s="46">
        <f>SUM(D24:D24)</f>
        <v>0</v>
      </c>
      <c r="G22" s="24"/>
      <c r="I22" s="24"/>
    </row>
    <row r="23" spans="1:9" x14ac:dyDescent="0.25">
      <c r="A23" s="36" t="s">
        <v>26</v>
      </c>
      <c r="B23" s="31" t="s">
        <v>27</v>
      </c>
      <c r="C23" s="31" t="s">
        <v>28</v>
      </c>
      <c r="D23" s="37" t="s">
        <v>29</v>
      </c>
      <c r="E23" s="33"/>
      <c r="G23" s="24"/>
    </row>
    <row r="24" spans="1:9" x14ac:dyDescent="0.25">
      <c r="A24" s="38"/>
      <c r="B24" s="30"/>
      <c r="C24" s="39"/>
      <c r="D24" s="32">
        <v>0</v>
      </c>
      <c r="E24" s="39"/>
    </row>
    <row r="25" spans="1:9" x14ac:dyDescent="0.25">
      <c r="A25" s="38"/>
      <c r="B25" s="31"/>
      <c r="C25" s="39"/>
      <c r="D25" s="32"/>
      <c r="E25" s="33"/>
      <c r="G25" s="47"/>
    </row>
    <row r="26" spans="1:9" x14ac:dyDescent="0.25">
      <c r="A26" s="29"/>
      <c r="B26" s="48"/>
      <c r="C26" s="34" t="s">
        <v>36</v>
      </c>
      <c r="D26" s="32"/>
      <c r="E26" s="33">
        <f>+E6+E8-E12-E15-E19+E22</f>
        <v>13389.99</v>
      </c>
      <c r="F26" s="47"/>
      <c r="G26" s="47"/>
    </row>
    <row r="27" spans="1:9" x14ac:dyDescent="0.25">
      <c r="A27" s="36"/>
      <c r="B27" s="48"/>
      <c r="C27" s="34" t="s">
        <v>40</v>
      </c>
      <c r="D27" s="32"/>
      <c r="E27" s="32"/>
      <c r="G27" s="47"/>
    </row>
    <row r="28" spans="1:9" x14ac:dyDescent="0.25">
      <c r="A28" s="29"/>
      <c r="B28" s="48"/>
      <c r="C28" s="34"/>
      <c r="D28" s="32"/>
      <c r="E28" s="32"/>
      <c r="G28" s="4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C25" sqref="C25"/>
    </sheetView>
  </sheetViews>
  <sheetFormatPr baseColWidth="10" defaultRowHeight="15" x14ac:dyDescent="0.25"/>
  <cols>
    <col min="2" max="2" width="32.140625" bestFit="1" customWidth="1"/>
    <col min="3" max="5" width="11.42578125" style="50"/>
  </cols>
  <sheetData>
    <row r="1" spans="1:5" s="51" customFormat="1" x14ac:dyDescent="0.25">
      <c r="A1" s="51" t="s">
        <v>60</v>
      </c>
      <c r="B1" s="51" t="s">
        <v>61</v>
      </c>
      <c r="C1" s="52" t="s">
        <v>41</v>
      </c>
      <c r="D1" s="52" t="s">
        <v>42</v>
      </c>
      <c r="E1" s="52" t="s">
        <v>43</v>
      </c>
    </row>
    <row r="2" spans="1:5" x14ac:dyDescent="0.25">
      <c r="B2" t="s">
        <v>44</v>
      </c>
      <c r="E2" s="50">
        <v>406.26</v>
      </c>
    </row>
    <row r="3" spans="1:5" x14ac:dyDescent="0.25">
      <c r="A3" s="49">
        <v>43490</v>
      </c>
      <c r="B3" t="s">
        <v>47</v>
      </c>
      <c r="C3" s="50">
        <v>79.2</v>
      </c>
      <c r="E3" s="50">
        <f t="shared" ref="E3:E16" si="0">E2-C3+D3</f>
        <v>327.06</v>
      </c>
    </row>
    <row r="4" spans="1:5" x14ac:dyDescent="0.25">
      <c r="A4" s="49">
        <v>43496</v>
      </c>
      <c r="B4" t="s">
        <v>48</v>
      </c>
      <c r="C4" s="50">
        <v>1</v>
      </c>
      <c r="E4" s="50">
        <f t="shared" si="0"/>
        <v>326.06</v>
      </c>
    </row>
    <row r="5" spans="1:5" x14ac:dyDescent="0.25">
      <c r="A5" s="49">
        <v>43530</v>
      </c>
      <c r="B5" t="s">
        <v>45</v>
      </c>
      <c r="D5" s="50">
        <v>7000</v>
      </c>
      <c r="E5" s="50">
        <f t="shared" si="0"/>
        <v>7326.06</v>
      </c>
    </row>
    <row r="6" spans="1:5" x14ac:dyDescent="0.25">
      <c r="A6" s="49">
        <v>43530</v>
      </c>
      <c r="B6" t="s">
        <v>46</v>
      </c>
      <c r="C6" s="50">
        <v>0.3</v>
      </c>
      <c r="E6" s="50">
        <f t="shared" si="0"/>
        <v>7325.76</v>
      </c>
    </row>
    <row r="7" spans="1:5" x14ac:dyDescent="0.25">
      <c r="A7" s="49">
        <v>43556</v>
      </c>
      <c r="B7" t="s">
        <v>51</v>
      </c>
      <c r="C7" s="50">
        <v>1</v>
      </c>
      <c r="E7" s="50">
        <f t="shared" si="0"/>
        <v>7324.76</v>
      </c>
    </row>
    <row r="8" spans="1:5" x14ac:dyDescent="0.25">
      <c r="A8" s="49">
        <v>43573</v>
      </c>
      <c r="B8" t="s">
        <v>50</v>
      </c>
      <c r="C8" s="50">
        <v>7000</v>
      </c>
      <c r="E8" s="50">
        <f t="shared" si="0"/>
        <v>324.76000000000022</v>
      </c>
    </row>
    <row r="9" spans="1:5" x14ac:dyDescent="0.25">
      <c r="A9" s="49">
        <v>43573</v>
      </c>
      <c r="B9" t="s">
        <v>49</v>
      </c>
      <c r="C9" s="50">
        <v>2.15</v>
      </c>
      <c r="E9" s="50">
        <f t="shared" si="0"/>
        <v>322.61000000000024</v>
      </c>
    </row>
    <row r="10" spans="1:5" x14ac:dyDescent="0.25">
      <c r="B10" t="s">
        <v>52</v>
      </c>
      <c r="C10" s="50">
        <v>2.65</v>
      </c>
      <c r="E10" s="50">
        <f t="shared" si="0"/>
        <v>319.96000000000026</v>
      </c>
    </row>
    <row r="11" spans="1:5" x14ac:dyDescent="0.25">
      <c r="B11" t="s">
        <v>53</v>
      </c>
      <c r="C11" s="50">
        <v>5.01</v>
      </c>
      <c r="E11" s="50">
        <f t="shared" si="0"/>
        <v>314.95000000000027</v>
      </c>
    </row>
    <row r="12" spans="1:5" x14ac:dyDescent="0.25">
      <c r="B12" t="s">
        <v>53</v>
      </c>
      <c r="C12" s="50">
        <v>5.01</v>
      </c>
      <c r="E12" s="50">
        <f t="shared" si="0"/>
        <v>309.94000000000028</v>
      </c>
    </row>
    <row r="13" spans="1:5" x14ac:dyDescent="0.25">
      <c r="B13" t="s">
        <v>54</v>
      </c>
      <c r="D13" s="50">
        <v>4000</v>
      </c>
      <c r="E13" s="50">
        <f t="shared" si="0"/>
        <v>4309.9400000000005</v>
      </c>
    </row>
    <row r="14" spans="1:5" x14ac:dyDescent="0.25">
      <c r="B14" t="s">
        <v>55</v>
      </c>
      <c r="C14" s="50">
        <v>0.3</v>
      </c>
      <c r="E14" s="50">
        <f t="shared" si="0"/>
        <v>4309.6400000000003</v>
      </c>
    </row>
    <row r="15" spans="1:5" x14ac:dyDescent="0.25">
      <c r="B15" t="s">
        <v>48</v>
      </c>
      <c r="C15" s="50">
        <v>1</v>
      </c>
      <c r="E15" s="50">
        <f t="shared" si="0"/>
        <v>4308.6400000000003</v>
      </c>
    </row>
    <row r="16" spans="1:5" x14ac:dyDescent="0.25">
      <c r="B16" t="s">
        <v>56</v>
      </c>
      <c r="C16" s="50">
        <v>4000</v>
      </c>
      <c r="E16" s="50">
        <f t="shared" si="0"/>
        <v>308.64000000000033</v>
      </c>
    </row>
    <row r="19" spans="2:4" x14ac:dyDescent="0.25">
      <c r="B19" t="s">
        <v>57</v>
      </c>
      <c r="C19" s="50">
        <f>C3+C8+C16</f>
        <v>11079.2</v>
      </c>
    </row>
    <row r="20" spans="2:4" x14ac:dyDescent="0.25">
      <c r="B20" t="s">
        <v>58</v>
      </c>
      <c r="D20" s="50">
        <f>D5+D13</f>
        <v>11000</v>
      </c>
    </row>
    <row r="21" spans="2:4" x14ac:dyDescent="0.25">
      <c r="B21" t="s">
        <v>59</v>
      </c>
      <c r="C21" s="50">
        <f>SUM(C3:C16)-C19</f>
        <v>18.419999999998254</v>
      </c>
    </row>
    <row r="24" spans="2:4" x14ac:dyDescent="0.25">
      <c r="B24" t="s">
        <v>62</v>
      </c>
      <c r="C24" s="50" t="s">
        <v>63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O525"/>
  <sheetViews>
    <sheetView tabSelected="1" topLeftCell="B98" workbookViewId="0">
      <selection activeCell="P8" sqref="P8"/>
    </sheetView>
  </sheetViews>
  <sheetFormatPr baseColWidth="10" defaultRowHeight="15" x14ac:dyDescent="0.25"/>
  <cols>
    <col min="3" max="3" width="14.140625" style="54" customWidth="1"/>
    <col min="4" max="4" width="8.140625" bestFit="1" customWidth="1"/>
    <col min="5" max="5" width="13.85546875" bestFit="1" customWidth="1"/>
    <col min="6" max="6" width="11.7109375" bestFit="1" customWidth="1"/>
    <col min="7" max="7" width="13.85546875" bestFit="1" customWidth="1"/>
    <col min="8" max="8" width="10.7109375" bestFit="1" customWidth="1"/>
    <col min="9" max="9" width="12" bestFit="1" customWidth="1"/>
    <col min="10" max="10" width="10.85546875" bestFit="1" customWidth="1"/>
    <col min="11" max="11" width="9.85546875" bestFit="1" customWidth="1"/>
    <col min="12" max="15" width="9.140625" bestFit="1" customWidth="1"/>
    <col min="16" max="16" width="8.85546875" bestFit="1" customWidth="1"/>
    <col min="17" max="17" width="4.5703125" bestFit="1" customWidth="1"/>
    <col min="18" max="18" width="9.140625" bestFit="1" customWidth="1"/>
  </cols>
  <sheetData>
    <row r="1" spans="3:15" x14ac:dyDescent="0.25">
      <c r="C1" s="54" t="s">
        <v>26</v>
      </c>
      <c r="D1" t="s">
        <v>64</v>
      </c>
      <c r="E1" t="s">
        <v>65</v>
      </c>
      <c r="F1" t="s">
        <v>66</v>
      </c>
      <c r="G1" t="s">
        <v>67</v>
      </c>
      <c r="H1" t="s">
        <v>28</v>
      </c>
      <c r="L1" t="s">
        <v>68</v>
      </c>
      <c r="M1" t="s">
        <v>69</v>
      </c>
      <c r="N1" t="s">
        <v>70</v>
      </c>
      <c r="O1" t="s">
        <v>71</v>
      </c>
    </row>
    <row r="2" spans="3:15" x14ac:dyDescent="0.25">
      <c r="C2" s="54" t="s">
        <v>72</v>
      </c>
      <c r="D2" s="53">
        <v>0.99998842592592585</v>
      </c>
      <c r="E2" t="s">
        <v>73</v>
      </c>
      <c r="F2">
        <v>1250</v>
      </c>
      <c r="G2" t="s">
        <v>74</v>
      </c>
      <c r="H2" t="s">
        <v>75</v>
      </c>
      <c r="I2" t="s">
        <v>76</v>
      </c>
      <c r="J2" t="s">
        <v>77</v>
      </c>
      <c r="K2" t="s">
        <v>78</v>
      </c>
      <c r="L2" t="s">
        <v>79</v>
      </c>
      <c r="M2" t="s">
        <v>80</v>
      </c>
      <c r="N2" t="s">
        <v>81</v>
      </c>
      <c r="O2" t="s">
        <v>82</v>
      </c>
    </row>
    <row r="3" spans="3:15" x14ac:dyDescent="0.25">
      <c r="C3" s="54" t="s">
        <v>72</v>
      </c>
      <c r="D3" s="53">
        <v>0.99998842592592585</v>
      </c>
      <c r="E3" t="s">
        <v>73</v>
      </c>
      <c r="F3">
        <v>2580</v>
      </c>
      <c r="G3" t="s">
        <v>74</v>
      </c>
      <c r="H3" t="s">
        <v>75</v>
      </c>
      <c r="I3" t="s">
        <v>76</v>
      </c>
      <c r="J3" t="s">
        <v>77</v>
      </c>
      <c r="K3" t="s">
        <v>78</v>
      </c>
      <c r="L3" t="s">
        <v>79</v>
      </c>
      <c r="M3" t="s">
        <v>80</v>
      </c>
      <c r="N3" t="s">
        <v>81</v>
      </c>
      <c r="O3" t="s">
        <v>83</v>
      </c>
    </row>
    <row r="4" spans="3:15" x14ac:dyDescent="0.25">
      <c r="C4" s="54" t="s">
        <v>72</v>
      </c>
      <c r="D4" s="53">
        <v>0.99998842592592585</v>
      </c>
      <c r="E4" t="s">
        <v>73</v>
      </c>
      <c r="F4">
        <v>3100</v>
      </c>
      <c r="G4" t="s">
        <v>74</v>
      </c>
      <c r="H4" t="s">
        <v>75</v>
      </c>
      <c r="I4" t="s">
        <v>76</v>
      </c>
      <c r="J4" t="s">
        <v>77</v>
      </c>
      <c r="K4" t="s">
        <v>78</v>
      </c>
      <c r="L4" t="s">
        <v>79</v>
      </c>
      <c r="M4" t="s">
        <v>80</v>
      </c>
      <c r="N4" t="s">
        <v>81</v>
      </c>
      <c r="O4" t="s">
        <v>84</v>
      </c>
    </row>
    <row r="5" spans="3:15" x14ac:dyDescent="0.25">
      <c r="C5" s="54" t="s">
        <v>72</v>
      </c>
      <c r="D5" s="53">
        <v>0.99998842592592585</v>
      </c>
      <c r="E5" t="s">
        <v>73</v>
      </c>
      <c r="F5">
        <v>3110</v>
      </c>
      <c r="G5" t="s">
        <v>74</v>
      </c>
      <c r="H5" t="s">
        <v>75</v>
      </c>
      <c r="I5" t="s">
        <v>76</v>
      </c>
      <c r="J5" t="s">
        <v>77</v>
      </c>
      <c r="K5" t="s">
        <v>78</v>
      </c>
      <c r="L5" t="s">
        <v>79</v>
      </c>
      <c r="M5" t="s">
        <v>80</v>
      </c>
      <c r="N5" t="s">
        <v>81</v>
      </c>
      <c r="O5" t="s">
        <v>85</v>
      </c>
    </row>
    <row r="6" spans="3:15" x14ac:dyDescent="0.25">
      <c r="C6" s="54" t="s">
        <v>72</v>
      </c>
      <c r="D6" s="53">
        <v>0.99998842592592585</v>
      </c>
      <c r="E6" t="s">
        <v>73</v>
      </c>
      <c r="F6">
        <v>3120</v>
      </c>
      <c r="G6" t="s">
        <v>74</v>
      </c>
      <c r="H6" t="s">
        <v>75</v>
      </c>
      <c r="I6" t="s">
        <v>76</v>
      </c>
      <c r="J6" t="s">
        <v>77</v>
      </c>
      <c r="K6" t="s">
        <v>78</v>
      </c>
      <c r="L6" t="s">
        <v>79</v>
      </c>
      <c r="M6" t="s">
        <v>80</v>
      </c>
      <c r="N6" t="s">
        <v>81</v>
      </c>
      <c r="O6" t="s">
        <v>86</v>
      </c>
    </row>
    <row r="7" spans="3:15" x14ac:dyDescent="0.25">
      <c r="C7" s="54" t="s">
        <v>72</v>
      </c>
      <c r="D7" s="53">
        <v>0.99998842592592585</v>
      </c>
      <c r="E7" t="s">
        <v>73</v>
      </c>
      <c r="F7">
        <v>3150</v>
      </c>
      <c r="G7" t="s">
        <v>74</v>
      </c>
      <c r="H7" t="s">
        <v>75</v>
      </c>
      <c r="I7" t="s">
        <v>76</v>
      </c>
      <c r="J7" t="s">
        <v>77</v>
      </c>
      <c r="K7" t="s">
        <v>78</v>
      </c>
      <c r="L7" t="s">
        <v>79</v>
      </c>
      <c r="M7" t="s">
        <v>80</v>
      </c>
      <c r="N7" t="s">
        <v>81</v>
      </c>
      <c r="O7" t="s">
        <v>87</v>
      </c>
    </row>
    <row r="8" spans="3:15" x14ac:dyDescent="0.25">
      <c r="C8" s="54" t="s">
        <v>72</v>
      </c>
      <c r="D8" s="53">
        <v>0.99998842592592585</v>
      </c>
      <c r="E8" t="s">
        <v>73</v>
      </c>
      <c r="F8">
        <v>3160</v>
      </c>
      <c r="G8" t="s">
        <v>74</v>
      </c>
      <c r="H8" t="s">
        <v>75</v>
      </c>
      <c r="I8" t="s">
        <v>76</v>
      </c>
      <c r="J8" t="s">
        <v>77</v>
      </c>
      <c r="K8" t="s">
        <v>78</v>
      </c>
      <c r="L8" t="s">
        <v>79</v>
      </c>
      <c r="M8" t="s">
        <v>80</v>
      </c>
      <c r="N8" t="s">
        <v>81</v>
      </c>
      <c r="O8" t="s">
        <v>88</v>
      </c>
    </row>
    <row r="9" spans="3:15" x14ac:dyDescent="0.25">
      <c r="C9" s="54" t="s">
        <v>72</v>
      </c>
      <c r="D9" s="53">
        <v>0.72876157407407405</v>
      </c>
      <c r="E9" t="s">
        <v>73</v>
      </c>
      <c r="F9">
        <v>22</v>
      </c>
      <c r="G9" t="s">
        <v>89</v>
      </c>
      <c r="H9" t="s">
        <v>69</v>
      </c>
      <c r="I9" t="s">
        <v>90</v>
      </c>
      <c r="J9" t="s">
        <v>91</v>
      </c>
      <c r="L9" t="s">
        <v>79</v>
      </c>
      <c r="M9" t="s">
        <v>92</v>
      </c>
      <c r="N9" t="s">
        <v>81</v>
      </c>
      <c r="O9" t="s">
        <v>93</v>
      </c>
    </row>
    <row r="10" spans="3:15" x14ac:dyDescent="0.25">
      <c r="C10" s="54" t="s">
        <v>72</v>
      </c>
      <c r="D10" s="53">
        <v>0.72876157407407405</v>
      </c>
      <c r="E10" t="s">
        <v>73</v>
      </c>
      <c r="F10">
        <v>22</v>
      </c>
      <c r="G10" t="s">
        <v>89</v>
      </c>
      <c r="H10" t="s">
        <v>69</v>
      </c>
      <c r="I10" t="s">
        <v>90</v>
      </c>
      <c r="J10" t="s">
        <v>91</v>
      </c>
      <c r="L10" t="s">
        <v>79</v>
      </c>
      <c r="M10" t="s">
        <v>94</v>
      </c>
      <c r="N10" t="s">
        <v>81</v>
      </c>
      <c r="O10" t="s">
        <v>95</v>
      </c>
    </row>
    <row r="11" spans="3:15" x14ac:dyDescent="0.25">
      <c r="C11" s="54" t="s">
        <v>72</v>
      </c>
      <c r="D11" s="53">
        <v>0.72876157407407405</v>
      </c>
      <c r="E11" t="s">
        <v>73</v>
      </c>
      <c r="F11">
        <v>22</v>
      </c>
      <c r="G11" t="s">
        <v>89</v>
      </c>
      <c r="H11" t="s">
        <v>69</v>
      </c>
      <c r="I11" t="s">
        <v>90</v>
      </c>
      <c r="J11" t="s">
        <v>91</v>
      </c>
      <c r="L11" t="s">
        <v>79</v>
      </c>
      <c r="M11" t="s">
        <v>96</v>
      </c>
      <c r="N11" t="s">
        <v>81</v>
      </c>
      <c r="O11" t="s">
        <v>97</v>
      </c>
    </row>
    <row r="12" spans="3:15" x14ac:dyDescent="0.25">
      <c r="C12" s="54" t="s">
        <v>72</v>
      </c>
      <c r="D12" s="53">
        <v>0.7287499999999999</v>
      </c>
      <c r="E12" t="s">
        <v>73</v>
      </c>
      <c r="F12">
        <v>22</v>
      </c>
      <c r="G12" t="s">
        <v>89</v>
      </c>
      <c r="H12" t="s">
        <v>70</v>
      </c>
      <c r="I12" t="s">
        <v>90</v>
      </c>
      <c r="J12" t="s">
        <v>91</v>
      </c>
      <c r="L12" t="s">
        <v>79</v>
      </c>
      <c r="M12" t="s">
        <v>81</v>
      </c>
      <c r="N12" t="s">
        <v>98</v>
      </c>
      <c r="O12" t="s">
        <v>99</v>
      </c>
    </row>
    <row r="13" spans="3:15" x14ac:dyDescent="0.25">
      <c r="C13" s="54" t="s">
        <v>72</v>
      </c>
      <c r="D13" s="53">
        <v>0.58879629629629626</v>
      </c>
      <c r="E13" t="s">
        <v>100</v>
      </c>
      <c r="F13">
        <v>100</v>
      </c>
      <c r="G13" t="s">
        <v>101</v>
      </c>
      <c r="H13" t="s">
        <v>90</v>
      </c>
      <c r="I13" t="s">
        <v>91</v>
      </c>
      <c r="L13" t="s">
        <v>79</v>
      </c>
      <c r="M13" t="s">
        <v>81</v>
      </c>
      <c r="N13" t="s">
        <v>102</v>
      </c>
      <c r="O13" t="s">
        <v>103</v>
      </c>
    </row>
    <row r="14" spans="3:15" x14ac:dyDescent="0.25">
      <c r="C14" s="54" t="s">
        <v>72</v>
      </c>
      <c r="D14" s="53">
        <v>1.1574074074074073E-5</v>
      </c>
      <c r="E14" t="s">
        <v>73</v>
      </c>
      <c r="F14">
        <v>1250</v>
      </c>
      <c r="G14" t="s">
        <v>104</v>
      </c>
      <c r="H14" t="s">
        <v>105</v>
      </c>
      <c r="I14" t="s">
        <v>106</v>
      </c>
      <c r="L14" t="s">
        <v>79</v>
      </c>
      <c r="M14" t="s">
        <v>107</v>
      </c>
      <c r="N14" t="s">
        <v>81</v>
      </c>
      <c r="O14" t="s">
        <v>108</v>
      </c>
    </row>
    <row r="15" spans="3:15" x14ac:dyDescent="0.25">
      <c r="C15" s="54" t="s">
        <v>72</v>
      </c>
      <c r="D15" s="53">
        <v>1.1574074074074073E-5</v>
      </c>
      <c r="E15" t="s">
        <v>73</v>
      </c>
      <c r="F15">
        <v>2580</v>
      </c>
      <c r="G15" t="s">
        <v>104</v>
      </c>
      <c r="H15" t="s">
        <v>105</v>
      </c>
      <c r="I15" t="s">
        <v>106</v>
      </c>
      <c r="L15" t="s">
        <v>79</v>
      </c>
      <c r="M15" t="s">
        <v>109</v>
      </c>
      <c r="N15" t="s">
        <v>81</v>
      </c>
      <c r="O15" t="s">
        <v>110</v>
      </c>
    </row>
    <row r="16" spans="3:15" x14ac:dyDescent="0.25">
      <c r="C16" s="54" t="s">
        <v>72</v>
      </c>
      <c r="D16" s="53">
        <v>1.1574074074074073E-5</v>
      </c>
      <c r="E16" t="s">
        <v>73</v>
      </c>
      <c r="F16">
        <v>3100</v>
      </c>
      <c r="G16" t="s">
        <v>104</v>
      </c>
      <c r="H16" t="s">
        <v>105</v>
      </c>
      <c r="I16" t="s">
        <v>106</v>
      </c>
      <c r="L16" t="s">
        <v>79</v>
      </c>
      <c r="M16" t="s">
        <v>111</v>
      </c>
      <c r="N16" t="s">
        <v>81</v>
      </c>
      <c r="O16" t="s">
        <v>112</v>
      </c>
    </row>
    <row r="17" spans="3:15" x14ac:dyDescent="0.25">
      <c r="C17" s="54" t="s">
        <v>113</v>
      </c>
      <c r="D17" s="53">
        <v>1.1574074074074073E-5</v>
      </c>
      <c r="E17" t="s">
        <v>73</v>
      </c>
      <c r="F17">
        <v>3160</v>
      </c>
      <c r="G17" t="s">
        <v>104</v>
      </c>
      <c r="H17" t="s">
        <v>105</v>
      </c>
      <c r="I17" t="s">
        <v>106</v>
      </c>
      <c r="L17" t="s">
        <v>79</v>
      </c>
      <c r="M17" t="s">
        <v>114</v>
      </c>
      <c r="N17" t="s">
        <v>81</v>
      </c>
      <c r="O17" t="s">
        <v>115</v>
      </c>
    </row>
    <row r="18" spans="3:15" x14ac:dyDescent="0.25">
      <c r="C18" s="54" t="s">
        <v>116</v>
      </c>
      <c r="D18" s="53">
        <v>1.1574074074074073E-5</v>
      </c>
      <c r="E18" t="s">
        <v>73</v>
      </c>
      <c r="F18">
        <v>3110</v>
      </c>
      <c r="G18" t="s">
        <v>104</v>
      </c>
      <c r="H18" t="s">
        <v>105</v>
      </c>
      <c r="I18" t="s">
        <v>106</v>
      </c>
      <c r="L18" t="s">
        <v>79</v>
      </c>
      <c r="M18" t="s">
        <v>117</v>
      </c>
      <c r="N18" t="s">
        <v>81</v>
      </c>
      <c r="O18" t="s">
        <v>118</v>
      </c>
    </row>
    <row r="19" spans="3:15" x14ac:dyDescent="0.25">
      <c r="C19" s="54" t="s">
        <v>116</v>
      </c>
      <c r="D19" s="53">
        <v>1.1574074074074073E-5</v>
      </c>
      <c r="E19" t="s">
        <v>73</v>
      </c>
      <c r="F19">
        <v>3120</v>
      </c>
      <c r="G19" t="s">
        <v>104</v>
      </c>
      <c r="H19" t="s">
        <v>105</v>
      </c>
      <c r="I19" t="s">
        <v>106</v>
      </c>
      <c r="L19" t="s">
        <v>79</v>
      </c>
      <c r="M19" t="s">
        <v>119</v>
      </c>
      <c r="N19" t="s">
        <v>81</v>
      </c>
      <c r="O19" t="s">
        <v>120</v>
      </c>
    </row>
    <row r="20" spans="3:15" x14ac:dyDescent="0.25">
      <c r="C20" s="54" t="s">
        <v>121</v>
      </c>
      <c r="D20" s="53">
        <v>1.1574074074074073E-5</v>
      </c>
      <c r="E20" t="s">
        <v>73</v>
      </c>
      <c r="F20">
        <v>2560</v>
      </c>
      <c r="G20" t="s">
        <v>104</v>
      </c>
      <c r="H20" t="s">
        <v>105</v>
      </c>
      <c r="I20" t="s">
        <v>106</v>
      </c>
      <c r="L20" t="s">
        <v>79</v>
      </c>
      <c r="M20" t="s">
        <v>122</v>
      </c>
      <c r="N20" t="s">
        <v>81</v>
      </c>
      <c r="O20" t="s">
        <v>123</v>
      </c>
    </row>
    <row r="21" spans="3:15" x14ac:dyDescent="0.25">
      <c r="C21" s="54" t="s">
        <v>121</v>
      </c>
      <c r="D21" s="53">
        <v>1.1574074074074073E-5</v>
      </c>
      <c r="E21" t="s">
        <v>73</v>
      </c>
      <c r="F21">
        <v>3150</v>
      </c>
      <c r="G21" t="s">
        <v>104</v>
      </c>
      <c r="H21" t="s">
        <v>105</v>
      </c>
      <c r="I21" t="s">
        <v>106</v>
      </c>
      <c r="L21" t="s">
        <v>79</v>
      </c>
      <c r="M21" t="s">
        <v>124</v>
      </c>
      <c r="N21" t="s">
        <v>81</v>
      </c>
      <c r="O21" t="s">
        <v>125</v>
      </c>
    </row>
    <row r="22" spans="3:15" x14ac:dyDescent="0.25">
      <c r="C22" s="54" t="s">
        <v>126</v>
      </c>
      <c r="D22" s="53">
        <v>0.49863425925925925</v>
      </c>
      <c r="E22" t="s">
        <v>73</v>
      </c>
      <c r="F22">
        <v>3190</v>
      </c>
      <c r="G22" t="s">
        <v>104</v>
      </c>
      <c r="H22" t="s">
        <v>105</v>
      </c>
      <c r="I22" t="s">
        <v>127</v>
      </c>
      <c r="L22" t="s">
        <v>79</v>
      </c>
      <c r="M22" t="s">
        <v>128</v>
      </c>
      <c r="N22" t="s">
        <v>81</v>
      </c>
      <c r="O22" t="s">
        <v>129</v>
      </c>
    </row>
    <row r="23" spans="3:15" x14ac:dyDescent="0.25">
      <c r="C23" s="54" t="s">
        <v>130</v>
      </c>
      <c r="D23" s="53">
        <v>0.99998842592592585</v>
      </c>
      <c r="E23" t="s">
        <v>73</v>
      </c>
      <c r="F23">
        <v>3130</v>
      </c>
      <c r="G23" t="s">
        <v>104</v>
      </c>
      <c r="H23" t="s">
        <v>105</v>
      </c>
      <c r="I23" t="s">
        <v>106</v>
      </c>
      <c r="L23" t="s">
        <v>79</v>
      </c>
      <c r="M23" t="s">
        <v>131</v>
      </c>
      <c r="N23" t="s">
        <v>81</v>
      </c>
      <c r="O23" t="s">
        <v>132</v>
      </c>
    </row>
    <row r="24" spans="3:15" x14ac:dyDescent="0.25">
      <c r="C24" s="54" t="s">
        <v>130</v>
      </c>
      <c r="D24" s="53">
        <v>1.1574074074074073E-5</v>
      </c>
      <c r="E24" t="s">
        <v>73</v>
      </c>
      <c r="F24">
        <v>1640</v>
      </c>
      <c r="G24" t="s">
        <v>104</v>
      </c>
      <c r="H24" t="s">
        <v>105</v>
      </c>
      <c r="I24" t="s">
        <v>106</v>
      </c>
      <c r="L24" t="s">
        <v>79</v>
      </c>
      <c r="M24" t="s">
        <v>133</v>
      </c>
      <c r="N24" t="s">
        <v>81</v>
      </c>
      <c r="O24" t="s">
        <v>134</v>
      </c>
    </row>
    <row r="25" spans="3:15" x14ac:dyDescent="0.25">
      <c r="C25" s="54" t="s">
        <v>130</v>
      </c>
      <c r="D25" s="53">
        <v>1.1574074074074073E-5</v>
      </c>
      <c r="E25" t="s">
        <v>73</v>
      </c>
      <c r="F25">
        <v>2640</v>
      </c>
      <c r="G25" t="s">
        <v>104</v>
      </c>
      <c r="H25" t="s">
        <v>105</v>
      </c>
      <c r="I25" t="s">
        <v>106</v>
      </c>
      <c r="L25" t="s">
        <v>79</v>
      </c>
      <c r="M25" t="s">
        <v>135</v>
      </c>
      <c r="N25" t="s">
        <v>81</v>
      </c>
      <c r="O25" t="s">
        <v>136</v>
      </c>
    </row>
    <row r="26" spans="3:15" x14ac:dyDescent="0.25">
      <c r="C26" s="54" t="s">
        <v>137</v>
      </c>
      <c r="D26" s="53">
        <v>1.1574074074074073E-5</v>
      </c>
      <c r="E26" t="s">
        <v>73</v>
      </c>
      <c r="F26">
        <v>2600</v>
      </c>
      <c r="G26" t="s">
        <v>104</v>
      </c>
      <c r="H26" t="s">
        <v>105</v>
      </c>
      <c r="I26" t="s">
        <v>106</v>
      </c>
      <c r="L26" t="s">
        <v>79</v>
      </c>
      <c r="M26" t="s">
        <v>138</v>
      </c>
      <c r="N26" t="s">
        <v>81</v>
      </c>
      <c r="O26" t="s">
        <v>139</v>
      </c>
    </row>
    <row r="27" spans="3:15" x14ac:dyDescent="0.25">
      <c r="C27" s="54" t="s">
        <v>137</v>
      </c>
      <c r="D27" s="53">
        <v>1.1574074074074073E-5</v>
      </c>
      <c r="E27" t="s">
        <v>73</v>
      </c>
      <c r="F27">
        <v>2610</v>
      </c>
      <c r="G27" t="s">
        <v>104</v>
      </c>
      <c r="H27" t="s">
        <v>105</v>
      </c>
      <c r="I27" t="s">
        <v>106</v>
      </c>
      <c r="L27" t="s">
        <v>79</v>
      </c>
      <c r="M27" t="s">
        <v>140</v>
      </c>
      <c r="N27" t="s">
        <v>81</v>
      </c>
      <c r="O27" t="s">
        <v>141</v>
      </c>
    </row>
    <row r="28" spans="3:15" x14ac:dyDescent="0.25">
      <c r="C28" s="54" t="s">
        <v>137</v>
      </c>
      <c r="D28" s="53">
        <v>1.1574074074074073E-5</v>
      </c>
      <c r="E28" t="s">
        <v>73</v>
      </c>
      <c r="F28">
        <v>3080</v>
      </c>
      <c r="G28" t="s">
        <v>104</v>
      </c>
      <c r="H28" t="s">
        <v>105</v>
      </c>
      <c r="I28" t="s">
        <v>106</v>
      </c>
      <c r="L28" t="s">
        <v>79</v>
      </c>
      <c r="M28" t="s">
        <v>142</v>
      </c>
      <c r="N28" t="s">
        <v>81</v>
      </c>
      <c r="O28" t="s">
        <v>143</v>
      </c>
    </row>
    <row r="29" spans="3:15" x14ac:dyDescent="0.25">
      <c r="C29" s="54" t="s">
        <v>144</v>
      </c>
      <c r="D29" s="53">
        <v>1.1574074074074073E-5</v>
      </c>
      <c r="E29" t="s">
        <v>73</v>
      </c>
      <c r="F29">
        <v>2250</v>
      </c>
      <c r="G29" t="s">
        <v>104</v>
      </c>
      <c r="H29" t="s">
        <v>105</v>
      </c>
      <c r="I29" t="s">
        <v>106</v>
      </c>
      <c r="L29" t="s">
        <v>79</v>
      </c>
      <c r="M29" t="s">
        <v>145</v>
      </c>
      <c r="N29" t="s">
        <v>81</v>
      </c>
      <c r="O29" t="s">
        <v>146</v>
      </c>
    </row>
    <row r="30" spans="3:15" x14ac:dyDescent="0.25">
      <c r="C30" s="54" t="s">
        <v>144</v>
      </c>
      <c r="D30" s="53">
        <v>1.1574074074074073E-5</v>
      </c>
      <c r="E30" t="s">
        <v>73</v>
      </c>
      <c r="F30">
        <v>2510</v>
      </c>
      <c r="G30" t="s">
        <v>104</v>
      </c>
      <c r="H30" t="s">
        <v>105</v>
      </c>
      <c r="I30" t="s">
        <v>106</v>
      </c>
      <c r="L30" t="s">
        <v>79</v>
      </c>
      <c r="M30" t="s">
        <v>147</v>
      </c>
      <c r="N30" t="s">
        <v>81</v>
      </c>
      <c r="O30" t="s">
        <v>148</v>
      </c>
    </row>
    <row r="31" spans="3:15" x14ac:dyDescent="0.25">
      <c r="C31" s="54" t="s">
        <v>144</v>
      </c>
      <c r="D31" s="53">
        <v>1.1574074074074073E-5</v>
      </c>
      <c r="E31" t="s">
        <v>73</v>
      </c>
      <c r="F31">
        <v>2920</v>
      </c>
      <c r="G31" t="s">
        <v>104</v>
      </c>
      <c r="H31" t="s">
        <v>105</v>
      </c>
      <c r="I31" t="s">
        <v>106</v>
      </c>
      <c r="L31" t="s">
        <v>79</v>
      </c>
      <c r="M31" t="s">
        <v>149</v>
      </c>
      <c r="N31" t="s">
        <v>81</v>
      </c>
      <c r="O31" t="s">
        <v>150</v>
      </c>
    </row>
    <row r="32" spans="3:15" x14ac:dyDescent="0.25">
      <c r="C32" s="54" t="s">
        <v>144</v>
      </c>
      <c r="D32" s="53">
        <v>1.1574074074074073E-5</v>
      </c>
      <c r="E32" t="s">
        <v>73</v>
      </c>
      <c r="F32">
        <v>2930</v>
      </c>
      <c r="G32" t="s">
        <v>104</v>
      </c>
      <c r="H32" t="s">
        <v>105</v>
      </c>
      <c r="I32" t="s">
        <v>106</v>
      </c>
      <c r="L32" t="s">
        <v>79</v>
      </c>
      <c r="M32" t="s">
        <v>149</v>
      </c>
      <c r="N32" t="s">
        <v>81</v>
      </c>
      <c r="O32" t="s">
        <v>151</v>
      </c>
    </row>
    <row r="33" spans="3:15" x14ac:dyDescent="0.25">
      <c r="C33" s="54" t="s">
        <v>144</v>
      </c>
      <c r="D33" s="53">
        <v>1.1574074074074073E-5</v>
      </c>
      <c r="E33" t="s">
        <v>73</v>
      </c>
      <c r="F33">
        <v>2950</v>
      </c>
      <c r="G33" t="s">
        <v>104</v>
      </c>
      <c r="H33" t="s">
        <v>105</v>
      </c>
      <c r="I33" t="s">
        <v>106</v>
      </c>
      <c r="L33" t="s">
        <v>79</v>
      </c>
      <c r="M33" t="s">
        <v>149</v>
      </c>
      <c r="N33" t="s">
        <v>81</v>
      </c>
      <c r="O33" t="s">
        <v>152</v>
      </c>
    </row>
    <row r="34" spans="3:15" x14ac:dyDescent="0.25">
      <c r="C34" s="54" t="s">
        <v>144</v>
      </c>
      <c r="D34" s="53">
        <v>1.1574074074074073E-5</v>
      </c>
      <c r="E34" t="s">
        <v>73</v>
      </c>
      <c r="F34">
        <v>3070</v>
      </c>
      <c r="G34" t="s">
        <v>104</v>
      </c>
      <c r="H34" t="s">
        <v>105</v>
      </c>
      <c r="I34" t="s">
        <v>106</v>
      </c>
      <c r="L34" t="s">
        <v>79</v>
      </c>
      <c r="M34" t="s">
        <v>153</v>
      </c>
      <c r="N34" t="s">
        <v>81</v>
      </c>
      <c r="O34" t="s">
        <v>154</v>
      </c>
    </row>
    <row r="35" spans="3:15" x14ac:dyDescent="0.25">
      <c r="C35" s="54" t="s">
        <v>155</v>
      </c>
      <c r="D35" s="53">
        <v>0.74304398148148154</v>
      </c>
      <c r="E35" t="s">
        <v>100</v>
      </c>
      <c r="F35">
        <v>2710</v>
      </c>
      <c r="G35" t="s">
        <v>104</v>
      </c>
      <c r="H35" t="s">
        <v>105</v>
      </c>
      <c r="I35" t="s">
        <v>127</v>
      </c>
      <c r="L35" t="s">
        <v>79</v>
      </c>
      <c r="M35" t="s">
        <v>156</v>
      </c>
      <c r="N35" t="s">
        <v>81</v>
      </c>
      <c r="O35" t="s">
        <v>157</v>
      </c>
    </row>
    <row r="36" spans="3:15" x14ac:dyDescent="0.25">
      <c r="C36" s="54" t="s">
        <v>155</v>
      </c>
      <c r="D36" s="53">
        <v>1.1574074074074073E-5</v>
      </c>
      <c r="E36" t="s">
        <v>73</v>
      </c>
      <c r="F36">
        <v>1040</v>
      </c>
      <c r="G36" t="s">
        <v>104</v>
      </c>
      <c r="H36" t="s">
        <v>105</v>
      </c>
      <c r="I36" t="s">
        <v>106</v>
      </c>
      <c r="L36" t="s">
        <v>79</v>
      </c>
      <c r="M36" t="s">
        <v>158</v>
      </c>
      <c r="N36" t="s">
        <v>81</v>
      </c>
      <c r="O36" t="s">
        <v>159</v>
      </c>
    </row>
    <row r="37" spans="3:15" x14ac:dyDescent="0.25">
      <c r="C37" s="54" t="s">
        <v>155</v>
      </c>
      <c r="D37" s="53">
        <v>1.1574074074074073E-5</v>
      </c>
      <c r="E37" t="s">
        <v>73</v>
      </c>
      <c r="F37">
        <v>2240</v>
      </c>
      <c r="G37" t="s">
        <v>104</v>
      </c>
      <c r="H37" t="s">
        <v>105</v>
      </c>
      <c r="I37" t="s">
        <v>106</v>
      </c>
      <c r="L37" t="s">
        <v>79</v>
      </c>
      <c r="M37" t="s">
        <v>160</v>
      </c>
      <c r="N37" t="s">
        <v>81</v>
      </c>
      <c r="O37" t="s">
        <v>161</v>
      </c>
    </row>
    <row r="38" spans="3:15" x14ac:dyDescent="0.25">
      <c r="C38" s="54" t="s">
        <v>155</v>
      </c>
      <c r="D38" s="53">
        <v>1.1574074074074073E-5</v>
      </c>
      <c r="E38" t="s">
        <v>73</v>
      </c>
      <c r="F38">
        <v>2890</v>
      </c>
      <c r="G38" t="s">
        <v>104</v>
      </c>
      <c r="H38" t="s">
        <v>105</v>
      </c>
      <c r="I38" t="s">
        <v>106</v>
      </c>
      <c r="L38" t="s">
        <v>79</v>
      </c>
      <c r="M38" t="s">
        <v>149</v>
      </c>
      <c r="N38" t="s">
        <v>81</v>
      </c>
      <c r="O38" t="s">
        <v>162</v>
      </c>
    </row>
    <row r="39" spans="3:15" x14ac:dyDescent="0.25">
      <c r="C39" s="54" t="s">
        <v>163</v>
      </c>
      <c r="D39" s="53">
        <v>0.99998842592592585</v>
      </c>
      <c r="E39" t="s">
        <v>100</v>
      </c>
      <c r="F39">
        <v>2900</v>
      </c>
      <c r="G39" t="s">
        <v>104</v>
      </c>
      <c r="H39" t="s">
        <v>105</v>
      </c>
      <c r="I39" t="s">
        <v>106</v>
      </c>
      <c r="L39" t="s">
        <v>79</v>
      </c>
      <c r="M39" t="s">
        <v>149</v>
      </c>
      <c r="N39" t="s">
        <v>81</v>
      </c>
      <c r="O39" t="s">
        <v>164</v>
      </c>
    </row>
    <row r="40" spans="3:15" x14ac:dyDescent="0.25">
      <c r="C40" s="54" t="s">
        <v>163</v>
      </c>
      <c r="D40" s="53">
        <v>0.64479166666666665</v>
      </c>
      <c r="E40" t="s">
        <v>165</v>
      </c>
      <c r="F40">
        <v>2980</v>
      </c>
      <c r="G40" t="s">
        <v>104</v>
      </c>
      <c r="H40" t="s">
        <v>105</v>
      </c>
      <c r="I40" t="s">
        <v>127</v>
      </c>
      <c r="L40" t="s">
        <v>79</v>
      </c>
      <c r="M40" t="s">
        <v>149</v>
      </c>
      <c r="N40" t="s">
        <v>81</v>
      </c>
      <c r="O40" t="s">
        <v>166</v>
      </c>
    </row>
    <row r="41" spans="3:15" x14ac:dyDescent="0.25">
      <c r="C41" s="54" t="s">
        <v>163</v>
      </c>
      <c r="D41" s="53">
        <v>0.64449074074074075</v>
      </c>
      <c r="E41" t="s">
        <v>165</v>
      </c>
      <c r="F41">
        <v>2790</v>
      </c>
      <c r="G41" t="s">
        <v>104</v>
      </c>
      <c r="H41" t="s">
        <v>105</v>
      </c>
      <c r="I41" t="s">
        <v>127</v>
      </c>
      <c r="L41" t="s">
        <v>79</v>
      </c>
      <c r="M41" t="s">
        <v>167</v>
      </c>
      <c r="N41" t="s">
        <v>81</v>
      </c>
      <c r="O41" t="s">
        <v>168</v>
      </c>
    </row>
    <row r="42" spans="3:15" x14ac:dyDescent="0.25">
      <c r="C42" s="54" t="s">
        <v>163</v>
      </c>
      <c r="D42" s="53">
        <v>0.61391203703703701</v>
      </c>
      <c r="E42" t="s">
        <v>100</v>
      </c>
      <c r="F42">
        <v>2990</v>
      </c>
      <c r="G42" t="s">
        <v>104</v>
      </c>
      <c r="H42" t="s">
        <v>105</v>
      </c>
      <c r="I42" t="s">
        <v>127</v>
      </c>
      <c r="L42" t="s">
        <v>79</v>
      </c>
      <c r="M42" t="s">
        <v>149</v>
      </c>
      <c r="N42" t="s">
        <v>81</v>
      </c>
      <c r="O42" t="s">
        <v>169</v>
      </c>
    </row>
    <row r="43" spans="3:15" x14ac:dyDescent="0.25">
      <c r="C43" s="54" t="s">
        <v>163</v>
      </c>
      <c r="D43" s="53">
        <v>0.6136921296296296</v>
      </c>
      <c r="E43" t="s">
        <v>100</v>
      </c>
      <c r="F43">
        <v>2800</v>
      </c>
      <c r="G43" t="s">
        <v>104</v>
      </c>
      <c r="H43" t="s">
        <v>105</v>
      </c>
      <c r="I43" t="s">
        <v>127</v>
      </c>
      <c r="L43" t="s">
        <v>79</v>
      </c>
      <c r="M43" t="s">
        <v>156</v>
      </c>
      <c r="N43" t="s">
        <v>81</v>
      </c>
      <c r="O43" t="s">
        <v>170</v>
      </c>
    </row>
    <row r="44" spans="3:15" x14ac:dyDescent="0.25">
      <c r="C44" s="54" t="s">
        <v>163</v>
      </c>
      <c r="D44" s="53">
        <v>0.58416666666666661</v>
      </c>
      <c r="E44" t="s">
        <v>171</v>
      </c>
      <c r="F44">
        <v>3040</v>
      </c>
      <c r="G44" t="s">
        <v>104</v>
      </c>
      <c r="H44" t="s">
        <v>105</v>
      </c>
      <c r="I44" t="s">
        <v>127</v>
      </c>
      <c r="L44" t="s">
        <v>79</v>
      </c>
      <c r="M44" t="s">
        <v>149</v>
      </c>
      <c r="N44" t="s">
        <v>81</v>
      </c>
      <c r="O44" t="s">
        <v>172</v>
      </c>
    </row>
    <row r="45" spans="3:15" x14ac:dyDescent="0.25">
      <c r="C45" s="54" t="s">
        <v>163</v>
      </c>
      <c r="D45" s="53">
        <v>0.58395833333333336</v>
      </c>
      <c r="E45" t="s">
        <v>171</v>
      </c>
      <c r="F45">
        <v>2850</v>
      </c>
      <c r="G45" t="s">
        <v>104</v>
      </c>
      <c r="H45" t="s">
        <v>105</v>
      </c>
      <c r="I45" t="s">
        <v>127</v>
      </c>
      <c r="L45" t="s">
        <v>79</v>
      </c>
      <c r="M45" t="s">
        <v>156</v>
      </c>
      <c r="N45" t="s">
        <v>81</v>
      </c>
      <c r="O45" t="s">
        <v>173</v>
      </c>
    </row>
    <row r="46" spans="3:15" x14ac:dyDescent="0.25">
      <c r="C46" s="54" t="s">
        <v>163</v>
      </c>
      <c r="D46" s="53">
        <v>0.55394675925925929</v>
      </c>
      <c r="E46" t="s">
        <v>73</v>
      </c>
      <c r="F46">
        <v>2740</v>
      </c>
      <c r="G46" t="s">
        <v>104</v>
      </c>
      <c r="H46" t="s">
        <v>105</v>
      </c>
      <c r="I46" t="s">
        <v>127</v>
      </c>
      <c r="L46" t="s">
        <v>79</v>
      </c>
      <c r="M46" t="s">
        <v>156</v>
      </c>
      <c r="N46" t="s">
        <v>81</v>
      </c>
      <c r="O46" t="s">
        <v>174</v>
      </c>
    </row>
    <row r="47" spans="3:15" x14ac:dyDescent="0.25">
      <c r="C47" s="54" t="s">
        <v>163</v>
      </c>
      <c r="D47" s="53">
        <v>0.49626157407407406</v>
      </c>
      <c r="E47" t="s">
        <v>171</v>
      </c>
      <c r="F47">
        <v>2690</v>
      </c>
      <c r="G47" t="s">
        <v>104</v>
      </c>
      <c r="H47" t="s">
        <v>105</v>
      </c>
      <c r="I47" t="s">
        <v>127</v>
      </c>
      <c r="L47" t="s">
        <v>79</v>
      </c>
      <c r="M47" t="s">
        <v>175</v>
      </c>
      <c r="N47" t="s">
        <v>81</v>
      </c>
      <c r="O47" t="s">
        <v>176</v>
      </c>
    </row>
    <row r="48" spans="3:15" x14ac:dyDescent="0.25">
      <c r="C48" s="54" t="s">
        <v>163</v>
      </c>
      <c r="D48" s="53">
        <v>0.49582175925925925</v>
      </c>
      <c r="E48" t="s">
        <v>171</v>
      </c>
      <c r="F48">
        <v>2880</v>
      </c>
      <c r="G48" t="s">
        <v>104</v>
      </c>
      <c r="H48" t="s">
        <v>105</v>
      </c>
      <c r="I48" t="s">
        <v>127</v>
      </c>
      <c r="L48" t="s">
        <v>79</v>
      </c>
      <c r="M48" t="s">
        <v>149</v>
      </c>
      <c r="N48" t="s">
        <v>81</v>
      </c>
      <c r="O48" t="s">
        <v>177</v>
      </c>
    </row>
    <row r="49" spans="3:15" x14ac:dyDescent="0.25">
      <c r="C49" s="54" t="s">
        <v>163</v>
      </c>
      <c r="D49" s="53">
        <v>0.45947916666666666</v>
      </c>
      <c r="E49" t="s">
        <v>165</v>
      </c>
      <c r="F49">
        <v>2970</v>
      </c>
      <c r="G49" t="s">
        <v>104</v>
      </c>
      <c r="H49" t="s">
        <v>105</v>
      </c>
      <c r="I49" t="s">
        <v>127</v>
      </c>
      <c r="L49" t="s">
        <v>79</v>
      </c>
      <c r="M49" t="s">
        <v>178</v>
      </c>
      <c r="N49" t="s">
        <v>81</v>
      </c>
      <c r="O49" t="s">
        <v>179</v>
      </c>
    </row>
    <row r="50" spans="3:15" x14ac:dyDescent="0.25">
      <c r="C50" s="54" t="s">
        <v>163</v>
      </c>
      <c r="D50" s="53">
        <v>0.4592013888888889</v>
      </c>
      <c r="E50" t="s">
        <v>165</v>
      </c>
      <c r="F50">
        <v>2780</v>
      </c>
      <c r="G50" t="s">
        <v>104</v>
      </c>
      <c r="H50" t="s">
        <v>105</v>
      </c>
      <c r="I50" t="s">
        <v>127</v>
      </c>
      <c r="L50" t="s">
        <v>79</v>
      </c>
      <c r="M50" t="s">
        <v>156</v>
      </c>
      <c r="N50" t="s">
        <v>81</v>
      </c>
      <c r="O50" t="s">
        <v>180</v>
      </c>
    </row>
    <row r="51" spans="3:15" x14ac:dyDescent="0.25">
      <c r="C51" s="54" t="s">
        <v>163</v>
      </c>
      <c r="D51" s="53">
        <v>0.3591435185185185</v>
      </c>
      <c r="E51" t="s">
        <v>100</v>
      </c>
      <c r="F51">
        <v>2870</v>
      </c>
      <c r="G51" t="s">
        <v>104</v>
      </c>
      <c r="H51" t="s">
        <v>105</v>
      </c>
      <c r="I51" t="s">
        <v>127</v>
      </c>
      <c r="L51" t="s">
        <v>79</v>
      </c>
      <c r="M51" t="s">
        <v>156</v>
      </c>
      <c r="N51" t="s">
        <v>81</v>
      </c>
      <c r="O51" t="s">
        <v>181</v>
      </c>
    </row>
    <row r="52" spans="3:15" x14ac:dyDescent="0.25">
      <c r="C52" s="54" t="s">
        <v>163</v>
      </c>
      <c r="D52" s="53">
        <v>0.35888888888888887</v>
      </c>
      <c r="E52" t="s">
        <v>100</v>
      </c>
      <c r="F52">
        <v>3060</v>
      </c>
      <c r="G52" t="s">
        <v>104</v>
      </c>
      <c r="H52" t="s">
        <v>105</v>
      </c>
      <c r="I52" t="s">
        <v>127</v>
      </c>
      <c r="L52" t="s">
        <v>79</v>
      </c>
      <c r="M52" t="s">
        <v>149</v>
      </c>
      <c r="N52" t="s">
        <v>81</v>
      </c>
      <c r="O52" t="s">
        <v>182</v>
      </c>
    </row>
    <row r="53" spans="3:15" x14ac:dyDescent="0.25">
      <c r="C53" s="54" t="s">
        <v>163</v>
      </c>
      <c r="D53" s="53">
        <v>1.1574074074074073E-5</v>
      </c>
      <c r="E53" t="s">
        <v>73</v>
      </c>
      <c r="F53">
        <v>2910</v>
      </c>
      <c r="G53" t="s">
        <v>104</v>
      </c>
      <c r="H53" t="s">
        <v>105</v>
      </c>
      <c r="I53" t="s">
        <v>106</v>
      </c>
      <c r="L53" t="s">
        <v>79</v>
      </c>
      <c r="M53" t="s">
        <v>149</v>
      </c>
      <c r="N53" t="s">
        <v>81</v>
      </c>
      <c r="O53" t="s">
        <v>183</v>
      </c>
    </row>
    <row r="54" spans="3:15" x14ac:dyDescent="0.25">
      <c r="C54" s="54" t="s">
        <v>184</v>
      </c>
      <c r="D54" s="53">
        <v>0.99998842592592585</v>
      </c>
      <c r="E54" t="s">
        <v>100</v>
      </c>
      <c r="F54">
        <v>2940</v>
      </c>
      <c r="G54" t="s">
        <v>104</v>
      </c>
      <c r="H54" t="s">
        <v>105</v>
      </c>
      <c r="I54" t="s">
        <v>106</v>
      </c>
      <c r="L54" t="s">
        <v>79</v>
      </c>
      <c r="M54" t="s">
        <v>185</v>
      </c>
      <c r="N54" t="s">
        <v>81</v>
      </c>
      <c r="O54" t="s">
        <v>186</v>
      </c>
    </row>
    <row r="55" spans="3:15" x14ac:dyDescent="0.25">
      <c r="C55" s="54" t="s">
        <v>184</v>
      </c>
      <c r="D55" s="53">
        <v>0.73920138888888898</v>
      </c>
      <c r="E55" t="s">
        <v>100</v>
      </c>
      <c r="F55">
        <v>2810</v>
      </c>
      <c r="G55" t="s">
        <v>104</v>
      </c>
      <c r="H55" t="s">
        <v>105</v>
      </c>
      <c r="I55" t="s">
        <v>127</v>
      </c>
      <c r="L55" t="s">
        <v>79</v>
      </c>
      <c r="M55" t="s">
        <v>187</v>
      </c>
      <c r="N55" t="s">
        <v>81</v>
      </c>
      <c r="O55" t="s">
        <v>188</v>
      </c>
    </row>
    <row r="56" spans="3:15" x14ac:dyDescent="0.25">
      <c r="C56" s="54" t="s">
        <v>184</v>
      </c>
      <c r="D56" s="53">
        <v>0.73900462962962965</v>
      </c>
      <c r="E56" t="s">
        <v>100</v>
      </c>
      <c r="F56">
        <v>3000</v>
      </c>
      <c r="G56" t="s">
        <v>104</v>
      </c>
      <c r="H56" t="s">
        <v>105</v>
      </c>
      <c r="I56" t="s">
        <v>127</v>
      </c>
      <c r="L56" t="s">
        <v>79</v>
      </c>
      <c r="M56" t="s">
        <v>189</v>
      </c>
      <c r="N56" t="s">
        <v>81</v>
      </c>
      <c r="O56" t="s">
        <v>190</v>
      </c>
    </row>
    <row r="57" spans="3:15" x14ac:dyDescent="0.25">
      <c r="C57" s="54" t="s">
        <v>184</v>
      </c>
      <c r="D57" s="53">
        <v>0.73802083333333324</v>
      </c>
      <c r="E57" t="s">
        <v>100</v>
      </c>
      <c r="F57">
        <v>2860</v>
      </c>
      <c r="G57" t="s">
        <v>104</v>
      </c>
      <c r="H57" t="s">
        <v>105</v>
      </c>
      <c r="I57" t="s">
        <v>127</v>
      </c>
      <c r="L57" t="s">
        <v>79</v>
      </c>
      <c r="M57" t="s">
        <v>156</v>
      </c>
      <c r="N57" t="s">
        <v>81</v>
      </c>
      <c r="O57" t="s">
        <v>191</v>
      </c>
    </row>
    <row r="58" spans="3:15" x14ac:dyDescent="0.25">
      <c r="C58" s="54" t="s">
        <v>184</v>
      </c>
      <c r="D58" s="53">
        <v>0.73788194444444455</v>
      </c>
      <c r="E58" t="s">
        <v>100</v>
      </c>
      <c r="F58">
        <v>3050</v>
      </c>
      <c r="G58" t="s">
        <v>104</v>
      </c>
      <c r="H58" t="s">
        <v>105</v>
      </c>
      <c r="I58" t="s">
        <v>127</v>
      </c>
      <c r="L58" t="s">
        <v>79</v>
      </c>
      <c r="M58" t="s">
        <v>149</v>
      </c>
      <c r="N58" t="s">
        <v>81</v>
      </c>
      <c r="O58" t="s">
        <v>192</v>
      </c>
    </row>
    <row r="59" spans="3:15" x14ac:dyDescent="0.25">
      <c r="C59" s="54" t="s">
        <v>184</v>
      </c>
      <c r="D59" s="53">
        <v>0.73700231481481471</v>
      </c>
      <c r="E59" t="s">
        <v>100</v>
      </c>
      <c r="F59">
        <v>2760</v>
      </c>
      <c r="G59" t="s">
        <v>104</v>
      </c>
      <c r="H59" t="s">
        <v>105</v>
      </c>
      <c r="I59" t="s">
        <v>127</v>
      </c>
      <c r="L59" t="s">
        <v>79</v>
      </c>
      <c r="M59" t="s">
        <v>156</v>
      </c>
      <c r="N59" t="s">
        <v>81</v>
      </c>
      <c r="O59" t="s">
        <v>193</v>
      </c>
    </row>
    <row r="60" spans="3:15" x14ac:dyDescent="0.25">
      <c r="C60" s="54" t="s">
        <v>184</v>
      </c>
      <c r="D60" s="53">
        <v>0.7361805555555555</v>
      </c>
      <c r="E60" t="s">
        <v>100</v>
      </c>
      <c r="F60">
        <v>3030</v>
      </c>
      <c r="G60" t="s">
        <v>104</v>
      </c>
      <c r="H60" t="s">
        <v>105</v>
      </c>
      <c r="I60" t="s">
        <v>127</v>
      </c>
      <c r="L60" t="s">
        <v>79</v>
      </c>
      <c r="M60" t="s">
        <v>149</v>
      </c>
      <c r="N60" t="s">
        <v>81</v>
      </c>
      <c r="O60" t="s">
        <v>194</v>
      </c>
    </row>
    <row r="61" spans="3:15" x14ac:dyDescent="0.25">
      <c r="C61" s="54" t="s">
        <v>184</v>
      </c>
      <c r="D61" s="53">
        <v>0.73600694444444448</v>
      </c>
      <c r="E61" t="s">
        <v>100</v>
      </c>
      <c r="F61">
        <v>2840</v>
      </c>
      <c r="G61" t="s">
        <v>104</v>
      </c>
      <c r="H61" t="s">
        <v>105</v>
      </c>
      <c r="I61" t="s">
        <v>127</v>
      </c>
      <c r="L61" t="s">
        <v>79</v>
      </c>
      <c r="M61" t="s">
        <v>187</v>
      </c>
      <c r="N61" t="s">
        <v>81</v>
      </c>
      <c r="O61" t="s">
        <v>195</v>
      </c>
    </row>
    <row r="62" spans="3:15" x14ac:dyDescent="0.25">
      <c r="C62" s="54" t="s">
        <v>184</v>
      </c>
      <c r="D62" s="53">
        <v>0.72740740740740739</v>
      </c>
      <c r="E62" t="s">
        <v>165</v>
      </c>
      <c r="F62">
        <v>2730</v>
      </c>
      <c r="G62" t="s">
        <v>104</v>
      </c>
      <c r="H62" t="s">
        <v>105</v>
      </c>
      <c r="I62" t="s">
        <v>127</v>
      </c>
      <c r="L62" t="s">
        <v>79</v>
      </c>
      <c r="M62" t="s">
        <v>187</v>
      </c>
      <c r="N62" t="s">
        <v>81</v>
      </c>
      <c r="O62" t="s">
        <v>196</v>
      </c>
    </row>
    <row r="63" spans="3:15" x14ac:dyDescent="0.25">
      <c r="C63" s="54" t="s">
        <v>184</v>
      </c>
      <c r="D63" s="53">
        <v>0.72672453703703699</v>
      </c>
      <c r="E63" t="s">
        <v>165</v>
      </c>
      <c r="F63">
        <v>3010</v>
      </c>
      <c r="G63" t="s">
        <v>104</v>
      </c>
      <c r="H63" t="s">
        <v>105</v>
      </c>
      <c r="I63" t="s">
        <v>127</v>
      </c>
      <c r="L63" t="s">
        <v>79</v>
      </c>
      <c r="M63" t="s">
        <v>149</v>
      </c>
      <c r="N63" t="s">
        <v>81</v>
      </c>
      <c r="O63" t="s">
        <v>197</v>
      </c>
    </row>
    <row r="64" spans="3:15" x14ac:dyDescent="0.25">
      <c r="C64" s="54" t="s">
        <v>184</v>
      </c>
      <c r="D64" s="53">
        <v>0.72646990740740736</v>
      </c>
      <c r="E64" t="s">
        <v>165</v>
      </c>
      <c r="F64">
        <v>2820</v>
      </c>
      <c r="G64" t="s">
        <v>104</v>
      </c>
      <c r="H64" t="s">
        <v>105</v>
      </c>
      <c r="I64" t="s">
        <v>127</v>
      </c>
      <c r="L64" t="s">
        <v>79</v>
      </c>
      <c r="M64" t="s">
        <v>187</v>
      </c>
      <c r="N64" t="s">
        <v>81</v>
      </c>
      <c r="O64" t="s">
        <v>198</v>
      </c>
    </row>
    <row r="65" spans="3:15" x14ac:dyDescent="0.25">
      <c r="C65" s="54" t="s">
        <v>184</v>
      </c>
      <c r="D65" s="53">
        <v>0.71810185185185194</v>
      </c>
      <c r="E65" t="s">
        <v>100</v>
      </c>
      <c r="F65">
        <v>2720</v>
      </c>
      <c r="G65" t="s">
        <v>104</v>
      </c>
      <c r="H65" t="s">
        <v>105</v>
      </c>
      <c r="I65" t="s">
        <v>127</v>
      </c>
      <c r="L65" t="s">
        <v>79</v>
      </c>
      <c r="M65" t="s">
        <v>187</v>
      </c>
      <c r="N65" t="s">
        <v>81</v>
      </c>
      <c r="O65" t="s">
        <v>199</v>
      </c>
    </row>
    <row r="66" spans="3:15" x14ac:dyDescent="0.25">
      <c r="C66" s="54" t="s">
        <v>184</v>
      </c>
      <c r="D66" s="53">
        <v>0.71687499999999993</v>
      </c>
      <c r="E66" t="s">
        <v>100</v>
      </c>
      <c r="F66">
        <v>3020</v>
      </c>
      <c r="G66" t="s">
        <v>104</v>
      </c>
      <c r="H66" t="s">
        <v>105</v>
      </c>
      <c r="I66" t="s">
        <v>127</v>
      </c>
      <c r="L66" t="s">
        <v>79</v>
      </c>
      <c r="M66" t="s">
        <v>185</v>
      </c>
      <c r="N66" t="s">
        <v>81</v>
      </c>
      <c r="O66" t="s">
        <v>200</v>
      </c>
    </row>
    <row r="67" spans="3:15" x14ac:dyDescent="0.25">
      <c r="C67" s="54" t="s">
        <v>184</v>
      </c>
      <c r="D67" s="53">
        <v>0.71672453703703709</v>
      </c>
      <c r="E67" t="s">
        <v>100</v>
      </c>
      <c r="F67">
        <v>2830</v>
      </c>
      <c r="G67" t="s">
        <v>104</v>
      </c>
      <c r="H67" t="s">
        <v>105</v>
      </c>
      <c r="I67" t="s">
        <v>127</v>
      </c>
      <c r="L67" t="s">
        <v>79</v>
      </c>
      <c r="M67" t="s">
        <v>156</v>
      </c>
      <c r="N67" t="s">
        <v>81</v>
      </c>
      <c r="O67" t="s">
        <v>201</v>
      </c>
    </row>
    <row r="68" spans="3:15" x14ac:dyDescent="0.25">
      <c r="C68" s="54" t="s">
        <v>184</v>
      </c>
      <c r="D68" s="53">
        <v>0.71574074074074068</v>
      </c>
      <c r="E68" t="s">
        <v>100</v>
      </c>
      <c r="F68">
        <v>2700</v>
      </c>
      <c r="G68" t="s">
        <v>104</v>
      </c>
      <c r="H68" t="s">
        <v>105</v>
      </c>
      <c r="I68" t="s">
        <v>127</v>
      </c>
      <c r="L68" t="s">
        <v>79</v>
      </c>
      <c r="M68" t="s">
        <v>175</v>
      </c>
      <c r="N68" t="s">
        <v>81</v>
      </c>
      <c r="O68" t="s">
        <v>202</v>
      </c>
    </row>
    <row r="69" spans="3:15" x14ac:dyDescent="0.25">
      <c r="C69" s="54" t="s">
        <v>184</v>
      </c>
      <c r="D69" s="53">
        <v>0.71415509259259258</v>
      </c>
      <c r="E69" t="s">
        <v>100</v>
      </c>
      <c r="F69">
        <v>2750</v>
      </c>
      <c r="G69" t="s">
        <v>104</v>
      </c>
      <c r="H69" t="s">
        <v>105</v>
      </c>
      <c r="I69" t="s">
        <v>127</v>
      </c>
      <c r="L69" t="s">
        <v>79</v>
      </c>
      <c r="M69" t="s">
        <v>187</v>
      </c>
      <c r="N69" t="s">
        <v>81</v>
      </c>
      <c r="O69" t="s">
        <v>203</v>
      </c>
    </row>
    <row r="70" spans="3:15" x14ac:dyDescent="0.25">
      <c r="C70" s="54" t="s">
        <v>184</v>
      </c>
      <c r="D70" s="53">
        <v>0.71263888888888882</v>
      </c>
      <c r="E70" t="s">
        <v>100</v>
      </c>
      <c r="F70">
        <v>2770</v>
      </c>
      <c r="G70" t="s">
        <v>104</v>
      </c>
      <c r="H70" t="s">
        <v>105</v>
      </c>
      <c r="I70" t="s">
        <v>127</v>
      </c>
      <c r="L70" t="s">
        <v>79</v>
      </c>
      <c r="M70" t="s">
        <v>156</v>
      </c>
      <c r="N70" t="s">
        <v>81</v>
      </c>
      <c r="O70" t="s">
        <v>204</v>
      </c>
    </row>
    <row r="71" spans="3:15" x14ac:dyDescent="0.25">
      <c r="C71" s="54" t="s">
        <v>184</v>
      </c>
      <c r="D71" s="53">
        <v>0.71245370370370376</v>
      </c>
      <c r="E71" t="s">
        <v>100</v>
      </c>
      <c r="F71">
        <v>2960</v>
      </c>
      <c r="G71" t="s">
        <v>104</v>
      </c>
      <c r="H71" t="s">
        <v>105</v>
      </c>
      <c r="I71" t="s">
        <v>127</v>
      </c>
      <c r="L71" t="s">
        <v>79</v>
      </c>
      <c r="M71" t="s">
        <v>149</v>
      </c>
      <c r="N71" t="s">
        <v>81</v>
      </c>
      <c r="O71" t="s">
        <v>205</v>
      </c>
    </row>
    <row r="72" spans="3:15" x14ac:dyDescent="0.25">
      <c r="C72" s="54" t="s">
        <v>184</v>
      </c>
      <c r="D72" s="53">
        <v>0.64075231481481476</v>
      </c>
      <c r="E72" t="s">
        <v>73</v>
      </c>
      <c r="F72">
        <v>2680</v>
      </c>
      <c r="G72" t="s">
        <v>104</v>
      </c>
      <c r="H72" t="s">
        <v>105</v>
      </c>
      <c r="I72" t="s">
        <v>127</v>
      </c>
      <c r="L72" t="s">
        <v>79</v>
      </c>
      <c r="M72" t="s">
        <v>206</v>
      </c>
      <c r="N72" t="s">
        <v>81</v>
      </c>
      <c r="O72" t="s">
        <v>207</v>
      </c>
    </row>
    <row r="73" spans="3:15" x14ac:dyDescent="0.25">
      <c r="C73" s="54" t="s">
        <v>208</v>
      </c>
      <c r="D73" s="53">
        <v>0.55959490740740747</v>
      </c>
      <c r="E73" t="s">
        <v>73</v>
      </c>
      <c r="F73">
        <v>6320</v>
      </c>
      <c r="G73" t="s">
        <v>74</v>
      </c>
      <c r="H73" t="s">
        <v>75</v>
      </c>
      <c r="I73" t="s">
        <v>76</v>
      </c>
      <c r="J73" t="s">
        <v>77</v>
      </c>
      <c r="K73" t="s">
        <v>78</v>
      </c>
      <c r="L73" t="s">
        <v>79</v>
      </c>
      <c r="M73" t="s">
        <v>209</v>
      </c>
      <c r="N73" t="s">
        <v>81</v>
      </c>
      <c r="O73" t="s">
        <v>210</v>
      </c>
    </row>
    <row r="74" spans="3:15" x14ac:dyDescent="0.25">
      <c r="C74" s="54" t="s">
        <v>208</v>
      </c>
      <c r="D74" s="53">
        <v>0.55959490740740747</v>
      </c>
      <c r="E74" t="s">
        <v>73</v>
      </c>
      <c r="F74">
        <v>6320</v>
      </c>
      <c r="G74" t="s">
        <v>74</v>
      </c>
      <c r="H74" t="s">
        <v>75</v>
      </c>
      <c r="I74" t="s">
        <v>76</v>
      </c>
      <c r="J74" t="s">
        <v>77</v>
      </c>
      <c r="K74" t="s">
        <v>78</v>
      </c>
      <c r="L74" t="s">
        <v>79</v>
      </c>
      <c r="M74" t="s">
        <v>211</v>
      </c>
      <c r="N74" t="s">
        <v>81</v>
      </c>
      <c r="O74" t="s">
        <v>212</v>
      </c>
    </row>
    <row r="75" spans="3:15" x14ac:dyDescent="0.25">
      <c r="C75" s="54" t="s">
        <v>208</v>
      </c>
      <c r="D75" s="53">
        <v>0.55959490740740747</v>
      </c>
      <c r="E75" t="s">
        <v>73</v>
      </c>
      <c r="F75">
        <v>6322</v>
      </c>
      <c r="G75" t="s">
        <v>74</v>
      </c>
      <c r="H75" t="s">
        <v>75</v>
      </c>
      <c r="I75" t="s">
        <v>76</v>
      </c>
      <c r="J75" t="s">
        <v>77</v>
      </c>
      <c r="K75" t="s">
        <v>78</v>
      </c>
      <c r="L75" t="s">
        <v>79</v>
      </c>
      <c r="M75" t="s">
        <v>213</v>
      </c>
      <c r="N75" t="s">
        <v>81</v>
      </c>
      <c r="O75" t="s">
        <v>214</v>
      </c>
    </row>
    <row r="76" spans="3:15" x14ac:dyDescent="0.25">
      <c r="C76" s="54" t="s">
        <v>208</v>
      </c>
      <c r="D76" s="53">
        <v>0.55959490740740747</v>
      </c>
      <c r="E76" t="s">
        <v>73</v>
      </c>
      <c r="F76">
        <v>6322</v>
      </c>
      <c r="G76" t="s">
        <v>74</v>
      </c>
      <c r="H76" t="s">
        <v>75</v>
      </c>
      <c r="I76" t="s">
        <v>76</v>
      </c>
      <c r="J76" t="s">
        <v>77</v>
      </c>
      <c r="K76" t="s">
        <v>78</v>
      </c>
      <c r="L76" t="s">
        <v>79</v>
      </c>
      <c r="M76" t="s">
        <v>211</v>
      </c>
      <c r="N76" t="s">
        <v>81</v>
      </c>
      <c r="O76" t="s">
        <v>215</v>
      </c>
    </row>
    <row r="77" spans="3:15" x14ac:dyDescent="0.25">
      <c r="C77" s="54" t="s">
        <v>208</v>
      </c>
      <c r="D77" s="53">
        <v>1.1574074074074073E-5</v>
      </c>
      <c r="E77" t="s">
        <v>73</v>
      </c>
      <c r="F77">
        <v>2280</v>
      </c>
      <c r="G77" t="s">
        <v>104</v>
      </c>
      <c r="H77" t="s">
        <v>105</v>
      </c>
      <c r="I77" t="s">
        <v>106</v>
      </c>
      <c r="L77" t="s">
        <v>79</v>
      </c>
      <c r="M77" t="s">
        <v>216</v>
      </c>
      <c r="N77" t="s">
        <v>81</v>
      </c>
      <c r="O77" t="s">
        <v>217</v>
      </c>
    </row>
    <row r="78" spans="3:15" x14ac:dyDescent="0.25">
      <c r="C78" s="54" t="s">
        <v>208</v>
      </c>
      <c r="D78" s="53">
        <v>1.1574074074074073E-5</v>
      </c>
      <c r="E78" t="s">
        <v>73</v>
      </c>
      <c r="F78">
        <v>2290</v>
      </c>
      <c r="G78" t="s">
        <v>104</v>
      </c>
      <c r="H78" t="s">
        <v>105</v>
      </c>
      <c r="I78" t="s">
        <v>106</v>
      </c>
      <c r="L78" t="s">
        <v>79</v>
      </c>
      <c r="M78" t="s">
        <v>218</v>
      </c>
      <c r="N78" t="s">
        <v>81</v>
      </c>
      <c r="O78" t="s">
        <v>219</v>
      </c>
    </row>
    <row r="79" spans="3:15" x14ac:dyDescent="0.25">
      <c r="C79" s="54" t="s">
        <v>208</v>
      </c>
      <c r="D79" s="53">
        <v>1.1574074074074073E-5</v>
      </c>
      <c r="E79" t="s">
        <v>73</v>
      </c>
      <c r="F79">
        <v>2550</v>
      </c>
      <c r="G79" t="s">
        <v>104</v>
      </c>
      <c r="H79" t="s">
        <v>105</v>
      </c>
      <c r="I79" t="s">
        <v>106</v>
      </c>
      <c r="L79" t="s">
        <v>79</v>
      </c>
      <c r="M79" t="s">
        <v>220</v>
      </c>
      <c r="N79" t="s">
        <v>81</v>
      </c>
      <c r="O79" t="s">
        <v>221</v>
      </c>
    </row>
    <row r="80" spans="3:15" x14ac:dyDescent="0.25">
      <c r="C80" s="54" t="s">
        <v>222</v>
      </c>
      <c r="D80" s="53">
        <v>0.51234953703703701</v>
      </c>
      <c r="E80" t="s">
        <v>100</v>
      </c>
      <c r="F80">
        <v>2670</v>
      </c>
      <c r="G80" t="s">
        <v>104</v>
      </c>
      <c r="H80" t="s">
        <v>105</v>
      </c>
      <c r="I80" t="s">
        <v>127</v>
      </c>
      <c r="L80" t="s">
        <v>79</v>
      </c>
      <c r="M80" t="s">
        <v>223</v>
      </c>
      <c r="N80" t="s">
        <v>81</v>
      </c>
      <c r="O80" t="s">
        <v>224</v>
      </c>
    </row>
    <row r="81" spans="3:15" x14ac:dyDescent="0.25">
      <c r="C81" s="54" t="s">
        <v>222</v>
      </c>
      <c r="D81" s="53">
        <v>0.51001157407407405</v>
      </c>
      <c r="E81" t="s">
        <v>100</v>
      </c>
      <c r="F81">
        <v>2660</v>
      </c>
      <c r="G81" t="s">
        <v>104</v>
      </c>
      <c r="H81" t="s">
        <v>105</v>
      </c>
      <c r="I81" t="s">
        <v>127</v>
      </c>
      <c r="L81" t="s">
        <v>79</v>
      </c>
      <c r="M81" t="s">
        <v>225</v>
      </c>
      <c r="N81" t="s">
        <v>81</v>
      </c>
      <c r="O81" t="s">
        <v>226</v>
      </c>
    </row>
    <row r="82" spans="3:15" x14ac:dyDescent="0.25">
      <c r="C82" s="54" t="s">
        <v>222</v>
      </c>
      <c r="D82" s="53">
        <v>1.1574074074074073E-5</v>
      </c>
      <c r="E82" t="s">
        <v>73</v>
      </c>
      <c r="F82">
        <v>1340</v>
      </c>
      <c r="G82" t="s">
        <v>104</v>
      </c>
      <c r="H82" t="s">
        <v>105</v>
      </c>
      <c r="I82" t="s">
        <v>106</v>
      </c>
      <c r="L82" t="s">
        <v>79</v>
      </c>
      <c r="M82" t="s">
        <v>227</v>
      </c>
      <c r="N82" t="s">
        <v>81</v>
      </c>
      <c r="O82" t="s">
        <v>228</v>
      </c>
    </row>
    <row r="83" spans="3:15" x14ac:dyDescent="0.25">
      <c r="C83" s="54" t="s">
        <v>222</v>
      </c>
      <c r="D83" s="53">
        <v>1.1574074074074073E-5</v>
      </c>
      <c r="E83" t="s">
        <v>73</v>
      </c>
      <c r="F83">
        <v>2650</v>
      </c>
      <c r="G83" t="s">
        <v>104</v>
      </c>
      <c r="H83" t="s">
        <v>105</v>
      </c>
      <c r="I83" t="s">
        <v>106</v>
      </c>
      <c r="L83" t="s">
        <v>79</v>
      </c>
      <c r="M83" t="s">
        <v>229</v>
      </c>
      <c r="N83" t="s">
        <v>81</v>
      </c>
      <c r="O83" t="s">
        <v>230</v>
      </c>
    </row>
    <row r="84" spans="3:15" x14ac:dyDescent="0.25">
      <c r="C84" s="54">
        <v>43770</v>
      </c>
      <c r="D84" s="53">
        <v>1.1574074074074073E-5</v>
      </c>
      <c r="E84" t="s">
        <v>73</v>
      </c>
      <c r="F84">
        <v>2530</v>
      </c>
      <c r="G84" t="s">
        <v>104</v>
      </c>
      <c r="H84" t="s">
        <v>105</v>
      </c>
      <c r="I84" t="s">
        <v>106</v>
      </c>
      <c r="L84" t="s">
        <v>79</v>
      </c>
      <c r="M84" t="s">
        <v>231</v>
      </c>
      <c r="N84" t="s">
        <v>81</v>
      </c>
      <c r="O84" t="s">
        <v>232</v>
      </c>
    </row>
    <row r="85" spans="3:15" x14ac:dyDescent="0.25">
      <c r="C85" s="54">
        <v>43770</v>
      </c>
      <c r="D85" s="53">
        <v>1.1574074074074073E-5</v>
      </c>
      <c r="E85" t="s">
        <v>73</v>
      </c>
      <c r="F85">
        <v>2540</v>
      </c>
      <c r="G85" t="s">
        <v>104</v>
      </c>
      <c r="H85" t="s">
        <v>105</v>
      </c>
      <c r="I85" t="s">
        <v>106</v>
      </c>
      <c r="L85" t="s">
        <v>79</v>
      </c>
      <c r="M85" t="s">
        <v>233</v>
      </c>
      <c r="N85" t="s">
        <v>81</v>
      </c>
      <c r="O85" t="s">
        <v>234</v>
      </c>
    </row>
    <row r="86" spans="3:15" x14ac:dyDescent="0.25">
      <c r="C86" s="54">
        <v>43770</v>
      </c>
      <c r="D86" s="53">
        <v>1.1574074074074073E-5</v>
      </c>
      <c r="E86" t="s">
        <v>73</v>
      </c>
      <c r="F86">
        <v>2570</v>
      </c>
      <c r="G86" t="s">
        <v>104</v>
      </c>
      <c r="H86" t="s">
        <v>105</v>
      </c>
      <c r="I86" t="s">
        <v>106</v>
      </c>
      <c r="L86" t="s">
        <v>79</v>
      </c>
      <c r="M86" t="s">
        <v>235</v>
      </c>
      <c r="N86" t="s">
        <v>81</v>
      </c>
      <c r="O86" t="s">
        <v>236</v>
      </c>
    </row>
    <row r="87" spans="3:15" x14ac:dyDescent="0.25">
      <c r="C87" s="54">
        <v>43739</v>
      </c>
      <c r="D87" s="53">
        <v>0.54299768518518521</v>
      </c>
      <c r="E87" t="s">
        <v>73</v>
      </c>
      <c r="F87">
        <v>18714</v>
      </c>
      <c r="G87" t="s">
        <v>74</v>
      </c>
      <c r="H87" t="s">
        <v>75</v>
      </c>
      <c r="I87" t="s">
        <v>76</v>
      </c>
      <c r="J87" t="s">
        <v>77</v>
      </c>
      <c r="K87" t="s">
        <v>78</v>
      </c>
      <c r="L87" t="s">
        <v>79</v>
      </c>
      <c r="M87" t="s">
        <v>237</v>
      </c>
      <c r="N87" t="s">
        <v>81</v>
      </c>
      <c r="O87" t="s">
        <v>238</v>
      </c>
    </row>
    <row r="88" spans="3:15" x14ac:dyDescent="0.25">
      <c r="C88" s="54">
        <v>43739</v>
      </c>
      <c r="D88" s="53">
        <v>0.54299768518518521</v>
      </c>
      <c r="E88" t="s">
        <v>73</v>
      </c>
      <c r="F88">
        <v>18714</v>
      </c>
      <c r="G88" t="s">
        <v>74</v>
      </c>
      <c r="H88" t="s">
        <v>75</v>
      </c>
      <c r="I88" t="s">
        <v>76</v>
      </c>
      <c r="J88" t="s">
        <v>77</v>
      </c>
      <c r="K88" t="s">
        <v>78</v>
      </c>
      <c r="L88" t="s">
        <v>79</v>
      </c>
      <c r="M88" t="s">
        <v>211</v>
      </c>
      <c r="N88" t="s">
        <v>81</v>
      </c>
      <c r="O88" t="s">
        <v>239</v>
      </c>
    </row>
    <row r="89" spans="3:15" x14ac:dyDescent="0.25">
      <c r="C89" s="54">
        <v>43739</v>
      </c>
      <c r="D89" s="53">
        <v>0.54299768518518521</v>
      </c>
      <c r="E89" t="s">
        <v>73</v>
      </c>
      <c r="F89">
        <v>18715</v>
      </c>
      <c r="G89" t="s">
        <v>74</v>
      </c>
      <c r="H89" t="s">
        <v>75</v>
      </c>
      <c r="I89" t="s">
        <v>76</v>
      </c>
      <c r="J89" t="s">
        <v>77</v>
      </c>
      <c r="K89" t="s">
        <v>78</v>
      </c>
      <c r="L89" t="s">
        <v>79</v>
      </c>
      <c r="M89" t="s">
        <v>240</v>
      </c>
      <c r="N89" t="s">
        <v>81</v>
      </c>
      <c r="O89" t="s">
        <v>241</v>
      </c>
    </row>
    <row r="90" spans="3:15" x14ac:dyDescent="0.25">
      <c r="C90" s="54">
        <v>43739</v>
      </c>
      <c r="D90" s="53">
        <v>0.54299768518518521</v>
      </c>
      <c r="E90" t="s">
        <v>73</v>
      </c>
      <c r="F90">
        <v>18715</v>
      </c>
      <c r="G90" t="s">
        <v>74</v>
      </c>
      <c r="H90" t="s">
        <v>75</v>
      </c>
      <c r="I90" t="s">
        <v>76</v>
      </c>
      <c r="J90" t="s">
        <v>77</v>
      </c>
      <c r="K90" t="s">
        <v>78</v>
      </c>
      <c r="L90" t="s">
        <v>79</v>
      </c>
      <c r="M90" t="s">
        <v>211</v>
      </c>
      <c r="N90" t="s">
        <v>81</v>
      </c>
      <c r="O90" t="s">
        <v>242</v>
      </c>
    </row>
    <row r="91" spans="3:15" x14ac:dyDescent="0.25">
      <c r="C91" s="54">
        <v>43739</v>
      </c>
      <c r="D91" s="53">
        <v>0.54299768518518521</v>
      </c>
      <c r="E91" t="s">
        <v>73</v>
      </c>
      <c r="F91">
        <v>18716</v>
      </c>
      <c r="G91" t="s">
        <v>74</v>
      </c>
      <c r="H91" t="s">
        <v>75</v>
      </c>
      <c r="I91" t="s">
        <v>76</v>
      </c>
      <c r="J91" t="s">
        <v>77</v>
      </c>
      <c r="K91" t="s">
        <v>78</v>
      </c>
      <c r="L91" t="s">
        <v>79</v>
      </c>
      <c r="M91" t="s">
        <v>243</v>
      </c>
      <c r="N91" t="s">
        <v>81</v>
      </c>
      <c r="O91" t="s">
        <v>244</v>
      </c>
    </row>
    <row r="92" spans="3:15" x14ac:dyDescent="0.25">
      <c r="C92" s="54">
        <v>43739</v>
      </c>
      <c r="D92" s="53">
        <v>0.54299768518518521</v>
      </c>
      <c r="E92" t="s">
        <v>73</v>
      </c>
      <c r="F92">
        <v>18716</v>
      </c>
      <c r="G92" t="s">
        <v>74</v>
      </c>
      <c r="H92" t="s">
        <v>75</v>
      </c>
      <c r="I92" t="s">
        <v>76</v>
      </c>
      <c r="J92" t="s">
        <v>77</v>
      </c>
      <c r="K92" t="s">
        <v>78</v>
      </c>
      <c r="L92" t="s">
        <v>79</v>
      </c>
      <c r="M92" t="s">
        <v>211</v>
      </c>
      <c r="N92" t="s">
        <v>81</v>
      </c>
      <c r="O92" t="s">
        <v>245</v>
      </c>
    </row>
    <row r="93" spans="3:15" x14ac:dyDescent="0.25">
      <c r="C93" s="54">
        <v>43739</v>
      </c>
      <c r="D93" s="53">
        <v>0.54299768518518521</v>
      </c>
      <c r="E93" t="s">
        <v>73</v>
      </c>
      <c r="F93">
        <v>18717</v>
      </c>
      <c r="G93" t="s">
        <v>74</v>
      </c>
      <c r="H93" t="s">
        <v>75</v>
      </c>
      <c r="I93" t="s">
        <v>76</v>
      </c>
      <c r="J93" t="s">
        <v>77</v>
      </c>
      <c r="K93" t="s">
        <v>78</v>
      </c>
      <c r="L93" t="s">
        <v>79</v>
      </c>
      <c r="M93" t="s">
        <v>246</v>
      </c>
      <c r="N93" t="s">
        <v>81</v>
      </c>
      <c r="O93" t="s">
        <v>247</v>
      </c>
    </row>
    <row r="94" spans="3:15" x14ac:dyDescent="0.25">
      <c r="C94" s="54">
        <v>43739</v>
      </c>
      <c r="D94" s="53">
        <v>0.54299768518518521</v>
      </c>
      <c r="E94" t="s">
        <v>73</v>
      </c>
      <c r="F94">
        <v>18717</v>
      </c>
      <c r="G94" t="s">
        <v>74</v>
      </c>
      <c r="H94" t="s">
        <v>75</v>
      </c>
      <c r="I94" t="s">
        <v>76</v>
      </c>
      <c r="J94" t="s">
        <v>77</v>
      </c>
      <c r="K94" t="s">
        <v>78</v>
      </c>
      <c r="L94" t="s">
        <v>79</v>
      </c>
      <c r="M94" t="s">
        <v>211</v>
      </c>
      <c r="N94" t="s">
        <v>81</v>
      </c>
      <c r="O94" t="s">
        <v>248</v>
      </c>
    </row>
    <row r="95" spans="3:15" x14ac:dyDescent="0.25">
      <c r="C95" s="54">
        <v>43739</v>
      </c>
      <c r="D95" s="53">
        <v>0.54299768518518521</v>
      </c>
      <c r="E95" t="s">
        <v>73</v>
      </c>
      <c r="F95">
        <v>18718</v>
      </c>
      <c r="G95" t="s">
        <v>74</v>
      </c>
      <c r="H95" t="s">
        <v>75</v>
      </c>
      <c r="I95" t="s">
        <v>76</v>
      </c>
      <c r="J95" t="s">
        <v>77</v>
      </c>
      <c r="K95" t="s">
        <v>78</v>
      </c>
      <c r="L95" t="s">
        <v>79</v>
      </c>
      <c r="M95" t="s">
        <v>249</v>
      </c>
      <c r="N95" t="s">
        <v>81</v>
      </c>
      <c r="O95" t="s">
        <v>250</v>
      </c>
    </row>
    <row r="96" spans="3:15" x14ac:dyDescent="0.25">
      <c r="C96" s="54">
        <v>43739</v>
      </c>
      <c r="D96" s="53">
        <v>0.54299768518518521</v>
      </c>
      <c r="E96" t="s">
        <v>73</v>
      </c>
      <c r="F96">
        <v>18718</v>
      </c>
      <c r="G96" t="s">
        <v>74</v>
      </c>
      <c r="H96" t="s">
        <v>75</v>
      </c>
      <c r="I96" t="s">
        <v>76</v>
      </c>
      <c r="J96" t="s">
        <v>77</v>
      </c>
      <c r="K96" t="s">
        <v>78</v>
      </c>
      <c r="L96" t="s">
        <v>79</v>
      </c>
      <c r="M96" t="s">
        <v>211</v>
      </c>
      <c r="N96" t="s">
        <v>81</v>
      </c>
      <c r="O96" t="s">
        <v>251</v>
      </c>
    </row>
    <row r="97" spans="3:15" x14ac:dyDescent="0.25">
      <c r="C97" s="54">
        <v>43739</v>
      </c>
      <c r="D97" s="53">
        <v>0.54299768518518521</v>
      </c>
      <c r="E97" t="s">
        <v>73</v>
      </c>
      <c r="F97">
        <v>18719</v>
      </c>
      <c r="G97" t="s">
        <v>74</v>
      </c>
      <c r="H97" t="s">
        <v>75</v>
      </c>
      <c r="I97" t="s">
        <v>76</v>
      </c>
      <c r="J97" t="s">
        <v>77</v>
      </c>
      <c r="K97" t="s">
        <v>78</v>
      </c>
      <c r="L97" t="s">
        <v>79</v>
      </c>
      <c r="M97" t="s">
        <v>252</v>
      </c>
      <c r="N97" t="s">
        <v>81</v>
      </c>
      <c r="O97" t="s">
        <v>253</v>
      </c>
    </row>
    <row r="98" spans="3:15" x14ac:dyDescent="0.25">
      <c r="C98" s="54">
        <v>43739</v>
      </c>
      <c r="D98" s="53">
        <v>0.54299768518518521</v>
      </c>
      <c r="E98" t="s">
        <v>73</v>
      </c>
      <c r="F98">
        <v>18719</v>
      </c>
      <c r="G98" t="s">
        <v>74</v>
      </c>
      <c r="H98" t="s">
        <v>75</v>
      </c>
      <c r="I98" t="s">
        <v>76</v>
      </c>
      <c r="J98" t="s">
        <v>77</v>
      </c>
      <c r="K98" t="s">
        <v>78</v>
      </c>
      <c r="L98" t="s">
        <v>79</v>
      </c>
      <c r="M98" t="s">
        <v>211</v>
      </c>
      <c r="N98" t="s">
        <v>81</v>
      </c>
      <c r="O98" t="s">
        <v>254</v>
      </c>
    </row>
    <row r="99" spans="3:15" x14ac:dyDescent="0.25">
      <c r="C99" s="54">
        <v>43739</v>
      </c>
      <c r="D99" s="53">
        <v>0.46737268518518515</v>
      </c>
      <c r="E99" t="s">
        <v>73</v>
      </c>
      <c r="F99">
        <v>39763773</v>
      </c>
      <c r="G99" t="s">
        <v>101</v>
      </c>
      <c r="H99" t="s">
        <v>90</v>
      </c>
      <c r="I99" t="s">
        <v>91</v>
      </c>
      <c r="L99" t="s">
        <v>79</v>
      </c>
      <c r="M99" t="s">
        <v>81</v>
      </c>
      <c r="N99" t="s">
        <v>255</v>
      </c>
      <c r="O99" t="s">
        <v>256</v>
      </c>
    </row>
    <row r="100" spans="3:15" x14ac:dyDescent="0.25">
      <c r="C100" s="54">
        <v>43709</v>
      </c>
      <c r="D100" s="53">
        <v>0.99998842592592585</v>
      </c>
      <c r="E100" t="s">
        <v>73</v>
      </c>
      <c r="F100">
        <v>2590</v>
      </c>
      <c r="G100" t="s">
        <v>104</v>
      </c>
      <c r="H100" t="s">
        <v>105</v>
      </c>
      <c r="I100" t="s">
        <v>106</v>
      </c>
      <c r="L100" t="s">
        <v>79</v>
      </c>
      <c r="M100" t="s">
        <v>257</v>
      </c>
      <c r="N100" t="s">
        <v>81</v>
      </c>
      <c r="O100" t="s">
        <v>258</v>
      </c>
    </row>
    <row r="101" spans="3:15" x14ac:dyDescent="0.25">
      <c r="C101" s="54">
        <v>43709</v>
      </c>
      <c r="D101" s="53">
        <v>0.49584490740740739</v>
      </c>
      <c r="E101" t="s">
        <v>100</v>
      </c>
      <c r="F101">
        <v>301</v>
      </c>
      <c r="G101" t="s">
        <v>74</v>
      </c>
      <c r="H101" t="s">
        <v>75</v>
      </c>
      <c r="I101" t="s">
        <v>76</v>
      </c>
      <c r="L101" t="s">
        <v>79</v>
      </c>
      <c r="M101" t="s">
        <v>259</v>
      </c>
      <c r="N101" t="s">
        <v>81</v>
      </c>
      <c r="O101" t="s">
        <v>260</v>
      </c>
    </row>
    <row r="102" spans="3:15" x14ac:dyDescent="0.25">
      <c r="C102" s="54">
        <v>43678</v>
      </c>
      <c r="D102" s="53">
        <v>0.70315972222222223</v>
      </c>
      <c r="E102" t="s">
        <v>73</v>
      </c>
      <c r="F102">
        <v>49163565</v>
      </c>
      <c r="G102" t="s">
        <v>101</v>
      </c>
      <c r="H102" t="s">
        <v>90</v>
      </c>
      <c r="I102" t="s">
        <v>91</v>
      </c>
      <c r="L102" t="s">
        <v>79</v>
      </c>
      <c r="M102" t="s">
        <v>81</v>
      </c>
      <c r="N102" t="s">
        <v>261</v>
      </c>
      <c r="O102" t="s">
        <v>262</v>
      </c>
    </row>
    <row r="103" spans="3:15" x14ac:dyDescent="0.25">
      <c r="C103" s="54">
        <v>43647</v>
      </c>
      <c r="D103" s="53">
        <v>1.1574074074074073E-5</v>
      </c>
      <c r="E103" t="s">
        <v>73</v>
      </c>
      <c r="F103">
        <v>1320</v>
      </c>
      <c r="G103" t="s">
        <v>104</v>
      </c>
      <c r="H103" t="s">
        <v>105</v>
      </c>
      <c r="I103" t="s">
        <v>106</v>
      </c>
      <c r="L103" t="s">
        <v>79</v>
      </c>
      <c r="M103" t="s">
        <v>263</v>
      </c>
      <c r="N103" t="s">
        <v>81</v>
      </c>
      <c r="O103" t="s">
        <v>264</v>
      </c>
    </row>
    <row r="104" spans="3:15" x14ac:dyDescent="0.25">
      <c r="C104" s="54">
        <v>43556</v>
      </c>
      <c r="D104" s="53">
        <v>0.47568287037037038</v>
      </c>
      <c r="E104" t="s">
        <v>73</v>
      </c>
      <c r="F104">
        <v>49164560</v>
      </c>
      <c r="G104" t="s">
        <v>101</v>
      </c>
      <c r="H104" t="s">
        <v>90</v>
      </c>
      <c r="I104" t="s">
        <v>91</v>
      </c>
      <c r="L104" t="s">
        <v>79</v>
      </c>
      <c r="M104" t="s">
        <v>81</v>
      </c>
      <c r="N104" t="s">
        <v>265</v>
      </c>
      <c r="O104" t="s">
        <v>266</v>
      </c>
    </row>
    <row r="105" spans="3:15" x14ac:dyDescent="0.25">
      <c r="C105" s="54">
        <v>43556</v>
      </c>
      <c r="D105" s="53">
        <v>1.1574074074074073E-5</v>
      </c>
      <c r="E105" t="s">
        <v>73</v>
      </c>
      <c r="F105">
        <v>1680</v>
      </c>
      <c r="G105" t="s">
        <v>104</v>
      </c>
      <c r="H105" t="s">
        <v>105</v>
      </c>
      <c r="I105" t="s">
        <v>106</v>
      </c>
      <c r="L105" t="s">
        <v>79</v>
      </c>
      <c r="M105" t="s">
        <v>267</v>
      </c>
      <c r="N105" t="s">
        <v>81</v>
      </c>
      <c r="O105" t="s">
        <v>268</v>
      </c>
    </row>
    <row r="106" spans="3:15" x14ac:dyDescent="0.25">
      <c r="C106" s="54">
        <v>43556</v>
      </c>
      <c r="D106" s="53">
        <v>1.1574074074074073E-5</v>
      </c>
      <c r="E106" t="s">
        <v>73</v>
      </c>
      <c r="F106">
        <v>2100</v>
      </c>
      <c r="G106" t="s">
        <v>104</v>
      </c>
      <c r="H106" t="s">
        <v>105</v>
      </c>
      <c r="I106" t="s">
        <v>106</v>
      </c>
      <c r="L106" t="s">
        <v>79</v>
      </c>
      <c r="M106" t="s">
        <v>269</v>
      </c>
      <c r="N106" t="s">
        <v>81</v>
      </c>
      <c r="O106" t="s">
        <v>270</v>
      </c>
    </row>
    <row r="107" spans="3:15" x14ac:dyDescent="0.25">
      <c r="C107" s="54">
        <v>43525</v>
      </c>
      <c r="D107" s="53">
        <v>0.69136574074074064</v>
      </c>
      <c r="E107" t="s">
        <v>171</v>
      </c>
      <c r="F107">
        <v>2370</v>
      </c>
      <c r="G107" t="s">
        <v>104</v>
      </c>
      <c r="H107" t="s">
        <v>105</v>
      </c>
      <c r="I107" t="s">
        <v>127</v>
      </c>
      <c r="L107" t="s">
        <v>79</v>
      </c>
      <c r="M107" t="s">
        <v>271</v>
      </c>
      <c r="N107" t="s">
        <v>81</v>
      </c>
      <c r="O107" t="s">
        <v>272</v>
      </c>
    </row>
    <row r="108" spans="3:15" x14ac:dyDescent="0.25">
      <c r="C108" s="54">
        <v>43525</v>
      </c>
      <c r="D108" s="53">
        <v>1.1574074074074073E-5</v>
      </c>
      <c r="E108" t="s">
        <v>73</v>
      </c>
      <c r="F108">
        <v>2260</v>
      </c>
      <c r="G108" t="s">
        <v>104</v>
      </c>
      <c r="H108" t="s">
        <v>105</v>
      </c>
      <c r="I108" t="s">
        <v>106</v>
      </c>
      <c r="L108" t="s">
        <v>79</v>
      </c>
      <c r="M108" t="s">
        <v>273</v>
      </c>
      <c r="N108" t="s">
        <v>81</v>
      </c>
      <c r="O108" t="s">
        <v>274</v>
      </c>
    </row>
    <row r="109" spans="3:15" x14ac:dyDescent="0.25">
      <c r="C109" s="54">
        <v>43497</v>
      </c>
      <c r="D109" s="53">
        <v>0.62932870370370375</v>
      </c>
      <c r="E109" t="s">
        <v>73</v>
      </c>
      <c r="F109">
        <v>121</v>
      </c>
      <c r="G109" t="s">
        <v>89</v>
      </c>
      <c r="H109" t="s">
        <v>70</v>
      </c>
      <c r="I109" t="s">
        <v>90</v>
      </c>
      <c r="J109" t="s">
        <v>91</v>
      </c>
      <c r="L109" t="s">
        <v>79</v>
      </c>
      <c r="M109" t="s">
        <v>81</v>
      </c>
      <c r="N109" t="s">
        <v>275</v>
      </c>
      <c r="O109" t="s">
        <v>276</v>
      </c>
    </row>
    <row r="110" spans="3:15" x14ac:dyDescent="0.25">
      <c r="C110" s="54">
        <v>43497</v>
      </c>
      <c r="D110" s="53">
        <v>0.46031249999999996</v>
      </c>
      <c r="E110" t="s">
        <v>165</v>
      </c>
      <c r="F110">
        <v>2420</v>
      </c>
      <c r="G110" t="s">
        <v>104</v>
      </c>
      <c r="H110" t="s">
        <v>105</v>
      </c>
      <c r="I110" t="s">
        <v>127</v>
      </c>
      <c r="J110" t="s">
        <v>277</v>
      </c>
      <c r="L110" t="s">
        <v>79</v>
      </c>
      <c r="M110" t="s">
        <v>278</v>
      </c>
      <c r="N110" t="s">
        <v>81</v>
      </c>
      <c r="O110" t="s">
        <v>279</v>
      </c>
    </row>
    <row r="111" spans="3:15" x14ac:dyDescent="0.25">
      <c r="C111" s="54">
        <v>43497</v>
      </c>
      <c r="D111" s="53">
        <v>0.40686342592592589</v>
      </c>
      <c r="E111" t="s">
        <v>165</v>
      </c>
      <c r="F111">
        <v>2380</v>
      </c>
      <c r="G111" t="s">
        <v>104</v>
      </c>
      <c r="H111" t="s">
        <v>105</v>
      </c>
      <c r="I111" t="s">
        <v>127</v>
      </c>
      <c r="J111" t="s">
        <v>277</v>
      </c>
      <c r="L111" t="s">
        <v>79</v>
      </c>
      <c r="M111" t="s">
        <v>280</v>
      </c>
      <c r="N111" t="s">
        <v>81</v>
      </c>
      <c r="O111" t="s">
        <v>281</v>
      </c>
    </row>
    <row r="112" spans="3:15" x14ac:dyDescent="0.25">
      <c r="C112" s="54">
        <v>43497</v>
      </c>
      <c r="D112" s="53">
        <v>0.38726851851851851</v>
      </c>
      <c r="E112" t="s">
        <v>165</v>
      </c>
      <c r="F112">
        <v>2330</v>
      </c>
      <c r="G112" t="s">
        <v>104</v>
      </c>
      <c r="H112" t="s">
        <v>105</v>
      </c>
      <c r="I112" t="s">
        <v>127</v>
      </c>
      <c r="J112" t="s">
        <v>277</v>
      </c>
      <c r="L112" t="s">
        <v>79</v>
      </c>
      <c r="M112" t="s">
        <v>282</v>
      </c>
      <c r="N112" t="s">
        <v>81</v>
      </c>
      <c r="O112" t="s">
        <v>283</v>
      </c>
    </row>
    <row r="113" spans="3:15" x14ac:dyDescent="0.25">
      <c r="C113" s="54">
        <v>43497</v>
      </c>
      <c r="D113" s="53">
        <v>1.1574074074074073E-5</v>
      </c>
      <c r="E113" t="s">
        <v>73</v>
      </c>
      <c r="F113">
        <v>2080</v>
      </c>
      <c r="G113" t="s">
        <v>104</v>
      </c>
      <c r="H113" t="s">
        <v>105</v>
      </c>
      <c r="I113" t="s">
        <v>106</v>
      </c>
      <c r="L113" t="s">
        <v>79</v>
      </c>
      <c r="M113" t="s">
        <v>284</v>
      </c>
      <c r="N113" t="s">
        <v>81</v>
      </c>
      <c r="O113" t="s">
        <v>285</v>
      </c>
    </row>
    <row r="114" spans="3:15" x14ac:dyDescent="0.25">
      <c r="C114" s="54">
        <v>43497</v>
      </c>
      <c r="D114" s="53">
        <v>1.1574074074074073E-5</v>
      </c>
      <c r="E114" t="s">
        <v>73</v>
      </c>
      <c r="F114">
        <v>2090</v>
      </c>
      <c r="G114" t="s">
        <v>104</v>
      </c>
      <c r="H114" t="s">
        <v>105</v>
      </c>
      <c r="I114" t="s">
        <v>106</v>
      </c>
      <c r="L114" t="s">
        <v>79</v>
      </c>
      <c r="M114" t="s">
        <v>286</v>
      </c>
      <c r="N114" t="s">
        <v>81</v>
      </c>
      <c r="O114" t="s">
        <v>287</v>
      </c>
    </row>
    <row r="115" spans="3:15" x14ac:dyDescent="0.25">
      <c r="C115" s="54">
        <v>43497</v>
      </c>
      <c r="D115" s="53">
        <v>1.1574074074074073E-5</v>
      </c>
      <c r="E115" t="s">
        <v>73</v>
      </c>
      <c r="F115">
        <v>2110</v>
      </c>
      <c r="G115" t="s">
        <v>104</v>
      </c>
      <c r="H115" t="s">
        <v>105</v>
      </c>
      <c r="I115" t="s">
        <v>106</v>
      </c>
      <c r="L115" t="s">
        <v>79</v>
      </c>
      <c r="M115" t="s">
        <v>288</v>
      </c>
      <c r="N115" t="s">
        <v>81</v>
      </c>
      <c r="O115" t="s">
        <v>289</v>
      </c>
    </row>
    <row r="116" spans="3:15" x14ac:dyDescent="0.25">
      <c r="C116" s="54">
        <v>43497</v>
      </c>
      <c r="D116" s="53">
        <v>1.1574074074074073E-5</v>
      </c>
      <c r="E116" t="s">
        <v>73</v>
      </c>
      <c r="F116">
        <v>2120</v>
      </c>
      <c r="G116" t="s">
        <v>104</v>
      </c>
      <c r="H116" t="s">
        <v>105</v>
      </c>
      <c r="I116" t="s">
        <v>106</v>
      </c>
      <c r="L116" t="s">
        <v>79</v>
      </c>
      <c r="M116" t="s">
        <v>290</v>
      </c>
      <c r="N116" t="s">
        <v>81</v>
      </c>
      <c r="O116" t="s">
        <v>291</v>
      </c>
    </row>
    <row r="117" spans="3:15" x14ac:dyDescent="0.25">
      <c r="C117" s="54">
        <v>43497</v>
      </c>
      <c r="D117" s="53">
        <v>1.1574074074074073E-5</v>
      </c>
      <c r="E117" t="s">
        <v>73</v>
      </c>
      <c r="F117">
        <v>2270</v>
      </c>
      <c r="G117" t="s">
        <v>104</v>
      </c>
      <c r="H117" t="s">
        <v>105</v>
      </c>
      <c r="I117" t="s">
        <v>106</v>
      </c>
      <c r="L117" t="s">
        <v>79</v>
      </c>
      <c r="M117" t="s">
        <v>292</v>
      </c>
      <c r="N117" t="s">
        <v>81</v>
      </c>
      <c r="O117" t="s">
        <v>293</v>
      </c>
    </row>
    <row r="119" spans="3:15" x14ac:dyDescent="0.25">
      <c r="C119" s="54" t="s">
        <v>294</v>
      </c>
    </row>
    <row r="120" spans="3:15" x14ac:dyDescent="0.25">
      <c r="C120" s="54" t="s">
        <v>295</v>
      </c>
      <c r="D120" s="53">
        <v>0.62998842592592597</v>
      </c>
      <c r="E120" t="s">
        <v>73</v>
      </c>
      <c r="F120">
        <v>49163633</v>
      </c>
      <c r="G120" t="s">
        <v>101</v>
      </c>
      <c r="H120" t="s">
        <v>90</v>
      </c>
      <c r="I120" t="s">
        <v>91</v>
      </c>
      <c r="L120" t="s">
        <v>79</v>
      </c>
      <c r="M120" t="s">
        <v>81</v>
      </c>
      <c r="N120" t="s">
        <v>296</v>
      </c>
      <c r="O120" t="s">
        <v>297</v>
      </c>
    </row>
    <row r="121" spans="3:15" x14ac:dyDescent="0.25">
      <c r="C121" s="54" t="s">
        <v>298</v>
      </c>
      <c r="D121" s="53">
        <v>1.1574074074074073E-5</v>
      </c>
      <c r="E121" t="s">
        <v>73</v>
      </c>
      <c r="F121">
        <v>3570</v>
      </c>
      <c r="G121" t="s">
        <v>104</v>
      </c>
      <c r="H121" t="s">
        <v>105</v>
      </c>
      <c r="I121" t="s">
        <v>106</v>
      </c>
      <c r="L121" t="s">
        <v>79</v>
      </c>
      <c r="M121" t="s">
        <v>299</v>
      </c>
      <c r="N121" t="s">
        <v>81</v>
      </c>
      <c r="O121" t="s">
        <v>300</v>
      </c>
    </row>
    <row r="122" spans="3:15" x14ac:dyDescent="0.25">
      <c r="C122" s="54" t="s">
        <v>301</v>
      </c>
      <c r="D122" s="53">
        <v>0.99998842592592585</v>
      </c>
      <c r="E122" t="s">
        <v>100</v>
      </c>
      <c r="F122">
        <v>3790</v>
      </c>
      <c r="G122" t="s">
        <v>104</v>
      </c>
      <c r="H122" t="s">
        <v>105</v>
      </c>
      <c r="I122" t="s">
        <v>106</v>
      </c>
      <c r="L122" t="s">
        <v>79</v>
      </c>
      <c r="M122" t="s">
        <v>189</v>
      </c>
      <c r="N122" t="s">
        <v>81</v>
      </c>
      <c r="O122" t="s">
        <v>302</v>
      </c>
    </row>
    <row r="123" spans="3:15" x14ac:dyDescent="0.25">
      <c r="C123" s="54" t="s">
        <v>301</v>
      </c>
      <c r="D123" s="53">
        <v>0.99998842592592585</v>
      </c>
      <c r="E123" t="s">
        <v>100</v>
      </c>
      <c r="F123">
        <v>3980</v>
      </c>
      <c r="G123" t="s">
        <v>104</v>
      </c>
      <c r="H123" t="s">
        <v>105</v>
      </c>
      <c r="I123" t="s">
        <v>106</v>
      </c>
      <c r="L123" t="s">
        <v>79</v>
      </c>
      <c r="M123" t="s">
        <v>167</v>
      </c>
      <c r="N123" t="s">
        <v>81</v>
      </c>
      <c r="O123" t="s">
        <v>303</v>
      </c>
    </row>
    <row r="124" spans="3:15" x14ac:dyDescent="0.25">
      <c r="C124" s="54" t="s">
        <v>301</v>
      </c>
      <c r="D124" s="53">
        <v>0.64831018518518524</v>
      </c>
      <c r="E124" t="s">
        <v>73</v>
      </c>
      <c r="F124">
        <v>501</v>
      </c>
      <c r="G124" t="s">
        <v>74</v>
      </c>
      <c r="H124" t="s">
        <v>75</v>
      </c>
      <c r="I124" t="s">
        <v>76</v>
      </c>
      <c r="J124" t="s">
        <v>77</v>
      </c>
      <c r="K124" t="s">
        <v>78</v>
      </c>
      <c r="L124" t="s">
        <v>79</v>
      </c>
      <c r="M124" t="s">
        <v>259</v>
      </c>
      <c r="N124" t="s">
        <v>81</v>
      </c>
      <c r="O124" t="s">
        <v>304</v>
      </c>
    </row>
    <row r="125" spans="3:15" x14ac:dyDescent="0.25">
      <c r="C125" s="54" t="s">
        <v>305</v>
      </c>
      <c r="D125" s="53">
        <v>0.52942129629629631</v>
      </c>
      <c r="E125" t="s">
        <v>306</v>
      </c>
      <c r="F125">
        <v>3940</v>
      </c>
      <c r="G125" t="s">
        <v>104</v>
      </c>
      <c r="H125" t="s">
        <v>105</v>
      </c>
      <c r="I125" t="s">
        <v>127</v>
      </c>
      <c r="L125" t="s">
        <v>79</v>
      </c>
      <c r="M125" t="s">
        <v>307</v>
      </c>
      <c r="N125" t="s">
        <v>81</v>
      </c>
      <c r="O125" t="s">
        <v>308</v>
      </c>
    </row>
    <row r="126" spans="3:15" x14ac:dyDescent="0.25">
      <c r="C126" s="54" t="s">
        <v>305</v>
      </c>
      <c r="D126" s="53">
        <v>0.52918981481481475</v>
      </c>
      <c r="E126" t="s">
        <v>306</v>
      </c>
      <c r="F126">
        <v>3750</v>
      </c>
      <c r="G126" t="s">
        <v>104</v>
      </c>
      <c r="H126" t="s">
        <v>105</v>
      </c>
      <c r="I126" t="s">
        <v>127</v>
      </c>
      <c r="L126" t="s">
        <v>79</v>
      </c>
      <c r="M126" t="s">
        <v>309</v>
      </c>
      <c r="N126" t="s">
        <v>81</v>
      </c>
      <c r="O126" t="s">
        <v>310</v>
      </c>
    </row>
    <row r="127" spans="3:15" x14ac:dyDescent="0.25">
      <c r="C127" s="54" t="s">
        <v>305</v>
      </c>
      <c r="D127" s="53">
        <v>0.4785300925925926</v>
      </c>
      <c r="E127" t="s">
        <v>100</v>
      </c>
      <c r="F127">
        <v>3730</v>
      </c>
      <c r="G127" t="s">
        <v>104</v>
      </c>
      <c r="H127" t="s">
        <v>105</v>
      </c>
      <c r="I127" t="s">
        <v>127</v>
      </c>
      <c r="L127" t="s">
        <v>79</v>
      </c>
      <c r="M127" t="s">
        <v>309</v>
      </c>
      <c r="N127" t="s">
        <v>81</v>
      </c>
      <c r="O127" t="s">
        <v>311</v>
      </c>
    </row>
    <row r="128" spans="3:15" x14ac:dyDescent="0.25">
      <c r="C128" s="54" t="s">
        <v>305</v>
      </c>
      <c r="D128" s="53">
        <v>0.47834490740740737</v>
      </c>
      <c r="E128" t="s">
        <v>100</v>
      </c>
      <c r="F128">
        <v>3920</v>
      </c>
      <c r="G128" t="s">
        <v>104</v>
      </c>
      <c r="H128" t="s">
        <v>105</v>
      </c>
      <c r="I128" t="s">
        <v>127</v>
      </c>
      <c r="L128" t="s">
        <v>79</v>
      </c>
      <c r="M128" t="s">
        <v>187</v>
      </c>
      <c r="N128" t="s">
        <v>81</v>
      </c>
      <c r="O128" t="s">
        <v>312</v>
      </c>
    </row>
    <row r="129" spans="3:15" x14ac:dyDescent="0.25">
      <c r="C129" s="54" t="s">
        <v>305</v>
      </c>
      <c r="D129" s="53">
        <v>0.43707175925925923</v>
      </c>
      <c r="E129" t="s">
        <v>313</v>
      </c>
      <c r="F129">
        <v>3990</v>
      </c>
      <c r="G129" t="s">
        <v>104</v>
      </c>
      <c r="H129" t="s">
        <v>105</v>
      </c>
      <c r="I129" t="s">
        <v>127</v>
      </c>
      <c r="L129" t="s">
        <v>79</v>
      </c>
      <c r="M129" t="s">
        <v>307</v>
      </c>
      <c r="N129" t="s">
        <v>81</v>
      </c>
      <c r="O129" t="s">
        <v>314</v>
      </c>
    </row>
    <row r="130" spans="3:15" x14ac:dyDescent="0.25">
      <c r="C130" s="54" t="s">
        <v>305</v>
      </c>
      <c r="D130" s="53">
        <v>0.43681712962962965</v>
      </c>
      <c r="E130" t="s">
        <v>313</v>
      </c>
      <c r="F130">
        <v>3800</v>
      </c>
      <c r="G130" t="s">
        <v>104</v>
      </c>
      <c r="H130" t="s">
        <v>105</v>
      </c>
      <c r="I130" t="s">
        <v>127</v>
      </c>
      <c r="L130" t="s">
        <v>79</v>
      </c>
      <c r="M130" t="s">
        <v>309</v>
      </c>
      <c r="N130" t="s">
        <v>81</v>
      </c>
      <c r="O130" t="s">
        <v>315</v>
      </c>
    </row>
    <row r="131" spans="3:15" x14ac:dyDescent="0.25">
      <c r="C131" s="54" t="s">
        <v>305</v>
      </c>
      <c r="D131" s="53">
        <v>0.40706018518518516</v>
      </c>
      <c r="E131" t="s">
        <v>73</v>
      </c>
      <c r="F131">
        <v>3880</v>
      </c>
      <c r="G131" t="s">
        <v>104</v>
      </c>
      <c r="H131" t="s">
        <v>105</v>
      </c>
      <c r="I131" t="s">
        <v>127</v>
      </c>
      <c r="L131" t="s">
        <v>79</v>
      </c>
      <c r="M131" t="s">
        <v>309</v>
      </c>
      <c r="N131" t="s">
        <v>81</v>
      </c>
      <c r="O131" t="s">
        <v>316</v>
      </c>
    </row>
    <row r="132" spans="3:15" x14ac:dyDescent="0.25">
      <c r="C132" s="54" t="s">
        <v>305</v>
      </c>
      <c r="D132" s="53">
        <v>0.40681712962962963</v>
      </c>
      <c r="E132" t="s">
        <v>313</v>
      </c>
      <c r="F132">
        <v>3970</v>
      </c>
      <c r="G132" t="s">
        <v>104</v>
      </c>
      <c r="H132" t="s">
        <v>105</v>
      </c>
      <c r="I132" t="s">
        <v>127</v>
      </c>
      <c r="L132" t="s">
        <v>79</v>
      </c>
      <c r="M132" t="s">
        <v>307</v>
      </c>
      <c r="N132" t="s">
        <v>81</v>
      </c>
      <c r="O132" t="s">
        <v>317</v>
      </c>
    </row>
    <row r="133" spans="3:15" x14ac:dyDescent="0.25">
      <c r="C133" s="54" t="s">
        <v>305</v>
      </c>
      <c r="D133" s="53">
        <v>0.40679398148148144</v>
      </c>
      <c r="E133" t="s">
        <v>73</v>
      </c>
      <c r="F133">
        <v>4070</v>
      </c>
      <c r="G133" t="s">
        <v>104</v>
      </c>
      <c r="H133" t="s">
        <v>105</v>
      </c>
      <c r="I133" t="s">
        <v>127</v>
      </c>
      <c r="L133" t="s">
        <v>79</v>
      </c>
      <c r="M133" t="s">
        <v>307</v>
      </c>
      <c r="N133" t="s">
        <v>81</v>
      </c>
      <c r="O133" t="s">
        <v>318</v>
      </c>
    </row>
    <row r="134" spans="3:15" x14ac:dyDescent="0.25">
      <c r="C134" s="54" t="s">
        <v>305</v>
      </c>
      <c r="D134" s="53">
        <v>0.40663194444444445</v>
      </c>
      <c r="E134" t="s">
        <v>313</v>
      </c>
      <c r="F134">
        <v>3780</v>
      </c>
      <c r="G134" t="s">
        <v>104</v>
      </c>
      <c r="H134" t="s">
        <v>105</v>
      </c>
      <c r="I134" t="s">
        <v>127</v>
      </c>
      <c r="L134" t="s">
        <v>79</v>
      </c>
      <c r="M134" t="s">
        <v>309</v>
      </c>
      <c r="N134" t="s">
        <v>81</v>
      </c>
      <c r="O134" t="s">
        <v>319</v>
      </c>
    </row>
    <row r="135" spans="3:15" x14ac:dyDescent="0.25">
      <c r="C135" s="54" t="s">
        <v>305</v>
      </c>
      <c r="D135" s="53">
        <v>0.40274305555555556</v>
      </c>
      <c r="E135" t="s">
        <v>100</v>
      </c>
      <c r="F135">
        <v>3950</v>
      </c>
      <c r="G135" t="s">
        <v>104</v>
      </c>
      <c r="H135" t="s">
        <v>105</v>
      </c>
      <c r="I135" t="s">
        <v>127</v>
      </c>
      <c r="L135" t="s">
        <v>79</v>
      </c>
      <c r="M135" t="s">
        <v>187</v>
      </c>
      <c r="N135" t="s">
        <v>81</v>
      </c>
      <c r="O135" t="s">
        <v>320</v>
      </c>
    </row>
    <row r="136" spans="3:15" x14ac:dyDescent="0.25">
      <c r="C136" s="54" t="s">
        <v>305</v>
      </c>
      <c r="D136" s="53">
        <v>0.40246527777777774</v>
      </c>
      <c r="E136" t="s">
        <v>100</v>
      </c>
      <c r="F136">
        <v>3760</v>
      </c>
      <c r="G136" t="s">
        <v>104</v>
      </c>
      <c r="H136" t="s">
        <v>105</v>
      </c>
      <c r="I136" t="s">
        <v>127</v>
      </c>
      <c r="L136" t="s">
        <v>79</v>
      </c>
      <c r="M136" t="s">
        <v>309</v>
      </c>
      <c r="N136" t="s">
        <v>81</v>
      </c>
      <c r="O136" t="s">
        <v>321</v>
      </c>
    </row>
    <row r="137" spans="3:15" x14ac:dyDescent="0.25">
      <c r="C137" s="54" t="s">
        <v>305</v>
      </c>
      <c r="D137" s="53">
        <v>0.36758101851851849</v>
      </c>
      <c r="E137" t="s">
        <v>313</v>
      </c>
      <c r="F137">
        <v>4060</v>
      </c>
      <c r="G137" t="s">
        <v>104</v>
      </c>
      <c r="H137" t="s">
        <v>105</v>
      </c>
      <c r="I137" t="s">
        <v>127</v>
      </c>
      <c r="L137" t="s">
        <v>79</v>
      </c>
      <c r="M137" t="s">
        <v>307</v>
      </c>
      <c r="N137" t="s">
        <v>81</v>
      </c>
      <c r="O137" t="s">
        <v>322</v>
      </c>
    </row>
    <row r="138" spans="3:15" x14ac:dyDescent="0.25">
      <c r="C138" s="54" t="s">
        <v>305</v>
      </c>
      <c r="D138" s="53">
        <v>0.36726851851851849</v>
      </c>
      <c r="E138" t="s">
        <v>313</v>
      </c>
      <c r="F138">
        <v>3870</v>
      </c>
      <c r="G138" t="s">
        <v>104</v>
      </c>
      <c r="H138" t="s">
        <v>105</v>
      </c>
      <c r="I138" t="s">
        <v>127</v>
      </c>
      <c r="L138" t="s">
        <v>79</v>
      </c>
      <c r="M138" t="s">
        <v>309</v>
      </c>
      <c r="N138" t="s">
        <v>81</v>
      </c>
      <c r="O138" t="s">
        <v>323</v>
      </c>
    </row>
    <row r="139" spans="3:15" x14ac:dyDescent="0.25">
      <c r="C139" s="54" t="s">
        <v>305</v>
      </c>
      <c r="D139" s="53">
        <v>0.35938657407407404</v>
      </c>
      <c r="E139" t="s">
        <v>171</v>
      </c>
      <c r="F139">
        <v>4040</v>
      </c>
      <c r="G139" t="s">
        <v>104</v>
      </c>
      <c r="H139" t="s">
        <v>105</v>
      </c>
      <c r="I139" t="s">
        <v>127</v>
      </c>
      <c r="L139" t="s">
        <v>79</v>
      </c>
      <c r="M139" t="s">
        <v>307</v>
      </c>
      <c r="N139" t="s">
        <v>81</v>
      </c>
      <c r="O139" t="s">
        <v>324</v>
      </c>
    </row>
    <row r="140" spans="3:15" x14ac:dyDescent="0.25">
      <c r="C140" s="54" t="s">
        <v>305</v>
      </c>
      <c r="D140" s="53">
        <v>0.3590740740740741</v>
      </c>
      <c r="E140" t="s">
        <v>171</v>
      </c>
      <c r="F140">
        <v>3850</v>
      </c>
      <c r="G140" t="s">
        <v>104</v>
      </c>
      <c r="H140" t="s">
        <v>105</v>
      </c>
      <c r="I140" t="s">
        <v>127</v>
      </c>
      <c r="L140" t="s">
        <v>79</v>
      </c>
      <c r="M140" t="s">
        <v>309</v>
      </c>
      <c r="N140" t="s">
        <v>81</v>
      </c>
      <c r="O140" t="s">
        <v>325</v>
      </c>
    </row>
    <row r="141" spans="3:15" x14ac:dyDescent="0.25">
      <c r="C141" s="54" t="s">
        <v>305</v>
      </c>
      <c r="D141" s="53">
        <v>0.35880787037037037</v>
      </c>
      <c r="E141" t="s">
        <v>165</v>
      </c>
      <c r="F141">
        <v>3900</v>
      </c>
      <c r="G141" t="s">
        <v>104</v>
      </c>
      <c r="H141" t="s">
        <v>105</v>
      </c>
      <c r="I141" t="s">
        <v>127</v>
      </c>
      <c r="L141" t="s">
        <v>79</v>
      </c>
      <c r="M141" t="s">
        <v>175</v>
      </c>
      <c r="N141" t="s">
        <v>81</v>
      </c>
      <c r="O141" t="s">
        <v>326</v>
      </c>
    </row>
    <row r="142" spans="3:15" x14ac:dyDescent="0.25">
      <c r="C142" s="54" t="s">
        <v>305</v>
      </c>
      <c r="D142" s="53">
        <v>0.35855324074074074</v>
      </c>
      <c r="E142" t="s">
        <v>165</v>
      </c>
      <c r="F142">
        <v>3710</v>
      </c>
      <c r="G142" t="s">
        <v>104</v>
      </c>
      <c r="H142" t="s">
        <v>105</v>
      </c>
      <c r="I142" t="s">
        <v>127</v>
      </c>
      <c r="L142" t="s">
        <v>79</v>
      </c>
      <c r="M142" t="s">
        <v>309</v>
      </c>
      <c r="N142" t="s">
        <v>81</v>
      </c>
      <c r="O142" t="s">
        <v>327</v>
      </c>
    </row>
    <row r="143" spans="3:15" x14ac:dyDescent="0.25">
      <c r="C143" s="54" t="s">
        <v>305</v>
      </c>
      <c r="D143" s="53">
        <v>0.35789351851851853</v>
      </c>
      <c r="E143" t="s">
        <v>165</v>
      </c>
      <c r="F143">
        <v>3700</v>
      </c>
      <c r="G143" t="s">
        <v>104</v>
      </c>
      <c r="H143" t="s">
        <v>105</v>
      </c>
      <c r="I143" t="s">
        <v>127</v>
      </c>
      <c r="L143" t="s">
        <v>79</v>
      </c>
      <c r="M143" t="s">
        <v>309</v>
      </c>
      <c r="N143" t="s">
        <v>81</v>
      </c>
      <c r="O143" t="s">
        <v>328</v>
      </c>
    </row>
    <row r="144" spans="3:15" x14ac:dyDescent="0.25">
      <c r="C144" s="54" t="s">
        <v>305</v>
      </c>
      <c r="D144" s="53">
        <v>0.35760416666666667</v>
      </c>
      <c r="E144" t="s">
        <v>165</v>
      </c>
      <c r="F144">
        <v>3890</v>
      </c>
      <c r="G144" t="s">
        <v>104</v>
      </c>
      <c r="H144" t="s">
        <v>105</v>
      </c>
      <c r="I144" t="s">
        <v>127</v>
      </c>
      <c r="L144" t="s">
        <v>79</v>
      </c>
      <c r="M144" t="s">
        <v>175</v>
      </c>
      <c r="N144" t="s">
        <v>81</v>
      </c>
      <c r="O144" t="s">
        <v>329</v>
      </c>
    </row>
    <row r="145" spans="3:15" x14ac:dyDescent="0.25">
      <c r="C145" s="54" t="s">
        <v>305</v>
      </c>
      <c r="D145" s="53">
        <v>1.1574074074074073E-5</v>
      </c>
      <c r="E145" t="s">
        <v>73</v>
      </c>
      <c r="F145">
        <v>3550</v>
      </c>
      <c r="G145" t="s">
        <v>104</v>
      </c>
      <c r="H145" t="s">
        <v>105</v>
      </c>
      <c r="I145" t="s">
        <v>106</v>
      </c>
      <c r="L145" t="s">
        <v>79</v>
      </c>
      <c r="M145" t="s">
        <v>330</v>
      </c>
      <c r="N145" t="s">
        <v>81</v>
      </c>
      <c r="O145" t="s">
        <v>331</v>
      </c>
    </row>
    <row r="146" spans="3:15" x14ac:dyDescent="0.25">
      <c r="C146" s="54" t="s">
        <v>332</v>
      </c>
      <c r="D146" s="53">
        <v>0.78569444444444436</v>
      </c>
      <c r="E146" t="s">
        <v>165</v>
      </c>
      <c r="F146">
        <v>4020</v>
      </c>
      <c r="G146" t="s">
        <v>104</v>
      </c>
      <c r="H146" t="s">
        <v>105</v>
      </c>
      <c r="I146" t="s">
        <v>127</v>
      </c>
      <c r="L146" t="s">
        <v>79</v>
      </c>
      <c r="M146" t="s">
        <v>307</v>
      </c>
      <c r="N146" t="s">
        <v>81</v>
      </c>
      <c r="O146" t="s">
        <v>333</v>
      </c>
    </row>
    <row r="147" spans="3:15" x14ac:dyDescent="0.25">
      <c r="C147" s="54" t="s">
        <v>332</v>
      </c>
      <c r="D147" s="53">
        <v>0.78555555555555545</v>
      </c>
      <c r="E147" t="s">
        <v>165</v>
      </c>
      <c r="F147">
        <v>3830</v>
      </c>
      <c r="G147" t="s">
        <v>104</v>
      </c>
      <c r="H147" t="s">
        <v>105</v>
      </c>
      <c r="I147" t="s">
        <v>127</v>
      </c>
      <c r="L147" t="s">
        <v>79</v>
      </c>
      <c r="M147" t="s">
        <v>309</v>
      </c>
      <c r="N147" t="s">
        <v>81</v>
      </c>
      <c r="O147" t="s">
        <v>334</v>
      </c>
    </row>
    <row r="148" spans="3:15" x14ac:dyDescent="0.25">
      <c r="C148" s="54" t="s">
        <v>332</v>
      </c>
      <c r="D148" s="53">
        <v>0.75376157407407407</v>
      </c>
      <c r="E148" t="s">
        <v>165</v>
      </c>
      <c r="F148">
        <v>3740</v>
      </c>
      <c r="G148" t="s">
        <v>104</v>
      </c>
      <c r="H148" t="s">
        <v>105</v>
      </c>
      <c r="I148" t="s">
        <v>127</v>
      </c>
      <c r="L148" t="s">
        <v>79</v>
      </c>
      <c r="M148" t="s">
        <v>309</v>
      </c>
      <c r="N148" t="s">
        <v>81</v>
      </c>
      <c r="O148" t="s">
        <v>335</v>
      </c>
    </row>
    <row r="149" spans="3:15" x14ac:dyDescent="0.25">
      <c r="C149" s="54" t="s">
        <v>332</v>
      </c>
      <c r="D149" s="53">
        <v>0.75364583333333324</v>
      </c>
      <c r="E149" t="s">
        <v>165</v>
      </c>
      <c r="F149">
        <v>3930</v>
      </c>
      <c r="G149" t="s">
        <v>104</v>
      </c>
      <c r="H149" t="s">
        <v>105</v>
      </c>
      <c r="I149" t="s">
        <v>127</v>
      </c>
      <c r="L149" t="s">
        <v>79</v>
      </c>
      <c r="M149" t="s">
        <v>187</v>
      </c>
      <c r="N149" t="s">
        <v>81</v>
      </c>
      <c r="O149" t="s">
        <v>336</v>
      </c>
    </row>
    <row r="150" spans="3:15" x14ac:dyDescent="0.25">
      <c r="C150" s="54" t="s">
        <v>332</v>
      </c>
      <c r="D150" s="53">
        <v>0.75296296296296295</v>
      </c>
      <c r="E150" t="s">
        <v>165</v>
      </c>
      <c r="F150">
        <v>3720</v>
      </c>
      <c r="G150" t="s">
        <v>104</v>
      </c>
      <c r="H150" t="s">
        <v>105</v>
      </c>
      <c r="I150" t="s">
        <v>127</v>
      </c>
      <c r="L150" t="s">
        <v>79</v>
      </c>
      <c r="M150" t="s">
        <v>309</v>
      </c>
      <c r="N150" t="s">
        <v>81</v>
      </c>
      <c r="O150" t="s">
        <v>337</v>
      </c>
    </row>
    <row r="151" spans="3:15" x14ac:dyDescent="0.25">
      <c r="C151" s="54" t="s">
        <v>332</v>
      </c>
      <c r="D151" s="53">
        <v>0.75282407407407403</v>
      </c>
      <c r="E151" t="s">
        <v>165</v>
      </c>
      <c r="F151">
        <v>3910</v>
      </c>
      <c r="G151" t="s">
        <v>104</v>
      </c>
      <c r="H151" t="s">
        <v>105</v>
      </c>
      <c r="I151" t="s">
        <v>127</v>
      </c>
      <c r="L151" t="s">
        <v>79</v>
      </c>
      <c r="M151" t="s">
        <v>307</v>
      </c>
      <c r="N151" t="s">
        <v>81</v>
      </c>
      <c r="O151" t="s">
        <v>338</v>
      </c>
    </row>
    <row r="152" spans="3:15" x14ac:dyDescent="0.25">
      <c r="C152" s="54" t="s">
        <v>332</v>
      </c>
      <c r="D152" s="53">
        <v>0.75203703703703706</v>
      </c>
      <c r="E152" t="s">
        <v>165</v>
      </c>
      <c r="F152">
        <v>3860</v>
      </c>
      <c r="G152" t="s">
        <v>104</v>
      </c>
      <c r="H152" t="s">
        <v>105</v>
      </c>
      <c r="I152" t="s">
        <v>127</v>
      </c>
      <c r="L152" t="s">
        <v>79</v>
      </c>
      <c r="M152" t="s">
        <v>339</v>
      </c>
      <c r="N152" t="s">
        <v>81</v>
      </c>
      <c r="O152" t="s">
        <v>340</v>
      </c>
    </row>
    <row r="153" spans="3:15" x14ac:dyDescent="0.25">
      <c r="C153" s="54" t="s">
        <v>332</v>
      </c>
      <c r="D153" s="53">
        <v>0.75162037037037033</v>
      </c>
      <c r="E153" t="s">
        <v>165</v>
      </c>
      <c r="F153">
        <v>4050</v>
      </c>
      <c r="G153" t="s">
        <v>104</v>
      </c>
      <c r="H153" t="s">
        <v>105</v>
      </c>
      <c r="I153" t="s">
        <v>127</v>
      </c>
      <c r="L153" t="s">
        <v>79</v>
      </c>
      <c r="M153" t="s">
        <v>307</v>
      </c>
      <c r="N153" t="s">
        <v>81</v>
      </c>
      <c r="O153" t="s">
        <v>341</v>
      </c>
    </row>
    <row r="154" spans="3:15" x14ac:dyDescent="0.25">
      <c r="C154" s="54" t="s">
        <v>332</v>
      </c>
      <c r="D154" s="53">
        <v>0.75092592592592589</v>
      </c>
      <c r="E154" t="s">
        <v>165</v>
      </c>
      <c r="F154">
        <v>4010</v>
      </c>
      <c r="G154" t="s">
        <v>104</v>
      </c>
      <c r="H154" t="s">
        <v>105</v>
      </c>
      <c r="I154" t="s">
        <v>127</v>
      </c>
      <c r="L154" t="s">
        <v>79</v>
      </c>
      <c r="M154" t="s">
        <v>342</v>
      </c>
      <c r="N154" t="s">
        <v>81</v>
      </c>
      <c r="O154" t="s">
        <v>343</v>
      </c>
    </row>
    <row r="155" spans="3:15" x14ac:dyDescent="0.25">
      <c r="C155" s="54" t="s">
        <v>332</v>
      </c>
      <c r="D155" s="53">
        <v>0.75079861111111112</v>
      </c>
      <c r="E155" t="s">
        <v>165</v>
      </c>
      <c r="F155">
        <v>3820</v>
      </c>
      <c r="G155" t="s">
        <v>104</v>
      </c>
      <c r="H155" t="s">
        <v>105</v>
      </c>
      <c r="I155" t="s">
        <v>127</v>
      </c>
      <c r="L155" t="s">
        <v>79</v>
      </c>
      <c r="M155" t="s">
        <v>309</v>
      </c>
      <c r="N155" t="s">
        <v>81</v>
      </c>
      <c r="O155" t="s">
        <v>344</v>
      </c>
    </row>
    <row r="156" spans="3:15" x14ac:dyDescent="0.25">
      <c r="C156" s="54" t="s">
        <v>332</v>
      </c>
      <c r="D156" s="53">
        <v>0.73802083333333324</v>
      </c>
      <c r="E156" t="s">
        <v>100</v>
      </c>
      <c r="F156">
        <v>3770</v>
      </c>
      <c r="G156" t="s">
        <v>104</v>
      </c>
      <c r="H156" t="s">
        <v>105</v>
      </c>
      <c r="I156" t="s">
        <v>127</v>
      </c>
      <c r="L156" t="s">
        <v>79</v>
      </c>
      <c r="M156" t="s">
        <v>309</v>
      </c>
      <c r="N156" t="s">
        <v>81</v>
      </c>
      <c r="O156" t="s">
        <v>345</v>
      </c>
    </row>
    <row r="157" spans="3:15" x14ac:dyDescent="0.25">
      <c r="C157" s="54" t="s">
        <v>332</v>
      </c>
      <c r="D157" s="53">
        <v>0.73788194444444455</v>
      </c>
      <c r="E157" t="s">
        <v>100</v>
      </c>
      <c r="F157">
        <v>3960</v>
      </c>
      <c r="G157" t="s">
        <v>104</v>
      </c>
      <c r="H157" t="s">
        <v>105</v>
      </c>
      <c r="I157" t="s">
        <v>127</v>
      </c>
      <c r="L157" t="s">
        <v>79</v>
      </c>
      <c r="M157" t="s">
        <v>307</v>
      </c>
      <c r="N157" t="s">
        <v>81</v>
      </c>
      <c r="O157" t="s">
        <v>346</v>
      </c>
    </row>
    <row r="158" spans="3:15" x14ac:dyDescent="0.25">
      <c r="C158" s="54" t="s">
        <v>332</v>
      </c>
      <c r="D158" s="53">
        <v>0.73679398148148145</v>
      </c>
      <c r="E158" t="s">
        <v>100</v>
      </c>
      <c r="F158">
        <v>3810</v>
      </c>
      <c r="G158" t="s">
        <v>104</v>
      </c>
      <c r="H158" t="s">
        <v>105</v>
      </c>
      <c r="I158" t="s">
        <v>127</v>
      </c>
      <c r="L158" t="s">
        <v>79</v>
      </c>
      <c r="M158" t="s">
        <v>309</v>
      </c>
      <c r="N158" t="s">
        <v>81</v>
      </c>
      <c r="O158" t="s">
        <v>347</v>
      </c>
    </row>
    <row r="159" spans="3:15" x14ac:dyDescent="0.25">
      <c r="C159" s="54" t="s">
        <v>332</v>
      </c>
      <c r="D159" s="53">
        <v>0.73665509259259254</v>
      </c>
      <c r="E159" t="s">
        <v>100</v>
      </c>
      <c r="F159">
        <v>4000</v>
      </c>
      <c r="G159" t="s">
        <v>104</v>
      </c>
      <c r="H159" t="s">
        <v>105</v>
      </c>
      <c r="I159" t="s">
        <v>127</v>
      </c>
      <c r="L159" t="s">
        <v>79</v>
      </c>
      <c r="M159" t="s">
        <v>348</v>
      </c>
      <c r="N159" t="s">
        <v>81</v>
      </c>
      <c r="O159" t="s">
        <v>349</v>
      </c>
    </row>
    <row r="160" spans="3:15" x14ac:dyDescent="0.25">
      <c r="C160" s="54" t="s">
        <v>332</v>
      </c>
      <c r="D160" s="53">
        <v>0.73583333333333334</v>
      </c>
      <c r="E160" t="s">
        <v>100</v>
      </c>
      <c r="F160">
        <v>3840</v>
      </c>
      <c r="G160" t="s">
        <v>104</v>
      </c>
      <c r="H160" t="s">
        <v>105</v>
      </c>
      <c r="I160" t="s">
        <v>127</v>
      </c>
      <c r="L160" t="s">
        <v>79</v>
      </c>
      <c r="M160" t="s">
        <v>309</v>
      </c>
      <c r="N160" t="s">
        <v>81</v>
      </c>
      <c r="O160" t="s">
        <v>350</v>
      </c>
    </row>
    <row r="161" spans="3:15" x14ac:dyDescent="0.25">
      <c r="C161" s="54" t="s">
        <v>332</v>
      </c>
      <c r="D161" s="53">
        <v>0.73564814814814816</v>
      </c>
      <c r="E161" t="s">
        <v>100</v>
      </c>
      <c r="F161">
        <v>4030</v>
      </c>
      <c r="G161" t="s">
        <v>104</v>
      </c>
      <c r="H161" t="s">
        <v>105</v>
      </c>
      <c r="I161" t="s">
        <v>127</v>
      </c>
      <c r="L161" t="s">
        <v>79</v>
      </c>
      <c r="M161" t="s">
        <v>348</v>
      </c>
      <c r="N161" t="s">
        <v>81</v>
      </c>
      <c r="O161" t="s">
        <v>351</v>
      </c>
    </row>
    <row r="162" spans="3:15" x14ac:dyDescent="0.25">
      <c r="C162" s="54" t="s">
        <v>332</v>
      </c>
      <c r="D162" s="53">
        <v>0.40687500000000004</v>
      </c>
      <c r="E162" t="s">
        <v>100</v>
      </c>
      <c r="F162">
        <v>3680</v>
      </c>
      <c r="G162" t="s">
        <v>104</v>
      </c>
      <c r="H162" t="s">
        <v>105</v>
      </c>
      <c r="I162" t="s">
        <v>127</v>
      </c>
      <c r="L162" t="s">
        <v>79</v>
      </c>
      <c r="M162" t="s">
        <v>352</v>
      </c>
      <c r="N162" t="s">
        <v>81</v>
      </c>
      <c r="O162" t="s">
        <v>353</v>
      </c>
    </row>
    <row r="163" spans="3:15" x14ac:dyDescent="0.25">
      <c r="C163" s="54" t="s">
        <v>332</v>
      </c>
      <c r="D163" s="53">
        <v>1.1574074074074073E-5</v>
      </c>
      <c r="E163" t="s">
        <v>73</v>
      </c>
      <c r="F163">
        <v>3520</v>
      </c>
      <c r="G163" t="s">
        <v>104</v>
      </c>
      <c r="H163" t="s">
        <v>105</v>
      </c>
      <c r="I163" t="s">
        <v>106</v>
      </c>
      <c r="L163" t="s">
        <v>79</v>
      </c>
      <c r="M163" t="s">
        <v>354</v>
      </c>
      <c r="N163" t="s">
        <v>81</v>
      </c>
      <c r="O163" t="s">
        <v>355</v>
      </c>
    </row>
    <row r="164" spans="3:15" x14ac:dyDescent="0.25">
      <c r="C164" s="54" t="s">
        <v>332</v>
      </c>
      <c r="D164" s="53">
        <v>1.1574074074074073E-5</v>
      </c>
      <c r="E164" t="s">
        <v>73</v>
      </c>
      <c r="F164">
        <v>3590</v>
      </c>
      <c r="G164" t="s">
        <v>104</v>
      </c>
      <c r="H164" t="s">
        <v>105</v>
      </c>
      <c r="I164" t="s">
        <v>106</v>
      </c>
      <c r="L164" t="s">
        <v>79</v>
      </c>
      <c r="M164" t="s">
        <v>135</v>
      </c>
      <c r="N164" t="s">
        <v>81</v>
      </c>
      <c r="O164" t="s">
        <v>356</v>
      </c>
    </row>
    <row r="165" spans="3:15" x14ac:dyDescent="0.25">
      <c r="C165" s="54" t="s">
        <v>332</v>
      </c>
      <c r="D165" s="53">
        <v>1.1574074074074073E-5</v>
      </c>
      <c r="E165" t="s">
        <v>73</v>
      </c>
      <c r="F165">
        <v>3600</v>
      </c>
      <c r="G165" t="s">
        <v>104</v>
      </c>
      <c r="H165" t="s">
        <v>105</v>
      </c>
      <c r="I165" t="s">
        <v>106</v>
      </c>
      <c r="L165" t="s">
        <v>79</v>
      </c>
      <c r="M165" t="s">
        <v>357</v>
      </c>
      <c r="N165" t="s">
        <v>81</v>
      </c>
      <c r="O165" t="s">
        <v>358</v>
      </c>
    </row>
    <row r="166" spans="3:15" x14ac:dyDescent="0.25">
      <c r="C166" s="54" t="s">
        <v>359</v>
      </c>
      <c r="D166" s="53">
        <v>0.76460648148148147</v>
      </c>
      <c r="E166" t="s">
        <v>100</v>
      </c>
      <c r="F166">
        <v>3660</v>
      </c>
      <c r="G166" t="s">
        <v>104</v>
      </c>
      <c r="H166" t="s">
        <v>105</v>
      </c>
      <c r="I166" t="s">
        <v>127</v>
      </c>
      <c r="L166" t="s">
        <v>79</v>
      </c>
      <c r="M166" t="s">
        <v>360</v>
      </c>
      <c r="N166" t="s">
        <v>81</v>
      </c>
      <c r="O166" t="s">
        <v>361</v>
      </c>
    </row>
    <row r="167" spans="3:15" x14ac:dyDescent="0.25">
      <c r="C167" s="54" t="s">
        <v>359</v>
      </c>
      <c r="D167" s="53">
        <v>0.59476851851851853</v>
      </c>
      <c r="E167" t="s">
        <v>165</v>
      </c>
      <c r="F167">
        <v>3670</v>
      </c>
      <c r="G167" t="s">
        <v>104</v>
      </c>
      <c r="H167" t="s">
        <v>105</v>
      </c>
      <c r="I167" t="s">
        <v>127</v>
      </c>
      <c r="L167" t="s">
        <v>79</v>
      </c>
      <c r="M167" t="s">
        <v>360</v>
      </c>
      <c r="N167" t="s">
        <v>81</v>
      </c>
      <c r="O167" t="s">
        <v>362</v>
      </c>
    </row>
    <row r="168" spans="3:15" x14ac:dyDescent="0.25">
      <c r="C168" s="54" t="s">
        <v>359</v>
      </c>
      <c r="D168" s="53">
        <v>0.40578703703703706</v>
      </c>
      <c r="E168" t="s">
        <v>73</v>
      </c>
      <c r="F168">
        <v>49163615</v>
      </c>
      <c r="G168" t="s">
        <v>101</v>
      </c>
      <c r="H168" t="s">
        <v>90</v>
      </c>
      <c r="I168" t="s">
        <v>91</v>
      </c>
      <c r="L168" t="s">
        <v>79</v>
      </c>
      <c r="M168" t="s">
        <v>81</v>
      </c>
      <c r="N168" t="s">
        <v>363</v>
      </c>
      <c r="O168" t="s">
        <v>364</v>
      </c>
    </row>
    <row r="169" spans="3:15" x14ac:dyDescent="0.25">
      <c r="C169" s="54" t="s">
        <v>359</v>
      </c>
      <c r="D169" s="53">
        <v>0.40512731481481484</v>
      </c>
      <c r="E169" t="s">
        <v>73</v>
      </c>
      <c r="F169">
        <v>49164614</v>
      </c>
      <c r="G169" t="s">
        <v>101</v>
      </c>
      <c r="H169" t="s">
        <v>90</v>
      </c>
      <c r="I169" t="s">
        <v>91</v>
      </c>
      <c r="L169" t="s">
        <v>79</v>
      </c>
      <c r="M169" t="s">
        <v>81</v>
      </c>
      <c r="N169" t="s">
        <v>365</v>
      </c>
      <c r="O169" t="s">
        <v>366</v>
      </c>
    </row>
    <row r="170" spans="3:15" x14ac:dyDescent="0.25">
      <c r="C170" s="54" t="s">
        <v>359</v>
      </c>
      <c r="D170" s="53">
        <v>1.1574074074074073E-5</v>
      </c>
      <c r="E170" t="s">
        <v>73</v>
      </c>
      <c r="F170">
        <v>3560</v>
      </c>
      <c r="G170" t="s">
        <v>104</v>
      </c>
      <c r="H170" t="s">
        <v>105</v>
      </c>
      <c r="I170" t="s">
        <v>106</v>
      </c>
      <c r="L170" t="s">
        <v>79</v>
      </c>
      <c r="M170" t="s">
        <v>367</v>
      </c>
      <c r="N170" t="s">
        <v>81</v>
      </c>
      <c r="O170" t="s">
        <v>368</v>
      </c>
    </row>
    <row r="171" spans="3:15" x14ac:dyDescent="0.25">
      <c r="C171" s="54" t="s">
        <v>369</v>
      </c>
      <c r="D171" s="53">
        <v>0.44538194444444446</v>
      </c>
      <c r="E171" t="s">
        <v>73</v>
      </c>
      <c r="F171">
        <v>200</v>
      </c>
      <c r="G171" t="s">
        <v>101</v>
      </c>
      <c r="H171" t="s">
        <v>90</v>
      </c>
      <c r="I171" t="s">
        <v>91</v>
      </c>
      <c r="L171" t="s">
        <v>79</v>
      </c>
      <c r="M171" t="s">
        <v>81</v>
      </c>
      <c r="N171" t="s">
        <v>370</v>
      </c>
      <c r="O171" t="s">
        <v>371</v>
      </c>
    </row>
    <row r="172" spans="3:15" x14ac:dyDescent="0.25">
      <c r="C172" s="54" t="s">
        <v>372</v>
      </c>
      <c r="D172" s="53">
        <v>0.55937500000000007</v>
      </c>
      <c r="E172" t="s">
        <v>73</v>
      </c>
      <c r="F172">
        <v>3516</v>
      </c>
      <c r="G172" t="s">
        <v>74</v>
      </c>
      <c r="H172" t="s">
        <v>75</v>
      </c>
      <c r="I172" t="s">
        <v>76</v>
      </c>
      <c r="J172" t="s">
        <v>77</v>
      </c>
      <c r="K172" t="s">
        <v>78</v>
      </c>
      <c r="L172" t="s">
        <v>79</v>
      </c>
      <c r="M172" t="s">
        <v>373</v>
      </c>
      <c r="N172" t="s">
        <v>81</v>
      </c>
      <c r="O172" t="s">
        <v>374</v>
      </c>
    </row>
    <row r="173" spans="3:15" x14ac:dyDescent="0.25">
      <c r="C173" s="54" t="s">
        <v>372</v>
      </c>
      <c r="D173" s="53">
        <v>0.55937500000000007</v>
      </c>
      <c r="E173" t="s">
        <v>73</v>
      </c>
      <c r="F173">
        <v>3516</v>
      </c>
      <c r="G173" t="s">
        <v>74</v>
      </c>
      <c r="H173" t="s">
        <v>75</v>
      </c>
      <c r="I173" t="s">
        <v>76</v>
      </c>
      <c r="J173" t="s">
        <v>77</v>
      </c>
      <c r="K173" t="s">
        <v>78</v>
      </c>
      <c r="L173" t="s">
        <v>79</v>
      </c>
      <c r="M173" t="s">
        <v>211</v>
      </c>
      <c r="N173" t="s">
        <v>81</v>
      </c>
      <c r="O173" t="s">
        <v>375</v>
      </c>
    </row>
    <row r="174" spans="3:15" x14ac:dyDescent="0.25">
      <c r="C174" s="54" t="s">
        <v>372</v>
      </c>
      <c r="D174" s="53">
        <v>0.55937500000000007</v>
      </c>
      <c r="E174" t="s">
        <v>73</v>
      </c>
      <c r="F174">
        <v>3517</v>
      </c>
      <c r="G174" t="s">
        <v>74</v>
      </c>
      <c r="H174" t="s">
        <v>75</v>
      </c>
      <c r="I174" t="s">
        <v>76</v>
      </c>
      <c r="J174" t="s">
        <v>77</v>
      </c>
      <c r="K174" t="s">
        <v>78</v>
      </c>
      <c r="L174" t="s">
        <v>79</v>
      </c>
      <c r="M174" t="s">
        <v>376</v>
      </c>
      <c r="N174" t="s">
        <v>81</v>
      </c>
      <c r="O174" t="s">
        <v>377</v>
      </c>
    </row>
    <row r="175" spans="3:15" x14ac:dyDescent="0.25">
      <c r="C175" s="54" t="s">
        <v>372</v>
      </c>
      <c r="D175" s="53">
        <v>0.55937500000000007</v>
      </c>
      <c r="E175" t="s">
        <v>73</v>
      </c>
      <c r="F175">
        <v>3517</v>
      </c>
      <c r="G175" t="s">
        <v>74</v>
      </c>
      <c r="H175" t="s">
        <v>75</v>
      </c>
      <c r="I175" t="s">
        <v>76</v>
      </c>
      <c r="J175" t="s">
        <v>77</v>
      </c>
      <c r="K175" t="s">
        <v>78</v>
      </c>
      <c r="L175" t="s">
        <v>79</v>
      </c>
      <c r="M175" t="s">
        <v>211</v>
      </c>
      <c r="N175" t="s">
        <v>81</v>
      </c>
      <c r="O175" t="s">
        <v>378</v>
      </c>
    </row>
    <row r="176" spans="3:15" x14ac:dyDescent="0.25">
      <c r="C176" s="54" t="s">
        <v>372</v>
      </c>
      <c r="D176" s="53">
        <v>0.46652777777777782</v>
      </c>
      <c r="E176" t="s">
        <v>306</v>
      </c>
      <c r="F176">
        <v>55444864</v>
      </c>
      <c r="G176" t="s">
        <v>101</v>
      </c>
      <c r="H176" t="s">
        <v>90</v>
      </c>
      <c r="I176" t="s">
        <v>91</v>
      </c>
      <c r="L176" t="s">
        <v>79</v>
      </c>
      <c r="M176" t="s">
        <v>81</v>
      </c>
      <c r="N176" t="s">
        <v>379</v>
      </c>
      <c r="O176" t="s">
        <v>380</v>
      </c>
    </row>
    <row r="177" spans="3:15" x14ac:dyDescent="0.25">
      <c r="C177" s="54" t="s">
        <v>372</v>
      </c>
      <c r="D177" s="53">
        <v>1.1574074074074073E-5</v>
      </c>
      <c r="E177" t="s">
        <v>73</v>
      </c>
      <c r="F177">
        <v>3530</v>
      </c>
      <c r="G177" t="s">
        <v>104</v>
      </c>
      <c r="H177" t="s">
        <v>105</v>
      </c>
      <c r="I177" t="s">
        <v>106</v>
      </c>
      <c r="L177" t="s">
        <v>79</v>
      </c>
      <c r="M177" t="s">
        <v>381</v>
      </c>
      <c r="N177" t="s">
        <v>81</v>
      </c>
      <c r="O177" t="s">
        <v>382</v>
      </c>
    </row>
    <row r="178" spans="3:15" x14ac:dyDescent="0.25">
      <c r="C178" s="54">
        <v>43801</v>
      </c>
      <c r="D178" s="53">
        <v>0.77178240740740733</v>
      </c>
      <c r="E178" t="s">
        <v>100</v>
      </c>
      <c r="F178">
        <v>3650</v>
      </c>
      <c r="G178" t="s">
        <v>104</v>
      </c>
      <c r="H178" t="s">
        <v>105</v>
      </c>
      <c r="I178" t="s">
        <v>127</v>
      </c>
      <c r="L178" t="s">
        <v>79</v>
      </c>
      <c r="M178" t="s">
        <v>360</v>
      </c>
      <c r="N178" t="s">
        <v>81</v>
      </c>
      <c r="O178" t="s">
        <v>383</v>
      </c>
    </row>
    <row r="179" spans="3:15" x14ac:dyDescent="0.25">
      <c r="C179" s="54">
        <v>43801</v>
      </c>
      <c r="D179" s="53">
        <v>0.77134259259259252</v>
      </c>
      <c r="E179" t="s">
        <v>100</v>
      </c>
      <c r="F179">
        <v>3630</v>
      </c>
      <c r="G179" t="s">
        <v>104</v>
      </c>
      <c r="H179" t="s">
        <v>105</v>
      </c>
      <c r="I179" t="s">
        <v>127</v>
      </c>
      <c r="L179" t="s">
        <v>79</v>
      </c>
      <c r="M179" t="s">
        <v>360</v>
      </c>
      <c r="N179" t="s">
        <v>81</v>
      </c>
      <c r="O179" t="s">
        <v>384</v>
      </c>
    </row>
    <row r="180" spans="3:15" x14ac:dyDescent="0.25">
      <c r="C180" s="54">
        <v>43801</v>
      </c>
      <c r="D180" s="53">
        <v>0.7696412037037037</v>
      </c>
      <c r="E180" t="s">
        <v>100</v>
      </c>
      <c r="F180">
        <v>3640</v>
      </c>
      <c r="G180" t="s">
        <v>104</v>
      </c>
      <c r="H180" t="s">
        <v>105</v>
      </c>
      <c r="I180" t="s">
        <v>127</v>
      </c>
      <c r="L180" t="s">
        <v>79</v>
      </c>
      <c r="M180" t="s">
        <v>360</v>
      </c>
      <c r="N180" t="s">
        <v>81</v>
      </c>
      <c r="O180" t="s">
        <v>385</v>
      </c>
    </row>
    <row r="181" spans="3:15" x14ac:dyDescent="0.25">
      <c r="C181" s="54">
        <v>43801</v>
      </c>
      <c r="D181" s="53">
        <v>0.69101851851851848</v>
      </c>
      <c r="E181" t="s">
        <v>100</v>
      </c>
      <c r="F181">
        <v>55439637</v>
      </c>
      <c r="G181" t="s">
        <v>101</v>
      </c>
      <c r="H181" t="s">
        <v>90</v>
      </c>
      <c r="I181" t="s">
        <v>91</v>
      </c>
      <c r="L181" t="s">
        <v>79</v>
      </c>
      <c r="M181" t="s">
        <v>81</v>
      </c>
      <c r="N181" t="s">
        <v>386</v>
      </c>
      <c r="O181" t="s">
        <v>387</v>
      </c>
    </row>
    <row r="182" spans="3:15" x14ac:dyDescent="0.25">
      <c r="C182" s="54">
        <v>43801</v>
      </c>
      <c r="D182" s="53">
        <v>0.35996527777777776</v>
      </c>
      <c r="E182" t="s">
        <v>165</v>
      </c>
      <c r="F182">
        <v>50723395</v>
      </c>
      <c r="G182" t="s">
        <v>101</v>
      </c>
      <c r="H182" t="s">
        <v>90</v>
      </c>
      <c r="I182" t="s">
        <v>91</v>
      </c>
      <c r="L182" t="s">
        <v>79</v>
      </c>
      <c r="M182" t="s">
        <v>81</v>
      </c>
      <c r="N182" t="s">
        <v>388</v>
      </c>
      <c r="O182" t="s">
        <v>389</v>
      </c>
    </row>
    <row r="183" spans="3:15" x14ac:dyDescent="0.25">
      <c r="C183" s="54">
        <v>43801</v>
      </c>
      <c r="D183" s="53">
        <v>1.1574074074074073E-5</v>
      </c>
      <c r="E183" t="s">
        <v>73</v>
      </c>
      <c r="F183">
        <v>3460</v>
      </c>
      <c r="G183" t="s">
        <v>104</v>
      </c>
      <c r="H183" t="s">
        <v>105</v>
      </c>
      <c r="I183" t="s">
        <v>106</v>
      </c>
      <c r="L183" t="s">
        <v>79</v>
      </c>
      <c r="M183" t="s">
        <v>390</v>
      </c>
      <c r="N183" t="s">
        <v>81</v>
      </c>
      <c r="O183" t="s">
        <v>391</v>
      </c>
    </row>
    <row r="184" spans="3:15" x14ac:dyDescent="0.25">
      <c r="C184" s="54">
        <v>43801</v>
      </c>
      <c r="D184" s="53">
        <v>1.1574074074074073E-5</v>
      </c>
      <c r="E184" t="s">
        <v>73</v>
      </c>
      <c r="F184">
        <v>3480</v>
      </c>
      <c r="G184" t="s">
        <v>104</v>
      </c>
      <c r="H184" t="s">
        <v>105</v>
      </c>
      <c r="I184" t="s">
        <v>106</v>
      </c>
      <c r="L184" t="s">
        <v>79</v>
      </c>
      <c r="M184" t="s">
        <v>392</v>
      </c>
      <c r="N184" t="s">
        <v>81</v>
      </c>
      <c r="O184" t="s">
        <v>393</v>
      </c>
    </row>
    <row r="185" spans="3:15" x14ac:dyDescent="0.25">
      <c r="C185" s="54">
        <v>43801</v>
      </c>
      <c r="D185" s="53">
        <v>1.1574074074074073E-5</v>
      </c>
      <c r="E185" t="s">
        <v>73</v>
      </c>
      <c r="F185">
        <v>3490</v>
      </c>
      <c r="G185" t="s">
        <v>104</v>
      </c>
      <c r="H185" t="s">
        <v>105</v>
      </c>
      <c r="I185" t="s">
        <v>106</v>
      </c>
      <c r="L185" t="s">
        <v>79</v>
      </c>
      <c r="M185" t="s">
        <v>394</v>
      </c>
      <c r="N185" t="s">
        <v>81</v>
      </c>
      <c r="O185" t="s">
        <v>395</v>
      </c>
    </row>
    <row r="186" spans="3:15" x14ac:dyDescent="0.25">
      <c r="C186" s="54">
        <v>43801</v>
      </c>
      <c r="D186" s="53">
        <v>1.1574074074074073E-5</v>
      </c>
      <c r="E186" t="s">
        <v>73</v>
      </c>
      <c r="F186">
        <v>3510</v>
      </c>
      <c r="G186" t="s">
        <v>104</v>
      </c>
      <c r="H186" t="s">
        <v>105</v>
      </c>
      <c r="I186" t="s">
        <v>106</v>
      </c>
      <c r="L186" t="s">
        <v>79</v>
      </c>
      <c r="M186" t="s">
        <v>396</v>
      </c>
      <c r="N186" t="s">
        <v>81</v>
      </c>
      <c r="O186" t="s">
        <v>397</v>
      </c>
    </row>
    <row r="187" spans="3:15" x14ac:dyDescent="0.25">
      <c r="C187" s="54">
        <v>43771</v>
      </c>
      <c r="D187" s="53">
        <v>0.51868055555555559</v>
      </c>
      <c r="E187" t="s">
        <v>73</v>
      </c>
      <c r="F187">
        <v>17875</v>
      </c>
      <c r="G187" t="s">
        <v>74</v>
      </c>
      <c r="H187" t="s">
        <v>75</v>
      </c>
      <c r="I187" t="s">
        <v>76</v>
      </c>
      <c r="J187" t="s">
        <v>77</v>
      </c>
      <c r="K187" t="s">
        <v>78</v>
      </c>
      <c r="L187" t="s">
        <v>79</v>
      </c>
      <c r="M187" t="s">
        <v>398</v>
      </c>
      <c r="N187" t="s">
        <v>81</v>
      </c>
      <c r="O187" t="s">
        <v>399</v>
      </c>
    </row>
    <row r="188" spans="3:15" x14ac:dyDescent="0.25">
      <c r="C188" s="54">
        <v>43771</v>
      </c>
      <c r="D188" s="53">
        <v>0.51868055555555559</v>
      </c>
      <c r="E188" t="s">
        <v>73</v>
      </c>
      <c r="F188">
        <v>17875</v>
      </c>
      <c r="G188" t="s">
        <v>74</v>
      </c>
      <c r="H188" t="s">
        <v>75</v>
      </c>
      <c r="I188" t="s">
        <v>76</v>
      </c>
      <c r="J188" t="s">
        <v>77</v>
      </c>
      <c r="K188" t="s">
        <v>78</v>
      </c>
      <c r="L188" t="s">
        <v>79</v>
      </c>
      <c r="M188" t="s">
        <v>211</v>
      </c>
      <c r="N188" t="s">
        <v>81</v>
      </c>
      <c r="O188" t="s">
        <v>400</v>
      </c>
    </row>
    <row r="189" spans="3:15" x14ac:dyDescent="0.25">
      <c r="C189" s="54">
        <v>43771</v>
      </c>
      <c r="D189" s="53">
        <v>0.51868055555555559</v>
      </c>
      <c r="E189" t="s">
        <v>73</v>
      </c>
      <c r="F189">
        <v>17876</v>
      </c>
      <c r="G189" t="s">
        <v>74</v>
      </c>
      <c r="H189" t="s">
        <v>75</v>
      </c>
      <c r="I189" t="s">
        <v>76</v>
      </c>
      <c r="J189" t="s">
        <v>77</v>
      </c>
      <c r="K189" t="s">
        <v>78</v>
      </c>
      <c r="L189" t="s">
        <v>79</v>
      </c>
      <c r="M189" t="s">
        <v>401</v>
      </c>
      <c r="N189" t="s">
        <v>81</v>
      </c>
      <c r="O189" t="s">
        <v>402</v>
      </c>
    </row>
    <row r="190" spans="3:15" x14ac:dyDescent="0.25">
      <c r="C190" s="54">
        <v>43771</v>
      </c>
      <c r="D190" s="53">
        <v>0.51868055555555559</v>
      </c>
      <c r="E190" t="s">
        <v>73</v>
      </c>
      <c r="F190">
        <v>17876</v>
      </c>
      <c r="G190" t="s">
        <v>74</v>
      </c>
      <c r="H190" t="s">
        <v>75</v>
      </c>
      <c r="I190" t="s">
        <v>76</v>
      </c>
      <c r="J190" t="s">
        <v>77</v>
      </c>
      <c r="K190" t="s">
        <v>78</v>
      </c>
      <c r="L190" t="s">
        <v>79</v>
      </c>
      <c r="M190" t="s">
        <v>211</v>
      </c>
      <c r="N190" t="s">
        <v>81</v>
      </c>
      <c r="O190" t="s">
        <v>403</v>
      </c>
    </row>
    <row r="191" spans="3:15" x14ac:dyDescent="0.25">
      <c r="C191" s="54">
        <v>43771</v>
      </c>
      <c r="D191" s="53">
        <v>0.51868055555555559</v>
      </c>
      <c r="E191" t="s">
        <v>73</v>
      </c>
      <c r="F191">
        <v>17877</v>
      </c>
      <c r="G191" t="s">
        <v>74</v>
      </c>
      <c r="H191" t="s">
        <v>75</v>
      </c>
      <c r="I191" t="s">
        <v>76</v>
      </c>
      <c r="J191" t="s">
        <v>77</v>
      </c>
      <c r="K191" t="s">
        <v>78</v>
      </c>
      <c r="L191" t="s">
        <v>79</v>
      </c>
      <c r="M191" t="s">
        <v>404</v>
      </c>
      <c r="N191" t="s">
        <v>81</v>
      </c>
      <c r="O191" t="s">
        <v>405</v>
      </c>
    </row>
    <row r="192" spans="3:15" x14ac:dyDescent="0.25">
      <c r="C192" s="54">
        <v>43771</v>
      </c>
      <c r="D192" s="53">
        <v>0.51868055555555559</v>
      </c>
      <c r="E192" t="s">
        <v>73</v>
      </c>
      <c r="F192">
        <v>17877</v>
      </c>
      <c r="G192" t="s">
        <v>74</v>
      </c>
      <c r="H192" t="s">
        <v>75</v>
      </c>
      <c r="I192" t="s">
        <v>76</v>
      </c>
      <c r="J192" t="s">
        <v>77</v>
      </c>
      <c r="K192" t="s">
        <v>78</v>
      </c>
      <c r="L192" t="s">
        <v>79</v>
      </c>
      <c r="M192" t="s">
        <v>211</v>
      </c>
      <c r="N192" t="s">
        <v>81</v>
      </c>
      <c r="O192" t="s">
        <v>406</v>
      </c>
    </row>
    <row r="193" spans="3:15" x14ac:dyDescent="0.25">
      <c r="C193" s="54">
        <v>43771</v>
      </c>
      <c r="D193" s="53">
        <v>0.51868055555555559</v>
      </c>
      <c r="E193" t="s">
        <v>73</v>
      </c>
      <c r="F193">
        <v>17878</v>
      </c>
      <c r="G193" t="s">
        <v>74</v>
      </c>
      <c r="H193" t="s">
        <v>75</v>
      </c>
      <c r="I193" t="s">
        <v>76</v>
      </c>
      <c r="J193" t="s">
        <v>77</v>
      </c>
      <c r="K193" t="s">
        <v>78</v>
      </c>
      <c r="L193" t="s">
        <v>79</v>
      </c>
      <c r="M193" t="s">
        <v>246</v>
      </c>
      <c r="N193" t="s">
        <v>81</v>
      </c>
      <c r="O193" t="s">
        <v>407</v>
      </c>
    </row>
    <row r="194" spans="3:15" x14ac:dyDescent="0.25">
      <c r="C194" s="54">
        <v>43771</v>
      </c>
      <c r="D194" s="53">
        <v>0.51868055555555559</v>
      </c>
      <c r="E194" t="s">
        <v>73</v>
      </c>
      <c r="F194">
        <v>17878</v>
      </c>
      <c r="G194" t="s">
        <v>74</v>
      </c>
      <c r="H194" t="s">
        <v>75</v>
      </c>
      <c r="I194" t="s">
        <v>76</v>
      </c>
      <c r="J194" t="s">
        <v>77</v>
      </c>
      <c r="K194" t="s">
        <v>78</v>
      </c>
      <c r="L194" t="s">
        <v>79</v>
      </c>
      <c r="M194" t="s">
        <v>211</v>
      </c>
      <c r="N194" t="s">
        <v>81</v>
      </c>
      <c r="O194" t="s">
        <v>408</v>
      </c>
    </row>
    <row r="195" spans="3:15" x14ac:dyDescent="0.25">
      <c r="C195" s="54">
        <v>43771</v>
      </c>
      <c r="D195" s="53">
        <v>0.51868055555555559</v>
      </c>
      <c r="E195" t="s">
        <v>73</v>
      </c>
      <c r="F195">
        <v>17879</v>
      </c>
      <c r="G195" t="s">
        <v>74</v>
      </c>
      <c r="H195" t="s">
        <v>75</v>
      </c>
      <c r="I195" t="s">
        <v>76</v>
      </c>
      <c r="J195" t="s">
        <v>77</v>
      </c>
      <c r="K195" t="s">
        <v>78</v>
      </c>
      <c r="L195" t="s">
        <v>79</v>
      </c>
      <c r="M195" t="s">
        <v>409</v>
      </c>
      <c r="N195" t="s">
        <v>81</v>
      </c>
      <c r="O195" t="s">
        <v>410</v>
      </c>
    </row>
    <row r="196" spans="3:15" x14ac:dyDescent="0.25">
      <c r="C196" s="54">
        <v>43771</v>
      </c>
      <c r="D196" s="53">
        <v>0.51868055555555559</v>
      </c>
      <c r="E196" t="s">
        <v>73</v>
      </c>
      <c r="F196">
        <v>17879</v>
      </c>
      <c r="G196" t="s">
        <v>74</v>
      </c>
      <c r="H196" t="s">
        <v>75</v>
      </c>
      <c r="I196" t="s">
        <v>76</v>
      </c>
      <c r="J196" t="s">
        <v>77</v>
      </c>
      <c r="K196" t="s">
        <v>78</v>
      </c>
      <c r="L196" t="s">
        <v>79</v>
      </c>
      <c r="M196" t="s">
        <v>211</v>
      </c>
      <c r="N196" t="s">
        <v>81</v>
      </c>
      <c r="O196" t="s">
        <v>411</v>
      </c>
    </row>
    <row r="197" spans="3:15" x14ac:dyDescent="0.25">
      <c r="C197" s="54">
        <v>43771</v>
      </c>
      <c r="D197" s="53">
        <v>0.51868055555555559</v>
      </c>
      <c r="E197" t="s">
        <v>73</v>
      </c>
      <c r="F197">
        <v>17880</v>
      </c>
      <c r="G197" t="s">
        <v>74</v>
      </c>
      <c r="H197" t="s">
        <v>75</v>
      </c>
      <c r="I197" t="s">
        <v>76</v>
      </c>
      <c r="J197" t="s">
        <v>77</v>
      </c>
      <c r="K197" t="s">
        <v>78</v>
      </c>
      <c r="L197" t="s">
        <v>79</v>
      </c>
      <c r="M197" t="s">
        <v>412</v>
      </c>
      <c r="N197" t="s">
        <v>81</v>
      </c>
      <c r="O197" t="s">
        <v>413</v>
      </c>
    </row>
    <row r="198" spans="3:15" x14ac:dyDescent="0.25">
      <c r="C198" s="54">
        <v>43771</v>
      </c>
      <c r="D198" s="53">
        <v>0.51868055555555559</v>
      </c>
      <c r="E198" t="s">
        <v>73</v>
      </c>
      <c r="F198">
        <v>17880</v>
      </c>
      <c r="G198" t="s">
        <v>74</v>
      </c>
      <c r="H198" t="s">
        <v>75</v>
      </c>
      <c r="I198" t="s">
        <v>76</v>
      </c>
      <c r="J198" t="s">
        <v>77</v>
      </c>
      <c r="K198" t="s">
        <v>78</v>
      </c>
      <c r="L198" t="s">
        <v>79</v>
      </c>
      <c r="M198" t="s">
        <v>211</v>
      </c>
      <c r="N198" t="s">
        <v>81</v>
      </c>
      <c r="O198" t="s">
        <v>414</v>
      </c>
    </row>
    <row r="199" spans="3:15" x14ac:dyDescent="0.25">
      <c r="C199" s="54">
        <v>43771</v>
      </c>
      <c r="D199" s="53">
        <v>0.40704861111111112</v>
      </c>
      <c r="E199" t="s">
        <v>100</v>
      </c>
      <c r="F199">
        <v>3620</v>
      </c>
      <c r="G199" t="s">
        <v>104</v>
      </c>
      <c r="H199" t="s">
        <v>105</v>
      </c>
      <c r="I199" t="s">
        <v>127</v>
      </c>
      <c r="L199" t="s">
        <v>79</v>
      </c>
      <c r="M199" t="s">
        <v>352</v>
      </c>
      <c r="N199" t="s">
        <v>81</v>
      </c>
      <c r="O199" t="s">
        <v>415</v>
      </c>
    </row>
    <row r="200" spans="3:15" x14ac:dyDescent="0.25">
      <c r="C200" s="54">
        <v>43771</v>
      </c>
      <c r="D200" s="53">
        <v>1.1574074074074073E-5</v>
      </c>
      <c r="E200" t="s">
        <v>73</v>
      </c>
      <c r="F200">
        <v>3580</v>
      </c>
      <c r="G200" t="s">
        <v>104</v>
      </c>
      <c r="H200" t="s">
        <v>105</v>
      </c>
      <c r="I200" t="s">
        <v>106</v>
      </c>
      <c r="L200" t="s">
        <v>79</v>
      </c>
      <c r="M200" t="s">
        <v>416</v>
      </c>
      <c r="N200" t="s">
        <v>81</v>
      </c>
      <c r="O200" t="s">
        <v>417</v>
      </c>
    </row>
    <row r="201" spans="3:15" x14ac:dyDescent="0.25">
      <c r="C201" s="54">
        <v>43679</v>
      </c>
      <c r="D201" s="53">
        <v>0.99998842592592585</v>
      </c>
      <c r="E201" t="s">
        <v>73</v>
      </c>
      <c r="F201">
        <v>3540</v>
      </c>
      <c r="G201" t="s">
        <v>104</v>
      </c>
      <c r="H201" t="s">
        <v>105</v>
      </c>
      <c r="I201" t="s">
        <v>106</v>
      </c>
      <c r="L201" t="s">
        <v>79</v>
      </c>
      <c r="M201" t="s">
        <v>418</v>
      </c>
      <c r="N201" t="s">
        <v>81</v>
      </c>
      <c r="O201" t="s">
        <v>419</v>
      </c>
    </row>
    <row r="202" spans="3:15" x14ac:dyDescent="0.25">
      <c r="C202" s="54">
        <v>43679</v>
      </c>
      <c r="D202" s="53">
        <v>0.45952546296296298</v>
      </c>
      <c r="E202" t="s">
        <v>100</v>
      </c>
      <c r="F202">
        <v>3450</v>
      </c>
      <c r="G202" t="s">
        <v>104</v>
      </c>
      <c r="H202" t="s">
        <v>105</v>
      </c>
      <c r="I202" t="s">
        <v>127</v>
      </c>
      <c r="L202" t="s">
        <v>79</v>
      </c>
      <c r="M202" t="s">
        <v>352</v>
      </c>
      <c r="N202" t="s">
        <v>81</v>
      </c>
      <c r="O202" t="s">
        <v>420</v>
      </c>
    </row>
    <row r="203" spans="3:15" x14ac:dyDescent="0.25">
      <c r="C203" s="54">
        <v>43679</v>
      </c>
      <c r="D203" s="53">
        <v>0.45939814814814817</v>
      </c>
      <c r="E203" t="s">
        <v>100</v>
      </c>
      <c r="F203">
        <v>3440</v>
      </c>
      <c r="G203" t="s">
        <v>104</v>
      </c>
      <c r="H203" t="s">
        <v>105</v>
      </c>
      <c r="I203" t="s">
        <v>127</v>
      </c>
      <c r="L203" t="s">
        <v>79</v>
      </c>
      <c r="M203" t="s">
        <v>421</v>
      </c>
      <c r="N203" t="s">
        <v>81</v>
      </c>
      <c r="O203" t="s">
        <v>422</v>
      </c>
    </row>
    <row r="204" spans="3:15" x14ac:dyDescent="0.25">
      <c r="C204" s="54">
        <v>43648</v>
      </c>
      <c r="D204" s="53">
        <v>0.66559027777777779</v>
      </c>
      <c r="E204" t="s">
        <v>73</v>
      </c>
      <c r="F204">
        <v>3099</v>
      </c>
      <c r="G204" t="s">
        <v>101</v>
      </c>
      <c r="H204" t="s">
        <v>90</v>
      </c>
      <c r="I204" t="s">
        <v>91</v>
      </c>
      <c r="L204" t="s">
        <v>79</v>
      </c>
      <c r="M204" t="s">
        <v>81</v>
      </c>
      <c r="N204" t="s">
        <v>423</v>
      </c>
      <c r="O204" t="s">
        <v>424</v>
      </c>
    </row>
    <row r="205" spans="3:15" x14ac:dyDescent="0.25">
      <c r="C205" s="54">
        <v>43648</v>
      </c>
      <c r="D205" s="53">
        <v>0.66502314814814811</v>
      </c>
      <c r="E205" t="s">
        <v>73</v>
      </c>
      <c r="F205">
        <v>3000</v>
      </c>
      <c r="G205" t="s">
        <v>101</v>
      </c>
      <c r="H205" t="s">
        <v>90</v>
      </c>
      <c r="I205" t="s">
        <v>91</v>
      </c>
      <c r="L205" t="s">
        <v>79</v>
      </c>
      <c r="M205" t="s">
        <v>81</v>
      </c>
      <c r="N205" t="s">
        <v>425</v>
      </c>
      <c r="O205" t="s">
        <v>426</v>
      </c>
    </row>
    <row r="206" spans="3:15" x14ac:dyDescent="0.25">
      <c r="C206" s="54">
        <v>43648</v>
      </c>
      <c r="D206" s="53">
        <v>0.66408564814814819</v>
      </c>
      <c r="E206" t="s">
        <v>73</v>
      </c>
      <c r="F206">
        <v>25</v>
      </c>
      <c r="G206" t="s">
        <v>101</v>
      </c>
      <c r="H206" t="s">
        <v>90</v>
      </c>
      <c r="I206" t="s">
        <v>91</v>
      </c>
      <c r="L206" t="s">
        <v>79</v>
      </c>
      <c r="M206" t="s">
        <v>81</v>
      </c>
      <c r="N206" t="s">
        <v>255</v>
      </c>
      <c r="O206" t="s">
        <v>427</v>
      </c>
    </row>
    <row r="207" spans="3:15" x14ac:dyDescent="0.25">
      <c r="C207" s="54">
        <v>43618</v>
      </c>
      <c r="D207" s="53">
        <v>0.69542824074074072</v>
      </c>
      <c r="E207" t="s">
        <v>100</v>
      </c>
      <c r="F207">
        <v>3380</v>
      </c>
      <c r="G207" t="s">
        <v>104</v>
      </c>
      <c r="H207" t="s">
        <v>105</v>
      </c>
      <c r="I207" t="s">
        <v>127</v>
      </c>
      <c r="L207" t="s">
        <v>79</v>
      </c>
      <c r="M207" t="s">
        <v>428</v>
      </c>
      <c r="N207" t="s">
        <v>81</v>
      </c>
      <c r="O207" t="s">
        <v>429</v>
      </c>
    </row>
    <row r="208" spans="3:15" x14ac:dyDescent="0.25">
      <c r="C208" s="54">
        <v>43618</v>
      </c>
      <c r="D208" s="53">
        <v>0.65770833333333334</v>
      </c>
      <c r="E208" t="s">
        <v>165</v>
      </c>
      <c r="F208">
        <v>3290</v>
      </c>
      <c r="G208" t="s">
        <v>104</v>
      </c>
      <c r="H208" t="s">
        <v>105</v>
      </c>
      <c r="I208" t="s">
        <v>127</v>
      </c>
      <c r="L208" t="s">
        <v>79</v>
      </c>
      <c r="M208" t="s">
        <v>430</v>
      </c>
      <c r="N208" t="s">
        <v>81</v>
      </c>
      <c r="O208" t="s">
        <v>431</v>
      </c>
    </row>
    <row r="209" spans="3:15" x14ac:dyDescent="0.25">
      <c r="C209" s="54">
        <v>43618</v>
      </c>
      <c r="D209" s="53">
        <v>0.6159027777777778</v>
      </c>
      <c r="E209" t="s">
        <v>73</v>
      </c>
      <c r="F209">
        <v>107201902</v>
      </c>
      <c r="G209" t="s">
        <v>74</v>
      </c>
      <c r="H209" t="s">
        <v>75</v>
      </c>
      <c r="I209" t="s">
        <v>76</v>
      </c>
      <c r="J209" t="s">
        <v>77</v>
      </c>
      <c r="K209" t="s">
        <v>78</v>
      </c>
      <c r="L209" t="s">
        <v>79</v>
      </c>
      <c r="M209" t="s">
        <v>432</v>
      </c>
      <c r="N209" t="s">
        <v>81</v>
      </c>
      <c r="O209" t="s">
        <v>433</v>
      </c>
    </row>
    <row r="210" spans="3:15" x14ac:dyDescent="0.25">
      <c r="C210" s="54">
        <v>43618</v>
      </c>
      <c r="D210" s="53">
        <v>0.58114583333333336</v>
      </c>
      <c r="E210" t="s">
        <v>171</v>
      </c>
      <c r="F210">
        <v>3390</v>
      </c>
      <c r="G210" t="s">
        <v>104</v>
      </c>
      <c r="H210" t="s">
        <v>105</v>
      </c>
      <c r="I210" t="s">
        <v>127</v>
      </c>
      <c r="L210" t="s">
        <v>79</v>
      </c>
      <c r="M210" t="s">
        <v>430</v>
      </c>
      <c r="N210" t="s">
        <v>81</v>
      </c>
      <c r="O210" t="s">
        <v>434</v>
      </c>
    </row>
    <row r="211" spans="3:15" x14ac:dyDescent="0.25">
      <c r="C211" s="54">
        <v>43618</v>
      </c>
      <c r="D211" s="53">
        <v>0.50245370370370368</v>
      </c>
      <c r="E211" t="s">
        <v>73</v>
      </c>
      <c r="F211">
        <v>3230</v>
      </c>
      <c r="G211" t="s">
        <v>104</v>
      </c>
      <c r="H211" t="s">
        <v>105</v>
      </c>
      <c r="I211" t="s">
        <v>127</v>
      </c>
      <c r="L211" t="s">
        <v>79</v>
      </c>
      <c r="M211" t="s">
        <v>435</v>
      </c>
      <c r="N211" t="s">
        <v>81</v>
      </c>
      <c r="O211" t="s">
        <v>436</v>
      </c>
    </row>
    <row r="212" spans="3:15" x14ac:dyDescent="0.25">
      <c r="C212" s="54">
        <v>43618</v>
      </c>
      <c r="D212" s="53">
        <v>0.45999999999999996</v>
      </c>
      <c r="E212" t="s">
        <v>313</v>
      </c>
      <c r="F212">
        <v>3270</v>
      </c>
      <c r="G212" t="s">
        <v>104</v>
      </c>
      <c r="H212" t="s">
        <v>105</v>
      </c>
      <c r="I212" t="s">
        <v>127</v>
      </c>
      <c r="L212" t="s">
        <v>79</v>
      </c>
      <c r="M212" t="s">
        <v>437</v>
      </c>
      <c r="N212" t="s">
        <v>81</v>
      </c>
      <c r="O212" t="s">
        <v>438</v>
      </c>
    </row>
    <row r="213" spans="3:15" x14ac:dyDescent="0.25">
      <c r="C213" s="54">
        <v>43618</v>
      </c>
      <c r="D213" s="53">
        <v>0.42069444444444443</v>
      </c>
      <c r="E213" t="s">
        <v>73</v>
      </c>
      <c r="F213">
        <v>3300</v>
      </c>
      <c r="G213" t="s">
        <v>104</v>
      </c>
      <c r="H213" t="s">
        <v>105</v>
      </c>
      <c r="I213" t="s">
        <v>127</v>
      </c>
      <c r="L213" t="s">
        <v>79</v>
      </c>
      <c r="M213" t="s">
        <v>439</v>
      </c>
      <c r="N213" t="s">
        <v>81</v>
      </c>
      <c r="O213" t="s">
        <v>440</v>
      </c>
    </row>
    <row r="214" spans="3:15" x14ac:dyDescent="0.25">
      <c r="C214" s="54">
        <v>43618</v>
      </c>
      <c r="D214" s="53">
        <v>0.40876157407407404</v>
      </c>
      <c r="E214" t="s">
        <v>165</v>
      </c>
      <c r="F214">
        <v>3330</v>
      </c>
      <c r="G214" t="s">
        <v>104</v>
      </c>
      <c r="H214" t="s">
        <v>105</v>
      </c>
      <c r="I214" t="s">
        <v>127</v>
      </c>
      <c r="L214" t="s">
        <v>79</v>
      </c>
      <c r="M214" t="s">
        <v>441</v>
      </c>
      <c r="N214" t="s">
        <v>81</v>
      </c>
      <c r="O214" t="s">
        <v>442</v>
      </c>
    </row>
    <row r="215" spans="3:15" x14ac:dyDescent="0.25">
      <c r="C215" s="54">
        <v>43618</v>
      </c>
      <c r="D215" s="53">
        <v>0.3843287037037037</v>
      </c>
      <c r="E215" t="s">
        <v>306</v>
      </c>
      <c r="F215">
        <v>3350</v>
      </c>
      <c r="G215" t="s">
        <v>104</v>
      </c>
      <c r="H215" t="s">
        <v>105</v>
      </c>
      <c r="I215" t="s">
        <v>127</v>
      </c>
      <c r="L215" t="s">
        <v>79</v>
      </c>
      <c r="M215" t="s">
        <v>443</v>
      </c>
      <c r="N215" t="s">
        <v>81</v>
      </c>
      <c r="O215" t="s">
        <v>444</v>
      </c>
    </row>
    <row r="216" spans="3:15" x14ac:dyDescent="0.25">
      <c r="C216" s="54">
        <v>43618</v>
      </c>
      <c r="D216" s="53">
        <v>0.38035879629629626</v>
      </c>
      <c r="E216" t="s">
        <v>313</v>
      </c>
      <c r="F216">
        <v>3320</v>
      </c>
      <c r="G216" t="s">
        <v>104</v>
      </c>
      <c r="H216" t="s">
        <v>105</v>
      </c>
      <c r="I216" t="s">
        <v>127</v>
      </c>
      <c r="L216" t="s">
        <v>79</v>
      </c>
      <c r="M216" t="s">
        <v>430</v>
      </c>
      <c r="N216" t="s">
        <v>81</v>
      </c>
      <c r="O216" t="s">
        <v>445</v>
      </c>
    </row>
    <row r="217" spans="3:15" x14ac:dyDescent="0.25">
      <c r="C217" s="54">
        <v>43618</v>
      </c>
      <c r="D217" s="53">
        <v>0.37804398148148149</v>
      </c>
      <c r="E217" t="s">
        <v>100</v>
      </c>
      <c r="F217">
        <v>3360</v>
      </c>
      <c r="G217" t="s">
        <v>104</v>
      </c>
      <c r="H217" t="s">
        <v>105</v>
      </c>
      <c r="I217" t="s">
        <v>127</v>
      </c>
      <c r="L217" t="s">
        <v>79</v>
      </c>
      <c r="M217" t="s">
        <v>446</v>
      </c>
      <c r="N217" t="s">
        <v>81</v>
      </c>
      <c r="O217" t="s">
        <v>447</v>
      </c>
    </row>
    <row r="218" spans="3:15" x14ac:dyDescent="0.25">
      <c r="C218" s="54">
        <v>43618</v>
      </c>
      <c r="D218" s="53">
        <v>0.37748842592592591</v>
      </c>
      <c r="E218" t="s">
        <v>313</v>
      </c>
      <c r="F218">
        <v>3310</v>
      </c>
      <c r="G218" t="s">
        <v>104</v>
      </c>
      <c r="H218" t="s">
        <v>105</v>
      </c>
      <c r="I218" t="s">
        <v>127</v>
      </c>
      <c r="L218" t="s">
        <v>79</v>
      </c>
      <c r="M218" t="s">
        <v>448</v>
      </c>
      <c r="N218" t="s">
        <v>81</v>
      </c>
      <c r="O218" t="s">
        <v>449</v>
      </c>
    </row>
    <row r="219" spans="3:15" x14ac:dyDescent="0.25">
      <c r="C219" s="54">
        <v>43618</v>
      </c>
      <c r="D219" s="53">
        <v>0.37365740740740744</v>
      </c>
      <c r="E219" t="s">
        <v>313</v>
      </c>
      <c r="F219">
        <v>3410</v>
      </c>
      <c r="G219" t="s">
        <v>104</v>
      </c>
      <c r="H219" t="s">
        <v>105</v>
      </c>
      <c r="I219" t="s">
        <v>127</v>
      </c>
      <c r="L219" t="s">
        <v>79</v>
      </c>
      <c r="M219" t="s">
        <v>430</v>
      </c>
      <c r="N219" t="s">
        <v>81</v>
      </c>
      <c r="O219" t="s">
        <v>450</v>
      </c>
    </row>
    <row r="220" spans="3:15" x14ac:dyDescent="0.25">
      <c r="C220" s="54">
        <v>43618</v>
      </c>
      <c r="D220" s="53">
        <v>0.35835648148148147</v>
      </c>
      <c r="E220" t="s">
        <v>165</v>
      </c>
      <c r="F220">
        <v>3240</v>
      </c>
      <c r="G220" t="s">
        <v>104</v>
      </c>
      <c r="H220" t="s">
        <v>105</v>
      </c>
      <c r="I220" t="s">
        <v>127</v>
      </c>
      <c r="L220" t="s">
        <v>79</v>
      </c>
      <c r="M220" t="s">
        <v>451</v>
      </c>
      <c r="N220" t="s">
        <v>81</v>
      </c>
      <c r="O220" t="s">
        <v>452</v>
      </c>
    </row>
    <row r="221" spans="3:15" x14ac:dyDescent="0.25">
      <c r="C221" s="54">
        <v>43618</v>
      </c>
      <c r="D221" s="53">
        <v>0.35662037037037037</v>
      </c>
      <c r="E221" t="s">
        <v>100</v>
      </c>
      <c r="F221">
        <v>3420</v>
      </c>
      <c r="G221" t="s">
        <v>104</v>
      </c>
      <c r="H221" t="s">
        <v>105</v>
      </c>
      <c r="I221" t="s">
        <v>127</v>
      </c>
      <c r="L221" t="s">
        <v>79</v>
      </c>
      <c r="M221" t="s">
        <v>453</v>
      </c>
      <c r="N221" t="s">
        <v>81</v>
      </c>
      <c r="O221" t="s">
        <v>454</v>
      </c>
    </row>
    <row r="222" spans="3:15" x14ac:dyDescent="0.25">
      <c r="C222" s="54">
        <v>43618</v>
      </c>
      <c r="D222" s="53">
        <v>1.1574074074074073E-5</v>
      </c>
      <c r="E222" t="s">
        <v>73</v>
      </c>
      <c r="F222">
        <v>3210</v>
      </c>
      <c r="G222" t="s">
        <v>104</v>
      </c>
      <c r="H222" t="s">
        <v>105</v>
      </c>
      <c r="I222" t="s">
        <v>106</v>
      </c>
      <c r="L222" t="s">
        <v>79</v>
      </c>
      <c r="M222" t="s">
        <v>455</v>
      </c>
      <c r="N222" t="s">
        <v>81</v>
      </c>
      <c r="O222" t="s">
        <v>456</v>
      </c>
    </row>
    <row r="223" spans="3:15" x14ac:dyDescent="0.25">
      <c r="C223" s="54">
        <v>43587</v>
      </c>
      <c r="D223" s="53">
        <v>0.75870370370370377</v>
      </c>
      <c r="E223" t="s">
        <v>100</v>
      </c>
      <c r="F223">
        <v>3260</v>
      </c>
      <c r="G223" t="s">
        <v>104</v>
      </c>
      <c r="H223" t="s">
        <v>105</v>
      </c>
      <c r="I223" t="s">
        <v>127</v>
      </c>
      <c r="L223" t="s">
        <v>79</v>
      </c>
      <c r="M223" t="s">
        <v>430</v>
      </c>
      <c r="N223" t="s">
        <v>81</v>
      </c>
      <c r="O223" t="s">
        <v>457</v>
      </c>
    </row>
    <row r="224" spans="3:15" x14ac:dyDescent="0.25">
      <c r="C224" s="54">
        <v>43587</v>
      </c>
      <c r="D224" s="53">
        <v>0.75638888888888889</v>
      </c>
      <c r="E224" t="s">
        <v>100</v>
      </c>
      <c r="F224">
        <v>3370</v>
      </c>
      <c r="G224" t="s">
        <v>104</v>
      </c>
      <c r="H224" t="s">
        <v>105</v>
      </c>
      <c r="I224" t="s">
        <v>127</v>
      </c>
      <c r="L224" t="s">
        <v>79</v>
      </c>
      <c r="M224" t="s">
        <v>430</v>
      </c>
      <c r="N224" t="s">
        <v>81</v>
      </c>
      <c r="O224" t="s">
        <v>458</v>
      </c>
    </row>
    <row r="225" spans="3:15" x14ac:dyDescent="0.25">
      <c r="C225" s="54">
        <v>43587</v>
      </c>
      <c r="D225" s="53">
        <v>0.75357638888888889</v>
      </c>
      <c r="E225" t="s">
        <v>100</v>
      </c>
      <c r="F225">
        <v>3400</v>
      </c>
      <c r="G225" t="s">
        <v>104</v>
      </c>
      <c r="H225" t="s">
        <v>105</v>
      </c>
      <c r="I225" t="s">
        <v>127</v>
      </c>
      <c r="L225" t="s">
        <v>79</v>
      </c>
      <c r="M225" t="s">
        <v>459</v>
      </c>
      <c r="N225" t="s">
        <v>81</v>
      </c>
      <c r="O225" t="s">
        <v>460</v>
      </c>
    </row>
    <row r="226" spans="3:15" x14ac:dyDescent="0.25">
      <c r="C226" s="54">
        <v>43587</v>
      </c>
      <c r="D226" s="53">
        <v>0.75114583333333329</v>
      </c>
      <c r="E226" t="s">
        <v>100</v>
      </c>
      <c r="F226">
        <v>3340</v>
      </c>
      <c r="G226" t="s">
        <v>104</v>
      </c>
      <c r="H226" t="s">
        <v>105</v>
      </c>
      <c r="I226" t="s">
        <v>127</v>
      </c>
      <c r="L226" t="s">
        <v>79</v>
      </c>
      <c r="M226" t="s">
        <v>430</v>
      </c>
      <c r="N226" t="s">
        <v>81</v>
      </c>
      <c r="O226" t="s">
        <v>461</v>
      </c>
    </row>
    <row r="227" spans="3:15" x14ac:dyDescent="0.25">
      <c r="C227" s="54">
        <v>43587</v>
      </c>
      <c r="D227" s="53">
        <v>0.69651620370370371</v>
      </c>
      <c r="E227" t="s">
        <v>165</v>
      </c>
      <c r="F227">
        <v>3280</v>
      </c>
      <c r="G227" t="s">
        <v>104</v>
      </c>
      <c r="H227" t="s">
        <v>105</v>
      </c>
      <c r="I227" t="s">
        <v>127</v>
      </c>
      <c r="L227" t="s">
        <v>79</v>
      </c>
      <c r="M227" t="s">
        <v>462</v>
      </c>
      <c r="N227" t="s">
        <v>81</v>
      </c>
      <c r="O227" t="s">
        <v>463</v>
      </c>
    </row>
    <row r="228" spans="3:15" x14ac:dyDescent="0.25">
      <c r="C228" s="54">
        <v>43587</v>
      </c>
      <c r="D228" s="53">
        <v>0.67966435185185192</v>
      </c>
      <c r="E228" t="s">
        <v>165</v>
      </c>
      <c r="F228">
        <v>3250</v>
      </c>
      <c r="G228" t="s">
        <v>104</v>
      </c>
      <c r="H228" t="s">
        <v>105</v>
      </c>
      <c r="I228" t="s">
        <v>127</v>
      </c>
      <c r="L228" t="s">
        <v>79</v>
      </c>
      <c r="M228" t="s">
        <v>464</v>
      </c>
      <c r="N228" t="s">
        <v>81</v>
      </c>
      <c r="O228" t="s">
        <v>465</v>
      </c>
    </row>
    <row r="229" spans="3:15" x14ac:dyDescent="0.25">
      <c r="C229" s="54">
        <v>43587</v>
      </c>
      <c r="D229" s="53">
        <v>0.47832175925925924</v>
      </c>
      <c r="E229" t="s">
        <v>100</v>
      </c>
      <c r="F229">
        <v>401</v>
      </c>
      <c r="G229" t="s">
        <v>74</v>
      </c>
      <c r="H229" t="s">
        <v>75</v>
      </c>
      <c r="I229" t="s">
        <v>76</v>
      </c>
      <c r="J229" t="s">
        <v>77</v>
      </c>
      <c r="K229" t="s">
        <v>78</v>
      </c>
      <c r="L229" t="s">
        <v>79</v>
      </c>
      <c r="M229" t="s">
        <v>259</v>
      </c>
      <c r="N229" t="s">
        <v>81</v>
      </c>
      <c r="O229" t="s">
        <v>466</v>
      </c>
    </row>
    <row r="230" spans="3:15" x14ac:dyDescent="0.25">
      <c r="C230" s="54">
        <v>43587</v>
      </c>
      <c r="D230" s="53">
        <v>1.1574074074074073E-5</v>
      </c>
      <c r="E230" t="s">
        <v>73</v>
      </c>
      <c r="F230">
        <v>3200</v>
      </c>
      <c r="G230" t="s">
        <v>104</v>
      </c>
      <c r="H230" t="s">
        <v>105</v>
      </c>
      <c r="I230" t="s">
        <v>106</v>
      </c>
      <c r="L230" t="s">
        <v>79</v>
      </c>
      <c r="M230" t="s">
        <v>467</v>
      </c>
      <c r="N230" t="s">
        <v>81</v>
      </c>
      <c r="O230" t="s">
        <v>468</v>
      </c>
    </row>
    <row r="231" spans="3:15" x14ac:dyDescent="0.25">
      <c r="C231" s="54">
        <v>43587</v>
      </c>
      <c r="D231" s="53">
        <v>1.1574074074074073E-5</v>
      </c>
      <c r="E231" t="s">
        <v>73</v>
      </c>
      <c r="F231">
        <v>3220</v>
      </c>
      <c r="G231" t="s">
        <v>104</v>
      </c>
      <c r="H231" t="s">
        <v>105</v>
      </c>
      <c r="I231" t="s">
        <v>106</v>
      </c>
      <c r="L231" t="s">
        <v>79</v>
      </c>
      <c r="M231" t="s">
        <v>469</v>
      </c>
      <c r="N231" t="s">
        <v>81</v>
      </c>
      <c r="O231" t="s">
        <v>470</v>
      </c>
    </row>
    <row r="232" spans="3:15" x14ac:dyDescent="0.25">
      <c r="C232" s="54">
        <v>43557</v>
      </c>
      <c r="D232" s="53">
        <v>1.1574074074074073E-5</v>
      </c>
      <c r="E232" t="s">
        <v>73</v>
      </c>
      <c r="F232">
        <v>2300</v>
      </c>
      <c r="G232" t="s">
        <v>104</v>
      </c>
      <c r="H232" t="s">
        <v>105</v>
      </c>
      <c r="I232" t="s">
        <v>106</v>
      </c>
      <c r="L232" t="s">
        <v>79</v>
      </c>
      <c r="M232" t="s">
        <v>471</v>
      </c>
      <c r="N232" t="s">
        <v>81</v>
      </c>
      <c r="O232" t="s">
        <v>472</v>
      </c>
    </row>
    <row r="233" spans="3:15" x14ac:dyDescent="0.25">
      <c r="C233" s="54">
        <v>43467</v>
      </c>
      <c r="D233" s="53">
        <v>0.67189814814814808</v>
      </c>
      <c r="E233" t="s">
        <v>73</v>
      </c>
      <c r="F233">
        <v>55272617</v>
      </c>
      <c r="G233" t="s">
        <v>101</v>
      </c>
      <c r="H233" t="s">
        <v>90</v>
      </c>
      <c r="I233" t="s">
        <v>91</v>
      </c>
      <c r="L233" t="s">
        <v>79</v>
      </c>
      <c r="M233" t="s">
        <v>81</v>
      </c>
      <c r="N233" t="s">
        <v>473</v>
      </c>
      <c r="O233" t="s">
        <v>474</v>
      </c>
    </row>
    <row r="235" spans="3:15" x14ac:dyDescent="0.25">
      <c r="C235" s="54" t="s">
        <v>475</v>
      </c>
    </row>
    <row r="236" spans="3:15" x14ac:dyDescent="0.25">
      <c r="C236" s="54" t="s">
        <v>533</v>
      </c>
      <c r="D236" s="53">
        <v>0.69762731481481488</v>
      </c>
      <c r="E236" t="s">
        <v>100</v>
      </c>
      <c r="F236">
        <v>4740</v>
      </c>
      <c r="G236" t="s">
        <v>104</v>
      </c>
      <c r="H236" t="s">
        <v>105</v>
      </c>
      <c r="I236" t="s">
        <v>127</v>
      </c>
      <c r="L236" t="s">
        <v>79</v>
      </c>
      <c r="M236" t="s">
        <v>534</v>
      </c>
      <c r="N236" t="s">
        <v>81</v>
      </c>
      <c r="O236" t="s">
        <v>535</v>
      </c>
    </row>
    <row r="237" spans="3:15" x14ac:dyDescent="0.25">
      <c r="C237" s="54" t="s">
        <v>533</v>
      </c>
      <c r="D237" s="53">
        <v>0.67660879629629633</v>
      </c>
      <c r="E237" t="s">
        <v>100</v>
      </c>
      <c r="F237">
        <v>4750</v>
      </c>
      <c r="G237" t="s">
        <v>104</v>
      </c>
      <c r="H237" t="s">
        <v>105</v>
      </c>
      <c r="I237" t="s">
        <v>127</v>
      </c>
      <c r="L237" t="s">
        <v>79</v>
      </c>
      <c r="M237" t="s">
        <v>534</v>
      </c>
      <c r="N237" t="s">
        <v>81</v>
      </c>
      <c r="O237" t="s">
        <v>536</v>
      </c>
    </row>
    <row r="238" spans="3:15" x14ac:dyDescent="0.25">
      <c r="C238" s="54" t="s">
        <v>533</v>
      </c>
      <c r="D238" s="53">
        <v>0.60015046296296293</v>
      </c>
      <c r="E238" t="s">
        <v>100</v>
      </c>
      <c r="F238">
        <v>601</v>
      </c>
      <c r="G238" t="s">
        <v>74</v>
      </c>
      <c r="H238" t="s">
        <v>75</v>
      </c>
      <c r="I238" t="s">
        <v>76</v>
      </c>
      <c r="J238" t="s">
        <v>77</v>
      </c>
      <c r="K238" t="s">
        <v>78</v>
      </c>
      <c r="L238" t="s">
        <v>79</v>
      </c>
      <c r="M238" t="s">
        <v>259</v>
      </c>
      <c r="N238" t="s">
        <v>81</v>
      </c>
      <c r="O238" t="s">
        <v>537</v>
      </c>
    </row>
    <row r="239" spans="3:15" x14ac:dyDescent="0.25">
      <c r="C239" s="54" t="s">
        <v>533</v>
      </c>
      <c r="D239" s="53">
        <v>0.46672453703703703</v>
      </c>
      <c r="E239" t="s">
        <v>73</v>
      </c>
      <c r="F239">
        <v>500</v>
      </c>
      <c r="G239" t="s">
        <v>101</v>
      </c>
      <c r="H239" t="s">
        <v>90</v>
      </c>
      <c r="I239" t="s">
        <v>91</v>
      </c>
      <c r="L239" t="s">
        <v>79</v>
      </c>
      <c r="M239" t="s">
        <v>81</v>
      </c>
      <c r="N239" t="s">
        <v>538</v>
      </c>
      <c r="O239" t="s">
        <v>539</v>
      </c>
    </row>
    <row r="240" spans="3:15" x14ac:dyDescent="0.25">
      <c r="C240" s="54" t="s">
        <v>533</v>
      </c>
      <c r="D240" s="53">
        <v>0.44761574074074079</v>
      </c>
      <c r="E240" t="s">
        <v>73</v>
      </c>
      <c r="F240">
        <v>499</v>
      </c>
      <c r="G240" t="s">
        <v>101</v>
      </c>
      <c r="H240" t="s">
        <v>90</v>
      </c>
      <c r="I240" t="s">
        <v>91</v>
      </c>
      <c r="L240" t="s">
        <v>79</v>
      </c>
      <c r="M240" t="s">
        <v>81</v>
      </c>
      <c r="N240" t="s">
        <v>540</v>
      </c>
      <c r="O240" t="s">
        <v>541</v>
      </c>
    </row>
    <row r="241" spans="3:15" x14ac:dyDescent="0.25">
      <c r="C241" s="54" t="s">
        <v>542</v>
      </c>
      <c r="D241" s="53">
        <v>0.55591435185185178</v>
      </c>
      <c r="E241" t="s">
        <v>73</v>
      </c>
      <c r="F241">
        <v>4760</v>
      </c>
      <c r="G241" t="s">
        <v>104</v>
      </c>
      <c r="H241" t="s">
        <v>105</v>
      </c>
      <c r="I241" t="s">
        <v>127</v>
      </c>
      <c r="L241" t="s">
        <v>79</v>
      </c>
      <c r="M241" t="s">
        <v>543</v>
      </c>
      <c r="N241" t="s">
        <v>81</v>
      </c>
      <c r="O241" t="s">
        <v>544</v>
      </c>
    </row>
    <row r="242" spans="3:15" x14ac:dyDescent="0.25">
      <c r="C242" s="54" t="s">
        <v>542</v>
      </c>
      <c r="D242" s="53">
        <v>0.55057870370370365</v>
      </c>
      <c r="E242" t="s">
        <v>313</v>
      </c>
      <c r="F242">
        <v>4400</v>
      </c>
      <c r="G242" t="s">
        <v>104</v>
      </c>
      <c r="H242" t="s">
        <v>105</v>
      </c>
      <c r="I242" t="s">
        <v>127</v>
      </c>
      <c r="L242" t="s">
        <v>79</v>
      </c>
      <c r="M242" t="s">
        <v>307</v>
      </c>
      <c r="N242" t="s">
        <v>81</v>
      </c>
      <c r="O242" t="s">
        <v>545</v>
      </c>
    </row>
    <row r="243" spans="3:15" x14ac:dyDescent="0.25">
      <c r="C243" s="54" t="s">
        <v>542</v>
      </c>
      <c r="D243" s="53">
        <v>0.54907407407407405</v>
      </c>
      <c r="E243" t="s">
        <v>313</v>
      </c>
      <c r="F243">
        <v>4610</v>
      </c>
      <c r="G243" t="s">
        <v>104</v>
      </c>
      <c r="H243" t="s">
        <v>105</v>
      </c>
      <c r="I243" t="s">
        <v>127</v>
      </c>
      <c r="L243" t="s">
        <v>79</v>
      </c>
      <c r="M243" t="s">
        <v>178</v>
      </c>
      <c r="N243" t="s">
        <v>81</v>
      </c>
      <c r="O243" t="s">
        <v>546</v>
      </c>
    </row>
    <row r="244" spans="3:15" x14ac:dyDescent="0.25">
      <c r="C244" s="54" t="s">
        <v>542</v>
      </c>
      <c r="D244" s="53">
        <v>0.52503472222222225</v>
      </c>
      <c r="E244" t="s">
        <v>313</v>
      </c>
      <c r="F244">
        <v>4450</v>
      </c>
      <c r="G244" t="s">
        <v>104</v>
      </c>
      <c r="H244" t="s">
        <v>105</v>
      </c>
      <c r="I244" t="s">
        <v>127</v>
      </c>
      <c r="J244" t="s">
        <v>277</v>
      </c>
      <c r="L244" t="s">
        <v>79</v>
      </c>
      <c r="M244" t="s">
        <v>307</v>
      </c>
      <c r="N244" t="s">
        <v>81</v>
      </c>
      <c r="O244" t="s">
        <v>547</v>
      </c>
    </row>
    <row r="245" spans="3:15" x14ac:dyDescent="0.25">
      <c r="C245" s="54" t="s">
        <v>542</v>
      </c>
      <c r="D245" s="53">
        <v>0.52469907407407412</v>
      </c>
      <c r="E245" t="s">
        <v>313</v>
      </c>
      <c r="F245">
        <v>4660</v>
      </c>
      <c r="G245" t="s">
        <v>104</v>
      </c>
      <c r="H245" t="s">
        <v>105</v>
      </c>
      <c r="I245" t="s">
        <v>127</v>
      </c>
      <c r="J245" t="s">
        <v>277</v>
      </c>
      <c r="L245" t="s">
        <v>79</v>
      </c>
      <c r="M245" t="s">
        <v>178</v>
      </c>
      <c r="N245" t="s">
        <v>81</v>
      </c>
      <c r="O245" t="s">
        <v>548</v>
      </c>
    </row>
    <row r="246" spans="3:15" x14ac:dyDescent="0.25">
      <c r="C246" s="54" t="s">
        <v>542</v>
      </c>
      <c r="D246" s="53">
        <v>0.50520833333333337</v>
      </c>
      <c r="E246" t="s">
        <v>549</v>
      </c>
      <c r="F246">
        <v>4470</v>
      </c>
      <c r="G246" t="s">
        <v>104</v>
      </c>
      <c r="H246" t="s">
        <v>105</v>
      </c>
      <c r="I246" t="s">
        <v>127</v>
      </c>
      <c r="J246" t="s">
        <v>277</v>
      </c>
      <c r="L246" t="s">
        <v>79</v>
      </c>
      <c r="M246" t="s">
        <v>307</v>
      </c>
      <c r="N246" t="s">
        <v>81</v>
      </c>
      <c r="O246" t="s">
        <v>550</v>
      </c>
    </row>
    <row r="247" spans="3:15" x14ac:dyDescent="0.25">
      <c r="C247" s="54" t="s">
        <v>542</v>
      </c>
      <c r="D247" s="53">
        <v>0.50496527777777778</v>
      </c>
      <c r="E247" t="s">
        <v>549</v>
      </c>
      <c r="F247">
        <v>4680</v>
      </c>
      <c r="G247" t="s">
        <v>104</v>
      </c>
      <c r="H247" t="s">
        <v>105</v>
      </c>
      <c r="I247" t="s">
        <v>127</v>
      </c>
      <c r="J247" t="s">
        <v>277</v>
      </c>
      <c r="L247" t="s">
        <v>79</v>
      </c>
      <c r="M247" t="s">
        <v>178</v>
      </c>
      <c r="N247" t="s">
        <v>81</v>
      </c>
      <c r="O247" t="s">
        <v>551</v>
      </c>
    </row>
    <row r="248" spans="3:15" x14ac:dyDescent="0.25">
      <c r="C248" s="54" t="s">
        <v>552</v>
      </c>
      <c r="D248" s="53">
        <v>0.74914351851851846</v>
      </c>
      <c r="E248" t="s">
        <v>100</v>
      </c>
      <c r="F248">
        <v>4620</v>
      </c>
      <c r="G248" t="s">
        <v>104</v>
      </c>
      <c r="H248" t="s">
        <v>105</v>
      </c>
      <c r="I248" t="s">
        <v>127</v>
      </c>
      <c r="L248" t="s">
        <v>79</v>
      </c>
      <c r="M248" t="s">
        <v>178</v>
      </c>
      <c r="N248" t="s">
        <v>81</v>
      </c>
      <c r="O248" t="s">
        <v>553</v>
      </c>
    </row>
    <row r="249" spans="3:15" x14ac:dyDescent="0.25">
      <c r="C249" s="54" t="s">
        <v>552</v>
      </c>
      <c r="D249" s="53">
        <v>0.7489351851851852</v>
      </c>
      <c r="E249" t="s">
        <v>100</v>
      </c>
      <c r="F249">
        <v>4410</v>
      </c>
      <c r="G249" t="s">
        <v>104</v>
      </c>
      <c r="H249" t="s">
        <v>105</v>
      </c>
      <c r="I249" t="s">
        <v>127</v>
      </c>
      <c r="L249" t="s">
        <v>79</v>
      </c>
      <c r="M249" t="s">
        <v>167</v>
      </c>
      <c r="N249" t="s">
        <v>81</v>
      </c>
      <c r="O249" t="s">
        <v>554</v>
      </c>
    </row>
    <row r="250" spans="3:15" x14ac:dyDescent="0.25">
      <c r="C250" s="54" t="s">
        <v>552</v>
      </c>
      <c r="D250" s="53">
        <v>0.59910879629629632</v>
      </c>
      <c r="E250" t="s">
        <v>165</v>
      </c>
      <c r="F250">
        <v>4420</v>
      </c>
      <c r="G250" t="s">
        <v>104</v>
      </c>
      <c r="H250" t="s">
        <v>105</v>
      </c>
      <c r="I250" t="s">
        <v>127</v>
      </c>
      <c r="L250" t="s">
        <v>79</v>
      </c>
      <c r="M250" t="s">
        <v>307</v>
      </c>
      <c r="N250" t="s">
        <v>81</v>
      </c>
      <c r="O250" t="s">
        <v>555</v>
      </c>
    </row>
    <row r="251" spans="3:15" x14ac:dyDescent="0.25">
      <c r="C251" s="54" t="s">
        <v>552</v>
      </c>
      <c r="D251" s="53">
        <v>0.59210648148148148</v>
      </c>
      <c r="E251" t="s">
        <v>165</v>
      </c>
      <c r="F251">
        <v>4630</v>
      </c>
      <c r="G251" t="s">
        <v>104</v>
      </c>
      <c r="H251" t="s">
        <v>105</v>
      </c>
      <c r="I251" t="s">
        <v>127</v>
      </c>
      <c r="L251" t="s">
        <v>79</v>
      </c>
      <c r="M251" t="s">
        <v>178</v>
      </c>
      <c r="N251" t="s">
        <v>81</v>
      </c>
      <c r="O251" t="s">
        <v>556</v>
      </c>
    </row>
    <row r="252" spans="3:15" x14ac:dyDescent="0.25">
      <c r="C252" s="54" t="s">
        <v>552</v>
      </c>
      <c r="D252" s="53">
        <v>0.59193287037037035</v>
      </c>
      <c r="E252" t="s">
        <v>165</v>
      </c>
      <c r="F252">
        <v>4710</v>
      </c>
      <c r="G252" t="s">
        <v>104</v>
      </c>
      <c r="H252" t="s">
        <v>105</v>
      </c>
      <c r="I252" t="s">
        <v>127</v>
      </c>
      <c r="L252" t="s">
        <v>79</v>
      </c>
      <c r="M252" t="s">
        <v>178</v>
      </c>
      <c r="N252" t="s">
        <v>81</v>
      </c>
      <c r="O252" t="s">
        <v>557</v>
      </c>
    </row>
    <row r="253" spans="3:15" x14ac:dyDescent="0.25">
      <c r="C253" s="54" t="s">
        <v>552</v>
      </c>
      <c r="D253" s="53">
        <v>0.59173611111111113</v>
      </c>
      <c r="E253" t="s">
        <v>165</v>
      </c>
      <c r="F253">
        <v>4500</v>
      </c>
      <c r="G253" t="s">
        <v>104</v>
      </c>
      <c r="H253" t="s">
        <v>105</v>
      </c>
      <c r="I253" t="s">
        <v>127</v>
      </c>
      <c r="L253" t="s">
        <v>79</v>
      </c>
      <c r="M253" t="s">
        <v>307</v>
      </c>
      <c r="N253" t="s">
        <v>81</v>
      </c>
      <c r="O253" t="s">
        <v>558</v>
      </c>
    </row>
    <row r="254" spans="3:15" x14ac:dyDescent="0.25">
      <c r="C254" s="54" t="s">
        <v>552</v>
      </c>
      <c r="D254" s="53">
        <v>0.59074074074074068</v>
      </c>
      <c r="E254" t="s">
        <v>165</v>
      </c>
      <c r="F254">
        <v>4590</v>
      </c>
      <c r="G254" t="s">
        <v>104</v>
      </c>
      <c r="H254" t="s">
        <v>105</v>
      </c>
      <c r="I254" t="s">
        <v>127</v>
      </c>
      <c r="L254" t="s">
        <v>79</v>
      </c>
      <c r="M254" t="s">
        <v>178</v>
      </c>
      <c r="N254" t="s">
        <v>81</v>
      </c>
      <c r="O254" t="s">
        <v>559</v>
      </c>
    </row>
    <row r="255" spans="3:15" x14ac:dyDescent="0.25">
      <c r="C255" s="54" t="s">
        <v>552</v>
      </c>
      <c r="D255" s="53">
        <v>0.59027777777777779</v>
      </c>
      <c r="E255" t="s">
        <v>165</v>
      </c>
      <c r="F255">
        <v>4380</v>
      </c>
      <c r="G255" t="s">
        <v>104</v>
      </c>
      <c r="H255" t="s">
        <v>105</v>
      </c>
      <c r="I255" t="s">
        <v>127</v>
      </c>
      <c r="L255" t="s">
        <v>79</v>
      </c>
      <c r="M255" t="s">
        <v>307</v>
      </c>
      <c r="N255" t="s">
        <v>81</v>
      </c>
      <c r="O255" t="s">
        <v>560</v>
      </c>
    </row>
    <row r="256" spans="3:15" x14ac:dyDescent="0.25">
      <c r="C256" s="54" t="s">
        <v>552</v>
      </c>
      <c r="D256" s="53">
        <v>0.58894675925925932</v>
      </c>
      <c r="E256" t="s">
        <v>165</v>
      </c>
      <c r="F256">
        <v>4570</v>
      </c>
      <c r="G256" t="s">
        <v>104</v>
      </c>
      <c r="H256" t="s">
        <v>105</v>
      </c>
      <c r="I256" t="s">
        <v>127</v>
      </c>
      <c r="L256" t="s">
        <v>79</v>
      </c>
      <c r="M256" t="s">
        <v>178</v>
      </c>
      <c r="N256" t="s">
        <v>81</v>
      </c>
      <c r="O256" t="s">
        <v>561</v>
      </c>
    </row>
    <row r="257" spans="3:15" x14ac:dyDescent="0.25">
      <c r="C257" s="54" t="s">
        <v>552</v>
      </c>
      <c r="D257" s="53">
        <v>0.58871527777777777</v>
      </c>
      <c r="E257" t="s">
        <v>165</v>
      </c>
      <c r="F257">
        <v>4360</v>
      </c>
      <c r="G257" t="s">
        <v>104</v>
      </c>
      <c r="H257" t="s">
        <v>105</v>
      </c>
      <c r="I257" t="s">
        <v>127</v>
      </c>
      <c r="L257" t="s">
        <v>79</v>
      </c>
      <c r="M257" t="s">
        <v>562</v>
      </c>
      <c r="N257" t="s">
        <v>81</v>
      </c>
      <c r="O257" t="s">
        <v>563</v>
      </c>
    </row>
    <row r="258" spans="3:15" x14ac:dyDescent="0.25">
      <c r="C258" s="54" t="s">
        <v>552</v>
      </c>
      <c r="D258" s="53">
        <v>0.58775462962962965</v>
      </c>
      <c r="E258" t="s">
        <v>165</v>
      </c>
      <c r="F258">
        <v>4390</v>
      </c>
      <c r="G258" t="s">
        <v>104</v>
      </c>
      <c r="H258" t="s">
        <v>105</v>
      </c>
      <c r="I258" t="s">
        <v>127</v>
      </c>
      <c r="L258" t="s">
        <v>79</v>
      </c>
      <c r="M258" t="s">
        <v>562</v>
      </c>
      <c r="N258" t="s">
        <v>81</v>
      </c>
      <c r="O258" t="s">
        <v>564</v>
      </c>
    </row>
    <row r="259" spans="3:15" x14ac:dyDescent="0.25">
      <c r="C259" s="54" t="s">
        <v>552</v>
      </c>
      <c r="D259" s="53">
        <v>0.58758101851851852</v>
      </c>
      <c r="E259" t="s">
        <v>165</v>
      </c>
      <c r="F259">
        <v>4600</v>
      </c>
      <c r="G259" t="s">
        <v>104</v>
      </c>
      <c r="H259" t="s">
        <v>105</v>
      </c>
      <c r="I259" t="s">
        <v>127</v>
      </c>
      <c r="L259" t="s">
        <v>79</v>
      </c>
      <c r="M259" t="s">
        <v>178</v>
      </c>
      <c r="N259" t="s">
        <v>81</v>
      </c>
      <c r="O259" t="s">
        <v>565</v>
      </c>
    </row>
    <row r="260" spans="3:15" x14ac:dyDescent="0.25">
      <c r="C260" s="54" t="s">
        <v>552</v>
      </c>
      <c r="D260" s="53">
        <v>0.46417824074074071</v>
      </c>
      <c r="E260" t="s">
        <v>73</v>
      </c>
      <c r="F260">
        <v>4480</v>
      </c>
      <c r="G260" t="s">
        <v>104</v>
      </c>
      <c r="H260" t="s">
        <v>105</v>
      </c>
      <c r="I260" t="s">
        <v>127</v>
      </c>
      <c r="L260" t="s">
        <v>79</v>
      </c>
      <c r="M260" t="s">
        <v>307</v>
      </c>
      <c r="N260" t="s">
        <v>81</v>
      </c>
      <c r="O260" t="s">
        <v>566</v>
      </c>
    </row>
    <row r="261" spans="3:15" x14ac:dyDescent="0.25">
      <c r="C261" s="54" t="s">
        <v>552</v>
      </c>
      <c r="D261" s="53">
        <v>0.46401620370370367</v>
      </c>
      <c r="E261" t="s">
        <v>73</v>
      </c>
      <c r="F261">
        <v>4690</v>
      </c>
      <c r="G261" t="s">
        <v>104</v>
      </c>
      <c r="H261" t="s">
        <v>105</v>
      </c>
      <c r="I261" t="s">
        <v>127</v>
      </c>
      <c r="L261" t="s">
        <v>79</v>
      </c>
      <c r="M261" t="s">
        <v>178</v>
      </c>
      <c r="N261" t="s">
        <v>81</v>
      </c>
      <c r="O261" t="s">
        <v>567</v>
      </c>
    </row>
    <row r="262" spans="3:15" x14ac:dyDescent="0.25">
      <c r="C262" s="54" t="s">
        <v>552</v>
      </c>
      <c r="D262" s="53">
        <v>0.41659722222222223</v>
      </c>
      <c r="E262" t="s">
        <v>306</v>
      </c>
      <c r="F262">
        <v>4580</v>
      </c>
      <c r="G262" t="s">
        <v>104</v>
      </c>
      <c r="H262" t="s">
        <v>105</v>
      </c>
      <c r="I262" t="s">
        <v>127</v>
      </c>
      <c r="L262" t="s">
        <v>79</v>
      </c>
      <c r="M262" t="s">
        <v>178</v>
      </c>
      <c r="N262" t="s">
        <v>81</v>
      </c>
      <c r="O262" t="s">
        <v>568</v>
      </c>
    </row>
    <row r="263" spans="3:15" x14ac:dyDescent="0.25">
      <c r="C263" s="54" t="s">
        <v>552</v>
      </c>
      <c r="D263" s="53">
        <v>0.4158101851851852</v>
      </c>
      <c r="E263" t="s">
        <v>306</v>
      </c>
      <c r="F263">
        <v>4370</v>
      </c>
      <c r="G263" t="s">
        <v>104</v>
      </c>
      <c r="H263" t="s">
        <v>105</v>
      </c>
      <c r="I263" t="s">
        <v>127</v>
      </c>
      <c r="L263" t="s">
        <v>79</v>
      </c>
      <c r="M263" t="s">
        <v>187</v>
      </c>
      <c r="N263" t="s">
        <v>81</v>
      </c>
      <c r="O263" t="s">
        <v>569</v>
      </c>
    </row>
    <row r="264" spans="3:15" x14ac:dyDescent="0.25">
      <c r="C264" s="54" t="s">
        <v>552</v>
      </c>
      <c r="D264" s="53">
        <v>0.40820601851851851</v>
      </c>
      <c r="E264" t="s">
        <v>73</v>
      </c>
      <c r="F264">
        <v>4560</v>
      </c>
      <c r="G264" t="s">
        <v>104</v>
      </c>
      <c r="H264" t="s">
        <v>105</v>
      </c>
      <c r="I264" t="s">
        <v>127</v>
      </c>
      <c r="L264" t="s">
        <v>79</v>
      </c>
      <c r="M264" t="s">
        <v>178</v>
      </c>
      <c r="N264" t="s">
        <v>81</v>
      </c>
      <c r="O264" t="s">
        <v>570</v>
      </c>
    </row>
    <row r="265" spans="3:15" x14ac:dyDescent="0.25">
      <c r="C265" s="54" t="s">
        <v>552</v>
      </c>
      <c r="D265" s="53">
        <v>0.40791666666666665</v>
      </c>
      <c r="E265" t="s">
        <v>73</v>
      </c>
      <c r="F265">
        <v>4350</v>
      </c>
      <c r="G265" t="s">
        <v>104</v>
      </c>
      <c r="H265" t="s">
        <v>105</v>
      </c>
      <c r="I265" t="s">
        <v>127</v>
      </c>
      <c r="L265" t="s">
        <v>79</v>
      </c>
      <c r="M265" t="s">
        <v>307</v>
      </c>
      <c r="N265" t="s">
        <v>81</v>
      </c>
      <c r="O265" t="s">
        <v>571</v>
      </c>
    </row>
    <row r="266" spans="3:15" x14ac:dyDescent="0.25">
      <c r="C266" s="54" t="s">
        <v>572</v>
      </c>
      <c r="D266" s="53">
        <v>0.70381944444444444</v>
      </c>
      <c r="E266" t="s">
        <v>100</v>
      </c>
      <c r="F266">
        <v>4540</v>
      </c>
      <c r="G266" t="s">
        <v>104</v>
      </c>
      <c r="H266" t="s">
        <v>105</v>
      </c>
      <c r="I266" t="s">
        <v>127</v>
      </c>
      <c r="L266" t="s">
        <v>79</v>
      </c>
      <c r="M266" t="s">
        <v>178</v>
      </c>
      <c r="N266" t="s">
        <v>81</v>
      </c>
      <c r="O266" t="s">
        <v>573</v>
      </c>
    </row>
    <row r="267" spans="3:15" x14ac:dyDescent="0.25">
      <c r="C267" s="54" t="s">
        <v>572</v>
      </c>
      <c r="D267" s="53">
        <v>0.70357638888888896</v>
      </c>
      <c r="E267" t="s">
        <v>100</v>
      </c>
      <c r="F267">
        <v>4330</v>
      </c>
      <c r="G267" t="s">
        <v>104</v>
      </c>
      <c r="H267" t="s">
        <v>105</v>
      </c>
      <c r="I267" t="s">
        <v>127</v>
      </c>
      <c r="L267" t="s">
        <v>79</v>
      </c>
      <c r="M267" t="s">
        <v>175</v>
      </c>
      <c r="N267" t="s">
        <v>81</v>
      </c>
      <c r="O267" t="s">
        <v>574</v>
      </c>
    </row>
    <row r="268" spans="3:15" x14ac:dyDescent="0.25">
      <c r="C268" s="54" t="s">
        <v>572</v>
      </c>
      <c r="D268" s="53">
        <v>0.70246527777777779</v>
      </c>
      <c r="E268" t="s">
        <v>100</v>
      </c>
      <c r="F268">
        <v>4460</v>
      </c>
      <c r="G268" t="s">
        <v>104</v>
      </c>
      <c r="H268" t="s">
        <v>105</v>
      </c>
      <c r="I268" t="s">
        <v>127</v>
      </c>
      <c r="L268" t="s">
        <v>79</v>
      </c>
      <c r="M268" t="s">
        <v>562</v>
      </c>
      <c r="N268" t="s">
        <v>81</v>
      </c>
      <c r="O268" t="s">
        <v>575</v>
      </c>
    </row>
    <row r="269" spans="3:15" x14ac:dyDescent="0.25">
      <c r="C269" s="54" t="s">
        <v>572</v>
      </c>
      <c r="D269" s="53">
        <v>0.70223379629629623</v>
      </c>
      <c r="E269" t="s">
        <v>100</v>
      </c>
      <c r="F269">
        <v>4670</v>
      </c>
      <c r="G269" t="s">
        <v>104</v>
      </c>
      <c r="H269" t="s">
        <v>105</v>
      </c>
      <c r="I269" t="s">
        <v>127</v>
      </c>
      <c r="L269" t="s">
        <v>79</v>
      </c>
      <c r="M269" t="s">
        <v>178</v>
      </c>
      <c r="N269" t="s">
        <v>81</v>
      </c>
      <c r="O269" t="s">
        <v>576</v>
      </c>
    </row>
    <row r="270" spans="3:15" x14ac:dyDescent="0.25">
      <c r="C270" s="54" t="s">
        <v>572</v>
      </c>
      <c r="D270" s="53">
        <v>0.70030092592592597</v>
      </c>
      <c r="E270" t="s">
        <v>100</v>
      </c>
      <c r="F270">
        <v>4640</v>
      </c>
      <c r="G270" t="s">
        <v>104</v>
      </c>
      <c r="H270" t="s">
        <v>105</v>
      </c>
      <c r="I270" t="s">
        <v>127</v>
      </c>
      <c r="L270" t="s">
        <v>79</v>
      </c>
      <c r="M270" t="s">
        <v>178</v>
      </c>
      <c r="N270" t="s">
        <v>81</v>
      </c>
      <c r="O270" t="s">
        <v>577</v>
      </c>
    </row>
    <row r="271" spans="3:15" x14ac:dyDescent="0.25">
      <c r="C271" s="54" t="s">
        <v>572</v>
      </c>
      <c r="D271" s="53">
        <v>0.70006944444444441</v>
      </c>
      <c r="E271" t="s">
        <v>100</v>
      </c>
      <c r="F271">
        <v>4430</v>
      </c>
      <c r="G271" t="s">
        <v>104</v>
      </c>
      <c r="H271" t="s">
        <v>105</v>
      </c>
      <c r="I271" t="s">
        <v>127</v>
      </c>
      <c r="L271" t="s">
        <v>79</v>
      </c>
      <c r="M271" t="s">
        <v>562</v>
      </c>
      <c r="N271" t="s">
        <v>81</v>
      </c>
      <c r="O271" t="s">
        <v>578</v>
      </c>
    </row>
    <row r="272" spans="3:15" x14ac:dyDescent="0.25">
      <c r="C272" s="54" t="s">
        <v>572</v>
      </c>
      <c r="D272" s="53">
        <v>0.69978009259259266</v>
      </c>
      <c r="E272" t="s">
        <v>100</v>
      </c>
      <c r="F272">
        <v>4730</v>
      </c>
      <c r="G272" t="s">
        <v>104</v>
      </c>
      <c r="H272" t="s">
        <v>105</v>
      </c>
      <c r="I272" t="s">
        <v>127</v>
      </c>
      <c r="L272" t="s">
        <v>79</v>
      </c>
      <c r="M272" t="s">
        <v>534</v>
      </c>
      <c r="N272" t="s">
        <v>81</v>
      </c>
      <c r="O272" t="s">
        <v>579</v>
      </c>
    </row>
    <row r="273" spans="3:15" x14ac:dyDescent="0.25">
      <c r="C273" s="54" t="s">
        <v>572</v>
      </c>
      <c r="D273" s="53">
        <v>0.59373842592592596</v>
      </c>
      <c r="E273" t="s">
        <v>100</v>
      </c>
      <c r="F273">
        <v>4650</v>
      </c>
      <c r="G273" t="s">
        <v>104</v>
      </c>
      <c r="H273" t="s">
        <v>105</v>
      </c>
      <c r="I273" t="s">
        <v>127</v>
      </c>
      <c r="L273" t="s">
        <v>79</v>
      </c>
      <c r="M273" t="s">
        <v>178</v>
      </c>
      <c r="N273" t="s">
        <v>81</v>
      </c>
      <c r="O273" t="s">
        <v>580</v>
      </c>
    </row>
    <row r="274" spans="3:15" x14ac:dyDescent="0.25">
      <c r="C274" s="54" t="s">
        <v>572</v>
      </c>
      <c r="D274" s="53">
        <v>0.59356481481481482</v>
      </c>
      <c r="E274" t="s">
        <v>100</v>
      </c>
      <c r="F274">
        <v>4440</v>
      </c>
      <c r="G274" t="s">
        <v>104</v>
      </c>
      <c r="H274" t="s">
        <v>105</v>
      </c>
      <c r="I274" t="s">
        <v>127</v>
      </c>
      <c r="L274" t="s">
        <v>79</v>
      </c>
      <c r="M274" t="s">
        <v>562</v>
      </c>
      <c r="N274" t="s">
        <v>81</v>
      </c>
      <c r="O274" t="s">
        <v>581</v>
      </c>
    </row>
    <row r="275" spans="3:15" x14ac:dyDescent="0.25">
      <c r="C275" s="54" t="s">
        <v>572</v>
      </c>
      <c r="D275" s="53">
        <v>0.59208333333333341</v>
      </c>
      <c r="E275" t="s">
        <v>100</v>
      </c>
      <c r="F275">
        <v>4490</v>
      </c>
      <c r="G275" t="s">
        <v>104</v>
      </c>
      <c r="H275" t="s">
        <v>105</v>
      </c>
      <c r="I275" t="s">
        <v>127</v>
      </c>
      <c r="L275" t="s">
        <v>79</v>
      </c>
      <c r="M275" t="s">
        <v>307</v>
      </c>
      <c r="N275" t="s">
        <v>81</v>
      </c>
      <c r="O275" t="s">
        <v>582</v>
      </c>
    </row>
    <row r="276" spans="3:15" x14ac:dyDescent="0.25">
      <c r="C276" s="54" t="s">
        <v>572</v>
      </c>
      <c r="D276" s="53">
        <v>0.59189814814814812</v>
      </c>
      <c r="E276" t="s">
        <v>100</v>
      </c>
      <c r="F276">
        <v>4700</v>
      </c>
      <c r="G276" t="s">
        <v>104</v>
      </c>
      <c r="H276" t="s">
        <v>105</v>
      </c>
      <c r="I276" t="s">
        <v>127</v>
      </c>
      <c r="L276" t="s">
        <v>79</v>
      </c>
      <c r="M276" t="s">
        <v>178</v>
      </c>
      <c r="N276" t="s">
        <v>81</v>
      </c>
      <c r="O276" t="s">
        <v>583</v>
      </c>
    </row>
    <row r="277" spans="3:15" x14ac:dyDescent="0.25">
      <c r="C277" s="54" t="s">
        <v>572</v>
      </c>
      <c r="D277" s="53">
        <v>0.59034722222222225</v>
      </c>
      <c r="E277" t="s">
        <v>100</v>
      </c>
      <c r="F277">
        <v>4340</v>
      </c>
      <c r="G277" t="s">
        <v>104</v>
      </c>
      <c r="H277" t="s">
        <v>105</v>
      </c>
      <c r="I277" t="s">
        <v>127</v>
      </c>
      <c r="L277" t="s">
        <v>79</v>
      </c>
      <c r="M277" t="s">
        <v>175</v>
      </c>
      <c r="N277" t="s">
        <v>81</v>
      </c>
      <c r="O277" t="s">
        <v>584</v>
      </c>
    </row>
    <row r="278" spans="3:15" x14ac:dyDescent="0.25">
      <c r="C278" s="54" t="s">
        <v>572</v>
      </c>
      <c r="D278" s="53">
        <v>0.5901157407407408</v>
      </c>
      <c r="E278" t="s">
        <v>100</v>
      </c>
      <c r="F278">
        <v>4550</v>
      </c>
      <c r="G278" t="s">
        <v>104</v>
      </c>
      <c r="H278" t="s">
        <v>105</v>
      </c>
      <c r="I278" t="s">
        <v>127</v>
      </c>
      <c r="L278" t="s">
        <v>79</v>
      </c>
      <c r="M278" t="s">
        <v>178</v>
      </c>
      <c r="N278" t="s">
        <v>81</v>
      </c>
      <c r="O278" t="s">
        <v>585</v>
      </c>
    </row>
    <row r="279" spans="3:15" x14ac:dyDescent="0.25">
      <c r="C279" s="54" t="s">
        <v>572</v>
      </c>
      <c r="D279" s="53">
        <v>0.47260416666666666</v>
      </c>
      <c r="E279" t="s">
        <v>73</v>
      </c>
      <c r="F279">
        <v>4720</v>
      </c>
      <c r="G279" t="s">
        <v>491</v>
      </c>
      <c r="H279" t="s">
        <v>104</v>
      </c>
      <c r="I279" t="s">
        <v>492</v>
      </c>
      <c r="L279" t="s">
        <v>79</v>
      </c>
      <c r="M279" t="s">
        <v>586</v>
      </c>
      <c r="N279" t="s">
        <v>81</v>
      </c>
      <c r="O279" t="s">
        <v>587</v>
      </c>
    </row>
    <row r="280" spans="3:15" x14ac:dyDescent="0.25">
      <c r="C280" s="54" t="s">
        <v>588</v>
      </c>
      <c r="D280" s="53">
        <v>0.55262731481481475</v>
      </c>
      <c r="E280" t="s">
        <v>73</v>
      </c>
      <c r="F280">
        <v>3778</v>
      </c>
      <c r="G280" t="s">
        <v>74</v>
      </c>
      <c r="H280" t="s">
        <v>75</v>
      </c>
      <c r="I280" t="s">
        <v>76</v>
      </c>
      <c r="J280" t="s">
        <v>77</v>
      </c>
      <c r="K280" t="s">
        <v>78</v>
      </c>
      <c r="L280" t="s">
        <v>79</v>
      </c>
      <c r="M280" t="s">
        <v>589</v>
      </c>
      <c r="N280" t="s">
        <v>81</v>
      </c>
      <c r="O280" t="s">
        <v>590</v>
      </c>
    </row>
    <row r="281" spans="3:15" x14ac:dyDescent="0.25">
      <c r="C281" s="54" t="s">
        <v>588</v>
      </c>
      <c r="D281" s="53">
        <v>0.55262731481481475</v>
      </c>
      <c r="E281" t="s">
        <v>73</v>
      </c>
      <c r="F281">
        <v>3778</v>
      </c>
      <c r="G281" t="s">
        <v>74</v>
      </c>
      <c r="H281" t="s">
        <v>75</v>
      </c>
      <c r="I281" t="s">
        <v>76</v>
      </c>
      <c r="J281" t="s">
        <v>77</v>
      </c>
      <c r="K281" t="s">
        <v>78</v>
      </c>
      <c r="L281" t="s">
        <v>79</v>
      </c>
      <c r="M281" t="s">
        <v>211</v>
      </c>
      <c r="N281" t="s">
        <v>81</v>
      </c>
      <c r="O281" t="s">
        <v>591</v>
      </c>
    </row>
    <row r="282" spans="3:15" x14ac:dyDescent="0.25">
      <c r="C282" s="54" t="s">
        <v>588</v>
      </c>
      <c r="D282" s="53">
        <v>0.55262731481481475</v>
      </c>
      <c r="E282" t="s">
        <v>73</v>
      </c>
      <c r="F282">
        <v>3779</v>
      </c>
      <c r="G282" t="s">
        <v>74</v>
      </c>
      <c r="H282" t="s">
        <v>75</v>
      </c>
      <c r="I282" t="s">
        <v>76</v>
      </c>
      <c r="J282" t="s">
        <v>77</v>
      </c>
      <c r="K282" t="s">
        <v>78</v>
      </c>
      <c r="L282" t="s">
        <v>79</v>
      </c>
      <c r="M282" t="s">
        <v>592</v>
      </c>
      <c r="N282" t="s">
        <v>81</v>
      </c>
      <c r="O282" t="s">
        <v>593</v>
      </c>
    </row>
    <row r="283" spans="3:15" x14ac:dyDescent="0.25">
      <c r="C283" s="54" t="s">
        <v>588</v>
      </c>
      <c r="D283" s="53">
        <v>0.55262731481481475</v>
      </c>
      <c r="E283" t="s">
        <v>73</v>
      </c>
      <c r="F283">
        <v>3779</v>
      </c>
      <c r="G283" t="s">
        <v>74</v>
      </c>
      <c r="H283" t="s">
        <v>75</v>
      </c>
      <c r="I283" t="s">
        <v>76</v>
      </c>
      <c r="J283" t="s">
        <v>77</v>
      </c>
      <c r="K283" t="s">
        <v>78</v>
      </c>
      <c r="L283" t="s">
        <v>79</v>
      </c>
      <c r="M283" t="s">
        <v>211</v>
      </c>
      <c r="N283" t="s">
        <v>81</v>
      </c>
      <c r="O283" t="s">
        <v>594</v>
      </c>
    </row>
    <row r="284" spans="3:15" x14ac:dyDescent="0.25">
      <c r="C284" s="54" t="s">
        <v>588</v>
      </c>
      <c r="D284" s="53">
        <v>1.1574074074074073E-5</v>
      </c>
      <c r="E284" t="s">
        <v>73</v>
      </c>
      <c r="F284">
        <v>4090</v>
      </c>
      <c r="G284" t="s">
        <v>104</v>
      </c>
      <c r="H284" t="s">
        <v>105</v>
      </c>
      <c r="I284" t="s">
        <v>106</v>
      </c>
      <c r="L284" t="s">
        <v>79</v>
      </c>
      <c r="M284" t="s">
        <v>595</v>
      </c>
      <c r="N284" t="s">
        <v>81</v>
      </c>
      <c r="O284" t="s">
        <v>596</v>
      </c>
    </row>
    <row r="285" spans="3:15" x14ac:dyDescent="0.25">
      <c r="C285" s="54" t="s">
        <v>588</v>
      </c>
      <c r="D285" s="53">
        <v>1.1574074074074073E-5</v>
      </c>
      <c r="E285" t="s">
        <v>73</v>
      </c>
      <c r="F285">
        <v>4320</v>
      </c>
      <c r="G285" t="s">
        <v>104</v>
      </c>
      <c r="H285" t="s">
        <v>105</v>
      </c>
      <c r="I285" t="s">
        <v>106</v>
      </c>
      <c r="L285" t="s">
        <v>79</v>
      </c>
      <c r="M285" t="s">
        <v>597</v>
      </c>
      <c r="N285" t="s">
        <v>81</v>
      </c>
      <c r="O285" t="s">
        <v>598</v>
      </c>
    </row>
    <row r="286" spans="3:15" x14ac:dyDescent="0.25">
      <c r="C286" s="54">
        <v>43772</v>
      </c>
      <c r="D286" s="53">
        <v>0.70675925925925931</v>
      </c>
      <c r="E286" t="s">
        <v>73</v>
      </c>
      <c r="F286">
        <v>18091</v>
      </c>
      <c r="G286" t="s">
        <v>74</v>
      </c>
      <c r="H286" t="s">
        <v>75</v>
      </c>
      <c r="I286" t="s">
        <v>76</v>
      </c>
      <c r="J286" t="s">
        <v>77</v>
      </c>
      <c r="K286" t="s">
        <v>78</v>
      </c>
      <c r="L286" t="s">
        <v>79</v>
      </c>
      <c r="M286" t="s">
        <v>476</v>
      </c>
      <c r="N286" t="s">
        <v>81</v>
      </c>
      <c r="O286" t="s">
        <v>477</v>
      </c>
    </row>
    <row r="287" spans="3:15" x14ac:dyDescent="0.25">
      <c r="C287" s="54">
        <v>43772</v>
      </c>
      <c r="D287" s="53">
        <v>0.70675925925925931</v>
      </c>
      <c r="E287" t="s">
        <v>73</v>
      </c>
      <c r="F287">
        <v>18091</v>
      </c>
      <c r="G287" t="s">
        <v>74</v>
      </c>
      <c r="H287" t="s">
        <v>75</v>
      </c>
      <c r="I287" t="s">
        <v>76</v>
      </c>
      <c r="J287" t="s">
        <v>77</v>
      </c>
      <c r="K287" t="s">
        <v>78</v>
      </c>
      <c r="L287" t="s">
        <v>79</v>
      </c>
      <c r="M287" t="s">
        <v>211</v>
      </c>
      <c r="N287" t="s">
        <v>81</v>
      </c>
      <c r="O287" t="s">
        <v>478</v>
      </c>
    </row>
    <row r="288" spans="3:15" x14ac:dyDescent="0.25">
      <c r="C288" s="54">
        <v>43772</v>
      </c>
      <c r="D288" s="53">
        <v>0.70675925925925931</v>
      </c>
      <c r="E288" t="s">
        <v>73</v>
      </c>
      <c r="F288">
        <v>18092</v>
      </c>
      <c r="G288" t="s">
        <v>74</v>
      </c>
      <c r="H288" t="s">
        <v>75</v>
      </c>
      <c r="I288" t="s">
        <v>76</v>
      </c>
      <c r="J288" t="s">
        <v>77</v>
      </c>
      <c r="K288" t="s">
        <v>78</v>
      </c>
      <c r="L288" t="s">
        <v>79</v>
      </c>
      <c r="M288" t="s">
        <v>401</v>
      </c>
      <c r="N288" t="s">
        <v>81</v>
      </c>
      <c r="O288" t="s">
        <v>479</v>
      </c>
    </row>
    <row r="289" spans="3:15" x14ac:dyDescent="0.25">
      <c r="C289" s="54">
        <v>43772</v>
      </c>
      <c r="D289" s="53">
        <v>0.70675925925925931</v>
      </c>
      <c r="E289" t="s">
        <v>73</v>
      </c>
      <c r="F289">
        <v>18092</v>
      </c>
      <c r="G289" t="s">
        <v>74</v>
      </c>
      <c r="H289" t="s">
        <v>75</v>
      </c>
      <c r="I289" t="s">
        <v>76</v>
      </c>
      <c r="J289" t="s">
        <v>77</v>
      </c>
      <c r="K289" t="s">
        <v>78</v>
      </c>
      <c r="L289" t="s">
        <v>79</v>
      </c>
      <c r="M289" t="s">
        <v>211</v>
      </c>
      <c r="N289" t="s">
        <v>81</v>
      </c>
      <c r="O289" t="s">
        <v>480</v>
      </c>
    </row>
    <row r="290" spans="3:15" x14ac:dyDescent="0.25">
      <c r="C290" s="54">
        <v>43772</v>
      </c>
      <c r="D290" s="53">
        <v>0.70675925925925931</v>
      </c>
      <c r="E290" t="s">
        <v>73</v>
      </c>
      <c r="F290">
        <v>18093</v>
      </c>
      <c r="G290" t="s">
        <v>74</v>
      </c>
      <c r="H290" t="s">
        <v>75</v>
      </c>
      <c r="I290" t="s">
        <v>76</v>
      </c>
      <c r="J290" t="s">
        <v>77</v>
      </c>
      <c r="K290" t="s">
        <v>78</v>
      </c>
      <c r="L290" t="s">
        <v>79</v>
      </c>
      <c r="M290" t="s">
        <v>409</v>
      </c>
      <c r="N290" t="s">
        <v>81</v>
      </c>
      <c r="O290" t="s">
        <v>481</v>
      </c>
    </row>
    <row r="291" spans="3:15" x14ac:dyDescent="0.25">
      <c r="C291" s="54">
        <v>43772</v>
      </c>
      <c r="D291" s="53">
        <v>0.70675925925925931</v>
      </c>
      <c r="E291" t="s">
        <v>73</v>
      </c>
      <c r="F291">
        <v>18093</v>
      </c>
      <c r="G291" t="s">
        <v>74</v>
      </c>
      <c r="H291" t="s">
        <v>75</v>
      </c>
      <c r="I291" t="s">
        <v>76</v>
      </c>
      <c r="J291" t="s">
        <v>77</v>
      </c>
      <c r="K291" t="s">
        <v>78</v>
      </c>
      <c r="L291" t="s">
        <v>79</v>
      </c>
      <c r="M291" t="s">
        <v>211</v>
      </c>
      <c r="N291" t="s">
        <v>81</v>
      </c>
      <c r="O291" t="s">
        <v>482</v>
      </c>
    </row>
    <row r="292" spans="3:15" x14ac:dyDescent="0.25">
      <c r="C292" s="54">
        <v>43772</v>
      </c>
      <c r="D292" s="53">
        <v>0.70675925925925931</v>
      </c>
      <c r="E292" t="s">
        <v>73</v>
      </c>
      <c r="F292">
        <v>18094</v>
      </c>
      <c r="G292" t="s">
        <v>74</v>
      </c>
      <c r="H292" t="s">
        <v>75</v>
      </c>
      <c r="I292" t="s">
        <v>76</v>
      </c>
      <c r="J292" t="s">
        <v>77</v>
      </c>
      <c r="K292" t="s">
        <v>78</v>
      </c>
      <c r="L292" t="s">
        <v>79</v>
      </c>
      <c r="M292" t="s">
        <v>483</v>
      </c>
      <c r="N292" t="s">
        <v>81</v>
      </c>
      <c r="O292" t="s">
        <v>484</v>
      </c>
    </row>
    <row r="293" spans="3:15" x14ac:dyDescent="0.25">
      <c r="C293" s="54">
        <v>43772</v>
      </c>
      <c r="D293" s="53">
        <v>0.70675925925925931</v>
      </c>
      <c r="E293" t="s">
        <v>73</v>
      </c>
      <c r="F293">
        <v>18094</v>
      </c>
      <c r="G293" t="s">
        <v>74</v>
      </c>
      <c r="H293" t="s">
        <v>75</v>
      </c>
      <c r="I293" t="s">
        <v>76</v>
      </c>
      <c r="J293" t="s">
        <v>77</v>
      </c>
      <c r="K293" t="s">
        <v>78</v>
      </c>
      <c r="L293" t="s">
        <v>79</v>
      </c>
      <c r="M293" t="s">
        <v>211</v>
      </c>
      <c r="N293" t="s">
        <v>81</v>
      </c>
      <c r="O293" t="s">
        <v>485</v>
      </c>
    </row>
    <row r="294" spans="3:15" x14ac:dyDescent="0.25">
      <c r="C294" s="54">
        <v>43772</v>
      </c>
      <c r="D294" s="53">
        <v>0.70675925925925931</v>
      </c>
      <c r="E294" t="s">
        <v>73</v>
      </c>
      <c r="F294">
        <v>18095</v>
      </c>
      <c r="G294" t="s">
        <v>74</v>
      </c>
      <c r="H294" t="s">
        <v>75</v>
      </c>
      <c r="I294" t="s">
        <v>76</v>
      </c>
      <c r="J294" t="s">
        <v>77</v>
      </c>
      <c r="K294" t="s">
        <v>78</v>
      </c>
      <c r="L294" t="s">
        <v>79</v>
      </c>
      <c r="M294" t="s">
        <v>246</v>
      </c>
      <c r="N294" t="s">
        <v>81</v>
      </c>
      <c r="O294" t="s">
        <v>486</v>
      </c>
    </row>
    <row r="295" spans="3:15" x14ac:dyDescent="0.25">
      <c r="C295" s="54">
        <v>43772</v>
      </c>
      <c r="D295" s="53">
        <v>0.70675925925925931</v>
      </c>
      <c r="E295" t="s">
        <v>73</v>
      </c>
      <c r="F295">
        <v>18095</v>
      </c>
      <c r="G295" t="s">
        <v>74</v>
      </c>
      <c r="H295" t="s">
        <v>75</v>
      </c>
      <c r="I295" t="s">
        <v>76</v>
      </c>
      <c r="J295" t="s">
        <v>77</v>
      </c>
      <c r="K295" t="s">
        <v>78</v>
      </c>
      <c r="L295" t="s">
        <v>79</v>
      </c>
      <c r="M295" t="s">
        <v>211</v>
      </c>
      <c r="N295" t="s">
        <v>81</v>
      </c>
      <c r="O295" t="s">
        <v>487</v>
      </c>
    </row>
    <row r="296" spans="3:15" x14ac:dyDescent="0.25">
      <c r="C296" s="54">
        <v>43772</v>
      </c>
      <c r="D296" s="53">
        <v>0.70675925925925931</v>
      </c>
      <c r="E296" t="s">
        <v>73</v>
      </c>
      <c r="F296">
        <v>18096</v>
      </c>
      <c r="G296" t="s">
        <v>74</v>
      </c>
      <c r="H296" t="s">
        <v>75</v>
      </c>
      <c r="I296" t="s">
        <v>76</v>
      </c>
      <c r="J296" t="s">
        <v>77</v>
      </c>
      <c r="K296" t="s">
        <v>78</v>
      </c>
      <c r="L296" t="s">
        <v>79</v>
      </c>
      <c r="M296" t="s">
        <v>488</v>
      </c>
      <c r="N296" t="s">
        <v>81</v>
      </c>
      <c r="O296" t="s">
        <v>489</v>
      </c>
    </row>
    <row r="297" spans="3:15" x14ac:dyDescent="0.25">
      <c r="C297" s="54">
        <v>43772</v>
      </c>
      <c r="D297" s="53">
        <v>0.70675925925925931</v>
      </c>
      <c r="E297" t="s">
        <v>73</v>
      </c>
      <c r="F297">
        <v>18096</v>
      </c>
      <c r="G297" t="s">
        <v>74</v>
      </c>
      <c r="H297" t="s">
        <v>75</v>
      </c>
      <c r="I297" t="s">
        <v>76</v>
      </c>
      <c r="J297" t="s">
        <v>77</v>
      </c>
      <c r="K297" t="s">
        <v>78</v>
      </c>
      <c r="L297" t="s">
        <v>79</v>
      </c>
      <c r="M297" t="s">
        <v>211</v>
      </c>
      <c r="N297" t="s">
        <v>81</v>
      </c>
      <c r="O297" t="s">
        <v>490</v>
      </c>
    </row>
    <row r="298" spans="3:15" x14ac:dyDescent="0.25">
      <c r="C298" s="54">
        <v>43772</v>
      </c>
      <c r="D298" s="53">
        <v>0.65344907407407404</v>
      </c>
      <c r="E298" t="s">
        <v>73</v>
      </c>
      <c r="F298">
        <v>4290</v>
      </c>
      <c r="G298" t="s">
        <v>491</v>
      </c>
      <c r="H298" t="s">
        <v>104</v>
      </c>
      <c r="I298" t="s">
        <v>492</v>
      </c>
      <c r="L298" t="s">
        <v>79</v>
      </c>
      <c r="M298" t="s">
        <v>493</v>
      </c>
      <c r="N298" t="s">
        <v>81</v>
      </c>
      <c r="O298" t="s">
        <v>494</v>
      </c>
    </row>
    <row r="299" spans="3:15" x14ac:dyDescent="0.25">
      <c r="C299" s="54">
        <v>43649</v>
      </c>
      <c r="D299" s="53">
        <v>0.68575231481481491</v>
      </c>
      <c r="E299" t="s">
        <v>165</v>
      </c>
      <c r="F299">
        <v>4110</v>
      </c>
      <c r="G299" t="s">
        <v>104</v>
      </c>
      <c r="H299" t="s">
        <v>105</v>
      </c>
      <c r="I299" t="s">
        <v>127</v>
      </c>
      <c r="L299" t="s">
        <v>79</v>
      </c>
      <c r="M299" t="s">
        <v>495</v>
      </c>
      <c r="N299" t="s">
        <v>81</v>
      </c>
      <c r="O299" t="s">
        <v>496</v>
      </c>
    </row>
    <row r="300" spans="3:15" x14ac:dyDescent="0.25">
      <c r="C300" s="54">
        <v>43619</v>
      </c>
      <c r="D300" s="53">
        <v>0.5357291666666667</v>
      </c>
      <c r="E300" t="s">
        <v>100</v>
      </c>
      <c r="F300">
        <v>4240</v>
      </c>
      <c r="G300" t="s">
        <v>104</v>
      </c>
      <c r="H300" t="s">
        <v>105</v>
      </c>
      <c r="I300" t="s">
        <v>127</v>
      </c>
      <c r="J300" t="s">
        <v>277</v>
      </c>
      <c r="L300" t="s">
        <v>79</v>
      </c>
      <c r="M300" t="s">
        <v>497</v>
      </c>
      <c r="N300" t="s">
        <v>81</v>
      </c>
      <c r="O300" t="s">
        <v>498</v>
      </c>
    </row>
    <row r="301" spans="3:15" x14ac:dyDescent="0.25">
      <c r="C301" s="54">
        <v>43619</v>
      </c>
      <c r="D301" s="53">
        <v>0.52587962962962964</v>
      </c>
      <c r="E301" t="s">
        <v>306</v>
      </c>
      <c r="F301">
        <v>4140</v>
      </c>
      <c r="G301" t="s">
        <v>104</v>
      </c>
      <c r="H301" t="s">
        <v>105</v>
      </c>
      <c r="I301" t="s">
        <v>127</v>
      </c>
      <c r="J301" t="s">
        <v>277</v>
      </c>
      <c r="L301" t="s">
        <v>79</v>
      </c>
      <c r="M301" t="s">
        <v>499</v>
      </c>
      <c r="N301" t="s">
        <v>81</v>
      </c>
      <c r="O301" t="s">
        <v>500</v>
      </c>
    </row>
    <row r="302" spans="3:15" x14ac:dyDescent="0.25">
      <c r="C302" s="54">
        <v>43619</v>
      </c>
      <c r="D302" s="53">
        <v>0.52157407407407408</v>
      </c>
      <c r="E302" t="s">
        <v>313</v>
      </c>
      <c r="F302">
        <v>4230</v>
      </c>
      <c r="G302" t="s">
        <v>104</v>
      </c>
      <c r="H302" t="s">
        <v>105</v>
      </c>
      <c r="I302" t="s">
        <v>127</v>
      </c>
      <c r="J302" t="s">
        <v>277</v>
      </c>
      <c r="L302" t="s">
        <v>79</v>
      </c>
      <c r="M302" t="s">
        <v>501</v>
      </c>
      <c r="N302" t="s">
        <v>81</v>
      </c>
      <c r="O302" t="s">
        <v>502</v>
      </c>
    </row>
    <row r="303" spans="3:15" x14ac:dyDescent="0.25">
      <c r="C303" s="54">
        <v>43619</v>
      </c>
      <c r="D303" s="53">
        <v>0.5142592592592593</v>
      </c>
      <c r="E303" t="s">
        <v>313</v>
      </c>
      <c r="F303">
        <v>4170</v>
      </c>
      <c r="G303" t="s">
        <v>104</v>
      </c>
      <c r="H303" t="s">
        <v>105</v>
      </c>
      <c r="I303" t="s">
        <v>127</v>
      </c>
      <c r="J303" t="s">
        <v>277</v>
      </c>
      <c r="L303" t="s">
        <v>79</v>
      </c>
      <c r="M303" t="s">
        <v>503</v>
      </c>
      <c r="N303" t="s">
        <v>81</v>
      </c>
      <c r="O303" t="s">
        <v>504</v>
      </c>
    </row>
    <row r="304" spans="3:15" x14ac:dyDescent="0.25">
      <c r="C304" s="54">
        <v>43619</v>
      </c>
      <c r="D304" s="53">
        <v>0.50090277777777781</v>
      </c>
      <c r="E304" t="s">
        <v>100</v>
      </c>
      <c r="F304">
        <v>4210</v>
      </c>
      <c r="G304" t="s">
        <v>104</v>
      </c>
      <c r="H304" t="s">
        <v>105</v>
      </c>
      <c r="I304" t="s">
        <v>127</v>
      </c>
      <c r="J304" t="s">
        <v>277</v>
      </c>
      <c r="L304" t="s">
        <v>79</v>
      </c>
      <c r="M304" t="s">
        <v>505</v>
      </c>
      <c r="N304" t="s">
        <v>81</v>
      </c>
      <c r="O304" t="s">
        <v>506</v>
      </c>
    </row>
    <row r="305" spans="3:15" x14ac:dyDescent="0.25">
      <c r="C305" s="54">
        <v>43619</v>
      </c>
      <c r="D305" s="53">
        <v>0.48019675925925925</v>
      </c>
      <c r="E305" t="s">
        <v>165</v>
      </c>
      <c r="F305">
        <v>4150</v>
      </c>
      <c r="G305" t="s">
        <v>104</v>
      </c>
      <c r="H305" t="s">
        <v>105</v>
      </c>
      <c r="I305" t="s">
        <v>127</v>
      </c>
      <c r="L305" t="s">
        <v>79</v>
      </c>
      <c r="M305" t="s">
        <v>507</v>
      </c>
      <c r="N305" t="s">
        <v>81</v>
      </c>
      <c r="O305" t="s">
        <v>508</v>
      </c>
    </row>
    <row r="306" spans="3:15" x14ac:dyDescent="0.25">
      <c r="C306" s="54">
        <v>43619</v>
      </c>
      <c r="D306" s="53">
        <v>0.47908564814814819</v>
      </c>
      <c r="E306" t="s">
        <v>171</v>
      </c>
      <c r="F306">
        <v>4220</v>
      </c>
      <c r="G306" t="s">
        <v>104</v>
      </c>
      <c r="H306" t="s">
        <v>105</v>
      </c>
      <c r="I306" t="s">
        <v>127</v>
      </c>
      <c r="J306" t="s">
        <v>277</v>
      </c>
      <c r="L306" t="s">
        <v>79</v>
      </c>
      <c r="M306" t="s">
        <v>509</v>
      </c>
      <c r="N306" t="s">
        <v>81</v>
      </c>
      <c r="O306" t="s">
        <v>510</v>
      </c>
    </row>
    <row r="307" spans="3:15" x14ac:dyDescent="0.25">
      <c r="C307" s="54">
        <v>43619</v>
      </c>
      <c r="D307" s="53">
        <v>0.46474537037037034</v>
      </c>
      <c r="E307" t="s">
        <v>165</v>
      </c>
      <c r="F307">
        <v>4190</v>
      </c>
      <c r="G307" t="s">
        <v>104</v>
      </c>
      <c r="H307" t="s">
        <v>105</v>
      </c>
      <c r="I307" t="s">
        <v>127</v>
      </c>
      <c r="J307" t="s">
        <v>277</v>
      </c>
      <c r="L307" t="s">
        <v>79</v>
      </c>
      <c r="M307" t="s">
        <v>511</v>
      </c>
      <c r="N307" t="s">
        <v>81</v>
      </c>
      <c r="O307" t="s">
        <v>512</v>
      </c>
    </row>
    <row r="308" spans="3:15" x14ac:dyDescent="0.25">
      <c r="C308" s="54">
        <v>43619</v>
      </c>
      <c r="D308" s="53">
        <v>0.46243055555555551</v>
      </c>
      <c r="E308" t="s">
        <v>100</v>
      </c>
      <c r="F308">
        <v>4250</v>
      </c>
      <c r="G308" t="s">
        <v>104</v>
      </c>
      <c r="H308" t="s">
        <v>105</v>
      </c>
      <c r="I308" t="s">
        <v>127</v>
      </c>
      <c r="J308" t="s">
        <v>277</v>
      </c>
      <c r="L308" t="s">
        <v>79</v>
      </c>
      <c r="M308" t="s">
        <v>513</v>
      </c>
      <c r="N308" t="s">
        <v>81</v>
      </c>
      <c r="O308" t="s">
        <v>514</v>
      </c>
    </row>
    <row r="309" spans="3:15" x14ac:dyDescent="0.25">
      <c r="C309" s="54">
        <v>43619</v>
      </c>
      <c r="D309" s="53">
        <v>0.46111111111111108</v>
      </c>
      <c r="E309" t="s">
        <v>100</v>
      </c>
      <c r="F309">
        <v>4200</v>
      </c>
      <c r="G309" t="s">
        <v>104</v>
      </c>
      <c r="H309" t="s">
        <v>105</v>
      </c>
      <c r="I309" t="s">
        <v>127</v>
      </c>
      <c r="J309" t="s">
        <v>277</v>
      </c>
      <c r="L309" t="s">
        <v>79</v>
      </c>
      <c r="M309" t="s">
        <v>515</v>
      </c>
      <c r="N309" t="s">
        <v>81</v>
      </c>
      <c r="O309" t="s">
        <v>516</v>
      </c>
    </row>
    <row r="310" spans="3:15" x14ac:dyDescent="0.25">
      <c r="C310" s="54">
        <v>43619</v>
      </c>
      <c r="D310" s="53">
        <v>0.46035879629629628</v>
      </c>
      <c r="E310" t="s">
        <v>100</v>
      </c>
      <c r="F310">
        <v>4280</v>
      </c>
      <c r="G310" t="s">
        <v>104</v>
      </c>
      <c r="H310" t="s">
        <v>105</v>
      </c>
      <c r="I310" t="s">
        <v>127</v>
      </c>
      <c r="J310" t="s">
        <v>277</v>
      </c>
      <c r="L310" t="s">
        <v>79</v>
      </c>
      <c r="M310" t="s">
        <v>517</v>
      </c>
      <c r="N310" t="s">
        <v>81</v>
      </c>
      <c r="O310" t="s">
        <v>518</v>
      </c>
    </row>
    <row r="311" spans="3:15" x14ac:dyDescent="0.25">
      <c r="C311" s="54">
        <v>43619</v>
      </c>
      <c r="D311" s="53">
        <v>0.45969907407407407</v>
      </c>
      <c r="E311" t="s">
        <v>313</v>
      </c>
      <c r="F311">
        <v>4260</v>
      </c>
      <c r="G311" t="s">
        <v>104</v>
      </c>
      <c r="H311" t="s">
        <v>105</v>
      </c>
      <c r="I311" t="s">
        <v>127</v>
      </c>
      <c r="J311" t="s">
        <v>277</v>
      </c>
      <c r="L311" t="s">
        <v>79</v>
      </c>
      <c r="M311" t="s">
        <v>519</v>
      </c>
      <c r="N311" t="s">
        <v>81</v>
      </c>
      <c r="O311" t="s">
        <v>520</v>
      </c>
    </row>
    <row r="312" spans="3:15" x14ac:dyDescent="0.25">
      <c r="C312" s="54">
        <v>43619</v>
      </c>
      <c r="D312" s="53">
        <v>0.45872685185185186</v>
      </c>
      <c r="E312" t="s">
        <v>100</v>
      </c>
      <c r="F312">
        <v>4160</v>
      </c>
      <c r="G312" t="s">
        <v>104</v>
      </c>
      <c r="H312" t="s">
        <v>105</v>
      </c>
      <c r="I312" t="s">
        <v>127</v>
      </c>
      <c r="J312" t="s">
        <v>277</v>
      </c>
      <c r="L312" t="s">
        <v>79</v>
      </c>
      <c r="M312" t="s">
        <v>521</v>
      </c>
      <c r="N312" t="s">
        <v>81</v>
      </c>
      <c r="O312" t="s">
        <v>522</v>
      </c>
    </row>
    <row r="313" spans="3:15" x14ac:dyDescent="0.25">
      <c r="C313" s="54">
        <v>43619</v>
      </c>
      <c r="D313" s="53">
        <v>0.45730324074074075</v>
      </c>
      <c r="E313" t="s">
        <v>100</v>
      </c>
      <c r="F313">
        <v>4130</v>
      </c>
      <c r="G313" t="s">
        <v>104</v>
      </c>
      <c r="H313" t="s">
        <v>105</v>
      </c>
      <c r="I313" t="s">
        <v>127</v>
      </c>
      <c r="J313" t="s">
        <v>277</v>
      </c>
      <c r="L313" t="s">
        <v>79</v>
      </c>
      <c r="M313" t="s">
        <v>523</v>
      </c>
      <c r="N313" t="s">
        <v>81</v>
      </c>
      <c r="O313" t="s">
        <v>524</v>
      </c>
    </row>
    <row r="314" spans="3:15" x14ac:dyDescent="0.25">
      <c r="C314" s="54">
        <v>43619</v>
      </c>
      <c r="D314" s="53">
        <v>0.45643518518518517</v>
      </c>
      <c r="E314" t="s">
        <v>100</v>
      </c>
      <c r="F314">
        <v>4120</v>
      </c>
      <c r="G314" t="s">
        <v>104</v>
      </c>
      <c r="H314" t="s">
        <v>105</v>
      </c>
      <c r="I314" t="s">
        <v>127</v>
      </c>
      <c r="J314" t="s">
        <v>277</v>
      </c>
      <c r="L314" t="s">
        <v>79</v>
      </c>
      <c r="M314" t="s">
        <v>525</v>
      </c>
      <c r="N314" t="s">
        <v>81</v>
      </c>
      <c r="O314" t="s">
        <v>526</v>
      </c>
    </row>
    <row r="315" spans="3:15" x14ac:dyDescent="0.25">
      <c r="C315" s="54">
        <v>43619</v>
      </c>
      <c r="D315" s="53">
        <v>0.44665509259259256</v>
      </c>
      <c r="E315" t="s">
        <v>165</v>
      </c>
      <c r="F315">
        <v>4100</v>
      </c>
      <c r="G315" t="s">
        <v>104</v>
      </c>
      <c r="H315" t="s">
        <v>105</v>
      </c>
      <c r="I315" t="s">
        <v>127</v>
      </c>
      <c r="J315" t="s">
        <v>277</v>
      </c>
      <c r="L315" t="s">
        <v>79</v>
      </c>
      <c r="M315" t="s">
        <v>527</v>
      </c>
      <c r="N315" t="s">
        <v>81</v>
      </c>
      <c r="O315" t="s">
        <v>528</v>
      </c>
    </row>
    <row r="316" spans="3:15" x14ac:dyDescent="0.25">
      <c r="C316" s="54">
        <v>43619</v>
      </c>
      <c r="D316" s="53">
        <v>0.40393518518518517</v>
      </c>
      <c r="E316" t="s">
        <v>313</v>
      </c>
      <c r="F316">
        <v>4180</v>
      </c>
      <c r="G316" t="s">
        <v>104</v>
      </c>
      <c r="H316" t="s">
        <v>105</v>
      </c>
      <c r="I316" t="s">
        <v>127</v>
      </c>
      <c r="J316" t="s">
        <v>277</v>
      </c>
      <c r="L316" t="s">
        <v>79</v>
      </c>
      <c r="M316" t="s">
        <v>529</v>
      </c>
      <c r="N316" t="s">
        <v>81</v>
      </c>
      <c r="O316" t="s">
        <v>530</v>
      </c>
    </row>
    <row r="317" spans="3:15" x14ac:dyDescent="0.25">
      <c r="C317" s="54">
        <v>43468</v>
      </c>
      <c r="D317" s="53">
        <v>0.75196759259259249</v>
      </c>
      <c r="E317" t="s">
        <v>100</v>
      </c>
      <c r="F317">
        <v>4270</v>
      </c>
      <c r="G317" t="s">
        <v>104</v>
      </c>
      <c r="H317" t="s">
        <v>105</v>
      </c>
      <c r="I317" t="s">
        <v>127</v>
      </c>
      <c r="L317" t="s">
        <v>79</v>
      </c>
      <c r="M317" t="s">
        <v>531</v>
      </c>
      <c r="N317" t="s">
        <v>81</v>
      </c>
      <c r="O317" t="s">
        <v>532</v>
      </c>
    </row>
    <row r="320" spans="3:15" x14ac:dyDescent="0.25">
      <c r="C320" s="54" t="s">
        <v>599</v>
      </c>
    </row>
    <row r="321" spans="3:15" x14ac:dyDescent="0.25">
      <c r="C321" s="54" t="s">
        <v>600</v>
      </c>
      <c r="D321" s="53">
        <v>0.56840277777777781</v>
      </c>
      <c r="E321" t="s">
        <v>100</v>
      </c>
      <c r="F321">
        <v>5460</v>
      </c>
      <c r="G321" t="s">
        <v>104</v>
      </c>
      <c r="H321" t="s">
        <v>105</v>
      </c>
      <c r="I321" t="s">
        <v>127</v>
      </c>
      <c r="L321" t="s">
        <v>79</v>
      </c>
      <c r="M321" t="s">
        <v>601</v>
      </c>
      <c r="N321" t="s">
        <v>81</v>
      </c>
      <c r="O321" t="s">
        <v>602</v>
      </c>
    </row>
    <row r="322" spans="3:15" x14ac:dyDescent="0.25">
      <c r="C322" s="54" t="s">
        <v>600</v>
      </c>
      <c r="D322" s="53">
        <v>0.52836805555555555</v>
      </c>
      <c r="E322" t="s">
        <v>73</v>
      </c>
      <c r="F322">
        <v>701</v>
      </c>
      <c r="G322" t="s">
        <v>74</v>
      </c>
      <c r="H322" t="s">
        <v>75</v>
      </c>
      <c r="I322" t="s">
        <v>76</v>
      </c>
      <c r="J322" t="s">
        <v>77</v>
      </c>
      <c r="K322" t="s">
        <v>78</v>
      </c>
      <c r="L322" t="s">
        <v>79</v>
      </c>
      <c r="M322" t="s">
        <v>259</v>
      </c>
      <c r="N322" t="s">
        <v>81</v>
      </c>
      <c r="O322" t="s">
        <v>603</v>
      </c>
    </row>
    <row r="323" spans="3:15" x14ac:dyDescent="0.25">
      <c r="C323" s="54" t="s">
        <v>600</v>
      </c>
      <c r="D323" s="53">
        <v>0.51106481481481481</v>
      </c>
      <c r="E323" t="s">
        <v>313</v>
      </c>
      <c r="F323">
        <v>5570</v>
      </c>
      <c r="G323" t="s">
        <v>104</v>
      </c>
      <c r="H323" t="s">
        <v>105</v>
      </c>
      <c r="I323" t="s">
        <v>127</v>
      </c>
      <c r="J323" t="s">
        <v>277</v>
      </c>
      <c r="L323" t="s">
        <v>79</v>
      </c>
      <c r="M323" t="s">
        <v>601</v>
      </c>
      <c r="N323" t="s">
        <v>81</v>
      </c>
      <c r="O323" t="s">
        <v>604</v>
      </c>
    </row>
    <row r="324" spans="3:15" x14ac:dyDescent="0.25">
      <c r="C324" s="54" t="s">
        <v>600</v>
      </c>
      <c r="D324" s="53">
        <v>0.51048611111111108</v>
      </c>
      <c r="E324" t="s">
        <v>165</v>
      </c>
      <c r="F324">
        <v>5390</v>
      </c>
      <c r="G324" t="s">
        <v>104</v>
      </c>
      <c r="H324" t="s">
        <v>105</v>
      </c>
      <c r="I324" t="s">
        <v>127</v>
      </c>
      <c r="J324" t="s">
        <v>277</v>
      </c>
      <c r="L324" t="s">
        <v>79</v>
      </c>
      <c r="M324" t="s">
        <v>601</v>
      </c>
      <c r="N324" t="s">
        <v>81</v>
      </c>
      <c r="O324" t="s">
        <v>605</v>
      </c>
    </row>
    <row r="325" spans="3:15" x14ac:dyDescent="0.25">
      <c r="C325" s="54" t="s">
        <v>600</v>
      </c>
      <c r="D325" s="53">
        <v>0.49622685185185184</v>
      </c>
      <c r="E325" t="s">
        <v>100</v>
      </c>
      <c r="F325">
        <v>5380</v>
      </c>
      <c r="G325" t="s">
        <v>104</v>
      </c>
      <c r="H325" t="s">
        <v>105</v>
      </c>
      <c r="I325" t="s">
        <v>127</v>
      </c>
      <c r="J325" t="s">
        <v>277</v>
      </c>
      <c r="L325" t="s">
        <v>79</v>
      </c>
      <c r="M325" t="s">
        <v>601</v>
      </c>
      <c r="N325" t="s">
        <v>81</v>
      </c>
      <c r="O325" t="s">
        <v>606</v>
      </c>
    </row>
    <row r="326" spans="3:15" x14ac:dyDescent="0.25">
      <c r="C326" s="54" t="s">
        <v>600</v>
      </c>
      <c r="D326" s="53">
        <v>0.49535879629629626</v>
      </c>
      <c r="E326" t="s">
        <v>100</v>
      </c>
      <c r="F326">
        <v>5420</v>
      </c>
      <c r="G326" t="s">
        <v>104</v>
      </c>
      <c r="H326" t="s">
        <v>105</v>
      </c>
      <c r="I326" t="s">
        <v>127</v>
      </c>
      <c r="J326" t="s">
        <v>277</v>
      </c>
      <c r="L326" t="s">
        <v>79</v>
      </c>
      <c r="M326" t="s">
        <v>601</v>
      </c>
      <c r="N326" t="s">
        <v>81</v>
      </c>
      <c r="O326" t="s">
        <v>607</v>
      </c>
    </row>
    <row r="327" spans="3:15" x14ac:dyDescent="0.25">
      <c r="C327" s="54" t="s">
        <v>600</v>
      </c>
      <c r="D327" s="53">
        <v>0.48615740740740737</v>
      </c>
      <c r="E327" t="s">
        <v>549</v>
      </c>
      <c r="F327">
        <v>5540</v>
      </c>
      <c r="G327" t="s">
        <v>104</v>
      </c>
      <c r="H327" t="s">
        <v>105</v>
      </c>
      <c r="I327" t="s">
        <v>127</v>
      </c>
      <c r="J327" t="s">
        <v>277</v>
      </c>
      <c r="L327" t="s">
        <v>79</v>
      </c>
      <c r="M327" t="s">
        <v>601</v>
      </c>
      <c r="N327" t="s">
        <v>81</v>
      </c>
      <c r="O327" t="s">
        <v>608</v>
      </c>
    </row>
    <row r="328" spans="3:15" x14ac:dyDescent="0.25">
      <c r="C328" s="54" t="s">
        <v>600</v>
      </c>
      <c r="D328" s="53">
        <v>0.4861111111111111</v>
      </c>
      <c r="E328" t="s">
        <v>73</v>
      </c>
      <c r="F328">
        <v>49163637</v>
      </c>
      <c r="G328" t="s">
        <v>101</v>
      </c>
      <c r="H328" t="s">
        <v>90</v>
      </c>
      <c r="I328" t="s">
        <v>91</v>
      </c>
      <c r="L328" t="s">
        <v>79</v>
      </c>
      <c r="M328" t="s">
        <v>81</v>
      </c>
      <c r="N328" t="s">
        <v>265</v>
      </c>
      <c r="O328" t="s">
        <v>609</v>
      </c>
    </row>
    <row r="329" spans="3:15" x14ac:dyDescent="0.25">
      <c r="C329" s="54" t="s">
        <v>600</v>
      </c>
      <c r="D329" s="53">
        <v>0.42861111111111111</v>
      </c>
      <c r="E329" t="s">
        <v>100</v>
      </c>
      <c r="F329">
        <v>5440</v>
      </c>
      <c r="G329" t="s">
        <v>104</v>
      </c>
      <c r="H329" t="s">
        <v>105</v>
      </c>
      <c r="I329" t="s">
        <v>127</v>
      </c>
      <c r="J329" t="s">
        <v>277</v>
      </c>
      <c r="L329" t="s">
        <v>79</v>
      </c>
      <c r="M329" t="s">
        <v>601</v>
      </c>
      <c r="N329" t="s">
        <v>81</v>
      </c>
      <c r="O329" t="s">
        <v>610</v>
      </c>
    </row>
    <row r="330" spans="3:15" x14ac:dyDescent="0.25">
      <c r="C330" s="54" t="s">
        <v>600</v>
      </c>
      <c r="D330" s="53">
        <v>0.41600694444444447</v>
      </c>
      <c r="E330" t="s">
        <v>100</v>
      </c>
      <c r="F330">
        <v>5550</v>
      </c>
      <c r="G330" t="s">
        <v>104</v>
      </c>
      <c r="H330" t="s">
        <v>105</v>
      </c>
      <c r="I330" t="s">
        <v>127</v>
      </c>
      <c r="J330" t="s">
        <v>277</v>
      </c>
      <c r="L330" t="s">
        <v>79</v>
      </c>
      <c r="M330" t="s">
        <v>601</v>
      </c>
      <c r="N330" t="s">
        <v>81</v>
      </c>
      <c r="O330" t="s">
        <v>611</v>
      </c>
    </row>
    <row r="331" spans="3:15" x14ac:dyDescent="0.25">
      <c r="C331" s="54" t="s">
        <v>600</v>
      </c>
      <c r="D331" s="53">
        <v>0.38173611111111111</v>
      </c>
      <c r="E331" t="s">
        <v>165</v>
      </c>
      <c r="F331">
        <v>5520</v>
      </c>
      <c r="G331" t="s">
        <v>104</v>
      </c>
      <c r="H331" t="s">
        <v>105</v>
      </c>
      <c r="I331" t="s">
        <v>127</v>
      </c>
      <c r="J331" t="s">
        <v>277</v>
      </c>
      <c r="L331" t="s">
        <v>79</v>
      </c>
      <c r="M331" t="s">
        <v>601</v>
      </c>
      <c r="N331" t="s">
        <v>81</v>
      </c>
      <c r="O331" t="s">
        <v>612</v>
      </c>
    </row>
    <row r="332" spans="3:15" x14ac:dyDescent="0.25">
      <c r="C332" s="54" t="s">
        <v>600</v>
      </c>
      <c r="D332" s="53">
        <v>0.38072916666666662</v>
      </c>
      <c r="E332" t="s">
        <v>165</v>
      </c>
      <c r="F332">
        <v>5450</v>
      </c>
      <c r="G332" t="s">
        <v>104</v>
      </c>
      <c r="H332" t="s">
        <v>105</v>
      </c>
      <c r="I332" t="s">
        <v>127</v>
      </c>
      <c r="J332" t="s">
        <v>277</v>
      </c>
      <c r="L332" t="s">
        <v>79</v>
      </c>
      <c r="M332" t="s">
        <v>613</v>
      </c>
      <c r="N332" t="s">
        <v>81</v>
      </c>
      <c r="O332" t="s">
        <v>614</v>
      </c>
    </row>
    <row r="333" spans="3:15" x14ac:dyDescent="0.25">
      <c r="C333" s="54" t="s">
        <v>600</v>
      </c>
      <c r="D333" s="53">
        <v>0.37998842592592591</v>
      </c>
      <c r="E333" t="s">
        <v>165</v>
      </c>
      <c r="F333">
        <v>5500</v>
      </c>
      <c r="G333" t="s">
        <v>104</v>
      </c>
      <c r="H333" t="s">
        <v>105</v>
      </c>
      <c r="I333" t="s">
        <v>127</v>
      </c>
      <c r="J333" t="s">
        <v>277</v>
      </c>
      <c r="L333" t="s">
        <v>79</v>
      </c>
      <c r="M333" t="s">
        <v>601</v>
      </c>
      <c r="N333" t="s">
        <v>81</v>
      </c>
      <c r="O333" t="s">
        <v>615</v>
      </c>
    </row>
    <row r="334" spans="3:15" x14ac:dyDescent="0.25">
      <c r="C334" s="54" t="s">
        <v>600</v>
      </c>
      <c r="D334" s="53">
        <v>0.37935185185185188</v>
      </c>
      <c r="E334" t="s">
        <v>165</v>
      </c>
      <c r="F334">
        <v>5490</v>
      </c>
      <c r="G334" t="s">
        <v>104</v>
      </c>
      <c r="H334" t="s">
        <v>105</v>
      </c>
      <c r="I334" t="s">
        <v>127</v>
      </c>
      <c r="J334" t="s">
        <v>277</v>
      </c>
      <c r="L334" t="s">
        <v>79</v>
      </c>
      <c r="M334" t="s">
        <v>601</v>
      </c>
      <c r="N334" t="s">
        <v>81</v>
      </c>
      <c r="O334" t="s">
        <v>616</v>
      </c>
    </row>
    <row r="335" spans="3:15" x14ac:dyDescent="0.25">
      <c r="C335" s="54" t="s">
        <v>600</v>
      </c>
      <c r="D335" s="53">
        <v>0.37255787037037041</v>
      </c>
      <c r="E335" t="s">
        <v>100</v>
      </c>
      <c r="F335">
        <v>5430</v>
      </c>
      <c r="G335" t="s">
        <v>104</v>
      </c>
      <c r="H335" t="s">
        <v>105</v>
      </c>
      <c r="I335" t="s">
        <v>127</v>
      </c>
      <c r="L335" t="s">
        <v>79</v>
      </c>
      <c r="M335" t="s">
        <v>601</v>
      </c>
      <c r="N335" t="s">
        <v>81</v>
      </c>
      <c r="O335" t="s">
        <v>617</v>
      </c>
    </row>
    <row r="336" spans="3:15" x14ac:dyDescent="0.25">
      <c r="C336" s="54" t="s">
        <v>600</v>
      </c>
      <c r="D336" s="53">
        <v>0.37228009259259259</v>
      </c>
      <c r="E336" t="s">
        <v>100</v>
      </c>
      <c r="F336">
        <v>5370</v>
      </c>
      <c r="G336" t="s">
        <v>104</v>
      </c>
      <c r="H336" t="s">
        <v>105</v>
      </c>
      <c r="I336" t="s">
        <v>127</v>
      </c>
      <c r="L336" t="s">
        <v>79</v>
      </c>
      <c r="M336" t="s">
        <v>618</v>
      </c>
      <c r="N336" t="s">
        <v>81</v>
      </c>
      <c r="O336" t="s">
        <v>619</v>
      </c>
    </row>
    <row r="337" spans="3:15" x14ac:dyDescent="0.25">
      <c r="C337" s="54" t="s">
        <v>620</v>
      </c>
      <c r="D337" s="53">
        <v>0.7634953703703703</v>
      </c>
      <c r="E337" t="s">
        <v>165</v>
      </c>
      <c r="F337">
        <v>5470</v>
      </c>
      <c r="G337" t="s">
        <v>104</v>
      </c>
      <c r="H337" t="s">
        <v>105</v>
      </c>
      <c r="I337" t="s">
        <v>127</v>
      </c>
      <c r="L337" t="s">
        <v>79</v>
      </c>
      <c r="M337" t="s">
        <v>618</v>
      </c>
      <c r="N337" t="s">
        <v>81</v>
      </c>
      <c r="O337" t="s">
        <v>621</v>
      </c>
    </row>
    <row r="338" spans="3:15" x14ac:dyDescent="0.25">
      <c r="C338" s="54" t="s">
        <v>620</v>
      </c>
      <c r="D338" s="53">
        <v>0.75226851851851861</v>
      </c>
      <c r="E338" t="s">
        <v>100</v>
      </c>
      <c r="F338">
        <v>5410</v>
      </c>
      <c r="G338" t="s">
        <v>104</v>
      </c>
      <c r="H338" t="s">
        <v>105</v>
      </c>
      <c r="I338" t="s">
        <v>127</v>
      </c>
      <c r="L338" t="s">
        <v>79</v>
      </c>
      <c r="M338" t="s">
        <v>601</v>
      </c>
      <c r="N338" t="s">
        <v>81</v>
      </c>
      <c r="O338" t="s">
        <v>622</v>
      </c>
    </row>
    <row r="339" spans="3:15" x14ac:dyDescent="0.25">
      <c r="C339" s="54" t="s">
        <v>620</v>
      </c>
      <c r="D339" s="53">
        <v>0.73421296296296301</v>
      </c>
      <c r="E339" t="s">
        <v>100</v>
      </c>
      <c r="F339">
        <v>5530</v>
      </c>
      <c r="G339" t="s">
        <v>104</v>
      </c>
      <c r="H339" t="s">
        <v>105</v>
      </c>
      <c r="I339" t="s">
        <v>127</v>
      </c>
      <c r="L339" t="s">
        <v>79</v>
      </c>
      <c r="M339" t="s">
        <v>618</v>
      </c>
      <c r="N339" t="s">
        <v>81</v>
      </c>
      <c r="O339" t="s">
        <v>623</v>
      </c>
    </row>
    <row r="340" spans="3:15" x14ac:dyDescent="0.25">
      <c r="C340" s="54" t="s">
        <v>620</v>
      </c>
      <c r="D340" s="53">
        <v>0.7336921296296296</v>
      </c>
      <c r="E340" t="s">
        <v>100</v>
      </c>
      <c r="F340">
        <v>5510</v>
      </c>
      <c r="G340" t="s">
        <v>104</v>
      </c>
      <c r="H340" t="s">
        <v>105</v>
      </c>
      <c r="I340" t="s">
        <v>127</v>
      </c>
      <c r="L340" t="s">
        <v>79</v>
      </c>
      <c r="M340" t="s">
        <v>601</v>
      </c>
      <c r="N340" t="s">
        <v>81</v>
      </c>
      <c r="O340" t="s">
        <v>624</v>
      </c>
    </row>
    <row r="341" spans="3:15" x14ac:dyDescent="0.25">
      <c r="C341" s="54" t="s">
        <v>620</v>
      </c>
      <c r="D341" s="53">
        <v>0.73262731481481491</v>
      </c>
      <c r="E341" t="s">
        <v>100</v>
      </c>
      <c r="F341">
        <v>5560</v>
      </c>
      <c r="G341" t="s">
        <v>104</v>
      </c>
      <c r="H341" t="s">
        <v>105</v>
      </c>
      <c r="I341" t="s">
        <v>127</v>
      </c>
      <c r="L341" t="s">
        <v>79</v>
      </c>
      <c r="M341" t="s">
        <v>601</v>
      </c>
      <c r="N341" t="s">
        <v>81</v>
      </c>
      <c r="O341" t="s">
        <v>625</v>
      </c>
    </row>
    <row r="342" spans="3:15" x14ac:dyDescent="0.25">
      <c r="C342" s="54" t="s">
        <v>620</v>
      </c>
      <c r="D342" s="53">
        <v>0.73217592592592595</v>
      </c>
      <c r="E342" t="s">
        <v>100</v>
      </c>
      <c r="F342">
        <v>5400</v>
      </c>
      <c r="G342" t="s">
        <v>104</v>
      </c>
      <c r="H342" t="s">
        <v>105</v>
      </c>
      <c r="I342" t="s">
        <v>127</v>
      </c>
      <c r="L342" t="s">
        <v>79</v>
      </c>
      <c r="M342" t="s">
        <v>601</v>
      </c>
      <c r="N342" t="s">
        <v>81</v>
      </c>
      <c r="O342" t="s">
        <v>626</v>
      </c>
    </row>
    <row r="343" spans="3:15" x14ac:dyDescent="0.25">
      <c r="C343" s="54" t="s">
        <v>620</v>
      </c>
      <c r="D343" s="53">
        <v>0.73113425925925923</v>
      </c>
      <c r="E343" t="s">
        <v>100</v>
      </c>
      <c r="F343">
        <v>5480</v>
      </c>
      <c r="G343" t="s">
        <v>104</v>
      </c>
      <c r="H343" t="s">
        <v>105</v>
      </c>
      <c r="I343" t="s">
        <v>127</v>
      </c>
      <c r="L343" t="s">
        <v>79</v>
      </c>
      <c r="M343" t="s">
        <v>601</v>
      </c>
      <c r="N343" t="s">
        <v>81</v>
      </c>
      <c r="O343" t="s">
        <v>627</v>
      </c>
    </row>
    <row r="344" spans="3:15" x14ac:dyDescent="0.25">
      <c r="C344" s="54" t="s">
        <v>628</v>
      </c>
      <c r="D344" s="53">
        <v>0.36519675925925926</v>
      </c>
      <c r="E344" t="s">
        <v>100</v>
      </c>
      <c r="F344">
        <v>5210</v>
      </c>
      <c r="G344" t="s">
        <v>104</v>
      </c>
      <c r="H344" t="s">
        <v>105</v>
      </c>
      <c r="I344" t="s">
        <v>127</v>
      </c>
      <c r="L344" t="s">
        <v>79</v>
      </c>
      <c r="M344" t="s">
        <v>307</v>
      </c>
      <c r="N344" t="s">
        <v>81</v>
      </c>
      <c r="O344" t="s">
        <v>629</v>
      </c>
    </row>
    <row r="345" spans="3:15" x14ac:dyDescent="0.25">
      <c r="C345" s="54" t="s">
        <v>628</v>
      </c>
      <c r="D345" s="53">
        <v>1.1574074074074073E-5</v>
      </c>
      <c r="E345" t="s">
        <v>73</v>
      </c>
      <c r="F345">
        <v>5040</v>
      </c>
      <c r="G345" t="s">
        <v>104</v>
      </c>
      <c r="H345" t="s">
        <v>105</v>
      </c>
      <c r="I345" t="s">
        <v>106</v>
      </c>
      <c r="L345" t="s">
        <v>79</v>
      </c>
      <c r="M345" t="s">
        <v>630</v>
      </c>
      <c r="N345" t="s">
        <v>81</v>
      </c>
      <c r="O345" t="s">
        <v>631</v>
      </c>
    </row>
    <row r="346" spans="3:15" x14ac:dyDescent="0.25">
      <c r="C346" s="54" t="s">
        <v>632</v>
      </c>
      <c r="D346" s="53">
        <v>0.46758101851851852</v>
      </c>
      <c r="E346" t="s">
        <v>73</v>
      </c>
      <c r="F346">
        <v>125</v>
      </c>
      <c r="G346" t="s">
        <v>101</v>
      </c>
      <c r="H346" t="s">
        <v>90</v>
      </c>
      <c r="I346" t="s">
        <v>91</v>
      </c>
      <c r="L346" t="s">
        <v>79</v>
      </c>
      <c r="M346" t="s">
        <v>81</v>
      </c>
      <c r="N346" t="s">
        <v>633</v>
      </c>
      <c r="O346" t="s">
        <v>634</v>
      </c>
    </row>
    <row r="347" spans="3:15" x14ac:dyDescent="0.25">
      <c r="C347" s="54" t="s">
        <v>632</v>
      </c>
      <c r="D347" s="53">
        <v>1.1574074074074073E-5</v>
      </c>
      <c r="E347" t="s">
        <v>73</v>
      </c>
      <c r="F347">
        <v>5080</v>
      </c>
      <c r="G347" t="s">
        <v>104</v>
      </c>
      <c r="H347" t="s">
        <v>105</v>
      </c>
      <c r="I347" t="s">
        <v>106</v>
      </c>
      <c r="L347" t="s">
        <v>79</v>
      </c>
      <c r="M347" t="s">
        <v>635</v>
      </c>
      <c r="N347" t="s">
        <v>81</v>
      </c>
      <c r="O347" t="s">
        <v>636</v>
      </c>
    </row>
    <row r="348" spans="3:15" x14ac:dyDescent="0.25">
      <c r="C348" s="54" t="s">
        <v>637</v>
      </c>
      <c r="D348" s="53">
        <v>0.53092592592592591</v>
      </c>
      <c r="E348" t="s">
        <v>73</v>
      </c>
      <c r="F348">
        <v>3337</v>
      </c>
      <c r="G348" t="s">
        <v>74</v>
      </c>
      <c r="H348" t="s">
        <v>75</v>
      </c>
      <c r="I348" t="s">
        <v>76</v>
      </c>
      <c r="J348" t="s">
        <v>77</v>
      </c>
      <c r="K348" t="s">
        <v>78</v>
      </c>
      <c r="L348" t="s">
        <v>79</v>
      </c>
      <c r="M348" t="s">
        <v>638</v>
      </c>
      <c r="N348" t="s">
        <v>81</v>
      </c>
      <c r="O348" t="s">
        <v>639</v>
      </c>
    </row>
    <row r="349" spans="3:15" x14ac:dyDescent="0.25">
      <c r="C349" s="54" t="s">
        <v>637</v>
      </c>
      <c r="D349" s="53">
        <v>0.53092592592592591</v>
      </c>
      <c r="E349" t="s">
        <v>73</v>
      </c>
      <c r="F349">
        <v>3337</v>
      </c>
      <c r="G349" t="s">
        <v>74</v>
      </c>
      <c r="H349" t="s">
        <v>75</v>
      </c>
      <c r="I349" t="s">
        <v>76</v>
      </c>
      <c r="J349" t="s">
        <v>77</v>
      </c>
      <c r="K349" t="s">
        <v>78</v>
      </c>
      <c r="L349" t="s">
        <v>79</v>
      </c>
      <c r="M349" t="s">
        <v>211</v>
      </c>
      <c r="N349" t="s">
        <v>81</v>
      </c>
      <c r="O349" t="s">
        <v>640</v>
      </c>
    </row>
    <row r="350" spans="3:15" x14ac:dyDescent="0.25">
      <c r="C350" s="54" t="s">
        <v>637</v>
      </c>
      <c r="D350" s="53">
        <v>0.53092592592592591</v>
      </c>
      <c r="E350" t="s">
        <v>73</v>
      </c>
      <c r="F350">
        <v>3338</v>
      </c>
      <c r="G350" t="s">
        <v>74</v>
      </c>
      <c r="H350" t="s">
        <v>75</v>
      </c>
      <c r="I350" t="s">
        <v>76</v>
      </c>
      <c r="J350" t="s">
        <v>77</v>
      </c>
      <c r="K350" t="s">
        <v>78</v>
      </c>
      <c r="L350" t="s">
        <v>79</v>
      </c>
      <c r="M350" t="s">
        <v>641</v>
      </c>
      <c r="N350" t="s">
        <v>81</v>
      </c>
      <c r="O350" t="s">
        <v>642</v>
      </c>
    </row>
    <row r="351" spans="3:15" x14ac:dyDescent="0.25">
      <c r="C351" s="54" t="s">
        <v>637</v>
      </c>
      <c r="D351" s="53">
        <v>0.53092592592592591</v>
      </c>
      <c r="E351" t="s">
        <v>73</v>
      </c>
      <c r="F351">
        <v>3338</v>
      </c>
      <c r="G351" t="s">
        <v>74</v>
      </c>
      <c r="H351" t="s">
        <v>75</v>
      </c>
      <c r="I351" t="s">
        <v>76</v>
      </c>
      <c r="J351" t="s">
        <v>77</v>
      </c>
      <c r="K351" t="s">
        <v>78</v>
      </c>
      <c r="L351" t="s">
        <v>79</v>
      </c>
      <c r="M351" t="s">
        <v>211</v>
      </c>
      <c r="N351" t="s">
        <v>81</v>
      </c>
      <c r="O351" t="s">
        <v>643</v>
      </c>
    </row>
    <row r="352" spans="3:15" x14ac:dyDescent="0.25">
      <c r="C352" s="54" t="s">
        <v>637</v>
      </c>
      <c r="D352" s="53">
        <v>0.53092592592592591</v>
      </c>
      <c r="E352" t="s">
        <v>73</v>
      </c>
      <c r="F352">
        <v>3339</v>
      </c>
      <c r="G352" t="s">
        <v>74</v>
      </c>
      <c r="H352" t="s">
        <v>75</v>
      </c>
      <c r="I352" t="s">
        <v>76</v>
      </c>
      <c r="J352" t="s">
        <v>77</v>
      </c>
      <c r="K352" t="s">
        <v>78</v>
      </c>
      <c r="L352" t="s">
        <v>79</v>
      </c>
      <c r="M352" t="s">
        <v>644</v>
      </c>
      <c r="N352" t="s">
        <v>81</v>
      </c>
      <c r="O352" t="s">
        <v>645</v>
      </c>
    </row>
    <row r="353" spans="3:15" x14ac:dyDescent="0.25">
      <c r="C353" s="54" t="s">
        <v>637</v>
      </c>
      <c r="D353" s="53">
        <v>0.53092592592592591</v>
      </c>
      <c r="E353" t="s">
        <v>73</v>
      </c>
      <c r="F353">
        <v>3339</v>
      </c>
      <c r="G353" t="s">
        <v>74</v>
      </c>
      <c r="H353" t="s">
        <v>75</v>
      </c>
      <c r="I353" t="s">
        <v>76</v>
      </c>
      <c r="J353" t="s">
        <v>77</v>
      </c>
      <c r="K353" t="s">
        <v>78</v>
      </c>
      <c r="L353" t="s">
        <v>79</v>
      </c>
      <c r="M353" t="s">
        <v>211</v>
      </c>
      <c r="N353" t="s">
        <v>81</v>
      </c>
      <c r="O353" t="s">
        <v>646</v>
      </c>
    </row>
    <row r="354" spans="3:15" x14ac:dyDescent="0.25">
      <c r="C354" s="54" t="s">
        <v>637</v>
      </c>
      <c r="D354" s="53">
        <v>0.53092592592592591</v>
      </c>
      <c r="E354" t="s">
        <v>73</v>
      </c>
      <c r="F354">
        <v>3340</v>
      </c>
      <c r="G354" t="s">
        <v>74</v>
      </c>
      <c r="H354" t="s">
        <v>75</v>
      </c>
      <c r="I354" t="s">
        <v>76</v>
      </c>
      <c r="J354" t="s">
        <v>77</v>
      </c>
      <c r="K354" t="s">
        <v>78</v>
      </c>
      <c r="L354" t="s">
        <v>79</v>
      </c>
      <c r="M354" t="s">
        <v>647</v>
      </c>
      <c r="N354" t="s">
        <v>81</v>
      </c>
      <c r="O354" t="s">
        <v>648</v>
      </c>
    </row>
    <row r="355" spans="3:15" x14ac:dyDescent="0.25">
      <c r="C355" s="54" t="s">
        <v>637</v>
      </c>
      <c r="D355" s="53">
        <v>0.53092592592592591</v>
      </c>
      <c r="E355" t="s">
        <v>73</v>
      </c>
      <c r="F355">
        <v>3340</v>
      </c>
      <c r="G355" t="s">
        <v>74</v>
      </c>
      <c r="H355" t="s">
        <v>75</v>
      </c>
      <c r="I355" t="s">
        <v>76</v>
      </c>
      <c r="J355" t="s">
        <v>77</v>
      </c>
      <c r="K355" t="s">
        <v>78</v>
      </c>
      <c r="L355" t="s">
        <v>79</v>
      </c>
      <c r="M355" t="s">
        <v>211</v>
      </c>
      <c r="N355" t="s">
        <v>81</v>
      </c>
      <c r="O355" t="s">
        <v>649</v>
      </c>
    </row>
    <row r="356" spans="3:15" x14ac:dyDescent="0.25">
      <c r="C356" s="54" t="s">
        <v>637</v>
      </c>
      <c r="D356" s="53">
        <v>0.53092592592592591</v>
      </c>
      <c r="E356" t="s">
        <v>73</v>
      </c>
      <c r="F356">
        <v>3341</v>
      </c>
      <c r="G356" t="s">
        <v>74</v>
      </c>
      <c r="H356" t="s">
        <v>75</v>
      </c>
      <c r="I356" t="s">
        <v>76</v>
      </c>
      <c r="J356" t="s">
        <v>77</v>
      </c>
      <c r="K356" t="s">
        <v>78</v>
      </c>
      <c r="L356" t="s">
        <v>79</v>
      </c>
      <c r="M356" t="s">
        <v>650</v>
      </c>
      <c r="N356" t="s">
        <v>81</v>
      </c>
      <c r="O356" t="s">
        <v>651</v>
      </c>
    </row>
    <row r="357" spans="3:15" x14ac:dyDescent="0.25">
      <c r="C357" s="54" t="s">
        <v>637</v>
      </c>
      <c r="D357" s="53">
        <v>0.53092592592592591</v>
      </c>
      <c r="E357" t="s">
        <v>73</v>
      </c>
      <c r="F357">
        <v>3341</v>
      </c>
      <c r="G357" t="s">
        <v>74</v>
      </c>
      <c r="H357" t="s">
        <v>75</v>
      </c>
      <c r="I357" t="s">
        <v>76</v>
      </c>
      <c r="J357" t="s">
        <v>77</v>
      </c>
      <c r="K357" t="s">
        <v>78</v>
      </c>
      <c r="L357" t="s">
        <v>79</v>
      </c>
      <c r="M357" t="s">
        <v>211</v>
      </c>
      <c r="N357" t="s">
        <v>81</v>
      </c>
      <c r="O357" t="s">
        <v>652</v>
      </c>
    </row>
    <row r="358" spans="3:15" x14ac:dyDescent="0.25">
      <c r="C358" s="54" t="s">
        <v>637</v>
      </c>
      <c r="D358" s="53">
        <v>0.53092592592592591</v>
      </c>
      <c r="E358" t="s">
        <v>73</v>
      </c>
      <c r="F358">
        <v>3342</v>
      </c>
      <c r="G358" t="s">
        <v>74</v>
      </c>
      <c r="H358" t="s">
        <v>75</v>
      </c>
      <c r="I358" t="s">
        <v>76</v>
      </c>
      <c r="J358" t="s">
        <v>77</v>
      </c>
      <c r="K358" t="s">
        <v>78</v>
      </c>
      <c r="L358" t="s">
        <v>79</v>
      </c>
      <c r="M358" t="s">
        <v>653</v>
      </c>
      <c r="N358" t="s">
        <v>81</v>
      </c>
      <c r="O358" t="s">
        <v>654</v>
      </c>
    </row>
    <row r="359" spans="3:15" x14ac:dyDescent="0.25">
      <c r="C359" s="54" t="s">
        <v>637</v>
      </c>
      <c r="D359" s="53">
        <v>0.53092592592592591</v>
      </c>
      <c r="E359" t="s">
        <v>73</v>
      </c>
      <c r="F359">
        <v>3342</v>
      </c>
      <c r="G359" t="s">
        <v>74</v>
      </c>
      <c r="H359" t="s">
        <v>75</v>
      </c>
      <c r="I359" t="s">
        <v>76</v>
      </c>
      <c r="J359" t="s">
        <v>77</v>
      </c>
      <c r="K359" t="s">
        <v>78</v>
      </c>
      <c r="L359" t="s">
        <v>79</v>
      </c>
      <c r="M359" t="s">
        <v>211</v>
      </c>
      <c r="N359" t="s">
        <v>81</v>
      </c>
      <c r="O359" t="s">
        <v>655</v>
      </c>
    </row>
    <row r="360" spans="3:15" x14ac:dyDescent="0.25">
      <c r="C360" s="54" t="s">
        <v>637</v>
      </c>
      <c r="D360" s="53">
        <v>0.53092592592592591</v>
      </c>
      <c r="E360" t="s">
        <v>73</v>
      </c>
      <c r="F360">
        <v>3343</v>
      </c>
      <c r="G360" t="s">
        <v>74</v>
      </c>
      <c r="H360" t="s">
        <v>75</v>
      </c>
      <c r="I360" t="s">
        <v>76</v>
      </c>
      <c r="J360" t="s">
        <v>77</v>
      </c>
      <c r="K360" t="s">
        <v>78</v>
      </c>
      <c r="L360" t="s">
        <v>79</v>
      </c>
      <c r="M360" t="s">
        <v>656</v>
      </c>
      <c r="N360" t="s">
        <v>81</v>
      </c>
      <c r="O360" t="s">
        <v>657</v>
      </c>
    </row>
    <row r="361" spans="3:15" x14ac:dyDescent="0.25">
      <c r="C361" s="54" t="s">
        <v>637</v>
      </c>
      <c r="D361" s="53">
        <v>0.53092592592592591</v>
      </c>
      <c r="E361" t="s">
        <v>73</v>
      </c>
      <c r="F361">
        <v>3343</v>
      </c>
      <c r="G361" t="s">
        <v>74</v>
      </c>
      <c r="H361" t="s">
        <v>75</v>
      </c>
      <c r="I361" t="s">
        <v>76</v>
      </c>
      <c r="J361" t="s">
        <v>77</v>
      </c>
      <c r="K361" t="s">
        <v>78</v>
      </c>
      <c r="L361" t="s">
        <v>79</v>
      </c>
      <c r="M361" t="s">
        <v>211</v>
      </c>
      <c r="N361" t="s">
        <v>81</v>
      </c>
      <c r="O361" t="s">
        <v>658</v>
      </c>
    </row>
    <row r="362" spans="3:15" x14ac:dyDescent="0.25">
      <c r="C362" s="54" t="s">
        <v>637</v>
      </c>
      <c r="D362" s="53">
        <v>0.53092592592592591</v>
      </c>
      <c r="E362" t="s">
        <v>73</v>
      </c>
      <c r="F362">
        <v>3344</v>
      </c>
      <c r="G362" t="s">
        <v>74</v>
      </c>
      <c r="H362" t="s">
        <v>75</v>
      </c>
      <c r="I362" t="s">
        <v>76</v>
      </c>
      <c r="J362" t="s">
        <v>77</v>
      </c>
      <c r="K362" t="s">
        <v>78</v>
      </c>
      <c r="L362" t="s">
        <v>79</v>
      </c>
      <c r="M362" t="s">
        <v>659</v>
      </c>
      <c r="N362" t="s">
        <v>81</v>
      </c>
      <c r="O362" t="s">
        <v>660</v>
      </c>
    </row>
    <row r="363" spans="3:15" x14ac:dyDescent="0.25">
      <c r="C363" s="54" t="s">
        <v>637</v>
      </c>
      <c r="D363" s="53">
        <v>0.53092592592592591</v>
      </c>
      <c r="E363" t="s">
        <v>73</v>
      </c>
      <c r="F363">
        <v>3344</v>
      </c>
      <c r="G363" t="s">
        <v>74</v>
      </c>
      <c r="H363" t="s">
        <v>75</v>
      </c>
      <c r="I363" t="s">
        <v>76</v>
      </c>
      <c r="J363" t="s">
        <v>77</v>
      </c>
      <c r="K363" t="s">
        <v>78</v>
      </c>
      <c r="L363" t="s">
        <v>79</v>
      </c>
      <c r="M363" t="s">
        <v>211</v>
      </c>
      <c r="N363" t="s">
        <v>81</v>
      </c>
      <c r="O363" t="s">
        <v>661</v>
      </c>
    </row>
    <row r="364" spans="3:15" x14ac:dyDescent="0.25">
      <c r="C364" s="54" t="s">
        <v>637</v>
      </c>
      <c r="D364" s="53">
        <v>0.53092592592592591</v>
      </c>
      <c r="E364" t="s">
        <v>73</v>
      </c>
      <c r="F364">
        <v>3345</v>
      </c>
      <c r="G364" t="s">
        <v>74</v>
      </c>
      <c r="H364" t="s">
        <v>75</v>
      </c>
      <c r="I364" t="s">
        <v>76</v>
      </c>
      <c r="J364" t="s">
        <v>77</v>
      </c>
      <c r="K364" t="s">
        <v>78</v>
      </c>
      <c r="L364" t="s">
        <v>79</v>
      </c>
      <c r="M364" t="s">
        <v>662</v>
      </c>
      <c r="N364" t="s">
        <v>81</v>
      </c>
      <c r="O364" t="s">
        <v>663</v>
      </c>
    </row>
    <row r="365" spans="3:15" x14ac:dyDescent="0.25">
      <c r="C365" s="54" t="s">
        <v>637</v>
      </c>
      <c r="D365" s="53">
        <v>0.53092592592592591</v>
      </c>
      <c r="E365" t="s">
        <v>73</v>
      </c>
      <c r="F365">
        <v>3345</v>
      </c>
      <c r="G365" t="s">
        <v>74</v>
      </c>
      <c r="H365" t="s">
        <v>75</v>
      </c>
      <c r="I365" t="s">
        <v>76</v>
      </c>
      <c r="J365" t="s">
        <v>77</v>
      </c>
      <c r="K365" t="s">
        <v>78</v>
      </c>
      <c r="L365" t="s">
        <v>79</v>
      </c>
      <c r="M365" t="s">
        <v>211</v>
      </c>
      <c r="N365" t="s">
        <v>81</v>
      </c>
      <c r="O365" t="s">
        <v>664</v>
      </c>
    </row>
    <row r="366" spans="3:15" x14ac:dyDescent="0.25">
      <c r="C366" s="54" t="s">
        <v>637</v>
      </c>
      <c r="D366" s="53">
        <v>0.53092592592592591</v>
      </c>
      <c r="E366" t="s">
        <v>73</v>
      </c>
      <c r="F366">
        <v>3346</v>
      </c>
      <c r="G366" t="s">
        <v>74</v>
      </c>
      <c r="H366" t="s">
        <v>75</v>
      </c>
      <c r="I366" t="s">
        <v>76</v>
      </c>
      <c r="J366" t="s">
        <v>77</v>
      </c>
      <c r="K366" t="s">
        <v>78</v>
      </c>
      <c r="L366" t="s">
        <v>79</v>
      </c>
      <c r="M366" t="s">
        <v>665</v>
      </c>
      <c r="N366" t="s">
        <v>81</v>
      </c>
      <c r="O366" t="s">
        <v>666</v>
      </c>
    </row>
    <row r="367" spans="3:15" x14ac:dyDescent="0.25">
      <c r="C367" s="54" t="s">
        <v>637</v>
      </c>
      <c r="D367" s="53">
        <v>0.53092592592592591</v>
      </c>
      <c r="E367" t="s">
        <v>73</v>
      </c>
      <c r="F367">
        <v>3346</v>
      </c>
      <c r="G367" t="s">
        <v>74</v>
      </c>
      <c r="H367" t="s">
        <v>75</v>
      </c>
      <c r="I367" t="s">
        <v>76</v>
      </c>
      <c r="J367" t="s">
        <v>77</v>
      </c>
      <c r="K367" t="s">
        <v>78</v>
      </c>
      <c r="L367" t="s">
        <v>79</v>
      </c>
      <c r="M367" t="s">
        <v>211</v>
      </c>
      <c r="N367" t="s">
        <v>81</v>
      </c>
      <c r="O367" t="s">
        <v>667</v>
      </c>
    </row>
    <row r="368" spans="3:15" x14ac:dyDescent="0.25">
      <c r="C368" s="54" t="s">
        <v>637</v>
      </c>
      <c r="D368" s="53">
        <v>0.53092592592592591</v>
      </c>
      <c r="E368" t="s">
        <v>73</v>
      </c>
      <c r="F368">
        <v>6964</v>
      </c>
      <c r="G368" t="s">
        <v>74</v>
      </c>
      <c r="H368" t="s">
        <v>75</v>
      </c>
      <c r="I368" t="s">
        <v>76</v>
      </c>
      <c r="J368" t="s">
        <v>77</v>
      </c>
      <c r="K368" t="s">
        <v>78</v>
      </c>
      <c r="L368" t="s">
        <v>79</v>
      </c>
      <c r="M368" t="s">
        <v>668</v>
      </c>
      <c r="N368" t="s">
        <v>81</v>
      </c>
      <c r="O368" t="s">
        <v>669</v>
      </c>
    </row>
    <row r="369" spans="3:15" x14ac:dyDescent="0.25">
      <c r="C369" s="54" t="s">
        <v>637</v>
      </c>
      <c r="D369" s="53">
        <v>0.53092592592592591</v>
      </c>
      <c r="E369" t="s">
        <v>73</v>
      </c>
      <c r="F369">
        <v>6964</v>
      </c>
      <c r="G369" t="s">
        <v>74</v>
      </c>
      <c r="H369" t="s">
        <v>75</v>
      </c>
      <c r="I369" t="s">
        <v>76</v>
      </c>
      <c r="J369" t="s">
        <v>77</v>
      </c>
      <c r="K369" t="s">
        <v>78</v>
      </c>
      <c r="L369" t="s">
        <v>79</v>
      </c>
      <c r="M369" t="s">
        <v>211</v>
      </c>
      <c r="N369" t="s">
        <v>81</v>
      </c>
      <c r="O369" t="s">
        <v>670</v>
      </c>
    </row>
    <row r="370" spans="3:15" x14ac:dyDescent="0.25">
      <c r="C370" s="54" t="s">
        <v>637</v>
      </c>
      <c r="D370" s="53">
        <v>0.4924884259259259</v>
      </c>
      <c r="E370" t="s">
        <v>73</v>
      </c>
      <c r="F370">
        <v>5140</v>
      </c>
      <c r="G370" t="s">
        <v>104</v>
      </c>
      <c r="H370" t="s">
        <v>105</v>
      </c>
      <c r="I370" t="s">
        <v>127</v>
      </c>
      <c r="L370" t="s">
        <v>79</v>
      </c>
      <c r="M370" t="s">
        <v>671</v>
      </c>
      <c r="N370" t="s">
        <v>81</v>
      </c>
      <c r="O370" t="s">
        <v>672</v>
      </c>
    </row>
    <row r="371" spans="3:15" x14ac:dyDescent="0.25">
      <c r="C371" s="54" t="s">
        <v>673</v>
      </c>
      <c r="D371" s="53">
        <v>0.52407407407407403</v>
      </c>
      <c r="E371" t="s">
        <v>165</v>
      </c>
      <c r="F371">
        <v>5350</v>
      </c>
      <c r="G371" t="s">
        <v>104</v>
      </c>
      <c r="H371" t="s">
        <v>105</v>
      </c>
      <c r="I371" t="s">
        <v>127</v>
      </c>
      <c r="J371" t="s">
        <v>277</v>
      </c>
      <c r="L371" t="s">
        <v>79</v>
      </c>
      <c r="M371" t="s">
        <v>307</v>
      </c>
      <c r="N371" t="s">
        <v>81</v>
      </c>
      <c r="O371" t="s">
        <v>674</v>
      </c>
    </row>
    <row r="372" spans="3:15" x14ac:dyDescent="0.25">
      <c r="C372" s="54" t="s">
        <v>673</v>
      </c>
      <c r="D372" s="53">
        <v>0.50730324074074074</v>
      </c>
      <c r="E372" t="s">
        <v>165</v>
      </c>
      <c r="F372">
        <v>5220</v>
      </c>
      <c r="G372" t="s">
        <v>104</v>
      </c>
      <c r="H372" t="s">
        <v>105</v>
      </c>
      <c r="I372" t="s">
        <v>127</v>
      </c>
      <c r="J372" t="s">
        <v>277</v>
      </c>
      <c r="L372" t="s">
        <v>79</v>
      </c>
      <c r="M372" t="s">
        <v>562</v>
      </c>
      <c r="N372" t="s">
        <v>81</v>
      </c>
      <c r="O372" t="s">
        <v>675</v>
      </c>
    </row>
    <row r="373" spans="3:15" x14ac:dyDescent="0.25">
      <c r="C373" s="54" t="s">
        <v>673</v>
      </c>
      <c r="D373" s="53">
        <v>0.49861111111111112</v>
      </c>
      <c r="E373" t="s">
        <v>165</v>
      </c>
      <c r="F373">
        <v>5190</v>
      </c>
      <c r="G373" t="s">
        <v>104</v>
      </c>
      <c r="H373" t="s">
        <v>105</v>
      </c>
      <c r="I373" t="s">
        <v>127</v>
      </c>
      <c r="J373" t="s">
        <v>277</v>
      </c>
      <c r="L373" t="s">
        <v>79</v>
      </c>
      <c r="M373" t="s">
        <v>562</v>
      </c>
      <c r="N373" t="s">
        <v>81</v>
      </c>
      <c r="O373" t="s">
        <v>676</v>
      </c>
    </row>
    <row r="374" spans="3:15" x14ac:dyDescent="0.25">
      <c r="C374" s="54" t="s">
        <v>673</v>
      </c>
      <c r="D374" s="53">
        <v>0.49171296296296302</v>
      </c>
      <c r="E374" t="s">
        <v>100</v>
      </c>
      <c r="F374">
        <v>5180</v>
      </c>
      <c r="G374" t="s">
        <v>104</v>
      </c>
      <c r="H374" t="s">
        <v>105</v>
      </c>
      <c r="I374" t="s">
        <v>127</v>
      </c>
      <c r="J374" t="s">
        <v>277</v>
      </c>
      <c r="L374" t="s">
        <v>79</v>
      </c>
      <c r="M374" t="s">
        <v>307</v>
      </c>
      <c r="N374" t="s">
        <v>81</v>
      </c>
      <c r="O374" t="s">
        <v>677</v>
      </c>
    </row>
    <row r="375" spans="3:15" x14ac:dyDescent="0.25">
      <c r="C375" s="54" t="s">
        <v>673</v>
      </c>
      <c r="D375" s="53">
        <v>0.46835648148148151</v>
      </c>
      <c r="E375" t="s">
        <v>549</v>
      </c>
      <c r="F375">
        <v>5320</v>
      </c>
      <c r="G375" t="s">
        <v>104</v>
      </c>
      <c r="H375" t="s">
        <v>105</v>
      </c>
      <c r="I375" t="s">
        <v>127</v>
      </c>
      <c r="J375" t="s">
        <v>277</v>
      </c>
      <c r="L375" t="s">
        <v>79</v>
      </c>
      <c r="M375" t="s">
        <v>307</v>
      </c>
      <c r="N375" t="s">
        <v>81</v>
      </c>
      <c r="O375" t="s">
        <v>678</v>
      </c>
    </row>
    <row r="376" spans="3:15" x14ac:dyDescent="0.25">
      <c r="C376" s="54" t="s">
        <v>673</v>
      </c>
      <c r="D376" s="53">
        <v>0.46052083333333332</v>
      </c>
      <c r="E376" t="s">
        <v>165</v>
      </c>
      <c r="F376">
        <v>5230</v>
      </c>
      <c r="G376" t="s">
        <v>104</v>
      </c>
      <c r="H376" t="s">
        <v>105</v>
      </c>
      <c r="I376" t="s">
        <v>127</v>
      </c>
      <c r="J376" t="s">
        <v>277</v>
      </c>
      <c r="L376" t="s">
        <v>79</v>
      </c>
      <c r="M376" t="s">
        <v>307</v>
      </c>
      <c r="N376" t="s">
        <v>81</v>
      </c>
      <c r="O376" t="s">
        <v>679</v>
      </c>
    </row>
    <row r="377" spans="3:15" x14ac:dyDescent="0.25">
      <c r="C377" s="54" t="s">
        <v>673</v>
      </c>
      <c r="D377" s="53">
        <v>0.45225694444444442</v>
      </c>
      <c r="E377" t="s">
        <v>73</v>
      </c>
      <c r="F377">
        <v>5360</v>
      </c>
      <c r="G377" t="s">
        <v>491</v>
      </c>
      <c r="H377" t="s">
        <v>104</v>
      </c>
      <c r="I377" t="s">
        <v>492</v>
      </c>
      <c r="L377" t="s">
        <v>79</v>
      </c>
      <c r="M377" t="s">
        <v>680</v>
      </c>
      <c r="N377" t="s">
        <v>81</v>
      </c>
      <c r="O377" t="s">
        <v>681</v>
      </c>
    </row>
    <row r="378" spans="3:15" x14ac:dyDescent="0.25">
      <c r="C378" s="54" t="s">
        <v>673</v>
      </c>
      <c r="D378" s="53">
        <v>0.44991898148148146</v>
      </c>
      <c r="E378" t="s">
        <v>100</v>
      </c>
      <c r="F378">
        <v>5270</v>
      </c>
      <c r="G378" t="s">
        <v>104</v>
      </c>
      <c r="H378" t="s">
        <v>105</v>
      </c>
      <c r="I378" t="s">
        <v>127</v>
      </c>
      <c r="J378" t="s">
        <v>277</v>
      </c>
      <c r="L378" t="s">
        <v>79</v>
      </c>
      <c r="M378" t="s">
        <v>562</v>
      </c>
      <c r="N378" t="s">
        <v>81</v>
      </c>
      <c r="O378" t="s">
        <v>682</v>
      </c>
    </row>
    <row r="379" spans="3:15" x14ac:dyDescent="0.25">
      <c r="C379" s="54" t="s">
        <v>673</v>
      </c>
      <c r="D379" s="53">
        <v>0.44592592592592589</v>
      </c>
      <c r="E379" t="s">
        <v>100</v>
      </c>
      <c r="F379">
        <v>5300</v>
      </c>
      <c r="G379" t="s">
        <v>104</v>
      </c>
      <c r="H379" t="s">
        <v>105</v>
      </c>
      <c r="I379" t="s">
        <v>127</v>
      </c>
      <c r="J379" t="s">
        <v>277</v>
      </c>
      <c r="L379" t="s">
        <v>79</v>
      </c>
      <c r="M379" t="s">
        <v>562</v>
      </c>
      <c r="N379" t="s">
        <v>81</v>
      </c>
      <c r="O379" t="s">
        <v>683</v>
      </c>
    </row>
    <row r="380" spans="3:15" x14ac:dyDescent="0.25">
      <c r="C380" s="54" t="s">
        <v>673</v>
      </c>
      <c r="D380" s="53">
        <v>0.44230324074074073</v>
      </c>
      <c r="E380" t="s">
        <v>165</v>
      </c>
      <c r="F380">
        <v>5280</v>
      </c>
      <c r="G380" t="s">
        <v>104</v>
      </c>
      <c r="H380" t="s">
        <v>105</v>
      </c>
      <c r="I380" t="s">
        <v>127</v>
      </c>
      <c r="J380" t="s">
        <v>277</v>
      </c>
      <c r="L380" t="s">
        <v>79</v>
      </c>
      <c r="M380" t="s">
        <v>562</v>
      </c>
      <c r="N380" t="s">
        <v>81</v>
      </c>
      <c r="O380" t="s">
        <v>684</v>
      </c>
    </row>
    <row r="381" spans="3:15" x14ac:dyDescent="0.25">
      <c r="C381" s="54" t="s">
        <v>673</v>
      </c>
      <c r="D381" s="53">
        <v>0.4225694444444445</v>
      </c>
      <c r="E381" t="s">
        <v>165</v>
      </c>
      <c r="F381">
        <v>5340</v>
      </c>
      <c r="G381" t="s">
        <v>104</v>
      </c>
      <c r="H381" t="s">
        <v>105</v>
      </c>
      <c r="I381" t="s">
        <v>127</v>
      </c>
      <c r="J381" t="s">
        <v>277</v>
      </c>
      <c r="L381" t="s">
        <v>79</v>
      </c>
      <c r="M381" t="s">
        <v>307</v>
      </c>
      <c r="N381" t="s">
        <v>81</v>
      </c>
      <c r="O381" t="s">
        <v>685</v>
      </c>
    </row>
    <row r="382" spans="3:15" x14ac:dyDescent="0.25">
      <c r="C382" s="54" t="s">
        <v>673</v>
      </c>
      <c r="D382" s="53">
        <v>0.42208333333333337</v>
      </c>
      <c r="E382" t="s">
        <v>100</v>
      </c>
      <c r="F382">
        <v>5150</v>
      </c>
      <c r="G382" t="s">
        <v>104</v>
      </c>
      <c r="H382" t="s">
        <v>105</v>
      </c>
      <c r="I382" t="s">
        <v>127</v>
      </c>
      <c r="J382" t="s">
        <v>277</v>
      </c>
      <c r="L382" t="s">
        <v>79</v>
      </c>
      <c r="M382" t="s">
        <v>686</v>
      </c>
      <c r="N382" t="s">
        <v>81</v>
      </c>
      <c r="O382" t="s">
        <v>687</v>
      </c>
    </row>
    <row r="383" spans="3:15" x14ac:dyDescent="0.25">
      <c r="C383" s="54" t="s">
        <v>673</v>
      </c>
      <c r="D383" s="53">
        <v>0.42081018518518515</v>
      </c>
      <c r="E383" t="s">
        <v>165</v>
      </c>
      <c r="F383">
        <v>5250</v>
      </c>
      <c r="G383" t="s">
        <v>104</v>
      </c>
      <c r="H383" t="s">
        <v>105</v>
      </c>
      <c r="I383" t="s">
        <v>127</v>
      </c>
      <c r="J383" t="s">
        <v>277</v>
      </c>
      <c r="L383" t="s">
        <v>79</v>
      </c>
      <c r="M383" t="s">
        <v>187</v>
      </c>
      <c r="N383" t="s">
        <v>81</v>
      </c>
      <c r="O383" t="s">
        <v>688</v>
      </c>
    </row>
    <row r="384" spans="3:15" x14ac:dyDescent="0.25">
      <c r="C384" s="54" t="s">
        <v>673</v>
      </c>
      <c r="D384" s="53">
        <v>0.41799768518518521</v>
      </c>
      <c r="E384" t="s">
        <v>165</v>
      </c>
      <c r="F384">
        <v>5330</v>
      </c>
      <c r="G384" t="s">
        <v>104</v>
      </c>
      <c r="H384" t="s">
        <v>105</v>
      </c>
      <c r="I384" t="s">
        <v>127</v>
      </c>
      <c r="J384" t="s">
        <v>277</v>
      </c>
      <c r="L384" t="s">
        <v>79</v>
      </c>
      <c r="M384" t="s">
        <v>307</v>
      </c>
      <c r="N384" t="s">
        <v>81</v>
      </c>
      <c r="O384" t="s">
        <v>689</v>
      </c>
    </row>
    <row r="385" spans="3:15" x14ac:dyDescent="0.25">
      <c r="C385" s="54" t="s">
        <v>673</v>
      </c>
      <c r="D385" s="53">
        <v>0.41734953703703703</v>
      </c>
      <c r="E385" t="s">
        <v>165</v>
      </c>
      <c r="F385">
        <v>5260</v>
      </c>
      <c r="G385" t="s">
        <v>104</v>
      </c>
      <c r="H385" t="s">
        <v>105</v>
      </c>
      <c r="I385" t="s">
        <v>127</v>
      </c>
      <c r="J385" t="s">
        <v>277</v>
      </c>
      <c r="L385" t="s">
        <v>79</v>
      </c>
      <c r="M385" t="s">
        <v>307</v>
      </c>
      <c r="N385" t="s">
        <v>81</v>
      </c>
      <c r="O385" t="s">
        <v>690</v>
      </c>
    </row>
    <row r="386" spans="3:15" x14ac:dyDescent="0.25">
      <c r="C386" s="54" t="s">
        <v>691</v>
      </c>
      <c r="D386" s="53">
        <v>0.99998842592592585</v>
      </c>
      <c r="E386" t="s">
        <v>73</v>
      </c>
      <c r="F386">
        <v>5050</v>
      </c>
      <c r="G386" t="s">
        <v>74</v>
      </c>
      <c r="H386" t="s">
        <v>75</v>
      </c>
      <c r="I386" t="s">
        <v>76</v>
      </c>
      <c r="J386" t="s">
        <v>77</v>
      </c>
      <c r="K386" t="s">
        <v>78</v>
      </c>
      <c r="L386" t="s">
        <v>79</v>
      </c>
      <c r="M386" t="s">
        <v>80</v>
      </c>
      <c r="N386" t="s">
        <v>81</v>
      </c>
      <c r="O386" t="s">
        <v>692</v>
      </c>
    </row>
    <row r="387" spans="3:15" x14ac:dyDescent="0.25">
      <c r="C387" s="54" t="s">
        <v>691</v>
      </c>
      <c r="D387" s="53">
        <v>0.79246527777777775</v>
      </c>
      <c r="E387" t="s">
        <v>100</v>
      </c>
      <c r="F387">
        <v>5240</v>
      </c>
      <c r="G387" t="s">
        <v>104</v>
      </c>
      <c r="H387" t="s">
        <v>105</v>
      </c>
      <c r="I387" t="s">
        <v>127</v>
      </c>
      <c r="L387" t="s">
        <v>79</v>
      </c>
      <c r="M387" t="s">
        <v>167</v>
      </c>
      <c r="N387" t="s">
        <v>81</v>
      </c>
      <c r="O387" t="s">
        <v>693</v>
      </c>
    </row>
    <row r="388" spans="3:15" x14ac:dyDescent="0.25">
      <c r="C388" s="54" t="s">
        <v>691</v>
      </c>
      <c r="D388" s="53">
        <v>0.79195601851851849</v>
      </c>
      <c r="E388" t="s">
        <v>100</v>
      </c>
      <c r="F388">
        <v>5160</v>
      </c>
      <c r="G388" t="s">
        <v>104</v>
      </c>
      <c r="H388" t="s">
        <v>105</v>
      </c>
      <c r="I388" t="s">
        <v>127</v>
      </c>
      <c r="L388" t="s">
        <v>79</v>
      </c>
      <c r="M388" t="s">
        <v>175</v>
      </c>
      <c r="N388" t="s">
        <v>81</v>
      </c>
      <c r="O388" t="s">
        <v>694</v>
      </c>
    </row>
    <row r="389" spans="3:15" x14ac:dyDescent="0.25">
      <c r="C389" s="54" t="s">
        <v>691</v>
      </c>
      <c r="D389" s="53">
        <v>0.77587962962962964</v>
      </c>
      <c r="E389" t="s">
        <v>165</v>
      </c>
      <c r="F389">
        <v>5290</v>
      </c>
      <c r="G389" t="s">
        <v>104</v>
      </c>
      <c r="H389" t="s">
        <v>105</v>
      </c>
      <c r="I389" t="s">
        <v>127</v>
      </c>
      <c r="L389" t="s">
        <v>79</v>
      </c>
      <c r="M389" t="s">
        <v>307</v>
      </c>
      <c r="N389" t="s">
        <v>81</v>
      </c>
      <c r="O389" t="s">
        <v>695</v>
      </c>
    </row>
    <row r="390" spans="3:15" x14ac:dyDescent="0.25">
      <c r="C390" s="54" t="s">
        <v>691</v>
      </c>
      <c r="D390" s="53">
        <v>0.77520833333333339</v>
      </c>
      <c r="E390" t="s">
        <v>165</v>
      </c>
      <c r="F390">
        <v>5310</v>
      </c>
      <c r="G390" t="s">
        <v>104</v>
      </c>
      <c r="H390" t="s">
        <v>105</v>
      </c>
      <c r="I390" t="s">
        <v>127</v>
      </c>
      <c r="L390" t="s">
        <v>79</v>
      </c>
      <c r="M390" t="s">
        <v>187</v>
      </c>
      <c r="N390" t="s">
        <v>81</v>
      </c>
      <c r="O390" t="s">
        <v>696</v>
      </c>
    </row>
    <row r="391" spans="3:15" x14ac:dyDescent="0.25">
      <c r="C391" s="54" t="s">
        <v>691</v>
      </c>
      <c r="D391" s="53">
        <v>0.77449074074074076</v>
      </c>
      <c r="E391" t="s">
        <v>165</v>
      </c>
      <c r="F391">
        <v>5200</v>
      </c>
      <c r="G391" t="s">
        <v>104</v>
      </c>
      <c r="H391" t="s">
        <v>105</v>
      </c>
      <c r="I391" t="s">
        <v>127</v>
      </c>
      <c r="L391" t="s">
        <v>79</v>
      </c>
      <c r="M391" t="s">
        <v>187</v>
      </c>
      <c r="N391" t="s">
        <v>81</v>
      </c>
      <c r="O391" t="s">
        <v>697</v>
      </c>
    </row>
    <row r="392" spans="3:15" x14ac:dyDescent="0.25">
      <c r="C392" s="54" t="s">
        <v>691</v>
      </c>
      <c r="D392" s="53">
        <v>0.77381944444444439</v>
      </c>
      <c r="E392" t="s">
        <v>165</v>
      </c>
      <c r="F392">
        <v>5170</v>
      </c>
      <c r="G392" t="s">
        <v>104</v>
      </c>
      <c r="H392" t="s">
        <v>105</v>
      </c>
      <c r="I392" t="s">
        <v>127</v>
      </c>
      <c r="L392" t="s">
        <v>79</v>
      </c>
      <c r="M392" t="s">
        <v>175</v>
      </c>
      <c r="N392" t="s">
        <v>81</v>
      </c>
      <c r="O392" t="s">
        <v>698</v>
      </c>
    </row>
    <row r="393" spans="3:15" x14ac:dyDescent="0.25">
      <c r="C393" s="54" t="s">
        <v>691</v>
      </c>
      <c r="D393" s="53">
        <v>0.76589120370370367</v>
      </c>
      <c r="E393" t="s">
        <v>73</v>
      </c>
      <c r="F393">
        <v>14155607</v>
      </c>
      <c r="G393" t="s">
        <v>89</v>
      </c>
      <c r="H393" t="s">
        <v>699</v>
      </c>
      <c r="I393" t="s">
        <v>70</v>
      </c>
      <c r="J393" t="s">
        <v>700</v>
      </c>
      <c r="K393" t="s">
        <v>701</v>
      </c>
      <c r="L393" t="s">
        <v>79</v>
      </c>
      <c r="M393" t="s">
        <v>81</v>
      </c>
      <c r="N393" t="s">
        <v>540</v>
      </c>
      <c r="O393" t="s">
        <v>702</v>
      </c>
    </row>
    <row r="394" spans="3:15" x14ac:dyDescent="0.25">
      <c r="C394" s="54" t="s">
        <v>691</v>
      </c>
      <c r="D394" s="53">
        <v>0.76589120370370367</v>
      </c>
      <c r="E394" t="s">
        <v>73</v>
      </c>
      <c r="F394">
        <v>14155607</v>
      </c>
      <c r="G394" t="s">
        <v>74</v>
      </c>
      <c r="H394" t="s">
        <v>75</v>
      </c>
      <c r="I394" t="s">
        <v>76</v>
      </c>
      <c r="J394" t="s">
        <v>77</v>
      </c>
      <c r="K394" t="s">
        <v>78</v>
      </c>
      <c r="L394" t="s">
        <v>79</v>
      </c>
      <c r="M394" t="s">
        <v>211</v>
      </c>
      <c r="N394" t="s">
        <v>81</v>
      </c>
      <c r="O394" t="s">
        <v>703</v>
      </c>
    </row>
    <row r="395" spans="3:15" x14ac:dyDescent="0.25">
      <c r="C395" s="54" t="s">
        <v>691</v>
      </c>
      <c r="D395" s="53">
        <v>0.62651620370370364</v>
      </c>
      <c r="E395" t="s">
        <v>73</v>
      </c>
      <c r="F395">
        <v>599</v>
      </c>
      <c r="G395" t="s">
        <v>101</v>
      </c>
      <c r="H395" t="s">
        <v>90</v>
      </c>
      <c r="I395" t="s">
        <v>91</v>
      </c>
      <c r="L395" t="s">
        <v>79</v>
      </c>
      <c r="M395" t="s">
        <v>81</v>
      </c>
      <c r="N395" t="s">
        <v>423</v>
      </c>
      <c r="O395" t="s">
        <v>704</v>
      </c>
    </row>
    <row r="396" spans="3:15" x14ac:dyDescent="0.25">
      <c r="C396" s="54" t="s">
        <v>691</v>
      </c>
      <c r="D396" s="53">
        <v>4.9594907407407407E-2</v>
      </c>
      <c r="E396" t="s">
        <v>73</v>
      </c>
      <c r="F396">
        <v>48850</v>
      </c>
      <c r="G396" t="s">
        <v>89</v>
      </c>
      <c r="H396" t="s">
        <v>69</v>
      </c>
      <c r="I396" t="s">
        <v>90</v>
      </c>
      <c r="J396" t="s">
        <v>91</v>
      </c>
      <c r="L396" t="s">
        <v>79</v>
      </c>
      <c r="M396" t="s">
        <v>705</v>
      </c>
      <c r="N396" t="s">
        <v>81</v>
      </c>
      <c r="O396" t="s">
        <v>706</v>
      </c>
    </row>
    <row r="397" spans="3:15" x14ac:dyDescent="0.25">
      <c r="C397" s="54" t="s">
        <v>691</v>
      </c>
      <c r="D397" s="53">
        <v>4.9594907407407407E-2</v>
      </c>
      <c r="E397" t="s">
        <v>73</v>
      </c>
      <c r="F397">
        <v>48850</v>
      </c>
      <c r="G397" t="s">
        <v>89</v>
      </c>
      <c r="H397" t="s">
        <v>69</v>
      </c>
      <c r="I397" t="s">
        <v>90</v>
      </c>
      <c r="J397" t="s">
        <v>91</v>
      </c>
      <c r="L397" t="s">
        <v>79</v>
      </c>
      <c r="M397" t="s">
        <v>707</v>
      </c>
      <c r="N397" t="s">
        <v>81</v>
      </c>
      <c r="O397" t="s">
        <v>708</v>
      </c>
    </row>
    <row r="398" spans="3:15" x14ac:dyDescent="0.25">
      <c r="C398" s="54" t="s">
        <v>691</v>
      </c>
      <c r="D398" s="53">
        <v>4.9594907407407407E-2</v>
      </c>
      <c r="E398" t="s">
        <v>73</v>
      </c>
      <c r="F398">
        <v>48850</v>
      </c>
      <c r="G398" t="s">
        <v>89</v>
      </c>
      <c r="H398" t="s">
        <v>69</v>
      </c>
      <c r="I398" t="s">
        <v>90</v>
      </c>
      <c r="J398" t="s">
        <v>91</v>
      </c>
      <c r="L398" t="s">
        <v>79</v>
      </c>
      <c r="M398" t="s">
        <v>709</v>
      </c>
      <c r="N398" t="s">
        <v>81</v>
      </c>
      <c r="O398" t="s">
        <v>710</v>
      </c>
    </row>
    <row r="399" spans="3:15" x14ac:dyDescent="0.25">
      <c r="C399" s="54">
        <v>43742</v>
      </c>
      <c r="D399" s="53">
        <v>1.1574074074074073E-5</v>
      </c>
      <c r="E399" t="s">
        <v>73</v>
      </c>
      <c r="F399">
        <v>4990</v>
      </c>
      <c r="G399" t="s">
        <v>104</v>
      </c>
      <c r="H399" t="s">
        <v>105</v>
      </c>
      <c r="I399" t="s">
        <v>106</v>
      </c>
      <c r="L399" t="s">
        <v>79</v>
      </c>
      <c r="M399" t="s">
        <v>711</v>
      </c>
      <c r="N399" t="s">
        <v>81</v>
      </c>
      <c r="O399" t="s">
        <v>712</v>
      </c>
    </row>
    <row r="400" spans="3:15" x14ac:dyDescent="0.25">
      <c r="C400" s="54">
        <v>43742</v>
      </c>
      <c r="D400" s="53">
        <v>1.1574074074074073E-5</v>
      </c>
      <c r="E400" t="s">
        <v>73</v>
      </c>
      <c r="F400">
        <v>5050</v>
      </c>
      <c r="G400" t="s">
        <v>104</v>
      </c>
      <c r="H400" t="s">
        <v>105</v>
      </c>
      <c r="I400" t="s">
        <v>106</v>
      </c>
      <c r="L400" t="s">
        <v>79</v>
      </c>
      <c r="M400" t="s">
        <v>713</v>
      </c>
      <c r="N400" t="s">
        <v>81</v>
      </c>
      <c r="O400" t="s">
        <v>714</v>
      </c>
    </row>
    <row r="401" spans="3:15" x14ac:dyDescent="0.25">
      <c r="C401" s="54">
        <v>43742</v>
      </c>
      <c r="D401" s="53">
        <v>1.1574074074074073E-5</v>
      </c>
      <c r="E401" t="s">
        <v>73</v>
      </c>
      <c r="F401">
        <v>5070</v>
      </c>
      <c r="G401" t="s">
        <v>104</v>
      </c>
      <c r="H401" t="s">
        <v>105</v>
      </c>
      <c r="I401" t="s">
        <v>106</v>
      </c>
      <c r="L401" t="s">
        <v>79</v>
      </c>
      <c r="M401" t="s">
        <v>715</v>
      </c>
      <c r="N401" t="s">
        <v>81</v>
      </c>
      <c r="O401" t="s">
        <v>716</v>
      </c>
    </row>
    <row r="402" spans="3:15" x14ac:dyDescent="0.25">
      <c r="C402" s="54">
        <v>43742</v>
      </c>
      <c r="D402" s="53">
        <v>1.1574074074074073E-5</v>
      </c>
      <c r="E402" t="s">
        <v>73</v>
      </c>
      <c r="F402">
        <v>5100</v>
      </c>
      <c r="G402" t="s">
        <v>104</v>
      </c>
      <c r="H402" t="s">
        <v>105</v>
      </c>
      <c r="I402" t="s">
        <v>106</v>
      </c>
      <c r="L402" t="s">
        <v>79</v>
      </c>
      <c r="M402" t="s">
        <v>717</v>
      </c>
      <c r="N402" t="s">
        <v>81</v>
      </c>
      <c r="O402" t="s">
        <v>718</v>
      </c>
    </row>
    <row r="403" spans="3:15" x14ac:dyDescent="0.25">
      <c r="C403" s="54">
        <v>43712</v>
      </c>
      <c r="D403" s="53">
        <v>0.57923611111111117</v>
      </c>
      <c r="E403" t="s">
        <v>73</v>
      </c>
      <c r="F403">
        <v>4980</v>
      </c>
      <c r="G403" t="s">
        <v>491</v>
      </c>
      <c r="H403" t="s">
        <v>104</v>
      </c>
      <c r="I403" t="s">
        <v>492</v>
      </c>
      <c r="L403" t="s">
        <v>79</v>
      </c>
      <c r="M403" t="s">
        <v>719</v>
      </c>
      <c r="N403" t="s">
        <v>81</v>
      </c>
      <c r="O403" t="s">
        <v>720</v>
      </c>
    </row>
    <row r="404" spans="3:15" x14ac:dyDescent="0.25">
      <c r="C404" s="54">
        <v>43712</v>
      </c>
      <c r="D404" s="53">
        <v>0.49359953703703702</v>
      </c>
      <c r="E404" t="s">
        <v>165</v>
      </c>
      <c r="F404">
        <v>5010</v>
      </c>
      <c r="G404" t="s">
        <v>491</v>
      </c>
      <c r="H404" t="s">
        <v>104</v>
      </c>
      <c r="I404" t="s">
        <v>492</v>
      </c>
      <c r="L404" t="s">
        <v>79</v>
      </c>
      <c r="M404" t="s">
        <v>721</v>
      </c>
      <c r="N404" t="s">
        <v>81</v>
      </c>
      <c r="O404" t="s">
        <v>722</v>
      </c>
    </row>
    <row r="405" spans="3:15" x14ac:dyDescent="0.25">
      <c r="C405" s="54">
        <v>43712</v>
      </c>
      <c r="D405" s="53">
        <v>1.1574074074074073E-5</v>
      </c>
      <c r="E405" t="s">
        <v>73</v>
      </c>
      <c r="F405">
        <v>5110</v>
      </c>
      <c r="G405" t="s">
        <v>104</v>
      </c>
      <c r="H405" t="s">
        <v>105</v>
      </c>
      <c r="I405" t="s">
        <v>106</v>
      </c>
      <c r="L405" t="s">
        <v>79</v>
      </c>
      <c r="M405" t="s">
        <v>723</v>
      </c>
      <c r="N405" t="s">
        <v>81</v>
      </c>
      <c r="O405" t="s">
        <v>724</v>
      </c>
    </row>
    <row r="406" spans="3:15" x14ac:dyDescent="0.25">
      <c r="C406" s="54">
        <v>43681</v>
      </c>
      <c r="D406" s="53">
        <v>0.99998842592592585</v>
      </c>
      <c r="E406" t="s">
        <v>73</v>
      </c>
      <c r="F406">
        <v>5000</v>
      </c>
      <c r="G406" t="s">
        <v>104</v>
      </c>
      <c r="H406" t="s">
        <v>105</v>
      </c>
      <c r="I406" t="s">
        <v>106</v>
      </c>
      <c r="L406" t="s">
        <v>79</v>
      </c>
      <c r="M406" t="s">
        <v>725</v>
      </c>
      <c r="N406" t="s">
        <v>81</v>
      </c>
      <c r="O406" t="s">
        <v>726</v>
      </c>
    </row>
    <row r="407" spans="3:15" x14ac:dyDescent="0.25">
      <c r="C407" s="54">
        <v>43681</v>
      </c>
      <c r="D407" s="53">
        <v>0.64626157407407414</v>
      </c>
      <c r="E407" t="s">
        <v>73</v>
      </c>
      <c r="F407">
        <v>30140</v>
      </c>
      <c r="G407" t="s">
        <v>89</v>
      </c>
      <c r="H407" t="s">
        <v>69</v>
      </c>
      <c r="I407" t="s">
        <v>90</v>
      </c>
      <c r="J407" t="s">
        <v>91</v>
      </c>
      <c r="L407" t="s">
        <v>79</v>
      </c>
      <c r="M407" t="s">
        <v>727</v>
      </c>
      <c r="N407" t="s">
        <v>81</v>
      </c>
      <c r="O407" t="s">
        <v>728</v>
      </c>
    </row>
    <row r="408" spans="3:15" x14ac:dyDescent="0.25">
      <c r="C408" s="54">
        <v>43681</v>
      </c>
      <c r="D408" s="53">
        <v>0.64626157407407414</v>
      </c>
      <c r="E408" t="s">
        <v>73</v>
      </c>
      <c r="F408">
        <v>30140</v>
      </c>
      <c r="G408" t="s">
        <v>89</v>
      </c>
      <c r="H408" t="s">
        <v>69</v>
      </c>
      <c r="I408" t="s">
        <v>90</v>
      </c>
      <c r="J408" t="s">
        <v>91</v>
      </c>
      <c r="L408" t="s">
        <v>79</v>
      </c>
      <c r="M408" t="s">
        <v>729</v>
      </c>
      <c r="N408" t="s">
        <v>81</v>
      </c>
      <c r="O408" t="s">
        <v>730</v>
      </c>
    </row>
    <row r="409" spans="3:15" x14ac:dyDescent="0.25">
      <c r="C409" s="54">
        <v>43681</v>
      </c>
      <c r="D409" s="53">
        <v>0.53815972222222219</v>
      </c>
      <c r="E409" t="s">
        <v>313</v>
      </c>
      <c r="F409">
        <v>4910</v>
      </c>
      <c r="G409" t="s">
        <v>104</v>
      </c>
      <c r="H409" t="s">
        <v>105</v>
      </c>
      <c r="I409" t="s">
        <v>127</v>
      </c>
      <c r="J409" t="s">
        <v>277</v>
      </c>
      <c r="L409" t="s">
        <v>79</v>
      </c>
      <c r="M409" t="s">
        <v>731</v>
      </c>
      <c r="N409" t="s">
        <v>81</v>
      </c>
      <c r="O409" t="s">
        <v>732</v>
      </c>
    </row>
    <row r="410" spans="3:15" x14ac:dyDescent="0.25">
      <c r="C410" s="54">
        <v>43681</v>
      </c>
      <c r="D410" s="53">
        <v>0.4765625</v>
      </c>
      <c r="E410" t="s">
        <v>73</v>
      </c>
      <c r="F410">
        <v>4800</v>
      </c>
      <c r="G410" t="s">
        <v>104</v>
      </c>
      <c r="H410" t="s">
        <v>105</v>
      </c>
      <c r="I410" t="s">
        <v>127</v>
      </c>
      <c r="J410" t="s">
        <v>277</v>
      </c>
      <c r="L410" t="s">
        <v>79</v>
      </c>
      <c r="M410" t="s">
        <v>733</v>
      </c>
      <c r="N410" t="s">
        <v>81</v>
      </c>
      <c r="O410" t="s">
        <v>734</v>
      </c>
    </row>
    <row r="411" spans="3:15" x14ac:dyDescent="0.25">
      <c r="C411" s="54">
        <v>43681</v>
      </c>
      <c r="D411" s="53">
        <v>0.45965277777777774</v>
      </c>
      <c r="E411" t="s">
        <v>306</v>
      </c>
      <c r="F411">
        <v>4830</v>
      </c>
      <c r="G411" t="s">
        <v>104</v>
      </c>
      <c r="H411" t="s">
        <v>105</v>
      </c>
      <c r="I411" t="s">
        <v>127</v>
      </c>
      <c r="J411" t="s">
        <v>277</v>
      </c>
      <c r="L411" t="s">
        <v>79</v>
      </c>
      <c r="M411" t="s">
        <v>735</v>
      </c>
      <c r="N411" t="s">
        <v>81</v>
      </c>
      <c r="O411" t="s">
        <v>736</v>
      </c>
    </row>
    <row r="412" spans="3:15" x14ac:dyDescent="0.25">
      <c r="C412" s="54">
        <v>43681</v>
      </c>
      <c r="D412" s="53">
        <v>0.45673611111111106</v>
      </c>
      <c r="E412" t="s">
        <v>313</v>
      </c>
      <c r="F412">
        <v>4870</v>
      </c>
      <c r="G412" t="s">
        <v>104</v>
      </c>
      <c r="H412" t="s">
        <v>105</v>
      </c>
      <c r="I412" t="s">
        <v>127</v>
      </c>
      <c r="J412" t="s">
        <v>277</v>
      </c>
      <c r="L412" t="s">
        <v>79</v>
      </c>
      <c r="M412" t="s">
        <v>737</v>
      </c>
      <c r="N412" t="s">
        <v>81</v>
      </c>
      <c r="O412" t="s">
        <v>738</v>
      </c>
    </row>
    <row r="413" spans="3:15" x14ac:dyDescent="0.25">
      <c r="C413" s="54">
        <v>43681</v>
      </c>
      <c r="D413" s="53">
        <v>0.43070601851851853</v>
      </c>
      <c r="E413" t="s">
        <v>100</v>
      </c>
      <c r="F413">
        <v>4920</v>
      </c>
      <c r="G413" t="s">
        <v>104</v>
      </c>
      <c r="H413" t="s">
        <v>105</v>
      </c>
      <c r="I413" t="s">
        <v>127</v>
      </c>
      <c r="J413" t="s">
        <v>277</v>
      </c>
      <c r="L413" t="s">
        <v>79</v>
      </c>
      <c r="M413" t="s">
        <v>739</v>
      </c>
      <c r="N413" t="s">
        <v>81</v>
      </c>
      <c r="O413" t="s">
        <v>740</v>
      </c>
    </row>
    <row r="414" spans="3:15" x14ac:dyDescent="0.25">
      <c r="C414" s="54">
        <v>43681</v>
      </c>
      <c r="D414" s="53">
        <v>0.41989583333333336</v>
      </c>
      <c r="E414" t="s">
        <v>313</v>
      </c>
      <c r="F414">
        <v>4950</v>
      </c>
      <c r="G414" t="s">
        <v>104</v>
      </c>
      <c r="H414" t="s">
        <v>105</v>
      </c>
      <c r="I414" t="s">
        <v>127</v>
      </c>
      <c r="J414" t="s">
        <v>277</v>
      </c>
      <c r="L414" t="s">
        <v>79</v>
      </c>
      <c r="M414" t="s">
        <v>741</v>
      </c>
      <c r="N414" t="s">
        <v>81</v>
      </c>
      <c r="O414" t="s">
        <v>742</v>
      </c>
    </row>
    <row r="415" spans="3:15" x14ac:dyDescent="0.25">
      <c r="C415" s="54">
        <v>43681</v>
      </c>
      <c r="D415" s="53">
        <v>0.38778935185185182</v>
      </c>
      <c r="E415" t="s">
        <v>313</v>
      </c>
      <c r="F415">
        <v>4880</v>
      </c>
      <c r="G415" t="s">
        <v>104</v>
      </c>
      <c r="H415" t="s">
        <v>105</v>
      </c>
      <c r="I415" t="s">
        <v>127</v>
      </c>
      <c r="J415" t="s">
        <v>277</v>
      </c>
      <c r="L415" t="s">
        <v>79</v>
      </c>
      <c r="M415" t="s">
        <v>743</v>
      </c>
      <c r="N415" t="s">
        <v>81</v>
      </c>
      <c r="O415" t="s">
        <v>744</v>
      </c>
    </row>
    <row r="416" spans="3:15" x14ac:dyDescent="0.25">
      <c r="C416" s="54">
        <v>43681</v>
      </c>
      <c r="D416" s="53">
        <v>0.38309027777777777</v>
      </c>
      <c r="E416" t="s">
        <v>306</v>
      </c>
      <c r="F416">
        <v>4820</v>
      </c>
      <c r="G416" t="s">
        <v>104</v>
      </c>
      <c r="H416" t="s">
        <v>105</v>
      </c>
      <c r="I416" t="s">
        <v>127</v>
      </c>
      <c r="J416" t="s">
        <v>277</v>
      </c>
      <c r="L416" t="s">
        <v>79</v>
      </c>
      <c r="M416" t="s">
        <v>745</v>
      </c>
      <c r="N416" t="s">
        <v>81</v>
      </c>
      <c r="O416" t="s">
        <v>746</v>
      </c>
    </row>
    <row r="417" spans="3:15" x14ac:dyDescent="0.25">
      <c r="C417" s="54">
        <v>43681</v>
      </c>
      <c r="D417" s="53">
        <v>0.37927083333333328</v>
      </c>
      <c r="E417" t="s">
        <v>313</v>
      </c>
      <c r="F417">
        <v>4970</v>
      </c>
      <c r="G417" t="s">
        <v>104</v>
      </c>
      <c r="H417" t="s">
        <v>105</v>
      </c>
      <c r="I417" t="s">
        <v>127</v>
      </c>
      <c r="J417" t="s">
        <v>277</v>
      </c>
      <c r="L417" t="s">
        <v>79</v>
      </c>
      <c r="M417" t="s">
        <v>747</v>
      </c>
      <c r="N417" t="s">
        <v>81</v>
      </c>
      <c r="O417" t="s">
        <v>748</v>
      </c>
    </row>
    <row r="418" spans="3:15" x14ac:dyDescent="0.25">
      <c r="C418" s="54">
        <v>43681</v>
      </c>
      <c r="D418" s="53">
        <v>0.37812499999999999</v>
      </c>
      <c r="E418" t="s">
        <v>313</v>
      </c>
      <c r="F418">
        <v>4850</v>
      </c>
      <c r="G418" t="s">
        <v>104</v>
      </c>
      <c r="H418" t="s">
        <v>105</v>
      </c>
      <c r="I418" t="s">
        <v>127</v>
      </c>
      <c r="J418" t="s">
        <v>277</v>
      </c>
      <c r="L418" t="s">
        <v>79</v>
      </c>
      <c r="M418" t="s">
        <v>749</v>
      </c>
      <c r="N418" t="s">
        <v>81</v>
      </c>
      <c r="O418" t="s">
        <v>750</v>
      </c>
    </row>
    <row r="419" spans="3:15" x14ac:dyDescent="0.25">
      <c r="C419" s="54">
        <v>43681</v>
      </c>
      <c r="D419" s="53">
        <v>0.37716435185185188</v>
      </c>
      <c r="E419" t="s">
        <v>313</v>
      </c>
      <c r="F419">
        <v>4930</v>
      </c>
      <c r="G419" t="s">
        <v>104</v>
      </c>
      <c r="H419" t="s">
        <v>105</v>
      </c>
      <c r="I419" t="s">
        <v>127</v>
      </c>
      <c r="J419" t="s">
        <v>277</v>
      </c>
      <c r="L419" t="s">
        <v>79</v>
      </c>
      <c r="M419" t="s">
        <v>737</v>
      </c>
      <c r="N419" t="s">
        <v>81</v>
      </c>
      <c r="O419" t="s">
        <v>751</v>
      </c>
    </row>
    <row r="420" spans="3:15" x14ac:dyDescent="0.25">
      <c r="C420" s="54">
        <v>43681</v>
      </c>
      <c r="D420" s="53">
        <v>0.37540509259259264</v>
      </c>
      <c r="E420" t="s">
        <v>100</v>
      </c>
      <c r="F420">
        <v>4960</v>
      </c>
      <c r="G420" t="s">
        <v>104</v>
      </c>
      <c r="H420" t="s">
        <v>105</v>
      </c>
      <c r="I420" t="s">
        <v>127</v>
      </c>
      <c r="J420" t="s">
        <v>277</v>
      </c>
      <c r="L420" t="s">
        <v>79</v>
      </c>
      <c r="M420" t="s">
        <v>752</v>
      </c>
      <c r="N420" t="s">
        <v>81</v>
      </c>
      <c r="O420" t="s">
        <v>753</v>
      </c>
    </row>
    <row r="421" spans="3:15" x14ac:dyDescent="0.25">
      <c r="C421" s="54">
        <v>43589</v>
      </c>
      <c r="D421" s="53">
        <v>0.77444444444444438</v>
      </c>
      <c r="E421" t="s">
        <v>100</v>
      </c>
      <c r="F421">
        <v>4810</v>
      </c>
      <c r="G421" t="s">
        <v>104</v>
      </c>
      <c r="H421" t="s">
        <v>105</v>
      </c>
      <c r="I421" t="s">
        <v>127</v>
      </c>
      <c r="L421" t="s">
        <v>79</v>
      </c>
      <c r="M421" t="s">
        <v>754</v>
      </c>
      <c r="N421" t="s">
        <v>81</v>
      </c>
      <c r="O421" t="s">
        <v>755</v>
      </c>
    </row>
    <row r="422" spans="3:15" x14ac:dyDescent="0.25">
      <c r="C422" s="54">
        <v>43589</v>
      </c>
      <c r="D422" s="53">
        <v>0.77106481481481481</v>
      </c>
      <c r="E422" t="s">
        <v>100</v>
      </c>
      <c r="F422">
        <v>4840</v>
      </c>
      <c r="G422" t="s">
        <v>104</v>
      </c>
      <c r="H422" t="s">
        <v>105</v>
      </c>
      <c r="I422" t="s">
        <v>127</v>
      </c>
      <c r="L422" t="s">
        <v>79</v>
      </c>
      <c r="M422" t="s">
        <v>756</v>
      </c>
      <c r="N422" t="s">
        <v>81</v>
      </c>
      <c r="O422" t="s">
        <v>757</v>
      </c>
    </row>
    <row r="423" spans="3:15" x14ac:dyDescent="0.25">
      <c r="C423" s="54">
        <v>43589</v>
      </c>
      <c r="D423" s="53">
        <v>0.77090277777777771</v>
      </c>
      <c r="E423" t="s">
        <v>100</v>
      </c>
      <c r="F423">
        <v>4900</v>
      </c>
      <c r="G423" t="s">
        <v>104</v>
      </c>
      <c r="H423" t="s">
        <v>105</v>
      </c>
      <c r="I423" t="s">
        <v>127</v>
      </c>
      <c r="L423" t="s">
        <v>79</v>
      </c>
      <c r="M423" t="s">
        <v>758</v>
      </c>
      <c r="N423" t="s">
        <v>81</v>
      </c>
      <c r="O423" t="s">
        <v>759</v>
      </c>
    </row>
    <row r="424" spans="3:15" x14ac:dyDescent="0.25">
      <c r="C424" s="54">
        <v>43589</v>
      </c>
      <c r="D424" s="53">
        <v>0.72871527777777778</v>
      </c>
      <c r="E424" t="s">
        <v>100</v>
      </c>
      <c r="F424">
        <v>4860</v>
      </c>
      <c r="G424" t="s">
        <v>104</v>
      </c>
      <c r="H424" t="s">
        <v>105</v>
      </c>
      <c r="I424" t="s">
        <v>127</v>
      </c>
      <c r="L424" t="s">
        <v>79</v>
      </c>
      <c r="M424" t="s">
        <v>760</v>
      </c>
      <c r="N424" t="s">
        <v>81</v>
      </c>
      <c r="O424" t="s">
        <v>761</v>
      </c>
    </row>
    <row r="425" spans="3:15" x14ac:dyDescent="0.25">
      <c r="C425" s="54">
        <v>43589</v>
      </c>
      <c r="D425" s="53">
        <v>0.70263888888888892</v>
      </c>
      <c r="E425" t="s">
        <v>100</v>
      </c>
      <c r="F425">
        <v>4790</v>
      </c>
      <c r="G425" t="s">
        <v>104</v>
      </c>
      <c r="H425" t="s">
        <v>105</v>
      </c>
      <c r="I425" t="s">
        <v>127</v>
      </c>
      <c r="L425" t="s">
        <v>79</v>
      </c>
      <c r="M425" t="s">
        <v>762</v>
      </c>
      <c r="N425" t="s">
        <v>81</v>
      </c>
      <c r="O425" t="s">
        <v>763</v>
      </c>
    </row>
    <row r="426" spans="3:15" x14ac:dyDescent="0.25">
      <c r="C426" s="54">
        <v>43589</v>
      </c>
      <c r="D426" s="53">
        <v>0.35714120370370367</v>
      </c>
      <c r="E426" t="s">
        <v>100</v>
      </c>
      <c r="F426">
        <v>39767750</v>
      </c>
      <c r="G426" t="s">
        <v>101</v>
      </c>
      <c r="H426" t="s">
        <v>90</v>
      </c>
      <c r="I426" t="s">
        <v>91</v>
      </c>
      <c r="L426" t="s">
        <v>79</v>
      </c>
      <c r="M426" t="s">
        <v>81</v>
      </c>
      <c r="N426" t="s">
        <v>764</v>
      </c>
      <c r="O426" t="s">
        <v>765</v>
      </c>
    </row>
    <row r="427" spans="3:15" x14ac:dyDescent="0.25">
      <c r="C427" s="54">
        <v>43500</v>
      </c>
      <c r="D427" s="53">
        <v>0.35656249999999995</v>
      </c>
      <c r="E427" t="s">
        <v>100</v>
      </c>
      <c r="F427">
        <v>4940</v>
      </c>
      <c r="G427" t="s">
        <v>104</v>
      </c>
      <c r="H427" t="s">
        <v>105</v>
      </c>
      <c r="I427" t="s">
        <v>127</v>
      </c>
      <c r="L427" t="s">
        <v>79</v>
      </c>
      <c r="M427" t="s">
        <v>766</v>
      </c>
      <c r="N427" t="s">
        <v>81</v>
      </c>
      <c r="O427" t="s">
        <v>767</v>
      </c>
    </row>
    <row r="428" spans="3:15" x14ac:dyDescent="0.25">
      <c r="C428" s="54">
        <v>43500</v>
      </c>
      <c r="D428" s="53">
        <v>0.35564814814814816</v>
      </c>
      <c r="E428" t="s">
        <v>165</v>
      </c>
      <c r="F428">
        <v>4780</v>
      </c>
      <c r="G428" t="s">
        <v>104</v>
      </c>
      <c r="H428" t="s">
        <v>105</v>
      </c>
      <c r="I428" t="s">
        <v>127</v>
      </c>
      <c r="L428" t="s">
        <v>79</v>
      </c>
      <c r="M428" t="s">
        <v>768</v>
      </c>
      <c r="N428" t="s">
        <v>81</v>
      </c>
      <c r="O428" t="s">
        <v>769</v>
      </c>
    </row>
    <row r="429" spans="3:15" x14ac:dyDescent="0.25">
      <c r="C429" s="54">
        <v>43500</v>
      </c>
      <c r="D429" s="53">
        <v>0.35540509259259262</v>
      </c>
      <c r="E429" t="s">
        <v>100</v>
      </c>
      <c r="F429">
        <v>4770</v>
      </c>
      <c r="G429" t="s">
        <v>104</v>
      </c>
      <c r="H429" t="s">
        <v>105</v>
      </c>
      <c r="I429" t="s">
        <v>127</v>
      </c>
      <c r="L429" t="s">
        <v>79</v>
      </c>
      <c r="M429" t="s">
        <v>770</v>
      </c>
      <c r="N429" t="s">
        <v>81</v>
      </c>
      <c r="O429" t="s">
        <v>771</v>
      </c>
    </row>
    <row r="430" spans="3:15" x14ac:dyDescent="0.25">
      <c r="C430" s="54">
        <v>43469</v>
      </c>
      <c r="D430" s="53">
        <v>0.76741898148148147</v>
      </c>
      <c r="E430" t="s">
        <v>100</v>
      </c>
      <c r="F430">
        <v>4890</v>
      </c>
      <c r="G430" t="s">
        <v>104</v>
      </c>
      <c r="H430" t="s">
        <v>105</v>
      </c>
      <c r="I430" t="s">
        <v>127</v>
      </c>
      <c r="L430" t="s">
        <v>79</v>
      </c>
      <c r="M430" t="s">
        <v>772</v>
      </c>
      <c r="N430" t="s">
        <v>81</v>
      </c>
      <c r="O430" t="s">
        <v>773</v>
      </c>
    </row>
    <row r="431" spans="3:15" x14ac:dyDescent="0.25">
      <c r="C431" s="54">
        <v>43469</v>
      </c>
      <c r="D431" s="53">
        <v>0.58363425925925927</v>
      </c>
      <c r="E431" t="s">
        <v>73</v>
      </c>
      <c r="F431">
        <v>1024</v>
      </c>
      <c r="G431" t="s">
        <v>74</v>
      </c>
      <c r="H431" t="s">
        <v>75</v>
      </c>
      <c r="I431" t="s">
        <v>76</v>
      </c>
      <c r="J431" t="s">
        <v>77</v>
      </c>
      <c r="K431" t="s">
        <v>78</v>
      </c>
      <c r="L431" t="s">
        <v>79</v>
      </c>
      <c r="M431" t="s">
        <v>774</v>
      </c>
      <c r="N431" t="s">
        <v>81</v>
      </c>
      <c r="O431" t="s">
        <v>775</v>
      </c>
    </row>
    <row r="432" spans="3:15" x14ac:dyDescent="0.25">
      <c r="C432" s="54">
        <v>43469</v>
      </c>
      <c r="D432" s="53">
        <v>0.58363425925925927</v>
      </c>
      <c r="E432" t="s">
        <v>73</v>
      </c>
      <c r="F432">
        <v>1024</v>
      </c>
      <c r="G432" t="s">
        <v>74</v>
      </c>
      <c r="H432" t="s">
        <v>75</v>
      </c>
      <c r="I432" t="s">
        <v>76</v>
      </c>
      <c r="J432" t="s">
        <v>77</v>
      </c>
      <c r="K432" t="s">
        <v>78</v>
      </c>
      <c r="L432" t="s">
        <v>79</v>
      </c>
      <c r="M432" t="s">
        <v>776</v>
      </c>
      <c r="N432" t="s">
        <v>81</v>
      </c>
      <c r="O432" t="s">
        <v>777</v>
      </c>
    </row>
    <row r="435" spans="3:15" x14ac:dyDescent="0.25">
      <c r="C435" s="54" t="s">
        <v>778</v>
      </c>
    </row>
    <row r="436" spans="3:15" x14ac:dyDescent="0.25">
      <c r="C436" s="54" t="s">
        <v>779</v>
      </c>
      <c r="D436" s="53">
        <v>0.78175925925925915</v>
      </c>
      <c r="E436" t="s">
        <v>73</v>
      </c>
      <c r="F436">
        <v>14276025</v>
      </c>
      <c r="G436" t="s">
        <v>89</v>
      </c>
      <c r="H436" t="s">
        <v>699</v>
      </c>
      <c r="I436" t="s">
        <v>70</v>
      </c>
      <c r="J436" t="s">
        <v>700</v>
      </c>
      <c r="K436" t="s">
        <v>701</v>
      </c>
      <c r="L436" t="s">
        <v>79</v>
      </c>
      <c r="M436" t="s">
        <v>81</v>
      </c>
      <c r="N436" t="s">
        <v>780</v>
      </c>
      <c r="O436" t="s">
        <v>781</v>
      </c>
    </row>
    <row r="437" spans="3:15" x14ac:dyDescent="0.25">
      <c r="C437" s="54" t="s">
        <v>779</v>
      </c>
      <c r="D437" s="53">
        <v>0.78175925925925915</v>
      </c>
      <c r="E437" t="s">
        <v>73</v>
      </c>
      <c r="F437">
        <v>14276025</v>
      </c>
      <c r="G437" t="s">
        <v>74</v>
      </c>
      <c r="H437" t="s">
        <v>75</v>
      </c>
      <c r="I437" t="s">
        <v>76</v>
      </c>
      <c r="J437" t="s">
        <v>77</v>
      </c>
      <c r="K437" t="s">
        <v>78</v>
      </c>
      <c r="L437" t="s">
        <v>79</v>
      </c>
      <c r="M437" t="s">
        <v>782</v>
      </c>
      <c r="N437" t="s">
        <v>81</v>
      </c>
      <c r="O437" t="s">
        <v>783</v>
      </c>
    </row>
    <row r="438" spans="3:15" x14ac:dyDescent="0.25">
      <c r="C438" s="54" t="s">
        <v>779</v>
      </c>
      <c r="D438" s="53">
        <v>0.48313657407407407</v>
      </c>
      <c r="E438" t="s">
        <v>73</v>
      </c>
      <c r="F438">
        <v>6200</v>
      </c>
      <c r="G438" t="s">
        <v>491</v>
      </c>
      <c r="H438" t="s">
        <v>104</v>
      </c>
      <c r="I438" t="s">
        <v>492</v>
      </c>
      <c r="L438" t="s">
        <v>79</v>
      </c>
      <c r="M438" t="s">
        <v>784</v>
      </c>
      <c r="N438" t="s">
        <v>81</v>
      </c>
      <c r="O438" t="s">
        <v>785</v>
      </c>
    </row>
    <row r="439" spans="3:15" x14ac:dyDescent="0.25">
      <c r="C439" s="54" t="s">
        <v>779</v>
      </c>
      <c r="D439" s="53">
        <v>0.44934027777777774</v>
      </c>
      <c r="E439" t="s">
        <v>73</v>
      </c>
      <c r="F439">
        <v>6280</v>
      </c>
      <c r="G439" t="s">
        <v>104</v>
      </c>
      <c r="H439" t="s">
        <v>105</v>
      </c>
      <c r="I439" t="s">
        <v>127</v>
      </c>
      <c r="L439" t="s">
        <v>79</v>
      </c>
      <c r="M439" t="s">
        <v>786</v>
      </c>
      <c r="N439" t="s">
        <v>81</v>
      </c>
      <c r="O439" t="s">
        <v>787</v>
      </c>
    </row>
    <row r="440" spans="3:15" x14ac:dyDescent="0.25">
      <c r="C440" s="54" t="s">
        <v>779</v>
      </c>
      <c r="D440" s="53">
        <v>0.44474537037037037</v>
      </c>
      <c r="E440" t="s">
        <v>73</v>
      </c>
      <c r="F440">
        <v>2786630000</v>
      </c>
      <c r="G440" t="s">
        <v>74</v>
      </c>
      <c r="H440" t="s">
        <v>75</v>
      </c>
      <c r="I440" t="s">
        <v>76</v>
      </c>
      <c r="J440" t="s">
        <v>77</v>
      </c>
      <c r="K440" t="s">
        <v>78</v>
      </c>
      <c r="L440" t="s">
        <v>79</v>
      </c>
      <c r="M440" t="s">
        <v>788</v>
      </c>
      <c r="N440" t="s">
        <v>81</v>
      </c>
      <c r="O440" t="s">
        <v>789</v>
      </c>
    </row>
    <row r="441" spans="3:15" x14ac:dyDescent="0.25">
      <c r="C441" s="54" t="s">
        <v>790</v>
      </c>
      <c r="D441" s="53">
        <v>0.6697453703703703</v>
      </c>
      <c r="E441" t="s">
        <v>100</v>
      </c>
      <c r="F441">
        <v>51440600</v>
      </c>
      <c r="G441" t="s">
        <v>101</v>
      </c>
      <c r="H441" t="s">
        <v>90</v>
      </c>
      <c r="I441" t="s">
        <v>91</v>
      </c>
      <c r="L441" t="s">
        <v>79</v>
      </c>
      <c r="M441" t="s">
        <v>81</v>
      </c>
      <c r="N441" t="s">
        <v>791</v>
      </c>
      <c r="O441" t="s">
        <v>792</v>
      </c>
    </row>
    <row r="442" spans="3:15" x14ac:dyDescent="0.25">
      <c r="C442" s="54" t="s">
        <v>790</v>
      </c>
      <c r="D442" s="53">
        <v>0.66748842592592583</v>
      </c>
      <c r="E442" t="s">
        <v>171</v>
      </c>
      <c r="F442">
        <v>5630</v>
      </c>
      <c r="G442" t="s">
        <v>104</v>
      </c>
      <c r="H442" t="s">
        <v>105</v>
      </c>
      <c r="I442" t="s">
        <v>127</v>
      </c>
      <c r="L442" t="s">
        <v>79</v>
      </c>
      <c r="M442" t="s">
        <v>793</v>
      </c>
      <c r="N442" t="s">
        <v>81</v>
      </c>
      <c r="O442" t="s">
        <v>794</v>
      </c>
    </row>
    <row r="443" spans="3:15" x14ac:dyDescent="0.25">
      <c r="C443" s="54" t="s">
        <v>790</v>
      </c>
      <c r="D443" s="53">
        <v>1.1574074074074073E-5</v>
      </c>
      <c r="E443" t="s">
        <v>73</v>
      </c>
      <c r="F443">
        <v>5960</v>
      </c>
      <c r="G443" t="s">
        <v>104</v>
      </c>
      <c r="H443" t="s">
        <v>105</v>
      </c>
      <c r="I443" t="s">
        <v>106</v>
      </c>
      <c r="L443" t="s">
        <v>79</v>
      </c>
      <c r="M443" t="s">
        <v>795</v>
      </c>
      <c r="N443" t="s">
        <v>81</v>
      </c>
      <c r="O443" t="s">
        <v>796</v>
      </c>
    </row>
    <row r="444" spans="3:15" x14ac:dyDescent="0.25">
      <c r="C444" s="54" t="s">
        <v>790</v>
      </c>
      <c r="D444" s="53">
        <v>1.1574074074074073E-5</v>
      </c>
      <c r="E444" t="s">
        <v>73</v>
      </c>
      <c r="F444">
        <v>5970</v>
      </c>
      <c r="G444" t="s">
        <v>104</v>
      </c>
      <c r="H444" t="s">
        <v>105</v>
      </c>
      <c r="I444" t="s">
        <v>106</v>
      </c>
      <c r="L444" t="s">
        <v>79</v>
      </c>
      <c r="M444" t="s">
        <v>797</v>
      </c>
      <c r="N444" t="s">
        <v>81</v>
      </c>
      <c r="O444" t="s">
        <v>798</v>
      </c>
    </row>
    <row r="445" spans="3:15" x14ac:dyDescent="0.25">
      <c r="C445" s="54" t="s">
        <v>790</v>
      </c>
      <c r="D445" s="53">
        <v>1.1574074074074073E-5</v>
      </c>
      <c r="E445" t="s">
        <v>73</v>
      </c>
      <c r="F445">
        <v>6000</v>
      </c>
      <c r="G445" t="s">
        <v>104</v>
      </c>
      <c r="H445" t="s">
        <v>105</v>
      </c>
      <c r="I445" t="s">
        <v>106</v>
      </c>
      <c r="L445" t="s">
        <v>79</v>
      </c>
      <c r="M445" t="s">
        <v>799</v>
      </c>
      <c r="N445" t="s">
        <v>81</v>
      </c>
      <c r="O445" t="s">
        <v>800</v>
      </c>
    </row>
    <row r="446" spans="3:15" x14ac:dyDescent="0.25">
      <c r="C446" s="54" t="s">
        <v>801</v>
      </c>
      <c r="D446" s="53">
        <v>1.1574074074074073E-5</v>
      </c>
      <c r="E446" t="s">
        <v>73</v>
      </c>
      <c r="F446">
        <v>6030</v>
      </c>
      <c r="G446" t="s">
        <v>104</v>
      </c>
      <c r="H446" t="s">
        <v>105</v>
      </c>
      <c r="I446" t="s">
        <v>106</v>
      </c>
      <c r="L446" t="s">
        <v>79</v>
      </c>
      <c r="M446" t="s">
        <v>802</v>
      </c>
      <c r="N446" t="s">
        <v>81</v>
      </c>
      <c r="O446" t="s">
        <v>803</v>
      </c>
    </row>
    <row r="447" spans="3:15" x14ac:dyDescent="0.25">
      <c r="C447" s="54" t="s">
        <v>801</v>
      </c>
      <c r="D447" s="53">
        <v>1.1574074074074073E-5</v>
      </c>
      <c r="E447" t="s">
        <v>73</v>
      </c>
      <c r="F447">
        <v>6110</v>
      </c>
      <c r="G447" t="s">
        <v>104</v>
      </c>
      <c r="H447" t="s">
        <v>105</v>
      </c>
      <c r="I447" t="s">
        <v>106</v>
      </c>
      <c r="L447" t="s">
        <v>79</v>
      </c>
      <c r="M447" t="s">
        <v>804</v>
      </c>
      <c r="N447" t="s">
        <v>81</v>
      </c>
      <c r="O447" t="s">
        <v>805</v>
      </c>
    </row>
    <row r="448" spans="3:15" x14ac:dyDescent="0.25">
      <c r="C448" s="54" t="s">
        <v>806</v>
      </c>
      <c r="D448" s="53">
        <v>1.1574074074074073E-5</v>
      </c>
      <c r="E448" t="s">
        <v>73</v>
      </c>
      <c r="F448">
        <v>5740</v>
      </c>
      <c r="G448" t="s">
        <v>104</v>
      </c>
      <c r="H448" t="s">
        <v>105</v>
      </c>
      <c r="I448" t="s">
        <v>106</v>
      </c>
      <c r="L448" t="s">
        <v>79</v>
      </c>
      <c r="M448" t="s">
        <v>807</v>
      </c>
      <c r="N448" t="s">
        <v>81</v>
      </c>
      <c r="O448" t="s">
        <v>808</v>
      </c>
    </row>
    <row r="449" spans="3:15" x14ac:dyDescent="0.25">
      <c r="C449" s="54" t="s">
        <v>806</v>
      </c>
      <c r="D449" s="53">
        <v>1.1574074074074073E-5</v>
      </c>
      <c r="E449" t="s">
        <v>73</v>
      </c>
      <c r="F449">
        <v>5920</v>
      </c>
      <c r="G449" t="s">
        <v>104</v>
      </c>
      <c r="H449" t="s">
        <v>105</v>
      </c>
      <c r="I449" t="s">
        <v>106</v>
      </c>
      <c r="L449" t="s">
        <v>79</v>
      </c>
      <c r="M449" t="s">
        <v>809</v>
      </c>
      <c r="N449" t="s">
        <v>81</v>
      </c>
      <c r="O449" t="s">
        <v>810</v>
      </c>
    </row>
    <row r="450" spans="3:15" x14ac:dyDescent="0.25">
      <c r="C450" s="54" t="s">
        <v>806</v>
      </c>
      <c r="D450" s="53">
        <v>1.1574074074074073E-5</v>
      </c>
      <c r="E450" t="s">
        <v>73</v>
      </c>
      <c r="F450">
        <v>6040</v>
      </c>
      <c r="G450" t="s">
        <v>104</v>
      </c>
      <c r="H450" t="s">
        <v>105</v>
      </c>
      <c r="I450" t="s">
        <v>106</v>
      </c>
      <c r="L450" t="s">
        <v>79</v>
      </c>
      <c r="M450" t="s">
        <v>811</v>
      </c>
      <c r="N450" t="s">
        <v>81</v>
      </c>
      <c r="O450" t="s">
        <v>812</v>
      </c>
    </row>
    <row r="451" spans="3:15" x14ac:dyDescent="0.25">
      <c r="C451" s="54" t="s">
        <v>806</v>
      </c>
      <c r="D451" s="53">
        <v>1.1574074074074073E-5</v>
      </c>
      <c r="E451" t="s">
        <v>73</v>
      </c>
      <c r="F451">
        <v>6050</v>
      </c>
      <c r="G451" t="s">
        <v>104</v>
      </c>
      <c r="H451" t="s">
        <v>105</v>
      </c>
      <c r="I451" t="s">
        <v>106</v>
      </c>
      <c r="L451" t="s">
        <v>79</v>
      </c>
      <c r="M451" t="s">
        <v>813</v>
      </c>
      <c r="N451" t="s">
        <v>81</v>
      </c>
      <c r="O451" t="s">
        <v>814</v>
      </c>
    </row>
    <row r="452" spans="3:15" x14ac:dyDescent="0.25">
      <c r="C452" s="54" t="s">
        <v>806</v>
      </c>
      <c r="D452" s="53">
        <v>1.1574074074074073E-5</v>
      </c>
      <c r="E452" t="s">
        <v>73</v>
      </c>
      <c r="F452">
        <v>6060</v>
      </c>
      <c r="G452" t="s">
        <v>104</v>
      </c>
      <c r="H452" t="s">
        <v>105</v>
      </c>
      <c r="I452" t="s">
        <v>106</v>
      </c>
      <c r="L452" t="s">
        <v>79</v>
      </c>
      <c r="M452" t="s">
        <v>815</v>
      </c>
      <c r="N452" t="s">
        <v>81</v>
      </c>
      <c r="O452" t="s">
        <v>816</v>
      </c>
    </row>
    <row r="453" spans="3:15" x14ac:dyDescent="0.25">
      <c r="C453" s="54" t="s">
        <v>806</v>
      </c>
      <c r="D453" s="53">
        <v>1.1574074074074073E-5</v>
      </c>
      <c r="E453" t="s">
        <v>73</v>
      </c>
      <c r="F453">
        <v>6080</v>
      </c>
      <c r="G453" t="s">
        <v>104</v>
      </c>
      <c r="H453" t="s">
        <v>105</v>
      </c>
      <c r="I453" t="s">
        <v>106</v>
      </c>
      <c r="L453" t="s">
        <v>79</v>
      </c>
      <c r="M453" t="s">
        <v>817</v>
      </c>
      <c r="N453" t="s">
        <v>81</v>
      </c>
      <c r="O453" t="s">
        <v>818</v>
      </c>
    </row>
    <row r="454" spans="3:15" x14ac:dyDescent="0.25">
      <c r="C454" s="54" t="s">
        <v>806</v>
      </c>
      <c r="D454" s="53">
        <v>1.1574074074074073E-5</v>
      </c>
      <c r="E454" t="s">
        <v>73</v>
      </c>
      <c r="F454">
        <v>6100</v>
      </c>
      <c r="G454" t="s">
        <v>104</v>
      </c>
      <c r="H454" t="s">
        <v>105</v>
      </c>
      <c r="I454" t="s">
        <v>106</v>
      </c>
      <c r="L454" t="s">
        <v>79</v>
      </c>
      <c r="M454" t="s">
        <v>819</v>
      </c>
      <c r="N454" t="s">
        <v>81</v>
      </c>
      <c r="O454" t="s">
        <v>820</v>
      </c>
    </row>
    <row r="455" spans="3:15" x14ac:dyDescent="0.25">
      <c r="C455" s="54" t="s">
        <v>806</v>
      </c>
      <c r="D455" s="53">
        <v>1.1574074074074073E-5</v>
      </c>
      <c r="E455" t="s">
        <v>73</v>
      </c>
      <c r="F455">
        <v>6130</v>
      </c>
      <c r="G455" t="s">
        <v>104</v>
      </c>
      <c r="H455" t="s">
        <v>105</v>
      </c>
      <c r="I455" t="s">
        <v>106</v>
      </c>
      <c r="L455" t="s">
        <v>79</v>
      </c>
      <c r="M455" t="s">
        <v>821</v>
      </c>
      <c r="N455" t="s">
        <v>81</v>
      </c>
      <c r="O455" t="s">
        <v>822</v>
      </c>
    </row>
    <row r="456" spans="3:15" x14ac:dyDescent="0.25">
      <c r="C456" s="54" t="s">
        <v>806</v>
      </c>
      <c r="D456" s="53">
        <v>1.1574074074074073E-5</v>
      </c>
      <c r="E456" t="s">
        <v>73</v>
      </c>
      <c r="F456">
        <v>6140</v>
      </c>
      <c r="G456" t="s">
        <v>104</v>
      </c>
      <c r="H456" t="s">
        <v>105</v>
      </c>
      <c r="I456" t="s">
        <v>106</v>
      </c>
      <c r="L456" t="s">
        <v>79</v>
      </c>
      <c r="M456" t="s">
        <v>823</v>
      </c>
      <c r="N456" t="s">
        <v>81</v>
      </c>
      <c r="O456" t="s">
        <v>824</v>
      </c>
    </row>
    <row r="457" spans="3:15" x14ac:dyDescent="0.25">
      <c r="C457" s="54" t="s">
        <v>806</v>
      </c>
      <c r="D457" s="53">
        <v>1.1574074074074073E-5</v>
      </c>
      <c r="E457" t="s">
        <v>73</v>
      </c>
      <c r="F457">
        <v>6170</v>
      </c>
      <c r="G457" t="s">
        <v>104</v>
      </c>
      <c r="H457" t="s">
        <v>105</v>
      </c>
      <c r="I457" t="s">
        <v>106</v>
      </c>
      <c r="L457" t="s">
        <v>79</v>
      </c>
      <c r="M457" t="s">
        <v>825</v>
      </c>
      <c r="N457" t="s">
        <v>81</v>
      </c>
      <c r="O457" t="s">
        <v>826</v>
      </c>
    </row>
    <row r="458" spans="3:15" x14ac:dyDescent="0.25">
      <c r="C458" s="54" t="s">
        <v>827</v>
      </c>
      <c r="D458" s="53">
        <v>0.54695601851851849</v>
      </c>
      <c r="E458" t="s">
        <v>100</v>
      </c>
      <c r="F458">
        <v>5620</v>
      </c>
      <c r="G458" t="s">
        <v>104</v>
      </c>
      <c r="H458" t="s">
        <v>105</v>
      </c>
      <c r="I458" t="s">
        <v>127</v>
      </c>
      <c r="L458" t="s">
        <v>79</v>
      </c>
      <c r="M458" t="s">
        <v>828</v>
      </c>
      <c r="N458" t="s">
        <v>81</v>
      </c>
      <c r="O458" t="s">
        <v>829</v>
      </c>
    </row>
    <row r="459" spans="3:15" x14ac:dyDescent="0.25">
      <c r="C459" s="54" t="s">
        <v>827</v>
      </c>
      <c r="D459" s="53">
        <v>1.1574074074074073E-5</v>
      </c>
      <c r="E459" t="s">
        <v>73</v>
      </c>
      <c r="F459">
        <v>5700</v>
      </c>
      <c r="G459" t="s">
        <v>104</v>
      </c>
      <c r="H459" t="s">
        <v>105</v>
      </c>
      <c r="I459" t="s">
        <v>106</v>
      </c>
      <c r="L459" t="s">
        <v>79</v>
      </c>
      <c r="M459" t="s">
        <v>830</v>
      </c>
      <c r="N459" t="s">
        <v>81</v>
      </c>
      <c r="O459" t="s">
        <v>831</v>
      </c>
    </row>
    <row r="460" spans="3:15" x14ac:dyDescent="0.25">
      <c r="C460" s="54" t="s">
        <v>827</v>
      </c>
      <c r="D460" s="53">
        <v>1.1574074074074073E-5</v>
      </c>
      <c r="E460" t="s">
        <v>73</v>
      </c>
      <c r="F460">
        <v>5720</v>
      </c>
      <c r="G460" t="s">
        <v>104</v>
      </c>
      <c r="H460" t="s">
        <v>105</v>
      </c>
      <c r="I460" t="s">
        <v>106</v>
      </c>
      <c r="L460" t="s">
        <v>79</v>
      </c>
      <c r="M460" t="s">
        <v>832</v>
      </c>
      <c r="N460" t="s">
        <v>81</v>
      </c>
      <c r="O460" t="s">
        <v>833</v>
      </c>
    </row>
    <row r="461" spans="3:15" x14ac:dyDescent="0.25">
      <c r="C461" s="54" t="s">
        <v>827</v>
      </c>
      <c r="D461" s="53">
        <v>1.1574074074074073E-5</v>
      </c>
      <c r="E461" t="s">
        <v>73</v>
      </c>
      <c r="F461">
        <v>5790</v>
      </c>
      <c r="G461" t="s">
        <v>104</v>
      </c>
      <c r="H461" t="s">
        <v>105</v>
      </c>
      <c r="I461" t="s">
        <v>106</v>
      </c>
      <c r="L461" t="s">
        <v>79</v>
      </c>
      <c r="M461" t="s">
        <v>834</v>
      </c>
      <c r="N461" t="s">
        <v>81</v>
      </c>
      <c r="O461" t="s">
        <v>835</v>
      </c>
    </row>
    <row r="462" spans="3:15" x14ac:dyDescent="0.25">
      <c r="C462" s="54" t="s">
        <v>827</v>
      </c>
      <c r="D462" s="53">
        <v>1.1574074074074073E-5</v>
      </c>
      <c r="E462" t="s">
        <v>73</v>
      </c>
      <c r="F462">
        <v>5810</v>
      </c>
      <c r="G462" t="s">
        <v>104</v>
      </c>
      <c r="H462" t="s">
        <v>105</v>
      </c>
      <c r="I462" t="s">
        <v>106</v>
      </c>
      <c r="L462" t="s">
        <v>79</v>
      </c>
      <c r="M462" t="s">
        <v>836</v>
      </c>
      <c r="N462" t="s">
        <v>81</v>
      </c>
      <c r="O462" t="s">
        <v>837</v>
      </c>
    </row>
    <row r="463" spans="3:15" x14ac:dyDescent="0.25">
      <c r="C463" s="54" t="s">
        <v>827</v>
      </c>
      <c r="D463" s="53">
        <v>1.1574074074074073E-5</v>
      </c>
      <c r="E463" t="s">
        <v>73</v>
      </c>
      <c r="F463">
        <v>5840</v>
      </c>
      <c r="G463" t="s">
        <v>104</v>
      </c>
      <c r="H463" t="s">
        <v>105</v>
      </c>
      <c r="I463" t="s">
        <v>106</v>
      </c>
      <c r="L463" t="s">
        <v>79</v>
      </c>
      <c r="M463" t="s">
        <v>838</v>
      </c>
      <c r="N463" t="s">
        <v>81</v>
      </c>
      <c r="O463" t="s">
        <v>839</v>
      </c>
    </row>
    <row r="464" spans="3:15" x14ac:dyDescent="0.25">
      <c r="C464" s="54" t="s">
        <v>827</v>
      </c>
      <c r="D464" s="53">
        <v>1.1574074074074073E-5</v>
      </c>
      <c r="E464" t="s">
        <v>73</v>
      </c>
      <c r="F464">
        <v>5860</v>
      </c>
      <c r="G464" t="s">
        <v>104</v>
      </c>
      <c r="H464" t="s">
        <v>105</v>
      </c>
      <c r="I464" t="s">
        <v>106</v>
      </c>
      <c r="L464" t="s">
        <v>79</v>
      </c>
      <c r="M464" t="s">
        <v>840</v>
      </c>
      <c r="N464" t="s">
        <v>81</v>
      </c>
      <c r="O464" t="s">
        <v>841</v>
      </c>
    </row>
    <row r="465" spans="3:15" x14ac:dyDescent="0.25">
      <c r="C465" s="54" t="s">
        <v>827</v>
      </c>
      <c r="D465" s="53">
        <v>1.1574074074074073E-5</v>
      </c>
      <c r="E465" t="s">
        <v>73</v>
      </c>
      <c r="F465">
        <v>5880</v>
      </c>
      <c r="G465" t="s">
        <v>104</v>
      </c>
      <c r="H465" t="s">
        <v>105</v>
      </c>
      <c r="I465" t="s">
        <v>106</v>
      </c>
      <c r="L465" t="s">
        <v>79</v>
      </c>
      <c r="M465" t="s">
        <v>842</v>
      </c>
      <c r="N465" t="s">
        <v>81</v>
      </c>
      <c r="O465" t="s">
        <v>843</v>
      </c>
    </row>
    <row r="466" spans="3:15" x14ac:dyDescent="0.25">
      <c r="C466" s="54" t="s">
        <v>827</v>
      </c>
      <c r="D466" s="53">
        <v>1.1574074074074073E-5</v>
      </c>
      <c r="E466" t="s">
        <v>73</v>
      </c>
      <c r="F466">
        <v>5890</v>
      </c>
      <c r="G466" t="s">
        <v>104</v>
      </c>
      <c r="H466" t="s">
        <v>105</v>
      </c>
      <c r="I466" t="s">
        <v>106</v>
      </c>
      <c r="L466" t="s">
        <v>79</v>
      </c>
      <c r="M466" t="s">
        <v>844</v>
      </c>
      <c r="N466" t="s">
        <v>81</v>
      </c>
      <c r="O466" t="s">
        <v>845</v>
      </c>
    </row>
    <row r="467" spans="3:15" x14ac:dyDescent="0.25">
      <c r="C467" s="54" t="s">
        <v>827</v>
      </c>
      <c r="D467" s="53">
        <v>1.1574074074074073E-5</v>
      </c>
      <c r="E467" t="s">
        <v>73</v>
      </c>
      <c r="F467">
        <v>6090</v>
      </c>
      <c r="G467" t="s">
        <v>104</v>
      </c>
      <c r="H467" t="s">
        <v>105</v>
      </c>
      <c r="I467" t="s">
        <v>106</v>
      </c>
      <c r="L467" t="s">
        <v>79</v>
      </c>
      <c r="M467" t="s">
        <v>846</v>
      </c>
      <c r="N467" t="s">
        <v>81</v>
      </c>
      <c r="O467" t="s">
        <v>847</v>
      </c>
    </row>
    <row r="468" spans="3:15" x14ac:dyDescent="0.25">
      <c r="C468" s="54" t="s">
        <v>848</v>
      </c>
      <c r="D468" s="53">
        <v>0.99998842592592585</v>
      </c>
      <c r="E468" t="s">
        <v>73</v>
      </c>
      <c r="F468">
        <v>6120</v>
      </c>
      <c r="G468" t="s">
        <v>104</v>
      </c>
      <c r="H468" t="s">
        <v>105</v>
      </c>
      <c r="I468" t="s">
        <v>106</v>
      </c>
      <c r="L468" t="s">
        <v>79</v>
      </c>
      <c r="M468" t="s">
        <v>849</v>
      </c>
      <c r="N468" t="s">
        <v>81</v>
      </c>
      <c r="O468" t="s">
        <v>850</v>
      </c>
    </row>
    <row r="469" spans="3:15" x14ac:dyDescent="0.25">
      <c r="C469" s="54" t="s">
        <v>848</v>
      </c>
      <c r="D469" s="53">
        <v>0.99998842592592585</v>
      </c>
      <c r="E469" t="s">
        <v>73</v>
      </c>
      <c r="F469">
        <v>6160</v>
      </c>
      <c r="G469" t="s">
        <v>104</v>
      </c>
      <c r="H469" t="s">
        <v>105</v>
      </c>
      <c r="I469" t="s">
        <v>106</v>
      </c>
      <c r="L469" t="s">
        <v>79</v>
      </c>
      <c r="M469" t="s">
        <v>851</v>
      </c>
      <c r="N469" t="s">
        <v>81</v>
      </c>
      <c r="O469" t="s">
        <v>852</v>
      </c>
    </row>
    <row r="470" spans="3:15" x14ac:dyDescent="0.25">
      <c r="C470" s="54" t="s">
        <v>848</v>
      </c>
      <c r="D470" s="53">
        <v>0.99998842592592585</v>
      </c>
      <c r="E470" t="s">
        <v>100</v>
      </c>
      <c r="F470">
        <v>6180</v>
      </c>
      <c r="G470" t="s">
        <v>104</v>
      </c>
      <c r="H470" t="s">
        <v>105</v>
      </c>
      <c r="I470" t="s">
        <v>106</v>
      </c>
      <c r="L470" t="s">
        <v>79</v>
      </c>
      <c r="M470" t="s">
        <v>360</v>
      </c>
      <c r="N470" t="s">
        <v>81</v>
      </c>
      <c r="O470" t="s">
        <v>853</v>
      </c>
    </row>
    <row r="471" spans="3:15" x14ac:dyDescent="0.25">
      <c r="C471" s="54" t="s">
        <v>848</v>
      </c>
      <c r="D471" s="53">
        <v>0.65149305555555559</v>
      </c>
      <c r="E471" t="s">
        <v>73</v>
      </c>
      <c r="F471">
        <v>51440601</v>
      </c>
      <c r="G471" t="s">
        <v>101</v>
      </c>
      <c r="H471" t="s">
        <v>90</v>
      </c>
      <c r="I471" t="s">
        <v>91</v>
      </c>
      <c r="L471" t="s">
        <v>79</v>
      </c>
      <c r="M471" t="s">
        <v>81</v>
      </c>
      <c r="N471" t="s">
        <v>854</v>
      </c>
      <c r="O471" t="s">
        <v>855</v>
      </c>
    </row>
    <row r="472" spans="3:15" x14ac:dyDescent="0.25">
      <c r="C472" s="54" t="s">
        <v>848</v>
      </c>
      <c r="D472" s="53">
        <v>1.1574074074074073E-5</v>
      </c>
      <c r="E472" t="s">
        <v>73</v>
      </c>
      <c r="F472">
        <v>5750</v>
      </c>
      <c r="G472" t="s">
        <v>104</v>
      </c>
      <c r="H472" t="s">
        <v>105</v>
      </c>
      <c r="I472" t="s">
        <v>106</v>
      </c>
      <c r="L472" t="s">
        <v>79</v>
      </c>
      <c r="M472" t="s">
        <v>856</v>
      </c>
      <c r="N472" t="s">
        <v>81</v>
      </c>
      <c r="O472" t="s">
        <v>857</v>
      </c>
    </row>
    <row r="473" spans="3:15" x14ac:dyDescent="0.25">
      <c r="C473" s="54" t="s">
        <v>848</v>
      </c>
      <c r="D473" s="53">
        <v>1.1574074074074073E-5</v>
      </c>
      <c r="E473" t="s">
        <v>73</v>
      </c>
      <c r="F473">
        <v>5990</v>
      </c>
      <c r="G473" t="s">
        <v>104</v>
      </c>
      <c r="H473" t="s">
        <v>105</v>
      </c>
      <c r="I473" t="s">
        <v>106</v>
      </c>
      <c r="L473" t="s">
        <v>79</v>
      </c>
      <c r="M473" t="s">
        <v>858</v>
      </c>
      <c r="N473" t="s">
        <v>81</v>
      </c>
      <c r="O473" t="s">
        <v>859</v>
      </c>
    </row>
    <row r="474" spans="3:15" x14ac:dyDescent="0.25">
      <c r="C474" s="54" t="s">
        <v>860</v>
      </c>
      <c r="D474" s="53">
        <v>0.57628472222222216</v>
      </c>
      <c r="E474" t="s">
        <v>73</v>
      </c>
      <c r="F474">
        <v>49164688</v>
      </c>
      <c r="G474" t="s">
        <v>101</v>
      </c>
      <c r="H474" t="s">
        <v>90</v>
      </c>
      <c r="I474" t="s">
        <v>91</v>
      </c>
      <c r="L474" t="s">
        <v>79</v>
      </c>
      <c r="M474" t="s">
        <v>81</v>
      </c>
      <c r="N474" t="s">
        <v>861</v>
      </c>
      <c r="O474" t="s">
        <v>862</v>
      </c>
    </row>
    <row r="475" spans="3:15" x14ac:dyDescent="0.25">
      <c r="C475" s="54" t="s">
        <v>860</v>
      </c>
      <c r="D475" s="53">
        <v>0.55538194444444444</v>
      </c>
      <c r="E475" t="s">
        <v>73</v>
      </c>
      <c r="F475">
        <v>49163693</v>
      </c>
      <c r="G475" t="s">
        <v>101</v>
      </c>
      <c r="H475" t="s">
        <v>90</v>
      </c>
      <c r="I475" t="s">
        <v>91</v>
      </c>
      <c r="L475" t="s">
        <v>79</v>
      </c>
      <c r="M475" t="s">
        <v>81</v>
      </c>
      <c r="N475" t="s">
        <v>863</v>
      </c>
      <c r="O475" t="s">
        <v>864</v>
      </c>
    </row>
    <row r="476" spans="3:15" x14ac:dyDescent="0.25">
      <c r="C476" s="54" t="s">
        <v>860</v>
      </c>
      <c r="D476" s="53">
        <v>1.1574074074074073E-5</v>
      </c>
      <c r="E476" t="s">
        <v>73</v>
      </c>
      <c r="F476">
        <v>5850</v>
      </c>
      <c r="G476" t="s">
        <v>104</v>
      </c>
      <c r="H476" t="s">
        <v>105</v>
      </c>
      <c r="I476" t="s">
        <v>106</v>
      </c>
      <c r="L476" t="s">
        <v>79</v>
      </c>
      <c r="M476" t="s">
        <v>865</v>
      </c>
      <c r="N476" t="s">
        <v>81</v>
      </c>
      <c r="O476" t="s">
        <v>866</v>
      </c>
    </row>
    <row r="477" spans="3:15" x14ac:dyDescent="0.25">
      <c r="C477" s="54" t="s">
        <v>867</v>
      </c>
      <c r="D477" s="53">
        <v>1.1574074074074073E-5</v>
      </c>
      <c r="E477" t="s">
        <v>73</v>
      </c>
      <c r="F477">
        <v>5730</v>
      </c>
      <c r="G477" t="s">
        <v>104</v>
      </c>
      <c r="H477" t="s">
        <v>105</v>
      </c>
      <c r="I477" t="s">
        <v>106</v>
      </c>
      <c r="L477" t="s">
        <v>79</v>
      </c>
      <c r="M477" t="s">
        <v>868</v>
      </c>
      <c r="N477" t="s">
        <v>81</v>
      </c>
      <c r="O477" t="s">
        <v>869</v>
      </c>
    </row>
    <row r="478" spans="3:15" x14ac:dyDescent="0.25">
      <c r="C478" s="54" t="s">
        <v>870</v>
      </c>
      <c r="D478" s="53">
        <v>1.1574074074074073E-5</v>
      </c>
      <c r="E478" t="s">
        <v>73</v>
      </c>
      <c r="F478">
        <v>5830</v>
      </c>
      <c r="G478" t="s">
        <v>104</v>
      </c>
      <c r="H478" t="s">
        <v>105</v>
      </c>
      <c r="I478" t="s">
        <v>106</v>
      </c>
      <c r="L478" t="s">
        <v>79</v>
      </c>
      <c r="M478" t="s">
        <v>871</v>
      </c>
      <c r="N478" t="s">
        <v>81</v>
      </c>
      <c r="O478" t="s">
        <v>872</v>
      </c>
    </row>
    <row r="479" spans="3:15" x14ac:dyDescent="0.25">
      <c r="C479" s="54" t="s">
        <v>870</v>
      </c>
      <c r="D479" s="53">
        <v>1.1574074074074073E-5</v>
      </c>
      <c r="E479" t="s">
        <v>73</v>
      </c>
      <c r="F479">
        <v>5930</v>
      </c>
      <c r="G479" t="s">
        <v>104</v>
      </c>
      <c r="H479" t="s">
        <v>105</v>
      </c>
      <c r="I479" t="s">
        <v>106</v>
      </c>
      <c r="L479" t="s">
        <v>79</v>
      </c>
      <c r="M479" t="s">
        <v>873</v>
      </c>
      <c r="N479" t="s">
        <v>81</v>
      </c>
      <c r="O479" t="s">
        <v>874</v>
      </c>
    </row>
    <row r="480" spans="3:15" x14ac:dyDescent="0.25">
      <c r="C480" s="54" t="s">
        <v>875</v>
      </c>
      <c r="D480" s="53">
        <v>0.81336805555555547</v>
      </c>
      <c r="E480" t="s">
        <v>73</v>
      </c>
      <c r="F480">
        <v>4531340000</v>
      </c>
      <c r="G480" t="s">
        <v>74</v>
      </c>
      <c r="H480" t="s">
        <v>75</v>
      </c>
      <c r="I480" t="s">
        <v>76</v>
      </c>
      <c r="J480" t="s">
        <v>77</v>
      </c>
      <c r="K480" t="s">
        <v>78</v>
      </c>
      <c r="L480" t="s">
        <v>79</v>
      </c>
      <c r="M480" t="s">
        <v>876</v>
      </c>
      <c r="N480" t="s">
        <v>81</v>
      </c>
      <c r="O480" t="s">
        <v>877</v>
      </c>
    </row>
    <row r="481" spans="3:15" x14ac:dyDescent="0.25">
      <c r="C481" s="54" t="s">
        <v>875</v>
      </c>
      <c r="D481" s="53">
        <v>0.73059027777777785</v>
      </c>
      <c r="E481" t="s">
        <v>73</v>
      </c>
      <c r="F481">
        <v>2703880000</v>
      </c>
      <c r="G481" t="s">
        <v>74</v>
      </c>
      <c r="H481" t="s">
        <v>75</v>
      </c>
      <c r="I481" t="s">
        <v>76</v>
      </c>
      <c r="J481" t="s">
        <v>77</v>
      </c>
      <c r="K481" t="s">
        <v>78</v>
      </c>
      <c r="L481" t="s">
        <v>79</v>
      </c>
      <c r="M481" t="s">
        <v>878</v>
      </c>
      <c r="N481" t="s">
        <v>81</v>
      </c>
      <c r="O481" t="s">
        <v>879</v>
      </c>
    </row>
    <row r="482" spans="3:15" x14ac:dyDescent="0.25">
      <c r="C482" s="54" t="s">
        <v>875</v>
      </c>
      <c r="D482" s="53">
        <v>1.1574074074074073E-5</v>
      </c>
      <c r="E482" t="s">
        <v>73</v>
      </c>
      <c r="F482">
        <v>5130</v>
      </c>
      <c r="G482" t="s">
        <v>104</v>
      </c>
      <c r="H482" t="s">
        <v>105</v>
      </c>
      <c r="I482" t="s">
        <v>106</v>
      </c>
      <c r="L482" t="s">
        <v>79</v>
      </c>
      <c r="M482" t="s">
        <v>880</v>
      </c>
      <c r="N482" t="s">
        <v>81</v>
      </c>
      <c r="O482" t="s">
        <v>881</v>
      </c>
    </row>
    <row r="483" spans="3:15" x14ac:dyDescent="0.25">
      <c r="C483" s="54" t="s">
        <v>875</v>
      </c>
      <c r="D483" s="53">
        <v>1.1574074074074073E-5</v>
      </c>
      <c r="E483" t="s">
        <v>73</v>
      </c>
      <c r="F483">
        <v>5660</v>
      </c>
      <c r="G483" t="s">
        <v>104</v>
      </c>
      <c r="H483" t="s">
        <v>105</v>
      </c>
      <c r="I483" t="s">
        <v>106</v>
      </c>
      <c r="L483" t="s">
        <v>79</v>
      </c>
      <c r="M483" t="s">
        <v>882</v>
      </c>
      <c r="N483" t="s">
        <v>81</v>
      </c>
      <c r="O483" t="s">
        <v>883</v>
      </c>
    </row>
    <row r="484" spans="3:15" x14ac:dyDescent="0.25">
      <c r="C484" s="54" t="s">
        <v>884</v>
      </c>
      <c r="D484" s="53">
        <v>0.81534722222222233</v>
      </c>
      <c r="E484" t="s">
        <v>73</v>
      </c>
      <c r="F484">
        <v>4261510000</v>
      </c>
      <c r="G484" t="s">
        <v>74</v>
      </c>
      <c r="H484" t="s">
        <v>75</v>
      </c>
      <c r="I484" t="s">
        <v>76</v>
      </c>
      <c r="J484" t="s">
        <v>77</v>
      </c>
      <c r="K484" t="s">
        <v>78</v>
      </c>
      <c r="L484" t="s">
        <v>79</v>
      </c>
      <c r="M484" t="s">
        <v>876</v>
      </c>
      <c r="N484" t="s">
        <v>81</v>
      </c>
      <c r="O484" t="s">
        <v>885</v>
      </c>
    </row>
    <row r="485" spans="3:15" x14ac:dyDescent="0.25">
      <c r="C485" s="54" t="s">
        <v>884</v>
      </c>
      <c r="D485" s="53">
        <v>0.51423611111111112</v>
      </c>
      <c r="E485" t="s">
        <v>73</v>
      </c>
      <c r="F485">
        <v>6010</v>
      </c>
      <c r="G485" t="s">
        <v>104</v>
      </c>
      <c r="H485" t="s">
        <v>105</v>
      </c>
      <c r="I485" t="s">
        <v>127</v>
      </c>
      <c r="L485" t="s">
        <v>79</v>
      </c>
      <c r="M485" t="s">
        <v>886</v>
      </c>
      <c r="N485" t="s">
        <v>81</v>
      </c>
      <c r="O485" t="s">
        <v>887</v>
      </c>
    </row>
    <row r="486" spans="3:15" x14ac:dyDescent="0.25">
      <c r="C486" s="54" t="s">
        <v>884</v>
      </c>
      <c r="D486" s="53">
        <v>0.513738425925926</v>
      </c>
      <c r="E486" t="s">
        <v>73</v>
      </c>
      <c r="F486">
        <v>5950</v>
      </c>
      <c r="G486" t="s">
        <v>104</v>
      </c>
      <c r="H486" t="s">
        <v>105</v>
      </c>
      <c r="I486" t="s">
        <v>127</v>
      </c>
      <c r="L486" t="s">
        <v>79</v>
      </c>
      <c r="M486" t="s">
        <v>888</v>
      </c>
      <c r="N486" t="s">
        <v>81</v>
      </c>
      <c r="O486" t="s">
        <v>889</v>
      </c>
    </row>
    <row r="487" spans="3:15" x14ac:dyDescent="0.25">
      <c r="C487" s="54" t="s">
        <v>884</v>
      </c>
      <c r="D487" s="53">
        <v>0.36188657407407404</v>
      </c>
      <c r="E487" t="s">
        <v>73</v>
      </c>
      <c r="F487">
        <v>2701830000</v>
      </c>
      <c r="G487" t="s">
        <v>74</v>
      </c>
      <c r="H487" t="s">
        <v>75</v>
      </c>
      <c r="I487" t="s">
        <v>76</v>
      </c>
      <c r="J487" t="s">
        <v>77</v>
      </c>
      <c r="K487" t="s">
        <v>78</v>
      </c>
      <c r="L487" t="s">
        <v>79</v>
      </c>
      <c r="M487" t="s">
        <v>890</v>
      </c>
      <c r="N487" t="s">
        <v>81</v>
      </c>
      <c r="O487" t="s">
        <v>891</v>
      </c>
    </row>
    <row r="488" spans="3:15" x14ac:dyDescent="0.25">
      <c r="C488" s="54" t="s">
        <v>884</v>
      </c>
      <c r="D488" s="53">
        <v>1.1574074074074073E-5</v>
      </c>
      <c r="E488" t="s">
        <v>73</v>
      </c>
      <c r="F488">
        <v>5780</v>
      </c>
      <c r="G488" t="s">
        <v>104</v>
      </c>
      <c r="H488" t="s">
        <v>105</v>
      </c>
      <c r="I488" t="s">
        <v>106</v>
      </c>
      <c r="L488" t="s">
        <v>79</v>
      </c>
      <c r="M488" t="s">
        <v>892</v>
      </c>
      <c r="N488" t="s">
        <v>81</v>
      </c>
      <c r="O488" t="s">
        <v>893</v>
      </c>
    </row>
    <row r="489" spans="3:15" x14ac:dyDescent="0.25">
      <c r="C489" s="54" t="s">
        <v>894</v>
      </c>
      <c r="D489" s="53">
        <v>1.1574074074074073E-5</v>
      </c>
      <c r="E489" t="s">
        <v>73</v>
      </c>
      <c r="F489">
        <v>5670</v>
      </c>
      <c r="G489" t="s">
        <v>104</v>
      </c>
      <c r="H489" t="s">
        <v>105</v>
      </c>
      <c r="I489" t="s">
        <v>106</v>
      </c>
      <c r="L489" t="s">
        <v>79</v>
      </c>
      <c r="M489" t="s">
        <v>895</v>
      </c>
      <c r="N489" t="s">
        <v>81</v>
      </c>
      <c r="O489" t="s">
        <v>896</v>
      </c>
    </row>
    <row r="490" spans="3:15" x14ac:dyDescent="0.25">
      <c r="C490" s="54" t="s">
        <v>894</v>
      </c>
      <c r="D490" s="53">
        <v>1.1574074074074073E-5</v>
      </c>
      <c r="E490" t="s">
        <v>73</v>
      </c>
      <c r="F490">
        <v>5870</v>
      </c>
      <c r="G490" t="s">
        <v>104</v>
      </c>
      <c r="H490" t="s">
        <v>105</v>
      </c>
      <c r="I490" t="s">
        <v>106</v>
      </c>
      <c r="L490" t="s">
        <v>79</v>
      </c>
      <c r="M490" t="s">
        <v>897</v>
      </c>
      <c r="N490" t="s">
        <v>81</v>
      </c>
      <c r="O490" t="s">
        <v>898</v>
      </c>
    </row>
    <row r="491" spans="3:15" x14ac:dyDescent="0.25">
      <c r="C491" s="54" t="s">
        <v>899</v>
      </c>
      <c r="D491" s="53">
        <v>0.54530092592592594</v>
      </c>
      <c r="E491" t="s">
        <v>73</v>
      </c>
      <c r="F491">
        <v>3889</v>
      </c>
      <c r="G491" t="s">
        <v>74</v>
      </c>
      <c r="H491" t="s">
        <v>75</v>
      </c>
      <c r="I491" t="s">
        <v>76</v>
      </c>
      <c r="J491" t="s">
        <v>77</v>
      </c>
      <c r="K491" t="s">
        <v>78</v>
      </c>
      <c r="L491" t="s">
        <v>79</v>
      </c>
      <c r="M491" t="s">
        <v>900</v>
      </c>
      <c r="N491" t="s">
        <v>81</v>
      </c>
      <c r="O491" t="s">
        <v>901</v>
      </c>
    </row>
    <row r="492" spans="3:15" x14ac:dyDescent="0.25">
      <c r="C492" s="54" t="s">
        <v>899</v>
      </c>
      <c r="D492" s="53">
        <v>0.54530092592592594</v>
      </c>
      <c r="E492" t="s">
        <v>73</v>
      </c>
      <c r="F492">
        <v>3889</v>
      </c>
      <c r="G492" t="s">
        <v>74</v>
      </c>
      <c r="H492" t="s">
        <v>75</v>
      </c>
      <c r="I492" t="s">
        <v>76</v>
      </c>
      <c r="J492" t="s">
        <v>77</v>
      </c>
      <c r="K492" t="s">
        <v>78</v>
      </c>
      <c r="L492" t="s">
        <v>79</v>
      </c>
      <c r="M492" t="s">
        <v>211</v>
      </c>
      <c r="N492" t="s">
        <v>81</v>
      </c>
      <c r="O492" t="s">
        <v>902</v>
      </c>
    </row>
    <row r="493" spans="3:15" x14ac:dyDescent="0.25">
      <c r="C493" s="54" t="s">
        <v>899</v>
      </c>
      <c r="D493" s="53">
        <v>0.54530092592592594</v>
      </c>
      <c r="E493" t="s">
        <v>73</v>
      </c>
      <c r="F493">
        <v>3890</v>
      </c>
      <c r="G493" t="s">
        <v>74</v>
      </c>
      <c r="H493" t="s">
        <v>75</v>
      </c>
      <c r="I493" t="s">
        <v>76</v>
      </c>
      <c r="J493" t="s">
        <v>77</v>
      </c>
      <c r="K493" t="s">
        <v>78</v>
      </c>
      <c r="L493" t="s">
        <v>79</v>
      </c>
      <c r="M493" t="s">
        <v>903</v>
      </c>
      <c r="N493" t="s">
        <v>81</v>
      </c>
      <c r="O493" t="s">
        <v>904</v>
      </c>
    </row>
    <row r="494" spans="3:15" x14ac:dyDescent="0.25">
      <c r="C494" s="54" t="s">
        <v>899</v>
      </c>
      <c r="D494" s="53">
        <v>0.54530092592592594</v>
      </c>
      <c r="E494" t="s">
        <v>73</v>
      </c>
      <c r="F494">
        <v>3890</v>
      </c>
      <c r="G494" t="s">
        <v>74</v>
      </c>
      <c r="H494" t="s">
        <v>75</v>
      </c>
      <c r="I494" t="s">
        <v>76</v>
      </c>
      <c r="J494" t="s">
        <v>77</v>
      </c>
      <c r="K494" t="s">
        <v>78</v>
      </c>
      <c r="L494" t="s">
        <v>79</v>
      </c>
      <c r="M494" t="s">
        <v>211</v>
      </c>
      <c r="N494" t="s">
        <v>81</v>
      </c>
      <c r="O494" t="s">
        <v>905</v>
      </c>
    </row>
    <row r="495" spans="3:15" x14ac:dyDescent="0.25">
      <c r="C495" s="54" t="s">
        <v>899</v>
      </c>
      <c r="D495" s="53">
        <v>1.1574074074074073E-5</v>
      </c>
      <c r="E495" t="s">
        <v>73</v>
      </c>
      <c r="F495">
        <v>5690</v>
      </c>
      <c r="G495" t="s">
        <v>104</v>
      </c>
      <c r="H495" t="s">
        <v>105</v>
      </c>
      <c r="I495" t="s">
        <v>106</v>
      </c>
      <c r="L495" t="s">
        <v>79</v>
      </c>
      <c r="M495" t="s">
        <v>906</v>
      </c>
      <c r="N495" t="s">
        <v>81</v>
      </c>
      <c r="O495" t="s">
        <v>907</v>
      </c>
    </row>
    <row r="496" spans="3:15" x14ac:dyDescent="0.25">
      <c r="C496" s="54" t="s">
        <v>899</v>
      </c>
      <c r="D496" s="53">
        <v>1.1574074074074073E-5</v>
      </c>
      <c r="E496" t="s">
        <v>73</v>
      </c>
      <c r="F496">
        <v>5760</v>
      </c>
      <c r="G496" t="s">
        <v>104</v>
      </c>
      <c r="H496" t="s">
        <v>105</v>
      </c>
      <c r="I496" t="s">
        <v>106</v>
      </c>
      <c r="L496" t="s">
        <v>79</v>
      </c>
      <c r="M496" t="s">
        <v>908</v>
      </c>
      <c r="N496" t="s">
        <v>81</v>
      </c>
      <c r="O496" t="s">
        <v>909</v>
      </c>
    </row>
    <row r="497" spans="3:15" x14ac:dyDescent="0.25">
      <c r="C497" s="54" t="s">
        <v>910</v>
      </c>
      <c r="D497" s="53">
        <v>0.81589120370370372</v>
      </c>
      <c r="E497" t="s">
        <v>73</v>
      </c>
      <c r="F497">
        <v>3574720000</v>
      </c>
      <c r="G497" t="s">
        <v>74</v>
      </c>
      <c r="H497" t="s">
        <v>75</v>
      </c>
      <c r="I497" t="s">
        <v>76</v>
      </c>
      <c r="J497" t="s">
        <v>77</v>
      </c>
      <c r="K497" t="s">
        <v>78</v>
      </c>
      <c r="L497" t="s">
        <v>79</v>
      </c>
      <c r="M497" t="s">
        <v>211</v>
      </c>
      <c r="N497" t="s">
        <v>81</v>
      </c>
      <c r="O497" t="s">
        <v>911</v>
      </c>
    </row>
    <row r="498" spans="3:15" x14ac:dyDescent="0.25">
      <c r="C498" s="54" t="s">
        <v>910</v>
      </c>
      <c r="D498" s="53">
        <v>0.48226851851851849</v>
      </c>
      <c r="E498" t="s">
        <v>100</v>
      </c>
      <c r="F498">
        <v>56114592</v>
      </c>
      <c r="G498" t="s">
        <v>101</v>
      </c>
      <c r="H498" t="s">
        <v>90</v>
      </c>
      <c r="I498" t="s">
        <v>91</v>
      </c>
      <c r="L498" t="s">
        <v>79</v>
      </c>
      <c r="M498" t="s">
        <v>81</v>
      </c>
      <c r="N498" t="s">
        <v>912</v>
      </c>
      <c r="O498" t="s">
        <v>913</v>
      </c>
    </row>
    <row r="499" spans="3:15" x14ac:dyDescent="0.25">
      <c r="C499" s="54" t="s">
        <v>910</v>
      </c>
      <c r="D499" s="53">
        <v>0.44032407407407409</v>
      </c>
      <c r="E499" t="s">
        <v>73</v>
      </c>
      <c r="F499">
        <v>2655360000</v>
      </c>
      <c r="G499" t="s">
        <v>74</v>
      </c>
      <c r="H499" t="s">
        <v>75</v>
      </c>
      <c r="I499" t="s">
        <v>76</v>
      </c>
      <c r="J499" t="s">
        <v>77</v>
      </c>
      <c r="K499" t="s">
        <v>78</v>
      </c>
      <c r="L499" t="s">
        <v>79</v>
      </c>
      <c r="M499" t="s">
        <v>914</v>
      </c>
      <c r="N499" t="s">
        <v>81</v>
      </c>
      <c r="O499" t="s">
        <v>915</v>
      </c>
    </row>
    <row r="500" spans="3:15" x14ac:dyDescent="0.25">
      <c r="C500" s="54" t="s">
        <v>910</v>
      </c>
      <c r="D500" s="53">
        <v>1.1574074074074073E-5</v>
      </c>
      <c r="E500" t="s">
        <v>73</v>
      </c>
      <c r="F500">
        <v>5710</v>
      </c>
      <c r="G500" t="s">
        <v>104</v>
      </c>
      <c r="H500" t="s">
        <v>105</v>
      </c>
      <c r="I500" t="s">
        <v>106</v>
      </c>
      <c r="L500" t="s">
        <v>79</v>
      </c>
      <c r="M500" t="s">
        <v>916</v>
      </c>
      <c r="N500" t="s">
        <v>81</v>
      </c>
      <c r="O500" t="s">
        <v>917</v>
      </c>
    </row>
    <row r="501" spans="3:15" x14ac:dyDescent="0.25">
      <c r="C501" s="54" t="s">
        <v>910</v>
      </c>
      <c r="D501" s="53">
        <v>1.1574074074074073E-5</v>
      </c>
      <c r="E501" t="s">
        <v>73</v>
      </c>
      <c r="F501">
        <v>5800</v>
      </c>
      <c r="G501" t="s">
        <v>104</v>
      </c>
      <c r="H501" t="s">
        <v>105</v>
      </c>
      <c r="I501" t="s">
        <v>106</v>
      </c>
      <c r="L501" t="s">
        <v>79</v>
      </c>
      <c r="M501" t="s">
        <v>109</v>
      </c>
      <c r="N501" t="s">
        <v>81</v>
      </c>
      <c r="O501" t="s">
        <v>918</v>
      </c>
    </row>
    <row r="502" spans="3:15" x14ac:dyDescent="0.25">
      <c r="C502" s="54">
        <v>43743</v>
      </c>
      <c r="D502" s="53">
        <v>0.99998842592592585</v>
      </c>
      <c r="E502" t="s">
        <v>73</v>
      </c>
      <c r="F502">
        <v>5680</v>
      </c>
      <c r="G502" t="s">
        <v>104</v>
      </c>
      <c r="H502" t="s">
        <v>105</v>
      </c>
      <c r="I502" t="s">
        <v>106</v>
      </c>
      <c r="L502" t="s">
        <v>79</v>
      </c>
      <c r="M502" t="s">
        <v>919</v>
      </c>
      <c r="N502" t="s">
        <v>81</v>
      </c>
      <c r="O502" t="s">
        <v>920</v>
      </c>
    </row>
    <row r="503" spans="3:15" x14ac:dyDescent="0.25">
      <c r="C503" s="54">
        <v>43743</v>
      </c>
      <c r="D503" s="53">
        <v>0.5465740740740741</v>
      </c>
      <c r="E503" t="s">
        <v>73</v>
      </c>
      <c r="F503">
        <v>17757</v>
      </c>
      <c r="G503" t="s">
        <v>74</v>
      </c>
      <c r="H503" t="s">
        <v>75</v>
      </c>
      <c r="I503" t="s">
        <v>76</v>
      </c>
      <c r="J503" t="s">
        <v>77</v>
      </c>
      <c r="K503" t="s">
        <v>78</v>
      </c>
      <c r="L503" t="s">
        <v>79</v>
      </c>
      <c r="M503" t="s">
        <v>921</v>
      </c>
      <c r="N503" t="s">
        <v>81</v>
      </c>
      <c r="O503" t="s">
        <v>922</v>
      </c>
    </row>
    <row r="504" spans="3:15" x14ac:dyDescent="0.25">
      <c r="C504" s="54">
        <v>43743</v>
      </c>
      <c r="D504" s="53">
        <v>0.5465740740740741</v>
      </c>
      <c r="E504" t="s">
        <v>73</v>
      </c>
      <c r="F504">
        <v>17757</v>
      </c>
      <c r="G504" t="s">
        <v>74</v>
      </c>
      <c r="H504" t="s">
        <v>75</v>
      </c>
      <c r="I504" t="s">
        <v>76</v>
      </c>
      <c r="J504" t="s">
        <v>77</v>
      </c>
      <c r="K504" t="s">
        <v>78</v>
      </c>
      <c r="L504" t="s">
        <v>79</v>
      </c>
      <c r="M504" t="s">
        <v>211</v>
      </c>
      <c r="N504" t="s">
        <v>81</v>
      </c>
      <c r="O504" t="s">
        <v>923</v>
      </c>
    </row>
    <row r="505" spans="3:15" x14ac:dyDescent="0.25">
      <c r="C505" s="54">
        <v>43743</v>
      </c>
      <c r="D505" s="53">
        <v>0.5465740740740741</v>
      </c>
      <c r="E505" t="s">
        <v>73</v>
      </c>
      <c r="F505">
        <v>17758</v>
      </c>
      <c r="G505" t="s">
        <v>74</v>
      </c>
      <c r="H505" t="s">
        <v>75</v>
      </c>
      <c r="I505" t="s">
        <v>76</v>
      </c>
      <c r="J505" t="s">
        <v>77</v>
      </c>
      <c r="K505" t="s">
        <v>78</v>
      </c>
      <c r="L505" t="s">
        <v>79</v>
      </c>
      <c r="M505" t="s">
        <v>924</v>
      </c>
      <c r="N505" t="s">
        <v>81</v>
      </c>
      <c r="O505" t="s">
        <v>925</v>
      </c>
    </row>
    <row r="506" spans="3:15" x14ac:dyDescent="0.25">
      <c r="C506" s="54">
        <v>43743</v>
      </c>
      <c r="D506" s="53">
        <v>0.5465740740740741</v>
      </c>
      <c r="E506" t="s">
        <v>73</v>
      </c>
      <c r="F506">
        <v>17758</v>
      </c>
      <c r="G506" t="s">
        <v>74</v>
      </c>
      <c r="H506" t="s">
        <v>75</v>
      </c>
      <c r="I506" t="s">
        <v>76</v>
      </c>
      <c r="J506" t="s">
        <v>77</v>
      </c>
      <c r="K506" t="s">
        <v>78</v>
      </c>
      <c r="L506" t="s">
        <v>79</v>
      </c>
      <c r="M506" t="s">
        <v>211</v>
      </c>
      <c r="N506" t="s">
        <v>81</v>
      </c>
      <c r="O506" t="s">
        <v>926</v>
      </c>
    </row>
    <row r="507" spans="3:15" x14ac:dyDescent="0.25">
      <c r="C507" s="54">
        <v>43743</v>
      </c>
      <c r="D507" s="53">
        <v>0.5465740740740741</v>
      </c>
      <c r="E507" t="s">
        <v>73</v>
      </c>
      <c r="F507">
        <v>17759</v>
      </c>
      <c r="G507" t="s">
        <v>74</v>
      </c>
      <c r="H507" t="s">
        <v>75</v>
      </c>
      <c r="I507" t="s">
        <v>76</v>
      </c>
      <c r="J507" t="s">
        <v>77</v>
      </c>
      <c r="K507" t="s">
        <v>78</v>
      </c>
      <c r="L507" t="s">
        <v>79</v>
      </c>
      <c r="M507" t="s">
        <v>927</v>
      </c>
      <c r="N507" t="s">
        <v>81</v>
      </c>
      <c r="O507" t="s">
        <v>928</v>
      </c>
    </row>
    <row r="508" spans="3:15" x14ac:dyDescent="0.25">
      <c r="C508" s="54">
        <v>43743</v>
      </c>
      <c r="D508" s="53">
        <v>0.5465740740740741</v>
      </c>
      <c r="E508" t="s">
        <v>73</v>
      </c>
      <c r="F508">
        <v>17759</v>
      </c>
      <c r="G508" t="s">
        <v>74</v>
      </c>
      <c r="H508" t="s">
        <v>75</v>
      </c>
      <c r="I508" t="s">
        <v>76</v>
      </c>
      <c r="J508" t="s">
        <v>77</v>
      </c>
      <c r="K508" t="s">
        <v>78</v>
      </c>
      <c r="L508" t="s">
        <v>79</v>
      </c>
      <c r="M508" t="s">
        <v>211</v>
      </c>
      <c r="N508" t="s">
        <v>81</v>
      </c>
      <c r="O508" t="s">
        <v>929</v>
      </c>
    </row>
    <row r="509" spans="3:15" x14ac:dyDescent="0.25">
      <c r="C509" s="54">
        <v>43743</v>
      </c>
      <c r="D509" s="53">
        <v>0.5465740740740741</v>
      </c>
      <c r="E509" t="s">
        <v>73</v>
      </c>
      <c r="F509">
        <v>17760</v>
      </c>
      <c r="G509" t="s">
        <v>74</v>
      </c>
      <c r="H509" t="s">
        <v>75</v>
      </c>
      <c r="I509" t="s">
        <v>76</v>
      </c>
      <c r="J509" t="s">
        <v>77</v>
      </c>
      <c r="K509" t="s">
        <v>78</v>
      </c>
      <c r="L509" t="s">
        <v>79</v>
      </c>
      <c r="M509" t="s">
        <v>930</v>
      </c>
      <c r="N509" t="s">
        <v>81</v>
      </c>
      <c r="O509" t="s">
        <v>931</v>
      </c>
    </row>
    <row r="510" spans="3:15" x14ac:dyDescent="0.25">
      <c r="C510" s="54">
        <v>43743</v>
      </c>
      <c r="D510" s="53">
        <v>0.5465740740740741</v>
      </c>
      <c r="E510" t="s">
        <v>73</v>
      </c>
      <c r="F510">
        <v>17760</v>
      </c>
      <c r="G510" t="s">
        <v>74</v>
      </c>
      <c r="H510" t="s">
        <v>75</v>
      </c>
      <c r="I510" t="s">
        <v>76</v>
      </c>
      <c r="J510" t="s">
        <v>77</v>
      </c>
      <c r="K510" t="s">
        <v>78</v>
      </c>
      <c r="L510" t="s">
        <v>79</v>
      </c>
      <c r="M510" t="s">
        <v>211</v>
      </c>
      <c r="N510" t="s">
        <v>81</v>
      </c>
      <c r="O510" t="s">
        <v>932</v>
      </c>
    </row>
    <row r="511" spans="3:15" x14ac:dyDescent="0.25">
      <c r="C511" s="54">
        <v>43743</v>
      </c>
      <c r="D511" s="53">
        <v>0.5465740740740741</v>
      </c>
      <c r="E511" t="s">
        <v>73</v>
      </c>
      <c r="F511">
        <v>17761</v>
      </c>
      <c r="G511" t="s">
        <v>74</v>
      </c>
      <c r="H511" t="s">
        <v>75</v>
      </c>
      <c r="I511" t="s">
        <v>76</v>
      </c>
      <c r="J511" t="s">
        <v>77</v>
      </c>
      <c r="K511" t="s">
        <v>78</v>
      </c>
      <c r="L511" t="s">
        <v>79</v>
      </c>
      <c r="M511" t="s">
        <v>246</v>
      </c>
      <c r="N511" t="s">
        <v>81</v>
      </c>
      <c r="O511" t="s">
        <v>933</v>
      </c>
    </row>
    <row r="512" spans="3:15" x14ac:dyDescent="0.25">
      <c r="C512" s="54">
        <v>43743</v>
      </c>
      <c r="D512" s="53">
        <v>0.5465740740740741</v>
      </c>
      <c r="E512" t="s">
        <v>73</v>
      </c>
      <c r="F512">
        <v>17761</v>
      </c>
      <c r="G512" t="s">
        <v>74</v>
      </c>
      <c r="H512" t="s">
        <v>75</v>
      </c>
      <c r="I512" t="s">
        <v>76</v>
      </c>
      <c r="J512" t="s">
        <v>77</v>
      </c>
      <c r="K512" t="s">
        <v>78</v>
      </c>
      <c r="L512" t="s">
        <v>79</v>
      </c>
      <c r="M512" t="s">
        <v>211</v>
      </c>
      <c r="N512" t="s">
        <v>81</v>
      </c>
      <c r="O512" t="s">
        <v>934</v>
      </c>
    </row>
    <row r="513" spans="3:15" x14ac:dyDescent="0.25">
      <c r="C513" s="54">
        <v>43743</v>
      </c>
      <c r="D513" s="53">
        <v>0.5465740740740741</v>
      </c>
      <c r="E513" t="s">
        <v>73</v>
      </c>
      <c r="F513">
        <v>17762</v>
      </c>
      <c r="G513" t="s">
        <v>74</v>
      </c>
      <c r="H513" t="s">
        <v>75</v>
      </c>
      <c r="I513" t="s">
        <v>76</v>
      </c>
      <c r="J513" t="s">
        <v>77</v>
      </c>
      <c r="K513" t="s">
        <v>78</v>
      </c>
      <c r="L513" t="s">
        <v>79</v>
      </c>
      <c r="M513" t="s">
        <v>935</v>
      </c>
      <c r="N513" t="s">
        <v>81</v>
      </c>
      <c r="O513" t="s">
        <v>936</v>
      </c>
    </row>
    <row r="514" spans="3:15" x14ac:dyDescent="0.25">
      <c r="C514" s="54">
        <v>43743</v>
      </c>
      <c r="D514" s="53">
        <v>0.5465740740740741</v>
      </c>
      <c r="E514" t="s">
        <v>73</v>
      </c>
      <c r="F514">
        <v>17762</v>
      </c>
      <c r="G514" t="s">
        <v>74</v>
      </c>
      <c r="H514" t="s">
        <v>75</v>
      </c>
      <c r="I514" t="s">
        <v>76</v>
      </c>
      <c r="J514" t="s">
        <v>77</v>
      </c>
      <c r="K514" t="s">
        <v>78</v>
      </c>
      <c r="L514" t="s">
        <v>79</v>
      </c>
      <c r="M514" t="s">
        <v>211</v>
      </c>
      <c r="N514" t="s">
        <v>81</v>
      </c>
      <c r="O514" t="s">
        <v>937</v>
      </c>
    </row>
    <row r="515" spans="3:15" x14ac:dyDescent="0.25">
      <c r="C515" s="54">
        <v>43743</v>
      </c>
      <c r="D515" s="53">
        <v>1.1574074074074073E-5</v>
      </c>
      <c r="E515" t="s">
        <v>73</v>
      </c>
      <c r="F515">
        <v>5120</v>
      </c>
      <c r="G515" t="s">
        <v>104</v>
      </c>
      <c r="H515" t="s">
        <v>105</v>
      </c>
      <c r="I515" t="s">
        <v>106</v>
      </c>
      <c r="L515" t="s">
        <v>79</v>
      </c>
      <c r="M515" t="s">
        <v>938</v>
      </c>
      <c r="N515" t="s">
        <v>81</v>
      </c>
      <c r="O515" t="s">
        <v>939</v>
      </c>
    </row>
    <row r="516" spans="3:15" x14ac:dyDescent="0.25">
      <c r="C516" s="54">
        <v>43743</v>
      </c>
      <c r="D516" s="53">
        <v>1.1574074074074073E-5</v>
      </c>
      <c r="E516" t="s">
        <v>73</v>
      </c>
      <c r="F516">
        <v>5600</v>
      </c>
      <c r="G516" t="s">
        <v>104</v>
      </c>
      <c r="H516" t="s">
        <v>105</v>
      </c>
      <c r="I516" t="s">
        <v>106</v>
      </c>
      <c r="L516" t="s">
        <v>79</v>
      </c>
      <c r="M516" t="s">
        <v>940</v>
      </c>
      <c r="N516" t="s">
        <v>81</v>
      </c>
      <c r="O516" t="s">
        <v>941</v>
      </c>
    </row>
    <row r="517" spans="3:15" x14ac:dyDescent="0.25">
      <c r="C517" s="54">
        <v>43713</v>
      </c>
      <c r="D517" s="53">
        <v>1.1574074074074073E-5</v>
      </c>
      <c r="E517" t="s">
        <v>73</v>
      </c>
      <c r="F517">
        <v>5020</v>
      </c>
      <c r="G517" t="s">
        <v>104</v>
      </c>
      <c r="H517" t="s">
        <v>105</v>
      </c>
      <c r="I517" t="s">
        <v>106</v>
      </c>
      <c r="L517" t="s">
        <v>79</v>
      </c>
      <c r="M517" t="s">
        <v>942</v>
      </c>
      <c r="N517" t="s">
        <v>81</v>
      </c>
      <c r="O517" t="s">
        <v>943</v>
      </c>
    </row>
    <row r="518" spans="3:15" x14ac:dyDescent="0.25">
      <c r="C518" s="54">
        <v>43682</v>
      </c>
      <c r="D518" s="53">
        <v>1.1574074074074073E-5</v>
      </c>
      <c r="E518" t="s">
        <v>73</v>
      </c>
      <c r="F518">
        <v>5030</v>
      </c>
      <c r="G518" t="s">
        <v>104</v>
      </c>
      <c r="H518" t="s">
        <v>105</v>
      </c>
      <c r="I518" t="s">
        <v>106</v>
      </c>
      <c r="L518" t="s">
        <v>79</v>
      </c>
      <c r="M518" t="s">
        <v>944</v>
      </c>
      <c r="N518" t="s">
        <v>81</v>
      </c>
      <c r="O518" t="s">
        <v>945</v>
      </c>
    </row>
    <row r="519" spans="3:15" x14ac:dyDescent="0.25">
      <c r="C519" s="54">
        <v>43651</v>
      </c>
      <c r="D519" s="53">
        <v>0.58677083333333335</v>
      </c>
      <c r="E519" t="s">
        <v>73</v>
      </c>
      <c r="F519">
        <v>14204613</v>
      </c>
      <c r="G519" t="s">
        <v>89</v>
      </c>
      <c r="H519" t="s">
        <v>699</v>
      </c>
      <c r="I519" t="s">
        <v>70</v>
      </c>
      <c r="J519" t="s">
        <v>700</v>
      </c>
      <c r="K519" t="s">
        <v>701</v>
      </c>
      <c r="L519" t="s">
        <v>79</v>
      </c>
      <c r="M519" t="s">
        <v>81</v>
      </c>
      <c r="N519" t="s">
        <v>946</v>
      </c>
      <c r="O519" t="s">
        <v>947</v>
      </c>
    </row>
    <row r="520" spans="3:15" x14ac:dyDescent="0.25">
      <c r="C520" s="54">
        <v>43651</v>
      </c>
      <c r="D520" s="53">
        <v>0.58677083333333335</v>
      </c>
      <c r="E520" t="s">
        <v>73</v>
      </c>
      <c r="F520">
        <v>14204613</v>
      </c>
      <c r="G520" t="s">
        <v>74</v>
      </c>
      <c r="H520" t="s">
        <v>75</v>
      </c>
      <c r="I520" t="s">
        <v>76</v>
      </c>
      <c r="J520" t="s">
        <v>77</v>
      </c>
      <c r="K520" t="s">
        <v>78</v>
      </c>
      <c r="L520" t="s">
        <v>79</v>
      </c>
      <c r="M520" t="s">
        <v>211</v>
      </c>
      <c r="N520" t="s">
        <v>81</v>
      </c>
      <c r="O520" t="s">
        <v>948</v>
      </c>
    </row>
    <row r="521" spans="3:15" x14ac:dyDescent="0.25">
      <c r="C521" s="54">
        <v>43621</v>
      </c>
      <c r="D521" s="53">
        <v>0.49693287037037037</v>
      </c>
      <c r="E521" t="s">
        <v>73</v>
      </c>
      <c r="F521">
        <v>2617590000</v>
      </c>
      <c r="G521" t="s">
        <v>74</v>
      </c>
      <c r="H521" t="s">
        <v>75</v>
      </c>
      <c r="I521" t="s">
        <v>76</v>
      </c>
      <c r="J521" t="s">
        <v>949</v>
      </c>
      <c r="K521" t="s">
        <v>950</v>
      </c>
      <c r="L521" t="s">
        <v>79</v>
      </c>
      <c r="M521" t="s">
        <v>951</v>
      </c>
      <c r="N521" t="s">
        <v>81</v>
      </c>
      <c r="O521" t="s">
        <v>952</v>
      </c>
    </row>
    <row r="522" spans="3:15" x14ac:dyDescent="0.25">
      <c r="C522" s="54">
        <v>43621</v>
      </c>
      <c r="D522" s="53">
        <v>6.6006944444444438E-2</v>
      </c>
      <c r="E522" t="s">
        <v>73</v>
      </c>
      <c r="F522">
        <v>1613540000</v>
      </c>
      <c r="G522" t="s">
        <v>74</v>
      </c>
      <c r="H522" t="s">
        <v>75</v>
      </c>
      <c r="I522" t="s">
        <v>76</v>
      </c>
      <c r="J522" t="s">
        <v>77</v>
      </c>
      <c r="K522" t="s">
        <v>78</v>
      </c>
      <c r="L522" t="s">
        <v>79</v>
      </c>
      <c r="M522" t="s">
        <v>953</v>
      </c>
      <c r="N522" t="s">
        <v>81</v>
      </c>
      <c r="O522" t="s">
        <v>954</v>
      </c>
    </row>
    <row r="523" spans="3:15" x14ac:dyDescent="0.25">
      <c r="C523" s="54">
        <v>43621</v>
      </c>
      <c r="D523" s="53">
        <v>5.7650462962962966E-2</v>
      </c>
      <c r="E523" t="s">
        <v>73</v>
      </c>
      <c r="F523">
        <v>5693140000</v>
      </c>
      <c r="G523" t="s">
        <v>89</v>
      </c>
      <c r="H523" t="s">
        <v>699</v>
      </c>
      <c r="I523" t="s">
        <v>70</v>
      </c>
      <c r="L523" t="s">
        <v>79</v>
      </c>
      <c r="M523" t="s">
        <v>81</v>
      </c>
      <c r="N523" t="s">
        <v>955</v>
      </c>
      <c r="O523" t="s">
        <v>956</v>
      </c>
    </row>
    <row r="524" spans="3:15" x14ac:dyDescent="0.25">
      <c r="C524" s="54">
        <v>43621</v>
      </c>
      <c r="D524" s="53">
        <v>1.1574074074074073E-5</v>
      </c>
      <c r="E524" t="s">
        <v>73</v>
      </c>
      <c r="F524">
        <v>5060</v>
      </c>
      <c r="G524" t="s">
        <v>104</v>
      </c>
      <c r="H524" t="s">
        <v>105</v>
      </c>
      <c r="I524" t="s">
        <v>106</v>
      </c>
      <c r="L524" t="s">
        <v>79</v>
      </c>
      <c r="M524" t="s">
        <v>957</v>
      </c>
      <c r="N524" t="s">
        <v>81</v>
      </c>
      <c r="O524" t="s">
        <v>958</v>
      </c>
    </row>
    <row r="525" spans="3:15" x14ac:dyDescent="0.25">
      <c r="C525" s="54">
        <v>43501</v>
      </c>
      <c r="D525" s="53">
        <v>0.62799768518518517</v>
      </c>
      <c r="E525" t="s">
        <v>100</v>
      </c>
      <c r="F525">
        <v>5650</v>
      </c>
      <c r="G525" t="s">
        <v>104</v>
      </c>
      <c r="H525" t="s">
        <v>105</v>
      </c>
      <c r="I525" t="s">
        <v>127</v>
      </c>
      <c r="L525" t="s">
        <v>79</v>
      </c>
      <c r="M525" t="s">
        <v>360</v>
      </c>
      <c r="N525" t="s">
        <v>81</v>
      </c>
      <c r="O525" t="s">
        <v>742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CEDULA RESUMEN</vt:lpstr>
      <vt:lpstr>BI</vt:lpstr>
      <vt:lpstr>BM</vt:lpstr>
      <vt:lpstr>resumen BI</vt:lpstr>
      <vt:lpstr>Resumen BM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Leonidas</dc:creator>
  <cp:lastModifiedBy>Leonidas</cp:lastModifiedBy>
  <dcterms:created xsi:type="dcterms:W3CDTF">2020-03-21T16:01:42Z</dcterms:created>
  <dcterms:modified xsi:type="dcterms:W3CDTF">2020-05-30T18:29:01Z</dcterms:modified>
</cp:coreProperties>
</file>