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 tabRatio="500"/>
  </bookViews>
  <sheets>
    <sheet name="Hoja1" sheetId="29" r:id="rId1"/>
  </sheets>
  <calcPr calcId="145621"/>
</workbook>
</file>

<file path=xl/calcChain.xml><?xml version="1.0" encoding="utf-8"?>
<calcChain xmlns="http://schemas.openxmlformats.org/spreadsheetml/2006/main">
  <c r="C134" i="29" l="1"/>
  <c r="C117" i="29"/>
  <c r="C103" i="29"/>
  <c r="C93" i="29"/>
  <c r="C55" i="29"/>
  <c r="C43" i="29"/>
  <c r="C56" i="29" s="1"/>
  <c r="G31" i="29"/>
  <c r="G22" i="29"/>
  <c r="G20" i="29"/>
  <c r="G15" i="29"/>
  <c r="G14" i="29"/>
  <c r="G13" i="29"/>
  <c r="C104" i="29" l="1"/>
  <c r="C118" i="29" s="1"/>
</calcChain>
</file>

<file path=xl/sharedStrings.xml><?xml version="1.0" encoding="utf-8"?>
<sst xmlns="http://schemas.openxmlformats.org/spreadsheetml/2006/main" count="355" uniqueCount="304">
  <si>
    <t>RAZÓN SOCIAL:</t>
  </si>
  <si>
    <t>RUC:</t>
  </si>
  <si>
    <t>EJERCICIO FISCAL:</t>
  </si>
  <si>
    <t>DETALLE DE LA DECLARACIÓN DE IMPUESTO A LA RENTA</t>
  </si>
  <si>
    <t>Datos de la contabilidad</t>
  </si>
  <si>
    <t>Índice</t>
  </si>
  <si>
    <t>ANEXO No. 4</t>
  </si>
  <si>
    <t>Datos de la declaración del Impuesto a la Renta (a)</t>
  </si>
  <si>
    <t>Diferencias</t>
  </si>
  <si>
    <t>Número de Casillero</t>
  </si>
  <si>
    <t>Nombre del Casillero</t>
  </si>
  <si>
    <t>Valor declarado</t>
  </si>
  <si>
    <t>Código de cuenta contable</t>
  </si>
  <si>
    <t>Nombre de la Cuenta</t>
  </si>
  <si>
    <t>Valor total del ejercicio fiscal auditado</t>
  </si>
  <si>
    <t>{1}</t>
  </si>
  <si>
    <t>(b)</t>
  </si>
  <si>
    <t>{2}</t>
  </si>
  <si>
    <t>{3}={2-1}</t>
  </si>
  <si>
    <t>Otros</t>
  </si>
  <si>
    <t>INGRESOS</t>
  </si>
  <si>
    <t>COSTO DE VENTAS</t>
  </si>
  <si>
    <t>0992333618001</t>
  </si>
  <si>
    <t>VISACOM S.A.</t>
  </si>
  <si>
    <t>ESTADO DE SITUACION FINANCIERA</t>
  </si>
  <si>
    <t>ACTIVO</t>
  </si>
  <si>
    <t>ACTIVOS CORRIENTES</t>
  </si>
  <si>
    <t>311</t>
  </si>
  <si>
    <t>Efectivo y equivalentes al Efectivo</t>
  </si>
  <si>
    <t>CUENTAS Y DOCUMENTOS POR COBRAR CORRIENTES</t>
  </si>
  <si>
    <t>NO RELACIONADAS</t>
  </si>
  <si>
    <t>315</t>
  </si>
  <si>
    <t>Locales</t>
  </si>
  <si>
    <t>OTRAS NO RELACIONADAS</t>
  </si>
  <si>
    <t>325</t>
  </si>
  <si>
    <t>ACTIVOS POR IMPUESTOS CORRIENTES</t>
  </si>
  <si>
    <t>336</t>
  </si>
  <si>
    <t>Credito tributario a favor del sujeto pasivo (IVA)</t>
  </si>
  <si>
    <t>337</t>
  </si>
  <si>
    <t>Credito tributario a favor del sujeto pasivo (Impuesto a la renta)</t>
  </si>
  <si>
    <t>GASTOS PAGADOS POR ANTICIPADO (PREPAGADOS)</t>
  </si>
  <si>
    <t>358</t>
  </si>
  <si>
    <t>361</t>
  </si>
  <si>
    <t>TOTAL ACTIVOS CORRIENTES</t>
  </si>
  <si>
    <t>ACTIVOS NO CORREINTES</t>
  </si>
  <si>
    <t>PROPIEDADES, PLANTA Y EQUIPO</t>
  </si>
  <si>
    <t>373</t>
  </si>
  <si>
    <t>Muebles y enseres</t>
  </si>
  <si>
    <t>Muebles y Enseres</t>
  </si>
  <si>
    <t>374</t>
  </si>
  <si>
    <t>Equipos de computacion</t>
  </si>
  <si>
    <t>375</t>
  </si>
  <si>
    <t>Vehiculos, Equipo de transporte y Caminero Movil</t>
  </si>
  <si>
    <t>383</t>
  </si>
  <si>
    <t>Otras Propiedades, Planta y Equipo</t>
  </si>
  <si>
    <t>(-)DEPRECIACION ACUMULADA DE PROPIEDADES, PLANTA Y EQUIPO</t>
  </si>
  <si>
    <t>384</t>
  </si>
  <si>
    <t>Del costo historico antes de reexpresiones o revaluaciones</t>
  </si>
  <si>
    <t>449</t>
  </si>
  <si>
    <t>TOTAL ACTIVOS NO CORRIENTES</t>
  </si>
  <si>
    <t>499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</si>
  <si>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</si>
  <si>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</si>
  <si>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</si>
  <si>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</si>
  <si>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</si>
  <si>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513</t>
  </si>
  <si>
    <t>OBLIGACIONES CON INSTITUCIONES FINANCIERAS - CORRIENTES</t>
  </si>
  <si>
    <t>525</t>
  </si>
  <si>
    <t>PASIVOS CORRIENTES POR BENEFICIOS A LOS EMPLEADOS</t>
  </si>
  <si>
    <t>534</t>
  </si>
  <si>
    <t>Obligaciones con el IESS</t>
  </si>
  <si>
    <t>Aportes al IESS</t>
  </si>
  <si>
    <t>536</t>
  </si>
  <si>
    <t>Otros Pasivos Corrientes Por Beneficios a Empleados</t>
  </si>
  <si>
    <t>PROVISIONES CORRIENTES</t>
  </si>
  <si>
    <t xml:space="preserve">OTROS PASIVOS CORRIENTES   </t>
  </si>
  <si>
    <t>549</t>
  </si>
  <si>
    <t>550</t>
  </si>
  <si>
    <t>TOTAL PASIVOS CORRIENTES</t>
  </si>
  <si>
    <t>PASIVOS NO CORRIENTES</t>
  </si>
  <si>
    <t>CUENTAS Y DOCUMENTOS POR PAGAR NO CORRIENTES</t>
  </si>
  <si>
    <t>OTRA CUENTAS Y DOCUMENTOS POR PAGAR NO CORRIENTES</t>
  </si>
  <si>
    <t>OTRAS RELACIONADAS</t>
  </si>
  <si>
    <t>559</t>
  </si>
  <si>
    <t>PASIVOS NO CORRIENTES POR BENEFICIOS A LOS EMPLEADOS</t>
  </si>
  <si>
    <t>573</t>
  </si>
  <si>
    <t>Jubilacion Patronal</t>
  </si>
  <si>
    <t>574</t>
  </si>
  <si>
    <t>Desahucio</t>
  </si>
  <si>
    <t>589</t>
  </si>
  <si>
    <t>TOTAL PASIVOS NO CORRIENTES</t>
  </si>
  <si>
    <t>599</t>
  </si>
  <si>
    <t>TOTAL DEL PASIVO</t>
  </si>
  <si>
    <t>PATRIMONIO</t>
  </si>
  <si>
    <t>601</t>
  </si>
  <si>
    <t>Capital suscrito y/o asignado</t>
  </si>
  <si>
    <t>RESERVAS</t>
  </si>
  <si>
    <t>604</t>
  </si>
  <si>
    <t>Reserva legal</t>
  </si>
  <si>
    <t>605</t>
  </si>
  <si>
    <t>Reserva facultativa</t>
  </si>
  <si>
    <t>RESULTADOS ACUMULADOS</t>
  </si>
  <si>
    <t>612</t>
  </si>
  <si>
    <t>(-) Perdidas acumuladas de ejercicios anteriores</t>
  </si>
  <si>
    <t>698</t>
  </si>
  <si>
    <t>TOTAL DEL PATRIMONIO</t>
  </si>
  <si>
    <t>699</t>
  </si>
  <si>
    <t>TOTAL DEL PASIVO Y PATRIMONIO</t>
  </si>
  <si>
    <t>ESTADO DE RESULTADO INTEGRAL</t>
  </si>
  <si>
    <t>INGRESOS DE ACTIVIDADES ORDINARIAS</t>
  </si>
  <si>
    <t>PRESTACIONES LOCALES DE SERVICIOS</t>
  </si>
  <si>
    <t>6005</t>
  </si>
  <si>
    <t>Gravadas con tarifa diferente de 0% de IVA</t>
  </si>
  <si>
    <t>Servicios de Publicidad</t>
  </si>
  <si>
    <t>OTROS INGRESOS</t>
  </si>
  <si>
    <t>6093</t>
  </si>
  <si>
    <t xml:space="preserve">Otros  </t>
  </si>
  <si>
    <t>INGRESOS FINANCIEROS Y OTROS NO OPERACIONALES</t>
  </si>
  <si>
    <t xml:space="preserve">INGRESOS FINANCIEROS   </t>
  </si>
  <si>
    <t>INTERESES CON INSTITUCIONES FINANCIERAS</t>
  </si>
  <si>
    <t>6115</t>
  </si>
  <si>
    <t>Local</t>
  </si>
  <si>
    <t>6999</t>
  </si>
  <si>
    <t>TOTAL INGRESOS</t>
  </si>
  <si>
    <t>COSTOS Y GASTOS</t>
  </si>
  <si>
    <t>7004</t>
  </si>
  <si>
    <t>Compras netas locales de bienes no producidos por el sujeto pasivo</t>
  </si>
  <si>
    <t>Supervisores</t>
  </si>
  <si>
    <t>Uniformes</t>
  </si>
  <si>
    <t>Movilizacion</t>
  </si>
  <si>
    <t>Impresiones</t>
  </si>
  <si>
    <t>Auspicios</t>
  </si>
  <si>
    <t>GASTOS POR BENEFICIOS A LOS EMPLEADOS Y HONORARIOS</t>
  </si>
  <si>
    <t>7040</t>
  </si>
  <si>
    <t>Sueldos, salarios y demas remuneraciones que constituyes materia gravada del IESS</t>
  </si>
  <si>
    <t>Sueldos</t>
  </si>
  <si>
    <t>7041</t>
  </si>
  <si>
    <t>7043</t>
  </si>
  <si>
    <t>Beneficios sociales, indemnizaciones y otras remuneraciones que no constituyes materia gravada de IESS</t>
  </si>
  <si>
    <t>7044</t>
  </si>
  <si>
    <t>Decimo Cuarto Sueldo</t>
  </si>
  <si>
    <t>7046</t>
  </si>
  <si>
    <t>Aporte a la seguridad social (incluye fondos de reserva)</t>
  </si>
  <si>
    <t>Fondo de Reserva</t>
  </si>
  <si>
    <t>7047</t>
  </si>
  <si>
    <t>Honorarios Profesionales y Dietas</t>
  </si>
  <si>
    <t>7050</t>
  </si>
  <si>
    <t>Honorarios Notarios</t>
  </si>
  <si>
    <t>7060</t>
  </si>
  <si>
    <t>GASTOS POR DEPRECIACIONES</t>
  </si>
  <si>
    <t>DEL COSTOS HISTORICO DE PROPIEDADES, PLANTA Y EQUIPO</t>
  </si>
  <si>
    <t>No acelerada</t>
  </si>
  <si>
    <t>OTROS GASTOS</t>
  </si>
  <si>
    <t>Consumo de combustible y lubricantes</t>
  </si>
  <si>
    <t>7188</t>
  </si>
  <si>
    <t>Arrendamientos operativos</t>
  </si>
  <si>
    <t>7191</t>
  </si>
  <si>
    <t xml:space="preserve">Suministros, herramientas, materiales y repuestos </t>
  </si>
  <si>
    <t>Formularios e Impresos</t>
  </si>
  <si>
    <t>7197</t>
  </si>
  <si>
    <t>Mantenimiento y reparaciones</t>
  </si>
  <si>
    <t>Mantenimiento de Equipos</t>
  </si>
  <si>
    <t>7203</t>
  </si>
  <si>
    <t>Seguros y reaseguros (primas y cesiones)</t>
  </si>
  <si>
    <t>7209</t>
  </si>
  <si>
    <t>Impuestos, contribuciones y otros</t>
  </si>
  <si>
    <t>OPERACIONES DE REGALIAS, SERVICIOS TECNICOS, ADMINISTRATIVOS DE CONSULTORIA Y SEMILARES</t>
  </si>
  <si>
    <t>7230</t>
  </si>
  <si>
    <t>Servicios Contables y Asesorías</t>
  </si>
  <si>
    <t>7242</t>
  </si>
  <si>
    <t>Servicios Publicos</t>
  </si>
  <si>
    <t>7247</t>
  </si>
  <si>
    <t>7248</t>
  </si>
  <si>
    <t>Internet</t>
  </si>
  <si>
    <t>Seguridad</t>
  </si>
  <si>
    <t>Aseo y Limpieza</t>
  </si>
  <si>
    <t>GASTOS FINANCIEROS Y OTROS NO OPERACIONALES</t>
  </si>
  <si>
    <t>COSTOS DE TRANSACCIONES,(COMISIONES BANCARIAS, HONORARIOS, TASAS, ENTRE OTROS</t>
  </si>
  <si>
    <t>7269</t>
  </si>
  <si>
    <t>INVENTARIOS</t>
  </si>
  <si>
    <t>343</t>
  </si>
  <si>
    <t>Inventario de suministros, herramientas, repuestos y materiales(no para la construccion)</t>
  </si>
  <si>
    <t>Primas de seguro pagadas por anticipado</t>
  </si>
  <si>
    <t>7059</t>
  </si>
  <si>
    <t>7068</t>
  </si>
  <si>
    <t>7179</t>
  </si>
  <si>
    <t>Caja Chica</t>
  </si>
  <si>
    <t>Banco Bolivariano cta cte #003-502595-3</t>
  </si>
  <si>
    <t>Banco Bolivariano cta ahorros #0031116611</t>
  </si>
  <si>
    <t>Banco Pacífico cta cte #7961887</t>
  </si>
  <si>
    <t>Clientes Comerciales</t>
  </si>
  <si>
    <t>Funcionarios y/o Empleados</t>
  </si>
  <si>
    <t>70% Servicios</t>
  </si>
  <si>
    <t>Credito Tributario Imp. Rta. Cia.</t>
  </si>
  <si>
    <t>Inventarios materiales auxiliares</t>
  </si>
  <si>
    <t>Seguros</t>
  </si>
  <si>
    <t xml:space="preserve">Instalaciones </t>
  </si>
  <si>
    <t>Equipos de Computación</t>
  </si>
  <si>
    <t>Vehículos, equipos de transporte y equipo caminero móvil</t>
  </si>
  <si>
    <t>(-) Depreciación Acumulada Propiedades, Planta y Equipo</t>
  </si>
  <si>
    <t>Proveedores</t>
  </si>
  <si>
    <t>Tarjeta de credito Visa Bankard</t>
  </si>
  <si>
    <t>11.15% Aportes Patronales I.E.S.S.</t>
  </si>
  <si>
    <t>1% Secap - Iece</t>
  </si>
  <si>
    <t>Fondos de Reservas</t>
  </si>
  <si>
    <t>9.45% Aportes Individuales</t>
  </si>
  <si>
    <t>Prestamos Quirografarios</t>
  </si>
  <si>
    <t>Extension conyugal Iess</t>
  </si>
  <si>
    <t>Décimo Tercer Sueldo</t>
  </si>
  <si>
    <t>Décimo Cuarto Sueldo</t>
  </si>
  <si>
    <t>Vacaciones</t>
  </si>
  <si>
    <t>1% Bienes Muebles de Naturaleza Corporal</t>
  </si>
  <si>
    <t>8% Honorarios, Arrendamientos, Docencia, Deportistas</t>
  </si>
  <si>
    <t>Impuesto Rta del personal</t>
  </si>
  <si>
    <t>30% Bienes</t>
  </si>
  <si>
    <t>100% Honorarios, Arrendamientos</t>
  </si>
  <si>
    <t>Cuenta por Pagar Socios o Accionistas No Corrientes</t>
  </si>
  <si>
    <t>Jubilación Patronal</t>
  </si>
  <si>
    <t>Otros Beneficios No Corrientes Para los Empleados</t>
  </si>
  <si>
    <t>Capital Social suscrito o pagado</t>
  </si>
  <si>
    <t>Legal</t>
  </si>
  <si>
    <t>Facultativa y Estatutaria</t>
  </si>
  <si>
    <t>Comisión de Agencia</t>
  </si>
  <si>
    <t>Intereses Ganados Ahorros</t>
  </si>
  <si>
    <t xml:space="preserve">Décimo Tercer Sueldo </t>
  </si>
  <si>
    <t>Gastos de Desahucio</t>
  </si>
  <si>
    <t>Depreciación de Vehículos</t>
  </si>
  <si>
    <t>Depreciación de Muebles y Enseres</t>
  </si>
  <si>
    <t>Depreciación de Equipo de Cómputo</t>
  </si>
  <si>
    <t>Combustibles</t>
  </si>
  <si>
    <t>Arriendo Oficina</t>
  </si>
  <si>
    <t>Arriendo Bodega</t>
  </si>
  <si>
    <t xml:space="preserve">Utiles de Oficina </t>
  </si>
  <si>
    <t>Mantenimiento de Vehículos</t>
  </si>
  <si>
    <t>Matrícula de Vehículos</t>
  </si>
  <si>
    <t>Mantenimiento de Instalaciones</t>
  </si>
  <si>
    <t>Primas de Seguro Vehículos</t>
  </si>
  <si>
    <t>Primas de Seguros Accionistas</t>
  </si>
  <si>
    <t>Contribución Supercias</t>
  </si>
  <si>
    <t>Servicios Tributarios y Audit. Externa</t>
  </si>
  <si>
    <t>Servicio Informat Zukalo</t>
  </si>
  <si>
    <t>Energía Eléctrica</t>
  </si>
  <si>
    <t>Teléfono Convencional</t>
  </si>
  <si>
    <t>Telefonía Celular</t>
  </si>
  <si>
    <t>Agua Potable</t>
  </si>
  <si>
    <t>Lunch, Refrigerio</t>
  </si>
  <si>
    <t>Primas de Seguros</t>
  </si>
  <si>
    <t>Comisiones Bancarias</t>
  </si>
  <si>
    <t>Otros Gastos de Personal</t>
  </si>
  <si>
    <t>Movilización</t>
  </si>
  <si>
    <t>Uniformes de Personal</t>
  </si>
  <si>
    <t>Suscripciones, membresias, otros</t>
  </si>
  <si>
    <t>Promotora</t>
  </si>
  <si>
    <t>Envio de material-flete</t>
  </si>
  <si>
    <t>Montaje-Desmontaje</t>
  </si>
  <si>
    <t>Stands</t>
  </si>
  <si>
    <t>Muebles</t>
  </si>
  <si>
    <t>Material POP</t>
  </si>
  <si>
    <t>Servicio de Iluminación</t>
  </si>
  <si>
    <t>Servicio de Video</t>
  </si>
  <si>
    <t>Servicio de Decoración</t>
  </si>
  <si>
    <t>Animador</t>
  </si>
  <si>
    <t>Logistico</t>
  </si>
  <si>
    <t>Alquiler de espacios</t>
  </si>
  <si>
    <t>Alimentacion Eventos</t>
  </si>
  <si>
    <t>Alimentacion de Personal Actividades</t>
  </si>
  <si>
    <t>7202</t>
  </si>
  <si>
    <t>Equipos de acc de proteccion</t>
  </si>
  <si>
    <t>1,75% Servicios</t>
  </si>
  <si>
    <t>2,75% Servicios</t>
  </si>
  <si>
    <t>Bonificaciones</t>
  </si>
  <si>
    <t>Arriendos pagados por anticipado</t>
  </si>
  <si>
    <t>Otros anticipos entregados</t>
  </si>
  <si>
    <t>357</t>
  </si>
  <si>
    <t>Arredamientos operativos pagados por anticipado</t>
  </si>
  <si>
    <t>Depositos en Garantia</t>
  </si>
  <si>
    <t>Otros pasivos Corrientes</t>
  </si>
  <si>
    <t>OTROS RESULTADOS INTEGRALES ACUMULADOS</t>
  </si>
  <si>
    <t>Propiedades planta y equipo</t>
  </si>
  <si>
    <t>Superavit por revaluacion de Propiedad plantas y equipos</t>
  </si>
  <si>
    <t>618</t>
  </si>
  <si>
    <t>OTRAS CUENTAS Y DOCUMENTOS POR PAGAR CORRIENTES</t>
  </si>
  <si>
    <t>515</t>
  </si>
  <si>
    <t>Cuentas por pagar socios o accionistas</t>
  </si>
  <si>
    <t>100% Honorarios, Arrendamientos, Personas Naturales</t>
  </si>
  <si>
    <t>20% Servicios (Contribuyente Especiales)</t>
  </si>
  <si>
    <t>2.75% Servicios</t>
  </si>
  <si>
    <t>1.75% Régimen Microempresas</t>
  </si>
  <si>
    <t>616</t>
  </si>
  <si>
    <t>Perdida del Ejercicio</t>
  </si>
  <si>
    <t>Resultado del Ejercicio</t>
  </si>
  <si>
    <t>Digitalizacion</t>
  </si>
  <si>
    <t>Institucional</t>
  </si>
  <si>
    <t>Produccion Evento Noche Amarilla</t>
  </si>
  <si>
    <t>Amortizacion Mobiliario</t>
  </si>
  <si>
    <t>Servicio de Audio</t>
  </si>
  <si>
    <t>Comisiones Vtas</t>
  </si>
  <si>
    <t>Internet Vtas.</t>
  </si>
  <si>
    <t>Reduccion Jornada</t>
  </si>
  <si>
    <t>Comisiones Bursatiles</t>
  </si>
  <si>
    <t>Subsidio IESS</t>
  </si>
  <si>
    <t xml:space="preserve"> </t>
  </si>
  <si>
    <t>MAPEO IMPUESTO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</si>
</sst>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_(* #,##0.00_);_(* \(#,##0.00\);_(* \-??_);_(@_)"/>
    <numFmt numFmtId="166" formatCode="0\ %"/>
    <numFmt numFmtId="167" formatCode="_ * #,##0.00_ ;_ * \-#,##0.00_ ;_ * \-??_ ;_ @_ "/>
  </numFmts>
  <fonts count="2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u/>
      <sz val="9"/>
      <name val="Arial"/>
      <family val="2"/>
      <charset val="1"/>
    </font>
    <font>
      <b/>
      <sz val="9"/>
      <color indexed="12"/>
      <name val="Arial"/>
      <family val="2"/>
      <charset val="1"/>
    </font>
    <font>
      <u/>
      <sz val="10"/>
      <color indexed="12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8"/>
      <color indexed="10"/>
      <name val="Arial"/>
      <family val="2"/>
      <charset val="1"/>
    </font>
    <font>
      <b/>
      <sz val="8"/>
      <color indexed="62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Arial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Century Gothic"/>
      <charset val="1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0">
    <xf numFmtId="0" fontId="0" fillId="0" borderId="0"/>
    <xf numFmtId="0" fontId="6" fillId="0" borderId="0" applyBorder="0" applyProtection="0"/>
    <xf numFmtId="0" fontId="11" fillId="0" borderId="0"/>
    <xf numFmtId="0" fontId="13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2" fillId="0" borderId="0"/>
    <xf numFmtId="0" fontId="6" fillId="0" borderId="0" applyBorder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0"/>
    <xf numFmtId="0" fontId="16" fillId="0" borderId="0"/>
    <xf numFmtId="167" fontId="12" fillId="0" borderId="0" applyBorder="0" applyProtection="0"/>
    <xf numFmtId="43" fontId="14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166" fontId="12" fillId="0" borderId="0" applyBorder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</cellStyleXfs>
  <cellXfs count="50">
    <xf numFmtId="0" fontId="0" fillId="0" borderId="0" xfId="0"/>
    <xf numFmtId="49" fontId="7" fillId="0" borderId="1" xfId="0" applyNumberFormat="1" applyFont="1" applyFill="1" applyBorder="1" applyAlignment="1" applyProtection="1">
      <alignment horizontal="left" vertical="center" wrapText="1"/>
    </xf>
    <xf numFmtId="4" fontId="7" fillId="0" borderId="1" xfId="0" applyNumberFormat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left" vertical="top"/>
      <protection locked="0"/>
    </xf>
    <xf numFmtId="0" fontId="0" fillId="0" borderId="0" xfId="0" applyFill="1"/>
    <xf numFmtId="4" fontId="7" fillId="0" borderId="2" xfId="0" applyNumberFormat="1" applyFont="1" applyFill="1" applyBorder="1" applyAlignment="1">
      <alignment horizontal="right" vertical="center" wrapText="1"/>
    </xf>
    <xf numFmtId="4" fontId="7" fillId="0" borderId="7" xfId="0" applyNumberFormat="1" applyFont="1" applyFill="1" applyBorder="1" applyAlignment="1">
      <alignment horizontal="right" vertical="center" wrapText="1"/>
    </xf>
    <xf numFmtId="4" fontId="7" fillId="0" borderId="8" xfId="0" applyNumberFormat="1" applyFont="1" applyFill="1" applyBorder="1" applyAlignment="1">
      <alignment horizontal="right" vertical="center" wrapText="1"/>
    </xf>
    <xf numFmtId="4" fontId="7" fillId="0" borderId="3" xfId="0" applyNumberFormat="1" applyFont="1" applyFill="1" applyBorder="1" applyAlignment="1">
      <alignment horizontal="right" vertical="center" wrapText="1"/>
    </xf>
    <xf numFmtId="0" fontId="18" fillId="0" borderId="0" xfId="0" applyFont="1" applyFill="1" applyBorder="1" applyAlignment="1" applyProtection="1"/>
    <xf numFmtId="0" fontId="3" fillId="0" borderId="0" xfId="0" applyFont="1" applyFill="1" applyBorder="1"/>
    <xf numFmtId="0" fontId="2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right"/>
    </xf>
    <xf numFmtId="0" fontId="5" fillId="0" borderId="0" xfId="1" applyFont="1" applyFill="1" applyBorder="1" applyAlignment="1" applyProtection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/>
    <xf numFmtId="0" fontId="17" fillId="0" borderId="0" xfId="4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49" fontId="17" fillId="0" borderId="0" xfId="4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 applyProtection="1">
      <alignment horizontal="center" vertical="center" wrapText="1"/>
    </xf>
    <xf numFmtId="165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justify" vertical="center" wrapText="1"/>
    </xf>
    <xf numFmtId="4" fontId="18" fillId="0" borderId="0" xfId="0" applyNumberFormat="1" applyFont="1" applyFill="1" applyBorder="1" applyAlignment="1" applyProtection="1"/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0" fillId="0" borderId="8" xfId="0" applyFill="1" applyBorder="1" applyAlignment="1" applyProtection="1">
      <alignment horizontal="left" vertical="center"/>
      <protection locked="0"/>
    </xf>
    <xf numFmtId="4" fontId="7" fillId="0" borderId="4" xfId="0" applyNumberFormat="1" applyFont="1" applyFill="1" applyBorder="1" applyAlignment="1">
      <alignment horizontal="right" vertical="center" wrapText="1"/>
    </xf>
    <xf numFmtId="0" fontId="0" fillId="0" borderId="10" xfId="0" applyFill="1" applyBorder="1" applyAlignment="1" applyProtection="1">
      <alignment horizontal="left" vertical="top"/>
      <protection locked="0"/>
    </xf>
    <xf numFmtId="4" fontId="7" fillId="0" borderId="6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justify" vertical="center" wrapText="1"/>
    </xf>
    <xf numFmtId="4" fontId="7" fillId="0" borderId="9" xfId="0" applyNumberFormat="1" applyFont="1" applyFill="1" applyBorder="1" applyAlignment="1">
      <alignment horizontal="right" vertical="center" wrapText="1"/>
    </xf>
    <xf numFmtId="4" fontId="7" fillId="0" borderId="5" xfId="0" applyNumberFormat="1" applyFont="1" applyFill="1" applyBorder="1" applyAlignment="1">
      <alignment horizontal="right" vertical="center" wrapText="1"/>
    </xf>
    <xf numFmtId="0" fontId="0" fillId="0" borderId="10" xfId="0" applyFill="1" applyBorder="1" applyAlignment="1" applyProtection="1">
      <alignment horizontal="left" vertical="center"/>
      <protection locked="0"/>
    </xf>
    <xf numFmtId="0" fontId="0" fillId="0" borderId="11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4" fontId="7" fillId="0" borderId="0" xfId="0" applyNumberFormat="1" applyFont="1" applyFill="1" applyBorder="1" applyAlignment="1">
      <alignment horizontal="right" vertical="center" wrapText="1"/>
    </xf>
    <xf numFmtId="4" fontId="19" fillId="0" borderId="0" xfId="0" applyNumberFormat="1" applyFont="1" applyFill="1" applyBorder="1" applyAlignment="1" applyProtection="1"/>
    <xf numFmtId="4" fontId="19" fillId="0" borderId="12" xfId="0" applyNumberFormat="1" applyFont="1" applyFill="1" applyBorder="1" applyAlignment="1" applyProtection="1"/>
  </cellXfs>
  <cellStyles count="30">
    <cellStyle name="Comma_ANALISIS1" xfId="10"/>
    <cellStyle name="Excel Built-in Explanatory Text" xfId="2"/>
    <cellStyle name="Excel Built-in Normal" xfId="11"/>
    <cellStyle name="Excel Built-in Normal 1" xfId="12"/>
    <cellStyle name="Hipervínculo" xfId="1" builtinId="8"/>
    <cellStyle name="Hipervínculo 2" xfId="8"/>
    <cellStyle name="Millares 2" xfId="13"/>
    <cellStyle name="Millares 2 2" xfId="6"/>
    <cellStyle name="Millares 3" xfId="14"/>
    <cellStyle name="Millares 4" xfId="9"/>
    <cellStyle name="Normal" xfId="0" builtinId="0"/>
    <cellStyle name="Normal 2" xfId="3"/>
    <cellStyle name="Normal 2 2" xfId="4"/>
    <cellStyle name="Normal 2 2 3" xfId="15"/>
    <cellStyle name="Normal 2 2 3 2" xfId="5"/>
    <cellStyle name="Normal 3" xfId="7"/>
    <cellStyle name="Normal 3 2" xfId="16"/>
    <cellStyle name="Normal 4" xfId="17"/>
    <cellStyle name="Normal 5" xfId="18"/>
    <cellStyle name="Normal 6" xfId="19"/>
    <cellStyle name="Normal 6 2" xfId="20"/>
    <cellStyle name="Normal 7" xfId="29"/>
    <cellStyle name="Porcentaje 2" xfId="21"/>
    <cellStyle name="Porcentaje 3" xfId="22"/>
    <cellStyle name="Porcentual 2" xfId="23"/>
    <cellStyle name="Porcentual 2 2" xfId="24"/>
    <cellStyle name="Porcentual 2 3" xfId="25"/>
    <cellStyle name="Porcentual 3" xfId="26"/>
    <cellStyle name="Porcentual 4" xfId="27"/>
    <cellStyle name="Porcentual 4 2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DCE6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4546A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workbookViewId="0">
      <selection activeCell="B3" sqref="B3"/>
    </sheetView>
  </sheetViews>
  <sheetFormatPr baseColWidth="10" defaultColWidth="8.85546875" defaultRowHeight="12.75" x14ac:dyDescent="0.2"/>
  <cols>
    <col min="1" max="1" width="8.85546875" style="12" customWidth="1"/>
    <col min="2" max="2" width="51" style="12" customWidth="1"/>
    <col min="3" max="3" width="13" style="12" customWidth="1"/>
    <col min="4" max="4" width="10.7109375" style="12" customWidth="1"/>
    <col min="5" max="5" width="51" style="12" customWidth="1"/>
    <col min="6" max="6" width="13" style="12" customWidth="1"/>
    <col min="7" max="7" width="13" style="17" customWidth="1"/>
    <col min="8" max="16384" width="8.85546875" style="5"/>
  </cols>
  <sheetData>
    <row r="1" spans="1:7" x14ac:dyDescent="0.2">
      <c r="A1" s="11" t="s">
        <v>303</v>
      </c>
      <c r="B1" s="11"/>
      <c r="C1" s="11"/>
      <c r="F1" s="13"/>
      <c r="G1" s="14" t="s">
        <v>5</v>
      </c>
    </row>
    <row r="2" spans="1:7" x14ac:dyDescent="0.2">
      <c r="A2" s="15"/>
      <c r="B2" s="16"/>
      <c r="C2" s="16"/>
      <c r="F2" s="17"/>
    </row>
    <row r="3" spans="1:7" x14ac:dyDescent="0.2">
      <c r="A3" s="11" t="s">
        <v>0</v>
      </c>
      <c r="C3" s="18" t="s">
        <v>23</v>
      </c>
      <c r="E3" s="19"/>
      <c r="F3" s="17"/>
    </row>
    <row r="4" spans="1:7" x14ac:dyDescent="0.2">
      <c r="A4" s="11" t="s">
        <v>1</v>
      </c>
      <c r="C4" s="20" t="s">
        <v>22</v>
      </c>
      <c r="E4" s="19"/>
      <c r="F4" s="17"/>
    </row>
    <row r="5" spans="1:7" x14ac:dyDescent="0.2">
      <c r="A5" s="11" t="s">
        <v>2</v>
      </c>
      <c r="C5" s="21">
        <v>2021</v>
      </c>
      <c r="E5" s="19"/>
      <c r="F5" s="17"/>
    </row>
    <row r="6" spans="1:7" x14ac:dyDescent="0.2">
      <c r="A6" s="15"/>
      <c r="B6" s="16"/>
      <c r="C6" s="16"/>
      <c r="F6" s="17"/>
    </row>
    <row r="7" spans="1:7" x14ac:dyDescent="0.2">
      <c r="A7" s="11" t="s">
        <v>6</v>
      </c>
      <c r="B7" s="11"/>
      <c r="C7" s="11"/>
      <c r="F7" s="19"/>
    </row>
    <row r="8" spans="1:7" x14ac:dyDescent="0.2">
      <c r="A8" s="16" t="s">
        <v>3</v>
      </c>
      <c r="B8" s="11"/>
      <c r="C8" s="11"/>
      <c r="F8" s="19"/>
    </row>
    <row r="9" spans="1:7" x14ac:dyDescent="0.2">
      <c r="A9" s="15"/>
      <c r="B9" s="11"/>
      <c r="C9" s="11"/>
      <c r="F9" s="19"/>
    </row>
    <row r="10" spans="1:7" ht="12.75" customHeight="1" x14ac:dyDescent="0.2">
      <c r="A10" s="22" t="s">
        <v>7</v>
      </c>
      <c r="B10" s="22"/>
      <c r="C10" s="22"/>
      <c r="D10" s="22" t="s">
        <v>4</v>
      </c>
      <c r="E10" s="22"/>
      <c r="F10" s="22"/>
      <c r="G10" s="23" t="s">
        <v>8</v>
      </c>
    </row>
    <row r="11" spans="1:7" s="26" customFormat="1" ht="33" customHeight="1" x14ac:dyDescent="0.2">
      <c r="A11" s="22" t="s">
        <v>9</v>
      </c>
      <c r="B11" s="22" t="s">
        <v>10</v>
      </c>
      <c r="C11" s="24" t="s">
        <v>11</v>
      </c>
      <c r="D11" s="25" t="s">
        <v>12</v>
      </c>
      <c r="E11" s="25" t="s">
        <v>13</v>
      </c>
      <c r="F11" s="24" t="s">
        <v>14</v>
      </c>
      <c r="G11" s="23"/>
    </row>
    <row r="12" spans="1:7" s="26" customFormat="1" ht="12" customHeight="1" x14ac:dyDescent="0.2">
      <c r="A12" s="22"/>
      <c r="B12" s="22"/>
      <c r="C12" s="27" t="s">
        <v>15</v>
      </c>
      <c r="D12" s="28" t="s">
        <v>16</v>
      </c>
      <c r="E12" s="25"/>
      <c r="F12" s="27" t="s">
        <v>17</v>
      </c>
      <c r="G12" s="27" t="s">
        <v>18</v>
      </c>
    </row>
    <row r="13" spans="1:7" x14ac:dyDescent="0.2">
      <c r="A13" s="3"/>
      <c r="B13" s="1" t="s">
        <v>24</v>
      </c>
      <c r="C13" s="2"/>
      <c r="D13" s="29"/>
      <c r="E13" s="30"/>
      <c r="F13" s="2">
        <v>0</v>
      </c>
      <c r="G13" s="2">
        <f t="shared" ref="G13:G31" si="0">+F13-C13</f>
        <v>0</v>
      </c>
    </row>
    <row r="14" spans="1:7" x14ac:dyDescent="0.2">
      <c r="A14" s="3"/>
      <c r="B14" s="1" t="s">
        <v>25</v>
      </c>
      <c r="C14" s="2"/>
      <c r="D14" s="29"/>
      <c r="E14" s="30"/>
      <c r="F14" s="2">
        <v>0</v>
      </c>
      <c r="G14" s="2">
        <f t="shared" si="0"/>
        <v>0</v>
      </c>
    </row>
    <row r="15" spans="1:7" x14ac:dyDescent="0.2">
      <c r="A15" s="3"/>
      <c r="B15" s="1" t="s">
        <v>26</v>
      </c>
      <c r="C15" s="2"/>
      <c r="D15" s="31"/>
      <c r="E15" s="32"/>
      <c r="F15" s="2">
        <v>0</v>
      </c>
      <c r="G15" s="2">
        <f t="shared" si="0"/>
        <v>0</v>
      </c>
    </row>
    <row r="16" spans="1:7" ht="13.5" x14ac:dyDescent="0.25">
      <c r="A16" s="3" t="s">
        <v>27</v>
      </c>
      <c r="B16" s="1" t="s">
        <v>28</v>
      </c>
      <c r="C16" s="6">
        <v>188411.03</v>
      </c>
      <c r="D16" s="4">
        <v>1112</v>
      </c>
      <c r="E16" s="4" t="s">
        <v>187</v>
      </c>
      <c r="F16" s="33">
        <v>172.07</v>
      </c>
      <c r="G16" s="2">
        <v>0</v>
      </c>
    </row>
    <row r="17" spans="1:7" ht="13.5" x14ac:dyDescent="0.25">
      <c r="A17" s="3"/>
      <c r="B17" s="1"/>
      <c r="C17" s="6"/>
      <c r="D17" s="4">
        <v>11131</v>
      </c>
      <c r="E17" s="4" t="s">
        <v>188</v>
      </c>
      <c r="F17" s="33">
        <v>37870.47</v>
      </c>
      <c r="G17" s="2">
        <v>0</v>
      </c>
    </row>
    <row r="18" spans="1:7" ht="13.5" x14ac:dyDescent="0.25">
      <c r="A18" s="3"/>
      <c r="B18" s="1"/>
      <c r="C18" s="6"/>
      <c r="D18" s="4">
        <v>11133</v>
      </c>
      <c r="E18" s="4" t="s">
        <v>189</v>
      </c>
      <c r="F18" s="33">
        <v>125599.3</v>
      </c>
      <c r="G18" s="2">
        <v>0</v>
      </c>
    </row>
    <row r="19" spans="1:7" ht="13.5" x14ac:dyDescent="0.25">
      <c r="A19" s="3"/>
      <c r="B19" s="1"/>
      <c r="C19" s="6"/>
      <c r="D19" s="4">
        <v>11135</v>
      </c>
      <c r="E19" s="4" t="s">
        <v>190</v>
      </c>
      <c r="F19" s="33">
        <v>24769.19</v>
      </c>
      <c r="G19" s="2">
        <v>0</v>
      </c>
    </row>
    <row r="20" spans="1:7" x14ac:dyDescent="0.2">
      <c r="A20" s="3"/>
      <c r="B20" s="1" t="s">
        <v>29</v>
      </c>
      <c r="C20" s="2"/>
      <c r="D20" s="34"/>
      <c r="E20" s="35"/>
      <c r="F20" s="2">
        <v>0</v>
      </c>
      <c r="G20" s="2">
        <f t="shared" si="0"/>
        <v>0</v>
      </c>
    </row>
    <row r="21" spans="1:7" x14ac:dyDescent="0.2">
      <c r="A21" s="3"/>
      <c r="B21" s="1" t="s">
        <v>30</v>
      </c>
      <c r="C21" s="2"/>
      <c r="D21" s="29"/>
      <c r="E21" s="30"/>
      <c r="F21" s="2"/>
      <c r="G21" s="2"/>
    </row>
    <row r="22" spans="1:7" ht="13.5" x14ac:dyDescent="0.25">
      <c r="A22" s="3" t="s">
        <v>31</v>
      </c>
      <c r="B22" s="1" t="s">
        <v>32</v>
      </c>
      <c r="C22" s="2">
        <v>27285.05</v>
      </c>
      <c r="D22" s="4">
        <v>11251</v>
      </c>
      <c r="E22" s="4" t="s">
        <v>191</v>
      </c>
      <c r="F22" s="33">
        <v>27285.05</v>
      </c>
      <c r="G22" s="2">
        <f t="shared" si="0"/>
        <v>0</v>
      </c>
    </row>
    <row r="23" spans="1:7" x14ac:dyDescent="0.2">
      <c r="A23" s="3"/>
      <c r="B23" s="1" t="s">
        <v>33</v>
      </c>
      <c r="C23" s="2"/>
      <c r="D23" s="29"/>
      <c r="E23" s="30"/>
      <c r="F23" s="2"/>
      <c r="G23" s="2"/>
    </row>
    <row r="24" spans="1:7" ht="13.5" x14ac:dyDescent="0.25">
      <c r="A24" s="3" t="s">
        <v>34</v>
      </c>
      <c r="B24" s="1" t="s">
        <v>32</v>
      </c>
      <c r="C24" s="2">
        <v>8367.92</v>
      </c>
      <c r="D24" s="4">
        <v>11263</v>
      </c>
      <c r="E24" s="4" t="s">
        <v>192</v>
      </c>
      <c r="F24" s="33">
        <v>2600</v>
      </c>
      <c r="G24" s="2">
        <v>0</v>
      </c>
    </row>
    <row r="25" spans="1:7" ht="13.5" x14ac:dyDescent="0.25">
      <c r="A25" s="3"/>
      <c r="B25" s="1"/>
      <c r="C25" s="2"/>
      <c r="D25" s="36">
        <v>1147</v>
      </c>
      <c r="E25" s="36" t="s">
        <v>276</v>
      </c>
      <c r="F25" s="33">
        <v>5038.32</v>
      </c>
      <c r="G25" s="2"/>
    </row>
    <row r="26" spans="1:7" ht="13.5" x14ac:dyDescent="0.25">
      <c r="A26" s="3"/>
      <c r="B26" s="1"/>
      <c r="C26" s="2"/>
      <c r="D26" s="4">
        <v>1144</v>
      </c>
      <c r="E26" s="4" t="s">
        <v>273</v>
      </c>
      <c r="F26" s="33">
        <v>729.6</v>
      </c>
      <c r="G26" s="2">
        <v>0</v>
      </c>
    </row>
    <row r="27" spans="1:7" x14ac:dyDescent="0.2">
      <c r="A27" s="3"/>
      <c r="B27" s="1" t="s">
        <v>35</v>
      </c>
      <c r="C27" s="2"/>
      <c r="D27" s="29"/>
      <c r="E27" s="30"/>
      <c r="F27" s="2"/>
      <c r="G27" s="2"/>
    </row>
    <row r="28" spans="1:7" ht="13.5" x14ac:dyDescent="0.25">
      <c r="A28" s="3" t="s">
        <v>36</v>
      </c>
      <c r="B28" s="1" t="s">
        <v>37</v>
      </c>
      <c r="C28" s="2">
        <v>81367.58</v>
      </c>
      <c r="D28" s="4">
        <v>11523</v>
      </c>
      <c r="E28" s="4" t="s">
        <v>285</v>
      </c>
      <c r="F28" s="33">
        <v>117.33</v>
      </c>
      <c r="G28" s="2">
        <v>0</v>
      </c>
    </row>
    <row r="29" spans="1:7" ht="13.5" x14ac:dyDescent="0.25">
      <c r="A29" s="3"/>
      <c r="B29" s="1"/>
      <c r="C29" s="2"/>
      <c r="D29" s="4">
        <v>115210</v>
      </c>
      <c r="E29" s="4" t="s">
        <v>193</v>
      </c>
      <c r="F29" s="33">
        <v>81176.91</v>
      </c>
      <c r="G29" s="37"/>
    </row>
    <row r="30" spans="1:7" ht="13.5" x14ac:dyDescent="0.25">
      <c r="A30" s="3"/>
      <c r="B30" s="1"/>
      <c r="C30" s="2"/>
      <c r="D30" s="4">
        <v>115212</v>
      </c>
      <c r="E30" s="4" t="s">
        <v>286</v>
      </c>
      <c r="F30" s="33">
        <v>73.34</v>
      </c>
      <c r="G30" s="37"/>
    </row>
    <row r="31" spans="1:7" ht="13.5" x14ac:dyDescent="0.25">
      <c r="A31" s="3" t="s">
        <v>38</v>
      </c>
      <c r="B31" s="1" t="s">
        <v>39</v>
      </c>
      <c r="C31" s="2">
        <v>58726.69</v>
      </c>
      <c r="D31" s="38">
        <v>11543</v>
      </c>
      <c r="E31" s="38" t="s">
        <v>194</v>
      </c>
      <c r="F31" s="33">
        <v>53155.51</v>
      </c>
      <c r="G31" s="37">
        <f t="shared" si="0"/>
        <v>-5571.18</v>
      </c>
    </row>
    <row r="32" spans="1:7" ht="13.5" x14ac:dyDescent="0.25">
      <c r="A32" s="3"/>
      <c r="B32" s="1"/>
      <c r="C32" s="2"/>
      <c r="D32" s="4">
        <v>11531</v>
      </c>
      <c r="E32" s="4" t="s">
        <v>212</v>
      </c>
      <c r="F32" s="33">
        <v>2460.87</v>
      </c>
      <c r="G32" s="39"/>
    </row>
    <row r="33" spans="1:7" ht="13.5" x14ac:dyDescent="0.25">
      <c r="A33" s="3"/>
      <c r="B33" s="1"/>
      <c r="C33" s="2"/>
      <c r="D33" s="4">
        <v>11538</v>
      </c>
      <c r="E33" s="4" t="s">
        <v>287</v>
      </c>
      <c r="F33" s="33">
        <v>2928.13</v>
      </c>
      <c r="G33" s="39"/>
    </row>
    <row r="34" spans="1:7" ht="13.5" x14ac:dyDescent="0.25">
      <c r="A34" s="3"/>
      <c r="B34" s="1"/>
      <c r="C34" s="2"/>
      <c r="D34" s="4">
        <v>115310</v>
      </c>
      <c r="E34" s="4" t="s">
        <v>288</v>
      </c>
      <c r="F34" s="33">
        <v>182.18</v>
      </c>
      <c r="G34" s="39"/>
    </row>
    <row r="35" spans="1:7" x14ac:dyDescent="0.2">
      <c r="A35" s="3"/>
      <c r="B35" s="1" t="s">
        <v>180</v>
      </c>
      <c r="C35" s="2"/>
      <c r="D35" s="40"/>
      <c r="E35" s="41"/>
      <c r="F35" s="42"/>
      <c r="G35" s="43"/>
    </row>
    <row r="36" spans="1:7" ht="22.5" x14ac:dyDescent="0.25">
      <c r="A36" s="3" t="s">
        <v>181</v>
      </c>
      <c r="B36" s="1" t="s">
        <v>182</v>
      </c>
      <c r="C36" s="2">
        <v>15808.82</v>
      </c>
      <c r="D36" s="36">
        <v>1131</v>
      </c>
      <c r="E36" s="36" t="s">
        <v>195</v>
      </c>
      <c r="F36" s="33">
        <v>15808.82</v>
      </c>
      <c r="G36" s="2">
        <v>0</v>
      </c>
    </row>
    <row r="37" spans="1:7" x14ac:dyDescent="0.2">
      <c r="A37" s="3"/>
      <c r="B37" s="1" t="s">
        <v>40</v>
      </c>
      <c r="C37" s="2"/>
      <c r="D37" s="44"/>
      <c r="E37" s="44"/>
      <c r="F37" s="7"/>
      <c r="G37" s="2"/>
    </row>
    <row r="38" spans="1:7" ht="13.5" x14ac:dyDescent="0.25">
      <c r="A38" s="3" t="s">
        <v>274</v>
      </c>
      <c r="B38" s="1" t="s">
        <v>275</v>
      </c>
      <c r="C38" s="6">
        <v>4704</v>
      </c>
      <c r="D38" s="36">
        <v>1142</v>
      </c>
      <c r="E38" s="36" t="s">
        <v>272</v>
      </c>
      <c r="F38" s="33">
        <v>4704</v>
      </c>
      <c r="G38" s="9"/>
    </row>
    <row r="39" spans="1:7" x14ac:dyDescent="0.2">
      <c r="A39" s="3"/>
      <c r="B39" s="1"/>
      <c r="C39" s="6"/>
      <c r="D39" s="36"/>
      <c r="E39" s="36"/>
      <c r="F39" s="8"/>
      <c r="G39" s="9"/>
    </row>
    <row r="40" spans="1:7" ht="13.5" x14ac:dyDescent="0.25">
      <c r="A40" s="3" t="s">
        <v>41</v>
      </c>
      <c r="B40" s="1" t="s">
        <v>183</v>
      </c>
      <c r="C40" s="2">
        <v>5318.23</v>
      </c>
      <c r="D40" s="45">
        <v>1141</v>
      </c>
      <c r="E40" s="45" t="s">
        <v>196</v>
      </c>
      <c r="F40" s="33">
        <v>5318.23</v>
      </c>
      <c r="G40" s="2">
        <v>0</v>
      </c>
    </row>
    <row r="41" spans="1:7" x14ac:dyDescent="0.2">
      <c r="A41" s="3"/>
      <c r="B41" s="1"/>
      <c r="C41" s="2"/>
      <c r="D41" s="46"/>
      <c r="E41" s="46"/>
      <c r="F41" s="9"/>
      <c r="G41" s="2"/>
    </row>
    <row r="42" spans="1:7" x14ac:dyDescent="0.2">
      <c r="A42" s="3"/>
      <c r="B42" s="1"/>
      <c r="C42" s="2"/>
      <c r="D42" s="46"/>
      <c r="E42" s="46"/>
      <c r="F42" s="9"/>
      <c r="G42" s="2"/>
    </row>
    <row r="43" spans="1:7" x14ac:dyDescent="0.2">
      <c r="A43" s="3" t="s">
        <v>42</v>
      </c>
      <c r="B43" s="1" t="s">
        <v>43</v>
      </c>
      <c r="C43" s="2">
        <f>SUM(C16:C42)</f>
        <v>389989.32</v>
      </c>
      <c r="D43" s="29">
        <v>510903.14</v>
      </c>
      <c r="E43" s="30"/>
      <c r="F43" s="2"/>
      <c r="G43" s="2"/>
    </row>
    <row r="44" spans="1:7" x14ac:dyDescent="0.2">
      <c r="A44" s="3"/>
      <c r="B44" s="1" t="s">
        <v>44</v>
      </c>
      <c r="C44" s="2"/>
      <c r="D44" s="29"/>
      <c r="E44" s="30"/>
      <c r="F44" s="2"/>
      <c r="G44" s="2"/>
    </row>
    <row r="45" spans="1:7" x14ac:dyDescent="0.2">
      <c r="A45" s="3"/>
      <c r="B45" s="1" t="s">
        <v>45</v>
      </c>
      <c r="C45" s="2"/>
      <c r="D45" s="29"/>
      <c r="E45" s="30"/>
      <c r="F45" s="2"/>
      <c r="G45" s="2"/>
    </row>
    <row r="46" spans="1:7" ht="13.5" x14ac:dyDescent="0.25">
      <c r="A46" s="3" t="s">
        <v>46</v>
      </c>
      <c r="B46" s="1" t="s">
        <v>47</v>
      </c>
      <c r="C46" s="2">
        <v>51678.38</v>
      </c>
      <c r="D46" s="4">
        <v>1215</v>
      </c>
      <c r="E46" s="4" t="s">
        <v>48</v>
      </c>
      <c r="F46" s="33">
        <v>51678.38</v>
      </c>
      <c r="G46" s="2">
        <v>0</v>
      </c>
    </row>
    <row r="47" spans="1:7" x14ac:dyDescent="0.2">
      <c r="A47" s="3"/>
      <c r="B47" s="1"/>
      <c r="C47" s="2"/>
      <c r="D47" s="4"/>
      <c r="E47" s="4"/>
      <c r="F47" s="9"/>
      <c r="G47" s="2"/>
    </row>
    <row r="48" spans="1:7" ht="13.5" x14ac:dyDescent="0.25">
      <c r="A48" s="3" t="s">
        <v>49</v>
      </c>
      <c r="B48" s="1" t="s">
        <v>50</v>
      </c>
      <c r="C48" s="2">
        <v>86171.07</v>
      </c>
      <c r="D48" s="4">
        <v>1217</v>
      </c>
      <c r="E48" s="4" t="s">
        <v>198</v>
      </c>
      <c r="F48" s="33">
        <v>82306.009999999995</v>
      </c>
      <c r="G48" s="2">
        <v>0</v>
      </c>
    </row>
    <row r="49" spans="1:7" ht="13.5" x14ac:dyDescent="0.25">
      <c r="A49" s="3"/>
      <c r="B49" s="1"/>
      <c r="C49" s="2"/>
      <c r="D49" s="4">
        <v>1219</v>
      </c>
      <c r="E49" s="4" t="s">
        <v>54</v>
      </c>
      <c r="F49" s="33">
        <v>3865</v>
      </c>
      <c r="G49" s="2">
        <v>0</v>
      </c>
    </row>
    <row r="50" spans="1:7" ht="13.5" x14ac:dyDescent="0.25">
      <c r="A50" s="3" t="s">
        <v>51</v>
      </c>
      <c r="B50" s="1" t="s">
        <v>52</v>
      </c>
      <c r="C50" s="2">
        <v>96428.57</v>
      </c>
      <c r="D50" s="4">
        <v>1218</v>
      </c>
      <c r="E50" s="4" t="s">
        <v>199</v>
      </c>
      <c r="F50" s="33">
        <v>96428.57</v>
      </c>
      <c r="G50" s="2">
        <v>0</v>
      </c>
    </row>
    <row r="51" spans="1:7" ht="13.5" x14ac:dyDescent="0.25">
      <c r="A51" s="3" t="s">
        <v>53</v>
      </c>
      <c r="B51" s="1" t="s">
        <v>54</v>
      </c>
      <c r="C51" s="2">
        <v>44989.09</v>
      </c>
      <c r="D51" s="4">
        <v>1214</v>
      </c>
      <c r="E51" s="4" t="s">
        <v>197</v>
      </c>
      <c r="F51" s="33">
        <v>3197.25</v>
      </c>
      <c r="G51" s="2">
        <v>0</v>
      </c>
    </row>
    <row r="52" spans="1:7" ht="13.5" x14ac:dyDescent="0.25">
      <c r="A52" s="3"/>
      <c r="B52" s="1"/>
      <c r="C52" s="2"/>
      <c r="D52" s="4">
        <v>12110</v>
      </c>
      <c r="E52" s="4" t="s">
        <v>268</v>
      </c>
      <c r="F52" s="33">
        <v>41791.839999999997</v>
      </c>
      <c r="G52" s="2"/>
    </row>
    <row r="53" spans="1:7" x14ac:dyDescent="0.2">
      <c r="A53" s="3"/>
      <c r="B53" s="1" t="s">
        <v>55</v>
      </c>
      <c r="C53" s="2"/>
      <c r="D53" s="29"/>
      <c r="E53" s="30"/>
      <c r="F53" s="2"/>
      <c r="G53" s="2">
        <v>0</v>
      </c>
    </row>
    <row r="54" spans="1:7" ht="13.5" x14ac:dyDescent="0.25">
      <c r="A54" s="3" t="s">
        <v>56</v>
      </c>
      <c r="B54" s="1" t="s">
        <v>57</v>
      </c>
      <c r="C54" s="2">
        <v>188207.6</v>
      </c>
      <c r="D54" s="4">
        <v>12111</v>
      </c>
      <c r="E54" s="4" t="s">
        <v>200</v>
      </c>
      <c r="F54" s="33">
        <v>188207.6</v>
      </c>
      <c r="G54" s="2">
        <v>0</v>
      </c>
    </row>
    <row r="55" spans="1:7" x14ac:dyDescent="0.2">
      <c r="A55" s="3" t="s">
        <v>58</v>
      </c>
      <c r="B55" s="1" t="s">
        <v>59</v>
      </c>
      <c r="C55" s="2">
        <f>+C46+C48+C50+C51-C54</f>
        <v>91059.50999999998</v>
      </c>
      <c r="D55" s="29"/>
      <c r="E55" s="30"/>
      <c r="F55" s="2"/>
      <c r="G55" s="2"/>
    </row>
    <row r="56" spans="1:7" x14ac:dyDescent="0.2">
      <c r="A56" s="3" t="s">
        <v>60</v>
      </c>
      <c r="B56" s="1" t="s">
        <v>61</v>
      </c>
      <c r="C56" s="2">
        <f>+C43+C55</f>
        <v>481048.82999999996</v>
      </c>
      <c r="D56" s="29"/>
      <c r="E56" s="30"/>
      <c r="F56" s="2"/>
      <c r="G56" s="2"/>
    </row>
    <row r="57" spans="1:7" x14ac:dyDescent="0.2">
      <c r="A57" s="3"/>
      <c r="B57" s="1" t="s">
        <v>62</v>
      </c>
      <c r="C57" s="2" t="s">
        <v>302</v>
      </c>
      <c r="D57" s="29"/>
      <c r="E57" s="30"/>
      <c r="F57" s="2"/>
      <c r="G57" s="2"/>
    </row>
    <row r="58" spans="1:7" x14ac:dyDescent="0.2">
      <c r="A58" s="3"/>
      <c r="B58" s="1" t="s">
        <v>63</v>
      </c>
      <c r="C58" s="2"/>
      <c r="D58" s="29"/>
      <c r="E58" s="30"/>
      <c r="F58" s="2"/>
      <c r="G58" s="2"/>
    </row>
    <row r="59" spans="1:7" x14ac:dyDescent="0.2">
      <c r="A59" s="3"/>
      <c r="B59" s="1" t="s">
        <v>64</v>
      </c>
      <c r="C59" s="2"/>
      <c r="D59" s="29"/>
      <c r="E59" s="30"/>
      <c r="F59" s="2"/>
      <c r="G59" s="2"/>
    </row>
    <row r="60" spans="1:7" x14ac:dyDescent="0.2">
      <c r="A60" s="3"/>
      <c r="B60" s="1" t="s">
        <v>65</v>
      </c>
      <c r="C60" s="2"/>
      <c r="D60" s="29"/>
      <c r="E60" s="30"/>
      <c r="F60" s="2"/>
      <c r="G60" s="2">
        <v>0</v>
      </c>
    </row>
    <row r="61" spans="1:7" x14ac:dyDescent="0.2">
      <c r="A61" s="3"/>
      <c r="B61" s="1" t="s">
        <v>30</v>
      </c>
      <c r="C61" s="2"/>
      <c r="D61" s="29"/>
      <c r="E61" s="30"/>
      <c r="F61" s="2"/>
      <c r="G61" s="2">
        <v>0</v>
      </c>
    </row>
    <row r="62" spans="1:7" ht="13.5" x14ac:dyDescent="0.25">
      <c r="A62" s="3" t="s">
        <v>66</v>
      </c>
      <c r="B62" s="1" t="s">
        <v>32</v>
      </c>
      <c r="C62" s="2">
        <v>4290.6099999999997</v>
      </c>
      <c r="D62" s="38">
        <v>21311</v>
      </c>
      <c r="E62" s="38" t="s">
        <v>201</v>
      </c>
      <c r="F62" s="33">
        <v>4290.6099999999997</v>
      </c>
      <c r="G62" s="2">
        <v>0</v>
      </c>
    </row>
    <row r="63" spans="1:7" x14ac:dyDescent="0.2">
      <c r="A63" s="3"/>
      <c r="B63" s="1" t="s">
        <v>64</v>
      </c>
      <c r="C63" s="6"/>
      <c r="D63" s="4"/>
      <c r="E63" s="4"/>
      <c r="F63" s="8"/>
      <c r="G63" s="9"/>
    </row>
    <row r="64" spans="1:7" x14ac:dyDescent="0.2">
      <c r="A64" s="3"/>
      <c r="B64" s="1" t="s">
        <v>282</v>
      </c>
      <c r="C64" s="6"/>
      <c r="D64" s="4"/>
      <c r="E64" s="4"/>
      <c r="F64" s="8"/>
      <c r="G64" s="9"/>
    </row>
    <row r="65" spans="1:7" ht="13.5" x14ac:dyDescent="0.25">
      <c r="A65" s="3" t="s">
        <v>283</v>
      </c>
      <c r="B65" s="1" t="s">
        <v>32</v>
      </c>
      <c r="C65" s="6">
        <v>75155.539999999994</v>
      </c>
      <c r="D65" s="4">
        <v>2181</v>
      </c>
      <c r="E65" s="4" t="s">
        <v>284</v>
      </c>
      <c r="F65" s="33">
        <v>75155.539999999994</v>
      </c>
      <c r="G65" s="9"/>
    </row>
    <row r="66" spans="1:7" x14ac:dyDescent="0.2">
      <c r="A66" s="3"/>
      <c r="B66" s="1"/>
      <c r="C66" s="6"/>
      <c r="D66" s="4"/>
      <c r="E66" s="4"/>
      <c r="F66" s="8"/>
      <c r="G66" s="9"/>
    </row>
    <row r="67" spans="1:7" x14ac:dyDescent="0.2">
      <c r="A67" s="3"/>
      <c r="B67" s="1" t="s">
        <v>67</v>
      </c>
      <c r="C67" s="2"/>
      <c r="D67" s="34"/>
      <c r="E67" s="35"/>
      <c r="F67" s="43"/>
      <c r="G67" s="2">
        <v>0</v>
      </c>
    </row>
    <row r="68" spans="1:7" x14ac:dyDescent="0.2">
      <c r="A68" s="3"/>
      <c r="B68" s="1" t="s">
        <v>30</v>
      </c>
      <c r="C68" s="2"/>
      <c r="D68" s="29"/>
      <c r="E68" s="30"/>
      <c r="F68" s="2"/>
      <c r="G68" s="2">
        <v>0</v>
      </c>
    </row>
    <row r="69" spans="1:7" ht="13.5" x14ac:dyDescent="0.25">
      <c r="A69" s="3" t="s">
        <v>68</v>
      </c>
      <c r="B69" s="1" t="s">
        <v>32</v>
      </c>
      <c r="C69" s="2">
        <v>4357.4799999999996</v>
      </c>
      <c r="D69" s="4">
        <v>2143</v>
      </c>
      <c r="E69" s="4" t="s">
        <v>202</v>
      </c>
      <c r="F69" s="33">
        <v>4357.4799999999996</v>
      </c>
      <c r="G69" s="2">
        <v>0</v>
      </c>
    </row>
    <row r="70" spans="1:7" x14ac:dyDescent="0.2">
      <c r="A70" s="3"/>
      <c r="B70" s="1"/>
      <c r="C70" s="2"/>
      <c r="D70" s="4"/>
      <c r="E70" s="4"/>
      <c r="F70" s="9"/>
      <c r="G70" s="2">
        <v>0</v>
      </c>
    </row>
    <row r="71" spans="1:7" x14ac:dyDescent="0.2">
      <c r="A71" s="3"/>
      <c r="B71" s="1" t="s">
        <v>69</v>
      </c>
      <c r="C71" s="2"/>
      <c r="D71" s="29"/>
      <c r="E71" s="30"/>
      <c r="F71" s="2"/>
      <c r="G71" s="2">
        <v>0</v>
      </c>
    </row>
    <row r="72" spans="1:7" ht="13.5" x14ac:dyDescent="0.25">
      <c r="A72" s="3" t="s">
        <v>70</v>
      </c>
      <c r="B72" s="1" t="s">
        <v>71</v>
      </c>
      <c r="C72" s="2">
        <v>1664.39</v>
      </c>
      <c r="D72" s="4">
        <v>21764</v>
      </c>
      <c r="E72" s="4" t="s">
        <v>203</v>
      </c>
      <c r="F72" s="33">
        <v>604.55999999999995</v>
      </c>
      <c r="G72" s="2">
        <v>0</v>
      </c>
    </row>
    <row r="73" spans="1:7" ht="13.5" x14ac:dyDescent="0.25">
      <c r="A73" s="3"/>
      <c r="B73" s="1"/>
      <c r="C73" s="2"/>
      <c r="D73" s="4">
        <v>21765</v>
      </c>
      <c r="E73" s="4" t="s">
        <v>204</v>
      </c>
      <c r="F73" s="33">
        <v>54.16</v>
      </c>
      <c r="G73" s="2">
        <v>0</v>
      </c>
    </row>
    <row r="74" spans="1:7" ht="13.5" x14ac:dyDescent="0.25">
      <c r="A74" s="3"/>
      <c r="B74" s="1"/>
      <c r="C74" s="2"/>
      <c r="D74" s="4">
        <v>21766</v>
      </c>
      <c r="E74" s="4" t="s">
        <v>205</v>
      </c>
      <c r="F74" s="33">
        <v>84.57</v>
      </c>
      <c r="G74" s="2"/>
    </row>
    <row r="75" spans="1:7" ht="13.5" x14ac:dyDescent="0.25">
      <c r="A75" s="3"/>
      <c r="B75" s="1"/>
      <c r="C75" s="2"/>
      <c r="D75" s="4">
        <v>21769</v>
      </c>
      <c r="E75" s="4" t="s">
        <v>206</v>
      </c>
      <c r="F75" s="33">
        <v>511.95</v>
      </c>
      <c r="G75" s="2"/>
    </row>
    <row r="76" spans="1:7" ht="13.5" x14ac:dyDescent="0.25">
      <c r="A76" s="3"/>
      <c r="B76" s="1"/>
      <c r="C76" s="2"/>
      <c r="D76" s="4">
        <v>217610</v>
      </c>
      <c r="E76" s="4" t="s">
        <v>207</v>
      </c>
      <c r="F76" s="33">
        <v>391.88</v>
      </c>
      <c r="G76" s="2"/>
    </row>
    <row r="77" spans="1:7" ht="13.5" x14ac:dyDescent="0.25">
      <c r="A77" s="3"/>
      <c r="B77" s="1"/>
      <c r="C77" s="2"/>
      <c r="D77" s="4">
        <v>217612</v>
      </c>
      <c r="E77" s="4" t="s">
        <v>208</v>
      </c>
      <c r="F77" s="33">
        <v>17.27</v>
      </c>
      <c r="G77" s="2">
        <v>0</v>
      </c>
    </row>
    <row r="78" spans="1:7" ht="13.5" x14ac:dyDescent="0.25">
      <c r="A78" s="3" t="s">
        <v>73</v>
      </c>
      <c r="B78" s="1" t="s">
        <v>74</v>
      </c>
      <c r="C78" s="2">
        <v>8928.18</v>
      </c>
      <c r="D78" s="4">
        <v>21761</v>
      </c>
      <c r="E78" s="4" t="s">
        <v>209</v>
      </c>
      <c r="F78" s="33">
        <v>451.64</v>
      </c>
      <c r="G78" s="2">
        <v>0</v>
      </c>
    </row>
    <row r="79" spans="1:7" ht="13.5" x14ac:dyDescent="0.25">
      <c r="A79" s="3"/>
      <c r="B79" s="1"/>
      <c r="C79" s="2"/>
      <c r="D79" s="4">
        <v>21762</v>
      </c>
      <c r="E79" s="4" t="s">
        <v>210</v>
      </c>
      <c r="F79" s="33">
        <v>1666.67</v>
      </c>
      <c r="G79" s="2">
        <v>0</v>
      </c>
    </row>
    <row r="80" spans="1:7" ht="13.5" x14ac:dyDescent="0.25">
      <c r="A80" s="3"/>
      <c r="B80" s="1"/>
      <c r="C80" s="2"/>
      <c r="D80" s="4">
        <v>21763</v>
      </c>
      <c r="E80" s="4" t="s">
        <v>211</v>
      </c>
      <c r="F80" s="33">
        <v>6809.87</v>
      </c>
      <c r="G80" s="2">
        <v>0</v>
      </c>
    </row>
    <row r="81" spans="1:7" x14ac:dyDescent="0.2">
      <c r="A81" s="3"/>
      <c r="B81" s="1" t="s">
        <v>75</v>
      </c>
      <c r="C81" s="2"/>
      <c r="D81" s="29"/>
      <c r="E81" s="30"/>
      <c r="F81" s="2"/>
      <c r="G81" s="2"/>
    </row>
    <row r="82" spans="1:7" x14ac:dyDescent="0.2">
      <c r="A82" s="3"/>
      <c r="B82" s="1" t="s">
        <v>76</v>
      </c>
      <c r="C82" s="2"/>
      <c r="D82" s="29"/>
      <c r="E82" s="30"/>
      <c r="F82" s="2"/>
      <c r="G82" s="2"/>
    </row>
    <row r="83" spans="1:7" ht="13.5" x14ac:dyDescent="0.25">
      <c r="A83" s="3" t="s">
        <v>77</v>
      </c>
      <c r="B83" s="1" t="s">
        <v>19</v>
      </c>
      <c r="C83" s="2">
        <v>2613.65</v>
      </c>
      <c r="D83" s="4">
        <v>21721</v>
      </c>
      <c r="E83" s="4" t="s">
        <v>212</v>
      </c>
      <c r="F83" s="33">
        <v>52.49</v>
      </c>
      <c r="G83" s="2">
        <v>0</v>
      </c>
    </row>
    <row r="84" spans="1:7" ht="13.5" x14ac:dyDescent="0.25">
      <c r="A84" s="3"/>
      <c r="B84" s="1"/>
      <c r="C84" s="2"/>
      <c r="D84" s="4">
        <v>217210</v>
      </c>
      <c r="E84" s="4" t="s">
        <v>269</v>
      </c>
      <c r="F84" s="33">
        <v>-19.54</v>
      </c>
      <c r="G84" s="2">
        <v>0</v>
      </c>
    </row>
    <row r="85" spans="1:7" ht="13.5" x14ac:dyDescent="0.25">
      <c r="A85" s="3"/>
      <c r="B85" s="1"/>
      <c r="C85" s="2"/>
      <c r="D85" s="4">
        <v>21723</v>
      </c>
      <c r="E85" s="4" t="s">
        <v>213</v>
      </c>
      <c r="F85" s="33">
        <v>88</v>
      </c>
      <c r="G85" s="2">
        <v>0</v>
      </c>
    </row>
    <row r="86" spans="1:7" ht="13.5" x14ac:dyDescent="0.25">
      <c r="A86" s="3"/>
      <c r="B86" s="1"/>
      <c r="C86" s="2"/>
      <c r="D86" s="4">
        <v>21728</v>
      </c>
      <c r="E86" s="4" t="s">
        <v>214</v>
      </c>
      <c r="F86" s="33">
        <v>85.7</v>
      </c>
      <c r="G86" s="2">
        <v>0</v>
      </c>
    </row>
    <row r="87" spans="1:7" ht="13.5" x14ac:dyDescent="0.25">
      <c r="A87" s="3"/>
      <c r="B87" s="1"/>
      <c r="C87" s="2"/>
      <c r="D87" s="4">
        <v>21729</v>
      </c>
      <c r="E87" s="4" t="s">
        <v>270</v>
      </c>
      <c r="F87" s="33">
        <v>32.93</v>
      </c>
      <c r="G87" s="2"/>
    </row>
    <row r="88" spans="1:7" ht="13.5" x14ac:dyDescent="0.25">
      <c r="A88" s="3"/>
      <c r="B88" s="1"/>
      <c r="C88" s="2"/>
      <c r="D88" s="4">
        <v>217211</v>
      </c>
      <c r="E88" s="4" t="s">
        <v>288</v>
      </c>
      <c r="F88" s="33">
        <v>67.23</v>
      </c>
      <c r="G88" s="2"/>
    </row>
    <row r="89" spans="1:7" ht="13.5" x14ac:dyDescent="0.25">
      <c r="A89" s="3"/>
      <c r="B89" s="1"/>
      <c r="C89" s="2"/>
      <c r="D89" s="4">
        <v>21731</v>
      </c>
      <c r="E89" s="4" t="s">
        <v>215</v>
      </c>
      <c r="F89" s="33">
        <v>75.47</v>
      </c>
      <c r="G89" s="2">
        <v>0</v>
      </c>
    </row>
    <row r="90" spans="1:7" ht="13.5" x14ac:dyDescent="0.25">
      <c r="A90" s="3"/>
      <c r="B90" s="1"/>
      <c r="C90" s="2"/>
      <c r="D90" s="4">
        <v>21732</v>
      </c>
      <c r="E90" s="4" t="s">
        <v>193</v>
      </c>
      <c r="F90" s="33">
        <v>347.6</v>
      </c>
      <c r="G90" s="2">
        <v>0</v>
      </c>
    </row>
    <row r="91" spans="1:7" ht="13.5" x14ac:dyDescent="0.25">
      <c r="A91" s="3"/>
      <c r="B91" s="1"/>
      <c r="C91" s="2"/>
      <c r="D91" s="4">
        <v>2113</v>
      </c>
      <c r="E91" s="4" t="s">
        <v>277</v>
      </c>
      <c r="F91" s="33">
        <v>1751.87</v>
      </c>
      <c r="G91" s="2"/>
    </row>
    <row r="92" spans="1:7" ht="13.5" x14ac:dyDescent="0.25">
      <c r="A92" s="3"/>
      <c r="B92" s="1"/>
      <c r="C92" s="2"/>
      <c r="D92" s="4">
        <v>21733</v>
      </c>
      <c r="E92" s="4" t="s">
        <v>216</v>
      </c>
      <c r="F92" s="33">
        <v>131.9</v>
      </c>
      <c r="G92" s="2">
        <v>0</v>
      </c>
    </row>
    <row r="93" spans="1:7" x14ac:dyDescent="0.2">
      <c r="A93" s="3" t="s">
        <v>78</v>
      </c>
      <c r="B93" s="1" t="s">
        <v>79</v>
      </c>
      <c r="C93" s="2">
        <f>SUM(C60:C83)</f>
        <v>97009.849999999977</v>
      </c>
      <c r="D93" s="29"/>
      <c r="E93" s="30"/>
      <c r="F93" s="2"/>
      <c r="G93" s="2"/>
    </row>
    <row r="94" spans="1:7" x14ac:dyDescent="0.2">
      <c r="A94" s="3"/>
      <c r="B94" s="1" t="s">
        <v>80</v>
      </c>
      <c r="C94" s="2"/>
      <c r="D94" s="29"/>
      <c r="E94" s="30"/>
      <c r="F94" s="2"/>
      <c r="G94" s="2"/>
    </row>
    <row r="95" spans="1:7" x14ac:dyDescent="0.2">
      <c r="A95" s="3"/>
      <c r="B95" s="1" t="s">
        <v>81</v>
      </c>
      <c r="C95" s="2"/>
      <c r="D95" s="29"/>
      <c r="E95" s="30"/>
      <c r="F95" s="2"/>
      <c r="G95" s="2"/>
    </row>
    <row r="96" spans="1:7" x14ac:dyDescent="0.2">
      <c r="A96" s="3"/>
      <c r="B96" s="1" t="s">
        <v>82</v>
      </c>
      <c r="C96" s="2"/>
      <c r="D96" s="29"/>
      <c r="E96" s="30"/>
      <c r="F96" s="2"/>
      <c r="G96" s="2"/>
    </row>
    <row r="97" spans="1:7" x14ac:dyDescent="0.2">
      <c r="A97" s="3"/>
      <c r="B97" s="1" t="s">
        <v>83</v>
      </c>
      <c r="C97" s="2"/>
      <c r="D97" s="29"/>
      <c r="E97" s="30"/>
      <c r="F97" s="2"/>
      <c r="G97" s="2"/>
    </row>
    <row r="98" spans="1:7" ht="13.5" x14ac:dyDescent="0.25">
      <c r="A98" s="3" t="s">
        <v>84</v>
      </c>
      <c r="B98" s="1" t="s">
        <v>32</v>
      </c>
      <c r="C98" s="2">
        <v>110455.54</v>
      </c>
      <c r="D98" s="4">
        <v>2241</v>
      </c>
      <c r="E98" s="4" t="s">
        <v>217</v>
      </c>
      <c r="F98" s="33">
        <v>110455.54</v>
      </c>
      <c r="G98" s="2">
        <v>0</v>
      </c>
    </row>
    <row r="99" spans="1:7" x14ac:dyDescent="0.2">
      <c r="A99" s="3"/>
      <c r="B99" s="1"/>
      <c r="C99" s="2"/>
      <c r="D99" s="4"/>
      <c r="E99" s="4"/>
      <c r="F99" s="9"/>
      <c r="G99" s="2">
        <v>0</v>
      </c>
    </row>
    <row r="100" spans="1:7" x14ac:dyDescent="0.2">
      <c r="A100" s="3"/>
      <c r="B100" s="1" t="s">
        <v>85</v>
      </c>
      <c r="C100" s="2"/>
      <c r="D100" s="4"/>
      <c r="E100" s="4"/>
      <c r="F100" s="9"/>
      <c r="G100" s="2">
        <v>0</v>
      </c>
    </row>
    <row r="101" spans="1:7" ht="13.5" x14ac:dyDescent="0.25">
      <c r="A101" s="3" t="s">
        <v>86</v>
      </c>
      <c r="B101" s="1" t="s">
        <v>87</v>
      </c>
      <c r="C101" s="2">
        <v>38373</v>
      </c>
      <c r="D101" s="4">
        <v>2271</v>
      </c>
      <c r="E101" s="4" t="s">
        <v>218</v>
      </c>
      <c r="F101" s="33">
        <v>38373</v>
      </c>
      <c r="G101" s="2">
        <v>0</v>
      </c>
    </row>
    <row r="102" spans="1:7" ht="13.5" x14ac:dyDescent="0.25">
      <c r="A102" s="3" t="s">
        <v>88</v>
      </c>
      <c r="B102" s="1" t="s">
        <v>89</v>
      </c>
      <c r="C102" s="2">
        <v>9194.7800000000007</v>
      </c>
      <c r="D102" s="4">
        <v>2272</v>
      </c>
      <c r="E102" s="4" t="s">
        <v>219</v>
      </c>
      <c r="F102" s="33">
        <v>9194.7800000000007</v>
      </c>
      <c r="G102" s="2">
        <v>0</v>
      </c>
    </row>
    <row r="103" spans="1:7" x14ac:dyDescent="0.2">
      <c r="A103" s="3" t="s">
        <v>90</v>
      </c>
      <c r="B103" s="1" t="s">
        <v>91</v>
      </c>
      <c r="C103" s="2">
        <f>SUM(C98:C102)</f>
        <v>158023.31999999998</v>
      </c>
      <c r="D103" s="29"/>
      <c r="E103" s="30"/>
      <c r="F103" s="2"/>
      <c r="G103" s="2"/>
    </row>
    <row r="104" spans="1:7" x14ac:dyDescent="0.2">
      <c r="A104" s="3" t="s">
        <v>92</v>
      </c>
      <c r="B104" s="1" t="s">
        <v>93</v>
      </c>
      <c r="C104" s="2">
        <f>+C93+C103</f>
        <v>255033.16999999995</v>
      </c>
      <c r="D104" s="29"/>
      <c r="E104" s="30"/>
      <c r="F104" s="2"/>
      <c r="G104" s="2"/>
    </row>
    <row r="105" spans="1:7" x14ac:dyDescent="0.2">
      <c r="A105" s="3"/>
      <c r="B105" s="1" t="s">
        <v>94</v>
      </c>
      <c r="C105" s="2"/>
      <c r="D105" s="29"/>
      <c r="E105" s="30"/>
      <c r="F105" s="2"/>
      <c r="G105" s="2"/>
    </row>
    <row r="106" spans="1:7" ht="13.5" x14ac:dyDescent="0.25">
      <c r="A106" s="3" t="s">
        <v>95</v>
      </c>
      <c r="B106" s="1" t="s">
        <v>96</v>
      </c>
      <c r="C106" s="2">
        <v>20000</v>
      </c>
      <c r="D106" s="4">
        <v>3111</v>
      </c>
      <c r="E106" s="4" t="s">
        <v>220</v>
      </c>
      <c r="F106" s="33">
        <v>20000</v>
      </c>
      <c r="G106" s="2">
        <v>0</v>
      </c>
    </row>
    <row r="107" spans="1:7" x14ac:dyDescent="0.2">
      <c r="A107" s="3"/>
      <c r="B107" s="1" t="s">
        <v>97</v>
      </c>
      <c r="C107" s="2"/>
      <c r="D107" s="4"/>
      <c r="E107" s="4"/>
      <c r="F107" s="9"/>
      <c r="G107" s="2">
        <v>0</v>
      </c>
    </row>
    <row r="108" spans="1:7" ht="13.5" x14ac:dyDescent="0.25">
      <c r="A108" s="3" t="s">
        <v>98</v>
      </c>
      <c r="B108" s="1" t="s">
        <v>99</v>
      </c>
      <c r="C108" s="2">
        <v>10000</v>
      </c>
      <c r="D108" s="4">
        <v>3141</v>
      </c>
      <c r="E108" s="4" t="s">
        <v>221</v>
      </c>
      <c r="F108" s="33">
        <v>10000</v>
      </c>
      <c r="G108" s="2">
        <v>0</v>
      </c>
    </row>
    <row r="109" spans="1:7" ht="13.5" x14ac:dyDescent="0.25">
      <c r="A109" s="3" t="s">
        <v>100</v>
      </c>
      <c r="B109" s="1" t="s">
        <v>101</v>
      </c>
      <c r="C109" s="2">
        <v>343939.38</v>
      </c>
      <c r="D109" s="4">
        <v>3142</v>
      </c>
      <c r="E109" s="4" t="s">
        <v>222</v>
      </c>
      <c r="F109" s="33">
        <v>343939.38</v>
      </c>
      <c r="G109" s="2">
        <v>0</v>
      </c>
    </row>
    <row r="110" spans="1:7" x14ac:dyDescent="0.2">
      <c r="A110" s="3"/>
      <c r="B110" s="1" t="s">
        <v>102</v>
      </c>
      <c r="C110" s="2"/>
      <c r="D110" s="29"/>
      <c r="E110" s="30"/>
      <c r="F110" s="2"/>
      <c r="G110" s="2"/>
    </row>
    <row r="111" spans="1:7" x14ac:dyDescent="0.2">
      <c r="A111" s="3" t="s">
        <v>103</v>
      </c>
      <c r="B111" s="1" t="s">
        <v>104</v>
      </c>
      <c r="C111" s="2"/>
      <c r="D111" s="4"/>
      <c r="E111" s="4"/>
      <c r="F111" s="9"/>
      <c r="G111" s="2"/>
    </row>
    <row r="112" spans="1:7" x14ac:dyDescent="0.2">
      <c r="A112" s="3"/>
      <c r="B112" s="1"/>
      <c r="C112" s="2"/>
      <c r="D112" s="4"/>
      <c r="E112" s="4"/>
      <c r="F112" s="9"/>
      <c r="G112" s="2"/>
    </row>
    <row r="113" spans="1:7" ht="13.5" x14ac:dyDescent="0.25">
      <c r="A113" s="3" t="s">
        <v>289</v>
      </c>
      <c r="B113" s="1" t="s">
        <v>290</v>
      </c>
      <c r="C113" s="2">
        <v>186604.31</v>
      </c>
      <c r="D113" s="4">
        <v>3171</v>
      </c>
      <c r="E113" s="10" t="s">
        <v>291</v>
      </c>
      <c r="F113" s="33">
        <v>-186604.31</v>
      </c>
      <c r="G113" s="37">
        <v>0</v>
      </c>
    </row>
    <row r="114" spans="1:7" x14ac:dyDescent="0.2">
      <c r="A114" s="3"/>
      <c r="B114" s="1"/>
      <c r="C114" s="6"/>
      <c r="D114" s="38"/>
      <c r="E114" s="38"/>
      <c r="F114" s="47"/>
      <c r="G114" s="47"/>
    </row>
    <row r="115" spans="1:7" x14ac:dyDescent="0.2">
      <c r="A115" s="3"/>
      <c r="B115" s="1" t="s">
        <v>278</v>
      </c>
      <c r="C115" s="6"/>
      <c r="D115" s="4"/>
      <c r="E115" s="4"/>
      <c r="F115" s="8"/>
      <c r="G115" s="8"/>
    </row>
    <row r="116" spans="1:7" ht="13.5" x14ac:dyDescent="0.25">
      <c r="A116" s="3" t="s">
        <v>281</v>
      </c>
      <c r="B116" s="1" t="s">
        <v>279</v>
      </c>
      <c r="C116" s="6">
        <v>38680.53</v>
      </c>
      <c r="D116" s="4">
        <v>3152</v>
      </c>
      <c r="E116" s="4" t="s">
        <v>280</v>
      </c>
      <c r="F116" s="33">
        <v>38680.53</v>
      </c>
      <c r="G116" s="8"/>
    </row>
    <row r="117" spans="1:7" x14ac:dyDescent="0.2">
      <c r="A117" s="3" t="s">
        <v>105</v>
      </c>
      <c r="B117" s="1" t="s">
        <v>106</v>
      </c>
      <c r="C117" s="2">
        <f>+C106+C108+C109-C111+C113-C114</f>
        <v>560543.68999999994</v>
      </c>
      <c r="D117" s="34"/>
      <c r="E117" s="35"/>
      <c r="F117" s="43"/>
      <c r="G117" s="43"/>
    </row>
    <row r="118" spans="1:7" x14ac:dyDescent="0.2">
      <c r="A118" s="3" t="s">
        <v>107</v>
      </c>
      <c r="B118" s="1" t="s">
        <v>108</v>
      </c>
      <c r="C118" s="2">
        <f>+C104+C117</f>
        <v>815576.85999999987</v>
      </c>
      <c r="D118" s="29"/>
      <c r="E118" s="30"/>
      <c r="F118" s="2"/>
      <c r="G118" s="2"/>
    </row>
    <row r="119" spans="1:7" x14ac:dyDescent="0.2">
      <c r="A119" s="3"/>
      <c r="B119" s="1"/>
      <c r="C119" s="2"/>
      <c r="D119" s="29"/>
      <c r="E119" s="30"/>
      <c r="F119" s="2"/>
      <c r="G119" s="2"/>
    </row>
    <row r="120" spans="1:7" x14ac:dyDescent="0.2">
      <c r="A120" s="3"/>
      <c r="B120" s="1" t="s">
        <v>109</v>
      </c>
      <c r="C120" s="2"/>
      <c r="D120" s="29"/>
      <c r="E120" s="30"/>
      <c r="F120" s="2"/>
      <c r="G120" s="2"/>
    </row>
    <row r="121" spans="1:7" x14ac:dyDescent="0.2">
      <c r="A121" s="3"/>
      <c r="B121" s="1" t="s">
        <v>20</v>
      </c>
      <c r="C121" s="2"/>
      <c r="D121" s="29"/>
      <c r="E121" s="30"/>
      <c r="F121" s="2"/>
      <c r="G121" s="2"/>
    </row>
    <row r="122" spans="1:7" x14ac:dyDescent="0.2">
      <c r="A122" s="3"/>
      <c r="B122" s="1" t="s">
        <v>110</v>
      </c>
      <c r="C122" s="2"/>
      <c r="D122" s="29"/>
      <c r="E122" s="30"/>
      <c r="F122" s="2"/>
      <c r="G122" s="2"/>
    </row>
    <row r="123" spans="1:7" x14ac:dyDescent="0.2">
      <c r="A123" s="3"/>
      <c r="B123" s="1" t="s">
        <v>111</v>
      </c>
      <c r="C123" s="2"/>
      <c r="D123" s="29"/>
      <c r="E123" s="30"/>
      <c r="F123" s="2"/>
      <c r="G123" s="2"/>
    </row>
    <row r="124" spans="1:7" ht="13.5" x14ac:dyDescent="0.25">
      <c r="A124" s="3" t="s">
        <v>112</v>
      </c>
      <c r="B124" s="1" t="s">
        <v>113</v>
      </c>
      <c r="C124" s="2">
        <v>270012.96999999997</v>
      </c>
      <c r="D124" s="4">
        <v>4121</v>
      </c>
      <c r="E124" s="4" t="s">
        <v>114</v>
      </c>
      <c r="F124" s="48">
        <v>249297.54</v>
      </c>
      <c r="G124" s="2">
        <v>0</v>
      </c>
    </row>
    <row r="125" spans="1:7" ht="13.5" x14ac:dyDescent="0.25">
      <c r="A125" s="3"/>
      <c r="B125" s="1"/>
      <c r="C125" s="2"/>
      <c r="D125" s="4">
        <v>4122</v>
      </c>
      <c r="E125" s="4" t="s">
        <v>223</v>
      </c>
      <c r="F125" s="48">
        <v>20715.43</v>
      </c>
      <c r="G125" s="2"/>
    </row>
    <row r="126" spans="1:7" x14ac:dyDescent="0.2">
      <c r="A126" s="3"/>
      <c r="B126" s="1"/>
      <c r="C126" s="2"/>
      <c r="D126" s="4"/>
      <c r="E126" s="4"/>
      <c r="F126" s="9"/>
      <c r="G126" s="2">
        <v>0</v>
      </c>
    </row>
    <row r="127" spans="1:7" x14ac:dyDescent="0.2">
      <c r="A127" s="3"/>
      <c r="B127" s="1" t="s">
        <v>115</v>
      </c>
      <c r="C127" s="2"/>
      <c r="D127" s="29"/>
      <c r="E127" s="30"/>
      <c r="F127" s="2"/>
      <c r="G127" s="2"/>
    </row>
    <row r="128" spans="1:7" x14ac:dyDescent="0.2">
      <c r="A128" s="3" t="s">
        <v>116</v>
      </c>
      <c r="B128" s="1" t="s">
        <v>117</v>
      </c>
      <c r="C128" s="2"/>
      <c r="D128" s="4"/>
      <c r="E128" s="4"/>
      <c r="F128" s="9"/>
      <c r="G128" s="2">
        <v>0</v>
      </c>
    </row>
    <row r="129" spans="1:7" x14ac:dyDescent="0.2">
      <c r="A129" s="3"/>
      <c r="B129" s="1" t="s">
        <v>118</v>
      </c>
      <c r="C129" s="2"/>
      <c r="D129" s="29"/>
      <c r="E129" s="30"/>
      <c r="F129" s="2"/>
      <c r="G129" s="2"/>
    </row>
    <row r="130" spans="1:7" x14ac:dyDescent="0.2">
      <c r="A130" s="3"/>
      <c r="B130" s="1" t="s">
        <v>119</v>
      </c>
      <c r="C130" s="2"/>
      <c r="D130" s="29"/>
      <c r="E130" s="30"/>
      <c r="F130" s="2"/>
      <c r="G130" s="2"/>
    </row>
    <row r="131" spans="1:7" x14ac:dyDescent="0.2">
      <c r="A131" s="3"/>
      <c r="B131" s="1" t="s">
        <v>120</v>
      </c>
      <c r="C131" s="2"/>
      <c r="D131" s="29"/>
      <c r="E131" s="30"/>
      <c r="F131" s="2"/>
      <c r="G131" s="2"/>
    </row>
    <row r="132" spans="1:7" x14ac:dyDescent="0.2">
      <c r="A132" s="3"/>
      <c r="B132" s="1" t="s">
        <v>30</v>
      </c>
      <c r="C132" s="2"/>
      <c r="D132" s="29"/>
      <c r="E132" s="30"/>
      <c r="F132" s="2"/>
      <c r="G132" s="2"/>
    </row>
    <row r="133" spans="1:7" ht="13.5" x14ac:dyDescent="0.25">
      <c r="A133" s="3" t="s">
        <v>121</v>
      </c>
      <c r="B133" s="1" t="s">
        <v>122</v>
      </c>
      <c r="C133" s="2">
        <v>495.51</v>
      </c>
      <c r="D133" s="4">
        <v>432</v>
      </c>
      <c r="E133" s="4" t="s">
        <v>224</v>
      </c>
      <c r="F133" s="48">
        <v>495.51</v>
      </c>
      <c r="G133" s="2">
        <v>0</v>
      </c>
    </row>
    <row r="134" spans="1:7" x14ac:dyDescent="0.2">
      <c r="A134" s="3" t="s">
        <v>123</v>
      </c>
      <c r="B134" s="1" t="s">
        <v>124</v>
      </c>
      <c r="C134" s="2">
        <f>SUM(C124:C133)</f>
        <v>270508.48</v>
      </c>
      <c r="D134" s="29"/>
      <c r="E134" s="30"/>
      <c r="F134" s="2"/>
      <c r="G134" s="2"/>
    </row>
    <row r="135" spans="1:7" x14ac:dyDescent="0.2">
      <c r="A135" s="3"/>
      <c r="B135" s="1" t="s">
        <v>125</v>
      </c>
      <c r="C135" s="2"/>
      <c r="D135" s="29"/>
      <c r="E135" s="30"/>
      <c r="F135" s="2"/>
      <c r="G135" s="2"/>
    </row>
    <row r="136" spans="1:7" x14ac:dyDescent="0.2">
      <c r="A136" s="3"/>
      <c r="B136" s="1" t="s">
        <v>21</v>
      </c>
      <c r="C136" s="2"/>
      <c r="D136" s="29"/>
      <c r="E136" s="30"/>
      <c r="F136" s="2"/>
      <c r="G136" s="2"/>
    </row>
    <row r="137" spans="1:7" ht="13.5" x14ac:dyDescent="0.25">
      <c r="A137" s="3" t="s">
        <v>126</v>
      </c>
      <c r="B137" s="1" t="s">
        <v>127</v>
      </c>
      <c r="C137" s="2">
        <v>189227.72</v>
      </c>
      <c r="D137" s="4">
        <v>5141</v>
      </c>
      <c r="E137" s="4" t="s">
        <v>128</v>
      </c>
      <c r="F137" s="48">
        <v>1013</v>
      </c>
      <c r="G137" s="2">
        <v>0</v>
      </c>
    </row>
    <row r="138" spans="1:7" ht="13.5" x14ac:dyDescent="0.25">
      <c r="A138" s="3"/>
      <c r="B138" s="1"/>
      <c r="C138" s="2"/>
      <c r="D138" s="4">
        <v>51430</v>
      </c>
      <c r="E138" s="4" t="s">
        <v>253</v>
      </c>
      <c r="F138" s="48">
        <v>10233.86</v>
      </c>
      <c r="G138" s="2">
        <v>0</v>
      </c>
    </row>
    <row r="139" spans="1:7" ht="13.5" x14ac:dyDescent="0.25">
      <c r="A139" s="3"/>
      <c r="B139" s="1"/>
      <c r="C139" s="2"/>
      <c r="D139" s="4">
        <v>5167</v>
      </c>
      <c r="E139" s="4" t="s">
        <v>129</v>
      </c>
      <c r="F139" s="48">
        <v>617.29</v>
      </c>
      <c r="G139" s="2">
        <v>0</v>
      </c>
    </row>
    <row r="140" spans="1:7" ht="13.5" x14ac:dyDescent="0.25">
      <c r="A140" s="3"/>
      <c r="B140" s="1"/>
      <c r="C140" s="2"/>
      <c r="D140" s="4">
        <v>5152</v>
      </c>
      <c r="E140" s="4" t="s">
        <v>254</v>
      </c>
      <c r="F140" s="48">
        <v>166.79</v>
      </c>
      <c r="G140" s="2">
        <v>0</v>
      </c>
    </row>
    <row r="141" spans="1:7" ht="13.5" x14ac:dyDescent="0.25">
      <c r="A141" s="3"/>
      <c r="B141" s="1"/>
      <c r="C141" s="2"/>
      <c r="D141" s="4">
        <v>51720</v>
      </c>
      <c r="E141" s="4" t="s">
        <v>294</v>
      </c>
      <c r="F141" s="48">
        <v>81492.56</v>
      </c>
      <c r="G141" s="2">
        <v>0</v>
      </c>
    </row>
    <row r="142" spans="1:7" ht="13.5" x14ac:dyDescent="0.25">
      <c r="A142" s="3"/>
      <c r="B142" s="1"/>
      <c r="C142" s="2"/>
      <c r="D142" s="4">
        <v>51721</v>
      </c>
      <c r="E142" s="4" t="s">
        <v>295</v>
      </c>
      <c r="F142" s="48">
        <v>15808.83</v>
      </c>
      <c r="G142" s="2">
        <v>0</v>
      </c>
    </row>
    <row r="143" spans="1:7" ht="13.5" x14ac:dyDescent="0.25">
      <c r="A143" s="3"/>
      <c r="B143" s="1"/>
      <c r="C143" s="2"/>
      <c r="D143" s="4">
        <v>5153</v>
      </c>
      <c r="E143" s="4" t="s">
        <v>255</v>
      </c>
      <c r="F143" s="48">
        <v>4055</v>
      </c>
      <c r="G143" s="2">
        <v>0</v>
      </c>
    </row>
    <row r="144" spans="1:7" ht="13.5" x14ac:dyDescent="0.25">
      <c r="A144" s="3"/>
      <c r="B144" s="1"/>
      <c r="C144" s="2"/>
      <c r="D144" s="4">
        <v>5174</v>
      </c>
      <c r="E144" s="4" t="s">
        <v>256</v>
      </c>
      <c r="F144" s="48">
        <v>1347.5</v>
      </c>
      <c r="G144" s="2">
        <v>0</v>
      </c>
    </row>
    <row r="145" spans="1:7" ht="13.5" x14ac:dyDescent="0.25">
      <c r="A145" s="3"/>
      <c r="B145" s="1"/>
      <c r="C145" s="2"/>
      <c r="D145" s="4">
        <v>5175</v>
      </c>
      <c r="E145" s="4" t="s">
        <v>257</v>
      </c>
      <c r="F145" s="48">
        <v>438</v>
      </c>
      <c r="G145" s="2">
        <v>0</v>
      </c>
    </row>
    <row r="146" spans="1:7" ht="13.5" x14ac:dyDescent="0.25">
      <c r="A146" s="3"/>
      <c r="B146" s="1"/>
      <c r="C146" s="2"/>
      <c r="D146" s="4">
        <v>51715</v>
      </c>
      <c r="E146" s="4" t="s">
        <v>258</v>
      </c>
      <c r="F146" s="48">
        <v>27012.12</v>
      </c>
      <c r="G146" s="2"/>
    </row>
    <row r="147" spans="1:7" ht="13.5" x14ac:dyDescent="0.25">
      <c r="A147" s="3"/>
      <c r="B147" s="1"/>
      <c r="C147" s="2"/>
      <c r="D147" s="4">
        <v>5176</v>
      </c>
      <c r="E147" s="4" t="s">
        <v>259</v>
      </c>
      <c r="F147" s="48">
        <v>400</v>
      </c>
      <c r="G147" s="2"/>
    </row>
    <row r="148" spans="1:7" ht="13.5" x14ac:dyDescent="0.25">
      <c r="A148" s="3"/>
      <c r="B148" s="1"/>
      <c r="C148" s="2"/>
      <c r="D148" s="4">
        <v>5178</v>
      </c>
      <c r="E148" s="4" t="s">
        <v>260</v>
      </c>
      <c r="F148" s="48">
        <v>2050</v>
      </c>
      <c r="G148" s="2"/>
    </row>
    <row r="149" spans="1:7" ht="13.5" x14ac:dyDescent="0.25">
      <c r="A149" s="3"/>
      <c r="B149" s="1"/>
      <c r="C149" s="2"/>
      <c r="D149" s="4">
        <v>5179</v>
      </c>
      <c r="E149" s="4" t="s">
        <v>261</v>
      </c>
      <c r="F149" s="48">
        <v>4251.08</v>
      </c>
      <c r="G149" s="2"/>
    </row>
    <row r="150" spans="1:7" ht="13.5" x14ac:dyDescent="0.25">
      <c r="A150" s="3"/>
      <c r="B150" s="1"/>
      <c r="C150" s="2"/>
      <c r="D150" s="4">
        <v>51714</v>
      </c>
      <c r="E150" s="4" t="s">
        <v>131</v>
      </c>
      <c r="F150" s="48">
        <v>5167.22</v>
      </c>
      <c r="G150" s="2"/>
    </row>
    <row r="151" spans="1:7" ht="13.5" x14ac:dyDescent="0.25">
      <c r="A151" s="3"/>
      <c r="B151" s="1"/>
      <c r="C151" s="2"/>
      <c r="D151" s="4">
        <v>51711</v>
      </c>
      <c r="E151" s="4" t="s">
        <v>132</v>
      </c>
      <c r="F151" s="48">
        <v>4000</v>
      </c>
      <c r="G151" s="2"/>
    </row>
    <row r="152" spans="1:7" ht="13.5" x14ac:dyDescent="0.25">
      <c r="A152" s="3"/>
      <c r="B152" s="1"/>
      <c r="C152" s="2"/>
      <c r="D152" s="4">
        <v>5143</v>
      </c>
      <c r="E152" s="4" t="s">
        <v>262</v>
      </c>
      <c r="F152" s="48">
        <v>970</v>
      </c>
      <c r="G152" s="2"/>
    </row>
    <row r="153" spans="1:7" ht="13.5" x14ac:dyDescent="0.25">
      <c r="A153" s="3"/>
      <c r="B153" s="1"/>
      <c r="C153" s="2"/>
      <c r="D153" s="4">
        <v>51416</v>
      </c>
      <c r="E153" s="4" t="s">
        <v>263</v>
      </c>
      <c r="F153" s="48">
        <v>3000.86</v>
      </c>
      <c r="G153" s="2"/>
    </row>
    <row r="154" spans="1:7" ht="13.5" x14ac:dyDescent="0.25">
      <c r="A154" s="3"/>
      <c r="B154" s="1"/>
      <c r="C154" s="2"/>
      <c r="D154" s="4">
        <v>5164</v>
      </c>
      <c r="E154" s="4" t="s">
        <v>292</v>
      </c>
      <c r="F154" s="48">
        <v>365</v>
      </c>
      <c r="G154" s="2"/>
    </row>
    <row r="155" spans="1:7" ht="13.5" x14ac:dyDescent="0.25">
      <c r="A155" s="3"/>
      <c r="B155" s="1"/>
      <c r="C155" s="2"/>
      <c r="D155" s="4">
        <v>5165</v>
      </c>
      <c r="E155" s="4" t="s">
        <v>293</v>
      </c>
      <c r="F155" s="48">
        <v>3100</v>
      </c>
      <c r="G155" s="2"/>
    </row>
    <row r="156" spans="1:7" ht="13.5" x14ac:dyDescent="0.25">
      <c r="A156" s="3"/>
      <c r="B156" s="1"/>
      <c r="C156" s="2"/>
      <c r="D156" s="4">
        <v>5177</v>
      </c>
      <c r="E156" s="4" t="s">
        <v>296</v>
      </c>
      <c r="F156" s="48">
        <v>1800</v>
      </c>
      <c r="G156" s="2"/>
    </row>
    <row r="157" spans="1:7" ht="13.5" x14ac:dyDescent="0.25">
      <c r="A157" s="3"/>
      <c r="B157" s="1"/>
      <c r="C157" s="2"/>
      <c r="D157" s="4">
        <v>51713</v>
      </c>
      <c r="E157" s="4" t="s">
        <v>264</v>
      </c>
      <c r="F157" s="48">
        <v>11433.6</v>
      </c>
      <c r="G157" s="2"/>
    </row>
    <row r="158" spans="1:7" ht="13.5" x14ac:dyDescent="0.25">
      <c r="A158" s="3"/>
      <c r="B158" s="1"/>
      <c r="C158" s="2"/>
      <c r="D158" s="4">
        <v>51717</v>
      </c>
      <c r="E158" s="4" t="s">
        <v>265</v>
      </c>
      <c r="F158" s="48">
        <v>387.75</v>
      </c>
      <c r="G158" s="2"/>
    </row>
    <row r="159" spans="1:7" ht="13.5" x14ac:dyDescent="0.25">
      <c r="A159" s="3"/>
      <c r="B159" s="1"/>
      <c r="C159" s="2"/>
      <c r="D159" s="4">
        <v>51718</v>
      </c>
      <c r="E159" s="4" t="s">
        <v>266</v>
      </c>
      <c r="F159" s="48">
        <v>185.26</v>
      </c>
      <c r="G159" s="2"/>
    </row>
    <row r="160" spans="1:7" ht="13.5" x14ac:dyDescent="0.25">
      <c r="A160" s="3"/>
      <c r="B160" s="1"/>
      <c r="C160" s="2"/>
      <c r="D160" s="4">
        <v>521120</v>
      </c>
      <c r="E160" s="4" t="s">
        <v>297</v>
      </c>
      <c r="F160" s="48">
        <v>137.25</v>
      </c>
      <c r="G160" s="2"/>
    </row>
    <row r="161" spans="1:7" ht="13.5" x14ac:dyDescent="0.25">
      <c r="A161" s="3"/>
      <c r="B161" s="1"/>
      <c r="C161" s="2"/>
      <c r="D161" s="4">
        <v>521136</v>
      </c>
      <c r="E161" s="4" t="s">
        <v>298</v>
      </c>
      <c r="F161" s="48">
        <v>200</v>
      </c>
      <c r="G161" s="2"/>
    </row>
    <row r="162" spans="1:7" ht="13.5" x14ac:dyDescent="0.25">
      <c r="A162" s="3"/>
      <c r="B162" s="1"/>
      <c r="C162" s="2"/>
      <c r="D162" s="4">
        <v>5154</v>
      </c>
      <c r="E162" s="4" t="s">
        <v>130</v>
      </c>
      <c r="F162" s="48">
        <v>9594.75</v>
      </c>
      <c r="G162" s="2"/>
    </row>
    <row r="163" spans="1:7" x14ac:dyDescent="0.2">
      <c r="A163" s="3"/>
      <c r="B163" s="1" t="s">
        <v>133</v>
      </c>
      <c r="C163" s="2"/>
      <c r="D163" s="29"/>
      <c r="E163" s="30"/>
      <c r="F163" s="2"/>
      <c r="G163" s="2"/>
    </row>
    <row r="164" spans="1:7" ht="22.5" x14ac:dyDescent="0.25">
      <c r="A164" s="3" t="s">
        <v>134</v>
      </c>
      <c r="B164" s="1" t="s">
        <v>135</v>
      </c>
      <c r="C164" s="2">
        <v>49077.04</v>
      </c>
      <c r="D164" s="4">
        <v>5111</v>
      </c>
      <c r="E164" s="36" t="s">
        <v>136</v>
      </c>
      <c r="F164" s="48">
        <v>38400</v>
      </c>
      <c r="G164" s="2">
        <v>0</v>
      </c>
    </row>
    <row r="165" spans="1:7" ht="13.5" x14ac:dyDescent="0.25">
      <c r="A165" s="3"/>
      <c r="B165" s="1"/>
      <c r="C165" s="2"/>
      <c r="D165" s="4">
        <v>5121</v>
      </c>
      <c r="E165" s="36" t="s">
        <v>136</v>
      </c>
      <c r="F165" s="48">
        <v>13196.67</v>
      </c>
      <c r="G165" s="2"/>
    </row>
    <row r="166" spans="1:7" ht="13.5" x14ac:dyDescent="0.25">
      <c r="A166" s="3"/>
      <c r="B166" s="1"/>
      <c r="C166" s="2"/>
      <c r="D166" s="4">
        <v>5131</v>
      </c>
      <c r="E166" s="36" t="s">
        <v>136</v>
      </c>
      <c r="F166" s="48">
        <v>10379.530000000001</v>
      </c>
      <c r="G166" s="2"/>
    </row>
    <row r="167" spans="1:7" ht="13.5" x14ac:dyDescent="0.25">
      <c r="A167" s="3"/>
      <c r="B167" s="1"/>
      <c r="C167" s="2"/>
      <c r="D167" s="4">
        <v>5117</v>
      </c>
      <c r="E167" s="36" t="s">
        <v>299</v>
      </c>
      <c r="F167" s="48">
        <v>-9600</v>
      </c>
      <c r="G167" s="2"/>
    </row>
    <row r="168" spans="1:7" ht="13.5" x14ac:dyDescent="0.25">
      <c r="A168" s="3"/>
      <c r="B168" s="1"/>
      <c r="C168" s="2"/>
      <c r="D168" s="4">
        <v>5127</v>
      </c>
      <c r="E168" s="36" t="s">
        <v>299</v>
      </c>
      <c r="F168" s="48">
        <v>-3293.33</v>
      </c>
      <c r="G168" s="2"/>
    </row>
    <row r="169" spans="1:7" ht="13.5" x14ac:dyDescent="0.25">
      <c r="A169" s="3"/>
      <c r="B169" s="1"/>
      <c r="C169" s="2"/>
      <c r="D169" s="4"/>
      <c r="E169" s="36"/>
      <c r="F169" s="48">
        <v>-5.83</v>
      </c>
      <c r="G169" s="2"/>
    </row>
    <row r="170" spans="1:7" ht="22.5" x14ac:dyDescent="0.25">
      <c r="A170" s="3" t="s">
        <v>137</v>
      </c>
      <c r="B170" s="1" t="s">
        <v>135</v>
      </c>
      <c r="C170" s="2">
        <v>27602.080000000002</v>
      </c>
      <c r="D170" s="36">
        <v>52121</v>
      </c>
      <c r="E170" s="36" t="s">
        <v>136</v>
      </c>
      <c r="F170" s="48">
        <v>34430.32</v>
      </c>
      <c r="G170" s="2">
        <v>0</v>
      </c>
    </row>
    <row r="171" spans="1:7" ht="13.5" x14ac:dyDescent="0.25">
      <c r="A171" s="3"/>
      <c r="B171" s="1"/>
      <c r="C171" s="2"/>
      <c r="D171" s="36">
        <v>521255</v>
      </c>
      <c r="E171" s="36" t="s">
        <v>299</v>
      </c>
      <c r="F171" s="48">
        <v>-6828.24</v>
      </c>
      <c r="G171" s="2"/>
    </row>
    <row r="172" spans="1:7" ht="22.5" x14ac:dyDescent="0.25">
      <c r="A172" s="3" t="s">
        <v>138</v>
      </c>
      <c r="B172" s="1" t="s">
        <v>139</v>
      </c>
      <c r="C172" s="2">
        <v>30697.22</v>
      </c>
      <c r="D172" s="4">
        <v>5113</v>
      </c>
      <c r="E172" s="4" t="s">
        <v>209</v>
      </c>
      <c r="F172" s="48">
        <v>2335.65</v>
      </c>
      <c r="G172" s="2">
        <v>0</v>
      </c>
    </row>
    <row r="173" spans="1:7" ht="13.5" x14ac:dyDescent="0.25">
      <c r="A173" s="3"/>
      <c r="B173" s="1"/>
      <c r="C173" s="2"/>
      <c r="D173" s="4">
        <v>5114</v>
      </c>
      <c r="E173" s="4" t="s">
        <v>210</v>
      </c>
      <c r="F173" s="48">
        <v>666.6</v>
      </c>
      <c r="G173" s="2">
        <v>0</v>
      </c>
    </row>
    <row r="174" spans="1:7" ht="13.5" x14ac:dyDescent="0.25">
      <c r="A174" s="3"/>
      <c r="B174" s="1"/>
      <c r="C174" s="2"/>
      <c r="D174" s="4">
        <v>5123</v>
      </c>
      <c r="E174" s="4" t="s">
        <v>225</v>
      </c>
      <c r="F174" s="48">
        <v>1099.75</v>
      </c>
      <c r="G174" s="2"/>
    </row>
    <row r="175" spans="1:7" ht="13.5" x14ac:dyDescent="0.25">
      <c r="A175" s="3"/>
      <c r="B175" s="1"/>
      <c r="C175" s="2"/>
      <c r="D175" s="4">
        <v>5124</v>
      </c>
      <c r="E175" s="4" t="s">
        <v>141</v>
      </c>
      <c r="F175" s="48">
        <v>547.80999999999995</v>
      </c>
      <c r="G175" s="2"/>
    </row>
    <row r="176" spans="1:7" ht="13.5" x14ac:dyDescent="0.25">
      <c r="A176" s="3"/>
      <c r="B176" s="1"/>
      <c r="C176" s="2"/>
      <c r="D176" s="4">
        <v>5133</v>
      </c>
      <c r="E176" s="4" t="s">
        <v>209</v>
      </c>
      <c r="F176" s="48">
        <v>868.57</v>
      </c>
      <c r="G176" s="2"/>
    </row>
    <row r="177" spans="1:7" ht="13.5" x14ac:dyDescent="0.25">
      <c r="A177" s="3"/>
      <c r="B177" s="1"/>
      <c r="C177" s="2"/>
      <c r="D177" s="4">
        <v>5134</v>
      </c>
      <c r="E177" s="4" t="s">
        <v>210</v>
      </c>
      <c r="F177" s="48">
        <v>799.92</v>
      </c>
      <c r="G177" s="2"/>
    </row>
    <row r="178" spans="1:7" ht="13.5" x14ac:dyDescent="0.25">
      <c r="A178" s="3"/>
      <c r="B178" s="1"/>
      <c r="C178" s="2"/>
      <c r="D178" s="4">
        <v>5135</v>
      </c>
      <c r="E178" s="4" t="s">
        <v>211</v>
      </c>
      <c r="F178" s="48">
        <v>755.5</v>
      </c>
      <c r="G178" s="2"/>
    </row>
    <row r="179" spans="1:7" ht="13.5" x14ac:dyDescent="0.25">
      <c r="A179" s="3"/>
      <c r="B179" s="1"/>
      <c r="C179" s="2"/>
      <c r="D179" s="4">
        <v>5125</v>
      </c>
      <c r="E179" s="4" t="s">
        <v>211</v>
      </c>
      <c r="F179" s="48">
        <v>814.78</v>
      </c>
      <c r="G179" s="2"/>
    </row>
    <row r="180" spans="1:7" ht="13.5" x14ac:dyDescent="0.25">
      <c r="A180" s="3"/>
      <c r="B180" s="1"/>
      <c r="C180" s="2"/>
      <c r="D180" s="4">
        <v>5115</v>
      </c>
      <c r="E180" s="4" t="s">
        <v>211</v>
      </c>
      <c r="F180" s="48">
        <v>1302.81</v>
      </c>
      <c r="G180" s="2"/>
    </row>
    <row r="181" spans="1:7" ht="13.5" x14ac:dyDescent="0.25">
      <c r="A181" s="3"/>
      <c r="B181" s="1"/>
      <c r="C181" s="2"/>
      <c r="D181" s="4">
        <v>51113</v>
      </c>
      <c r="E181" s="4" t="s">
        <v>271</v>
      </c>
      <c r="F181" s="48">
        <v>9900</v>
      </c>
      <c r="G181" s="2"/>
    </row>
    <row r="182" spans="1:7" ht="13.5" x14ac:dyDescent="0.25">
      <c r="A182" s="3"/>
      <c r="B182" s="1"/>
      <c r="C182" s="2"/>
      <c r="D182" s="4">
        <v>51213</v>
      </c>
      <c r="E182" s="4" t="s">
        <v>271</v>
      </c>
      <c r="F182" s="48">
        <v>11600</v>
      </c>
      <c r="G182" s="2"/>
    </row>
    <row r="183" spans="1:7" ht="13.5" x14ac:dyDescent="0.25">
      <c r="A183" s="3"/>
      <c r="B183" s="1"/>
      <c r="C183" s="2"/>
      <c r="D183" s="4"/>
      <c r="E183" s="4"/>
      <c r="F183" s="48">
        <v>5.83</v>
      </c>
      <c r="G183" s="2"/>
    </row>
    <row r="184" spans="1:7" ht="22.5" x14ac:dyDescent="0.25">
      <c r="A184" s="3" t="s">
        <v>140</v>
      </c>
      <c r="B184" s="1" t="s">
        <v>139</v>
      </c>
      <c r="C184" s="2">
        <v>10204.219999999999</v>
      </c>
      <c r="D184" s="36">
        <v>52123</v>
      </c>
      <c r="E184" s="36" t="s">
        <v>209</v>
      </c>
      <c r="F184" s="48">
        <v>2017.51</v>
      </c>
      <c r="G184" s="2">
        <v>0</v>
      </c>
    </row>
    <row r="185" spans="1:7" ht="13.5" x14ac:dyDescent="0.25">
      <c r="A185" s="3"/>
      <c r="B185" s="1"/>
      <c r="C185" s="2"/>
      <c r="D185" s="4">
        <v>52124</v>
      </c>
      <c r="E185" s="4" t="s">
        <v>210</v>
      </c>
      <c r="F185" s="48">
        <v>1266.54</v>
      </c>
      <c r="G185" s="2">
        <v>0</v>
      </c>
    </row>
    <row r="186" spans="1:7" ht="13.5" x14ac:dyDescent="0.25">
      <c r="A186" s="3"/>
      <c r="B186" s="1"/>
      <c r="C186" s="2"/>
      <c r="D186" s="4">
        <v>52125</v>
      </c>
      <c r="E186" s="4" t="s">
        <v>211</v>
      </c>
      <c r="F186" s="48">
        <v>1221.4000000000001</v>
      </c>
      <c r="G186" s="2"/>
    </row>
    <row r="187" spans="1:7" ht="13.5" x14ac:dyDescent="0.25">
      <c r="A187" s="3"/>
      <c r="B187" s="1"/>
      <c r="C187" s="2"/>
      <c r="D187" s="4">
        <v>521254</v>
      </c>
      <c r="E187" s="4" t="s">
        <v>271</v>
      </c>
      <c r="F187" s="48">
        <v>5698.77</v>
      </c>
      <c r="G187" s="2"/>
    </row>
    <row r="188" spans="1:7" ht="13.5" x14ac:dyDescent="0.25">
      <c r="A188" s="3" t="s">
        <v>142</v>
      </c>
      <c r="B188" s="1" t="s">
        <v>143</v>
      </c>
      <c r="C188" s="2">
        <v>12690.74</v>
      </c>
      <c r="D188" s="4">
        <v>5112</v>
      </c>
      <c r="E188" s="4" t="s">
        <v>72</v>
      </c>
      <c r="F188" s="48">
        <v>4647.6000000000004</v>
      </c>
      <c r="G188" s="2">
        <v>0</v>
      </c>
    </row>
    <row r="189" spans="1:7" ht="13.5" x14ac:dyDescent="0.25">
      <c r="A189" s="3"/>
      <c r="B189" s="1"/>
      <c r="C189" s="2"/>
      <c r="D189" s="4">
        <v>5116</v>
      </c>
      <c r="E189" s="4" t="s">
        <v>144</v>
      </c>
      <c r="F189" s="48">
        <v>3199.55</v>
      </c>
      <c r="G189" s="2">
        <v>0</v>
      </c>
    </row>
    <row r="190" spans="1:7" ht="13.5" x14ac:dyDescent="0.25">
      <c r="A190" s="3"/>
      <c r="B190" s="1"/>
      <c r="C190" s="2"/>
      <c r="D190" s="4">
        <v>5122</v>
      </c>
      <c r="E190" s="4" t="s">
        <v>72</v>
      </c>
      <c r="F190" s="48">
        <v>1614.34</v>
      </c>
      <c r="G190" s="2"/>
    </row>
    <row r="191" spans="1:7" ht="13.5" x14ac:dyDescent="0.25">
      <c r="A191" s="3"/>
      <c r="B191" s="1"/>
      <c r="C191" s="2"/>
      <c r="D191" s="4">
        <v>5126</v>
      </c>
      <c r="E191" s="4" t="s">
        <v>144</v>
      </c>
      <c r="F191" s="48">
        <v>1099.54</v>
      </c>
      <c r="G191" s="2"/>
    </row>
    <row r="192" spans="1:7" ht="13.5" x14ac:dyDescent="0.25">
      <c r="A192" s="3"/>
      <c r="B192" s="1"/>
      <c r="C192" s="2"/>
      <c r="D192" s="4">
        <v>5132</v>
      </c>
      <c r="E192" s="4" t="s">
        <v>72</v>
      </c>
      <c r="F192" s="48">
        <v>1261.6099999999999</v>
      </c>
      <c r="G192" s="2"/>
    </row>
    <row r="193" spans="1:7" ht="13.5" x14ac:dyDescent="0.25">
      <c r="A193" s="3"/>
      <c r="B193" s="1"/>
      <c r="C193" s="2"/>
      <c r="D193" s="4">
        <v>5136</v>
      </c>
      <c r="E193" s="4" t="s">
        <v>144</v>
      </c>
      <c r="F193" s="48">
        <v>868.1</v>
      </c>
      <c r="G193" s="2"/>
    </row>
    <row r="194" spans="1:7" ht="13.5" x14ac:dyDescent="0.25">
      <c r="A194" s="3" t="s">
        <v>145</v>
      </c>
      <c r="B194" s="1" t="s">
        <v>143</v>
      </c>
      <c r="C194" s="2">
        <v>7127.98</v>
      </c>
      <c r="D194" s="4">
        <v>52122</v>
      </c>
      <c r="E194" s="4" t="s">
        <v>72</v>
      </c>
      <c r="F194" s="48">
        <v>4209.57</v>
      </c>
      <c r="G194" s="2">
        <v>0</v>
      </c>
    </row>
    <row r="195" spans="1:7" ht="13.5" x14ac:dyDescent="0.25">
      <c r="A195" s="3"/>
      <c r="B195" s="1"/>
      <c r="C195" s="2"/>
      <c r="D195" s="4">
        <v>52126</v>
      </c>
      <c r="E195" s="4" t="s">
        <v>144</v>
      </c>
      <c r="F195" s="48">
        <v>2918.41</v>
      </c>
      <c r="G195" s="2">
        <v>0</v>
      </c>
    </row>
    <row r="196" spans="1:7" ht="13.5" x14ac:dyDescent="0.25">
      <c r="A196" s="3" t="s">
        <v>147</v>
      </c>
      <c r="B196" s="1" t="s">
        <v>146</v>
      </c>
      <c r="C196" s="2">
        <v>405.67</v>
      </c>
      <c r="D196" s="4">
        <v>521250</v>
      </c>
      <c r="E196" s="4" t="s">
        <v>148</v>
      </c>
      <c r="F196" s="48">
        <v>405.67</v>
      </c>
      <c r="G196" s="2">
        <v>0</v>
      </c>
    </row>
    <row r="197" spans="1:7" x14ac:dyDescent="0.2">
      <c r="A197" s="3"/>
      <c r="B197" s="1"/>
      <c r="C197" s="2"/>
      <c r="D197" s="4"/>
      <c r="E197" s="4"/>
      <c r="F197" s="9"/>
      <c r="G197" s="2">
        <v>0</v>
      </c>
    </row>
    <row r="198" spans="1:7" x14ac:dyDescent="0.2">
      <c r="A198" s="3"/>
      <c r="B198" s="1"/>
      <c r="C198" s="2"/>
      <c r="D198" s="4"/>
      <c r="E198" s="4"/>
      <c r="F198" s="9"/>
      <c r="G198" s="2">
        <v>0</v>
      </c>
    </row>
    <row r="199" spans="1:7" x14ac:dyDescent="0.2">
      <c r="A199" s="3"/>
      <c r="B199" s="1"/>
      <c r="C199" s="2"/>
      <c r="D199" s="4"/>
      <c r="E199" s="4"/>
      <c r="F199" s="9"/>
      <c r="G199" s="2"/>
    </row>
    <row r="200" spans="1:7" ht="13.5" x14ac:dyDescent="0.25">
      <c r="A200" s="3" t="s">
        <v>184</v>
      </c>
      <c r="B200" s="1" t="s">
        <v>89</v>
      </c>
      <c r="C200" s="2">
        <v>9813.44</v>
      </c>
      <c r="D200" s="4">
        <v>521212</v>
      </c>
      <c r="E200" s="4" t="s">
        <v>226</v>
      </c>
      <c r="F200" s="48">
        <v>9813.44</v>
      </c>
      <c r="G200" s="2">
        <v>0</v>
      </c>
    </row>
    <row r="201" spans="1:7" x14ac:dyDescent="0.2">
      <c r="A201" s="3" t="s">
        <v>149</v>
      </c>
      <c r="B201" s="1" t="s">
        <v>89</v>
      </c>
      <c r="C201" s="2"/>
      <c r="D201" s="4"/>
      <c r="E201" s="4"/>
      <c r="F201" s="9"/>
      <c r="G201" s="2"/>
    </row>
    <row r="202" spans="1:7" x14ac:dyDescent="0.2">
      <c r="A202" s="3"/>
      <c r="B202" s="1" t="s">
        <v>150</v>
      </c>
      <c r="C202" s="2"/>
      <c r="D202" s="29"/>
      <c r="E202" s="30"/>
      <c r="F202" s="2"/>
      <c r="G202" s="2"/>
    </row>
    <row r="203" spans="1:7" x14ac:dyDescent="0.2">
      <c r="A203" s="3"/>
      <c r="B203" s="1" t="s">
        <v>151</v>
      </c>
      <c r="C203" s="2"/>
      <c r="D203" s="29"/>
      <c r="E203" s="30"/>
      <c r="F203" s="2"/>
      <c r="G203" s="2"/>
    </row>
    <row r="204" spans="1:7" ht="13.5" x14ac:dyDescent="0.25">
      <c r="A204" s="3" t="s">
        <v>185</v>
      </c>
      <c r="B204" s="1" t="s">
        <v>152</v>
      </c>
      <c r="C204" s="2">
        <v>16432.86</v>
      </c>
      <c r="D204" s="4">
        <v>521237</v>
      </c>
      <c r="E204" s="4" t="s">
        <v>227</v>
      </c>
      <c r="F204" s="48">
        <v>9125.44</v>
      </c>
      <c r="G204" s="2">
        <v>0</v>
      </c>
    </row>
    <row r="205" spans="1:7" ht="13.5" x14ac:dyDescent="0.25">
      <c r="A205" s="3"/>
      <c r="B205" s="1"/>
      <c r="C205" s="2"/>
      <c r="D205" s="4">
        <v>521238</v>
      </c>
      <c r="E205" s="4" t="s">
        <v>228</v>
      </c>
      <c r="F205" s="48">
        <v>1966.69</v>
      </c>
      <c r="G205" s="2">
        <v>0</v>
      </c>
    </row>
    <row r="206" spans="1:7" ht="13.5" x14ac:dyDescent="0.25">
      <c r="A206" s="3"/>
      <c r="B206" s="1"/>
      <c r="C206" s="2"/>
      <c r="D206" s="4">
        <v>521239</v>
      </c>
      <c r="E206" s="4" t="s">
        <v>229</v>
      </c>
      <c r="F206" s="48">
        <v>5340.73</v>
      </c>
      <c r="G206" s="2">
        <v>0</v>
      </c>
    </row>
    <row r="207" spans="1:7" x14ac:dyDescent="0.2">
      <c r="A207" s="3"/>
      <c r="B207" s="1" t="s">
        <v>153</v>
      </c>
      <c r="C207" s="2"/>
      <c r="D207" s="29"/>
      <c r="E207" s="30"/>
      <c r="F207" s="2"/>
      <c r="G207" s="2"/>
    </row>
    <row r="208" spans="1:7" ht="13.5" x14ac:dyDescent="0.25">
      <c r="A208" s="3" t="s">
        <v>186</v>
      </c>
      <c r="B208" s="1" t="s">
        <v>154</v>
      </c>
      <c r="C208" s="2">
        <v>1492.66</v>
      </c>
      <c r="D208" s="4">
        <v>521219</v>
      </c>
      <c r="E208" s="4" t="s">
        <v>230</v>
      </c>
      <c r="F208" s="48">
        <v>1492.66</v>
      </c>
      <c r="G208" s="2">
        <v>0</v>
      </c>
    </row>
    <row r="209" spans="1:7" ht="13.5" x14ac:dyDescent="0.25">
      <c r="A209" s="3" t="s">
        <v>155</v>
      </c>
      <c r="B209" s="1" t="s">
        <v>156</v>
      </c>
      <c r="C209" s="2">
        <v>20200</v>
      </c>
      <c r="D209" s="4">
        <v>521232</v>
      </c>
      <c r="E209" s="4" t="s">
        <v>231</v>
      </c>
      <c r="F209" s="48">
        <v>13200</v>
      </c>
      <c r="G209" s="2">
        <v>0</v>
      </c>
    </row>
    <row r="210" spans="1:7" ht="13.5" x14ac:dyDescent="0.25">
      <c r="A210" s="3"/>
      <c r="B210" s="1"/>
      <c r="C210" s="2"/>
      <c r="D210" s="4">
        <v>521233</v>
      </c>
      <c r="E210" s="4" t="s">
        <v>232</v>
      </c>
      <c r="F210" s="48">
        <v>7000</v>
      </c>
      <c r="G210" s="2"/>
    </row>
    <row r="211" spans="1:7" ht="13.5" x14ac:dyDescent="0.25">
      <c r="A211" s="3" t="s">
        <v>157</v>
      </c>
      <c r="B211" s="1" t="s">
        <v>158</v>
      </c>
      <c r="C211" s="2">
        <v>344.55</v>
      </c>
      <c r="D211" s="4">
        <v>521217</v>
      </c>
      <c r="E211" s="4" t="s">
        <v>233</v>
      </c>
      <c r="F211" s="48">
        <v>302.55</v>
      </c>
      <c r="G211" s="2">
        <v>0</v>
      </c>
    </row>
    <row r="212" spans="1:7" ht="13.5" x14ac:dyDescent="0.25">
      <c r="A212" s="3"/>
      <c r="B212" s="1"/>
      <c r="C212" s="2"/>
      <c r="D212" s="4">
        <v>521218</v>
      </c>
      <c r="E212" s="4" t="s">
        <v>159</v>
      </c>
      <c r="F212" s="48">
        <v>42</v>
      </c>
      <c r="G212" s="2">
        <v>0</v>
      </c>
    </row>
    <row r="213" spans="1:7" ht="13.5" x14ac:dyDescent="0.25">
      <c r="A213" s="3" t="s">
        <v>160</v>
      </c>
      <c r="B213" s="1" t="s">
        <v>161</v>
      </c>
      <c r="C213" s="2">
        <v>13402.46</v>
      </c>
      <c r="D213" s="4">
        <v>521213</v>
      </c>
      <c r="E213" s="4" t="s">
        <v>234</v>
      </c>
      <c r="F213" s="48">
        <v>5677.13</v>
      </c>
      <c r="G213" s="2">
        <v>0</v>
      </c>
    </row>
    <row r="214" spans="1:7" ht="13.5" x14ac:dyDescent="0.25">
      <c r="A214" s="3"/>
      <c r="B214" s="1"/>
      <c r="C214" s="2"/>
      <c r="D214" s="4">
        <v>521214</v>
      </c>
      <c r="E214" s="4" t="s">
        <v>235</v>
      </c>
      <c r="F214" s="48">
        <v>508.47</v>
      </c>
      <c r="G214" s="2">
        <v>0</v>
      </c>
    </row>
    <row r="215" spans="1:7" ht="13.5" x14ac:dyDescent="0.25">
      <c r="A215" s="3"/>
      <c r="B215" s="1"/>
      <c r="C215" s="2"/>
      <c r="D215" s="4">
        <v>521215</v>
      </c>
      <c r="E215" s="4" t="s">
        <v>236</v>
      </c>
      <c r="F215" s="48">
        <v>3647.33</v>
      </c>
      <c r="G215" s="2">
        <v>0</v>
      </c>
    </row>
    <row r="216" spans="1:7" ht="13.5" x14ac:dyDescent="0.25">
      <c r="A216" s="3"/>
      <c r="B216" s="1"/>
      <c r="C216" s="2"/>
      <c r="D216" s="4">
        <v>521216</v>
      </c>
      <c r="E216" s="4" t="s">
        <v>162</v>
      </c>
      <c r="F216" s="48">
        <v>3569.53</v>
      </c>
      <c r="G216" s="2">
        <v>0</v>
      </c>
    </row>
    <row r="217" spans="1:7" ht="13.5" x14ac:dyDescent="0.25">
      <c r="A217" s="3" t="s">
        <v>267</v>
      </c>
      <c r="B217" s="1" t="s">
        <v>164</v>
      </c>
      <c r="C217" s="2">
        <v>4025.01</v>
      </c>
      <c r="D217" s="4">
        <v>51111</v>
      </c>
      <c r="E217" s="4" t="s">
        <v>247</v>
      </c>
      <c r="F217" s="48">
        <v>4025.01</v>
      </c>
      <c r="G217" s="2"/>
    </row>
    <row r="218" spans="1:7" ht="13.5" x14ac:dyDescent="0.25">
      <c r="A218" s="3" t="s">
        <v>163</v>
      </c>
      <c r="B218" s="1" t="s">
        <v>164</v>
      </c>
      <c r="C218" s="2">
        <v>14887.17</v>
      </c>
      <c r="D218" s="4">
        <v>521235</v>
      </c>
      <c r="E218" s="4" t="s">
        <v>237</v>
      </c>
      <c r="F218" s="48">
        <v>3461.39</v>
      </c>
      <c r="G218" s="2">
        <v>0</v>
      </c>
    </row>
    <row r="219" spans="1:7" ht="13.5" x14ac:dyDescent="0.25">
      <c r="A219" s="3"/>
      <c r="B219" s="1"/>
      <c r="C219" s="2"/>
      <c r="D219" s="4">
        <v>521236</v>
      </c>
      <c r="E219" s="4" t="s">
        <v>238</v>
      </c>
      <c r="F219" s="48">
        <v>11425.78</v>
      </c>
      <c r="G219" s="2">
        <v>0</v>
      </c>
    </row>
    <row r="220" spans="1:7" ht="13.5" x14ac:dyDescent="0.25">
      <c r="A220" s="3" t="s">
        <v>165</v>
      </c>
      <c r="B220" s="1" t="s">
        <v>166</v>
      </c>
      <c r="C220" s="2">
        <v>577.83000000000004</v>
      </c>
      <c r="D220" s="4">
        <v>521224</v>
      </c>
      <c r="E220" s="4" t="s">
        <v>239</v>
      </c>
      <c r="F220" s="48">
        <v>577.83000000000004</v>
      </c>
      <c r="G220" s="2">
        <v>0</v>
      </c>
    </row>
    <row r="221" spans="1:7" x14ac:dyDescent="0.2">
      <c r="A221" s="3"/>
      <c r="B221" s="1"/>
      <c r="C221" s="2"/>
      <c r="D221" s="4"/>
      <c r="E221" s="4"/>
      <c r="F221" s="9"/>
      <c r="G221" s="2">
        <v>0</v>
      </c>
    </row>
    <row r="222" spans="1:7" x14ac:dyDescent="0.2">
      <c r="A222" s="3"/>
      <c r="B222" s="1"/>
      <c r="C222" s="2"/>
      <c r="D222" s="4"/>
      <c r="E222" s="4"/>
      <c r="F222" s="9"/>
      <c r="G222" s="2">
        <v>0</v>
      </c>
    </row>
    <row r="223" spans="1:7" ht="22.5" x14ac:dyDescent="0.2">
      <c r="A223" s="3"/>
      <c r="B223" s="1" t="s">
        <v>167</v>
      </c>
      <c r="C223" s="2"/>
      <c r="D223" s="4"/>
      <c r="E223" s="4"/>
      <c r="F223" s="9"/>
      <c r="G223" s="2"/>
    </row>
    <row r="224" spans="1:7" x14ac:dyDescent="0.2">
      <c r="A224" s="3"/>
      <c r="B224" s="1" t="s">
        <v>30</v>
      </c>
      <c r="C224" s="2"/>
      <c r="D224" s="4"/>
      <c r="E224" s="4"/>
      <c r="F224" s="9"/>
      <c r="G224" s="2"/>
    </row>
    <row r="225" spans="1:7" ht="13.5" x14ac:dyDescent="0.25">
      <c r="A225" s="3" t="s">
        <v>168</v>
      </c>
      <c r="B225" s="1" t="s">
        <v>122</v>
      </c>
      <c r="C225" s="2">
        <v>14288.69</v>
      </c>
      <c r="D225" s="4">
        <v>521220</v>
      </c>
      <c r="E225" s="4" t="s">
        <v>169</v>
      </c>
      <c r="F225" s="48">
        <v>5480</v>
      </c>
      <c r="G225" s="2">
        <v>0</v>
      </c>
    </row>
    <row r="226" spans="1:7" ht="13.5" x14ac:dyDescent="0.25">
      <c r="A226" s="3"/>
      <c r="B226" s="1"/>
      <c r="C226" s="2"/>
      <c r="D226" s="4">
        <v>521221</v>
      </c>
      <c r="E226" s="4" t="s">
        <v>240</v>
      </c>
      <c r="F226" s="48">
        <v>8160.8</v>
      </c>
      <c r="G226" s="2"/>
    </row>
    <row r="227" spans="1:7" ht="13.5" x14ac:dyDescent="0.25">
      <c r="A227" s="3"/>
      <c r="B227" s="1"/>
      <c r="C227" s="2"/>
      <c r="D227" s="4">
        <v>521222</v>
      </c>
      <c r="E227" s="4" t="s">
        <v>241</v>
      </c>
      <c r="F227" s="48">
        <v>647.89</v>
      </c>
      <c r="G227" s="2">
        <v>0</v>
      </c>
    </row>
    <row r="228" spans="1:7" ht="13.5" x14ac:dyDescent="0.25">
      <c r="A228" s="3" t="s">
        <v>170</v>
      </c>
      <c r="B228" s="1" t="s">
        <v>171</v>
      </c>
      <c r="C228" s="2">
        <v>5360.13</v>
      </c>
      <c r="D228" s="4">
        <v>521228</v>
      </c>
      <c r="E228" s="4" t="s">
        <v>242</v>
      </c>
      <c r="F228" s="48">
        <v>1218.03</v>
      </c>
      <c r="G228" s="2">
        <v>0</v>
      </c>
    </row>
    <row r="229" spans="1:7" ht="13.5" x14ac:dyDescent="0.25">
      <c r="A229" s="3"/>
      <c r="B229" s="1"/>
      <c r="C229" s="2"/>
      <c r="D229" s="4">
        <v>521229</v>
      </c>
      <c r="E229" s="4" t="s">
        <v>243</v>
      </c>
      <c r="F229" s="48">
        <v>522.34</v>
      </c>
      <c r="G229" s="2">
        <v>0</v>
      </c>
    </row>
    <row r="230" spans="1:7" ht="13.5" x14ac:dyDescent="0.25">
      <c r="A230" s="3"/>
      <c r="B230" s="1"/>
      <c r="C230" s="2"/>
      <c r="D230" s="4">
        <v>521230</v>
      </c>
      <c r="E230" s="4" t="s">
        <v>244</v>
      </c>
      <c r="F230" s="48">
        <v>3519.88</v>
      </c>
      <c r="G230" s="2">
        <v>0</v>
      </c>
    </row>
    <row r="231" spans="1:7" ht="13.5" x14ac:dyDescent="0.25">
      <c r="A231" s="3"/>
      <c r="B231" s="1"/>
      <c r="C231" s="2"/>
      <c r="D231" s="4">
        <v>521231</v>
      </c>
      <c r="E231" s="4" t="s">
        <v>245</v>
      </c>
      <c r="F231" s="48">
        <v>99.88</v>
      </c>
      <c r="G231" s="2">
        <v>0</v>
      </c>
    </row>
    <row r="232" spans="1:7" ht="13.5" x14ac:dyDescent="0.25">
      <c r="A232" s="3" t="s">
        <v>172</v>
      </c>
      <c r="B232" s="1" t="s">
        <v>19</v>
      </c>
      <c r="C232" s="2">
        <v>14451.46</v>
      </c>
      <c r="D232" s="4">
        <v>51312</v>
      </c>
      <c r="E232" s="4" t="s">
        <v>249</v>
      </c>
      <c r="F232" s="48">
        <v>1798.6</v>
      </c>
      <c r="G232" s="2">
        <v>0</v>
      </c>
    </row>
    <row r="233" spans="1:7" ht="13.5" x14ac:dyDescent="0.25">
      <c r="A233" s="3"/>
      <c r="B233" s="1"/>
      <c r="C233" s="2"/>
      <c r="D233" s="4">
        <v>51212</v>
      </c>
      <c r="E233" s="4" t="s">
        <v>249</v>
      </c>
      <c r="F233" s="48">
        <v>3852.79</v>
      </c>
      <c r="G233" s="2">
        <v>0</v>
      </c>
    </row>
    <row r="234" spans="1:7" ht="13.5" x14ac:dyDescent="0.25">
      <c r="A234" s="3"/>
      <c r="B234" s="1"/>
      <c r="C234" s="2"/>
      <c r="D234" s="4">
        <v>51112</v>
      </c>
      <c r="E234" s="4" t="s">
        <v>249</v>
      </c>
      <c r="F234" s="48">
        <v>8800.07</v>
      </c>
      <c r="G234" s="2"/>
    </row>
    <row r="235" spans="1:7" x14ac:dyDescent="0.2">
      <c r="A235" s="3"/>
      <c r="B235" s="1"/>
      <c r="C235" s="2"/>
      <c r="D235" s="4"/>
      <c r="E235" s="4"/>
      <c r="F235" s="9"/>
      <c r="G235" s="2"/>
    </row>
    <row r="236" spans="1:7" ht="13.5" x14ac:dyDescent="0.25">
      <c r="A236" s="3" t="s">
        <v>173</v>
      </c>
      <c r="B236" s="1" t="s">
        <v>19</v>
      </c>
      <c r="C236" s="2">
        <v>13691.38</v>
      </c>
      <c r="D236" s="4">
        <v>52129</v>
      </c>
      <c r="E236" s="4" t="s">
        <v>249</v>
      </c>
      <c r="F236" s="48">
        <v>8683.25</v>
      </c>
      <c r="G236" s="2">
        <v>0</v>
      </c>
    </row>
    <row r="237" spans="1:7" ht="13.5" x14ac:dyDescent="0.25">
      <c r="A237" s="3"/>
      <c r="B237" s="1"/>
      <c r="C237" s="2"/>
      <c r="D237" s="4">
        <v>52128</v>
      </c>
      <c r="E237" s="4" t="s">
        <v>250</v>
      </c>
      <c r="F237" s="48">
        <v>907.73</v>
      </c>
      <c r="G237" s="2">
        <v>0</v>
      </c>
    </row>
    <row r="238" spans="1:7" ht="13.5" x14ac:dyDescent="0.25">
      <c r="A238" s="3"/>
      <c r="B238" s="1"/>
      <c r="C238" s="2"/>
      <c r="D238" s="4">
        <v>521227</v>
      </c>
      <c r="E238" s="4" t="s">
        <v>174</v>
      </c>
      <c r="F238" s="48">
        <v>1578</v>
      </c>
      <c r="G238" s="2">
        <v>0</v>
      </c>
    </row>
    <row r="239" spans="1:7" ht="13.5" x14ac:dyDescent="0.25">
      <c r="A239" s="3"/>
      <c r="B239" s="1"/>
      <c r="C239" s="2"/>
      <c r="D239" s="4">
        <v>521210</v>
      </c>
      <c r="E239" s="4" t="s">
        <v>251</v>
      </c>
      <c r="F239" s="48">
        <v>60</v>
      </c>
      <c r="G239" s="2">
        <v>0</v>
      </c>
    </row>
    <row r="240" spans="1:7" ht="13.5" x14ac:dyDescent="0.25">
      <c r="A240" s="3"/>
      <c r="B240" s="1"/>
      <c r="C240" s="2"/>
      <c r="D240" s="4">
        <v>521234</v>
      </c>
      <c r="E240" s="4" t="s">
        <v>175</v>
      </c>
      <c r="F240" s="48">
        <v>2657.88</v>
      </c>
      <c r="G240" s="2"/>
    </row>
    <row r="241" spans="1:7" ht="13.5" x14ac:dyDescent="0.25">
      <c r="A241" s="3"/>
      <c r="B241" s="1"/>
      <c r="C241" s="2"/>
      <c r="D241" s="4">
        <v>52127</v>
      </c>
      <c r="E241" s="4" t="s">
        <v>246</v>
      </c>
      <c r="F241" s="48">
        <v>148.05000000000001</v>
      </c>
      <c r="G241" s="2"/>
    </row>
    <row r="242" spans="1:7" ht="13.5" x14ac:dyDescent="0.25">
      <c r="A242" s="3"/>
      <c r="B242" s="1"/>
      <c r="C242" s="2"/>
      <c r="D242" s="4">
        <v>521249</v>
      </c>
      <c r="E242" s="4" t="s">
        <v>301</v>
      </c>
      <c r="F242" s="48">
        <v>-808.8</v>
      </c>
      <c r="G242" s="2"/>
    </row>
    <row r="243" spans="1:7" ht="13.5" x14ac:dyDescent="0.25">
      <c r="A243" s="3"/>
      <c r="B243" s="1"/>
      <c r="C243" s="2"/>
      <c r="D243" s="4">
        <v>521243</v>
      </c>
      <c r="E243" s="4" t="s">
        <v>176</v>
      </c>
      <c r="F243" s="48">
        <v>345.27</v>
      </c>
      <c r="G243" s="2"/>
    </row>
    <row r="244" spans="1:7" ht="13.5" x14ac:dyDescent="0.25">
      <c r="A244" s="3"/>
      <c r="B244" s="1"/>
      <c r="C244" s="2"/>
      <c r="D244" s="4">
        <v>521251</v>
      </c>
      <c r="E244" s="4" t="s">
        <v>252</v>
      </c>
      <c r="F244" s="48">
        <v>120</v>
      </c>
      <c r="G244" s="2"/>
    </row>
    <row r="245" spans="1:7" x14ac:dyDescent="0.2">
      <c r="A245" s="3"/>
      <c r="B245" s="1" t="s">
        <v>177</v>
      </c>
      <c r="C245" s="2"/>
      <c r="D245" s="29"/>
      <c r="E245" s="30"/>
      <c r="F245" s="2"/>
      <c r="G245" s="2"/>
    </row>
    <row r="246" spans="1:7" ht="22.5" x14ac:dyDescent="0.2">
      <c r="A246" s="3"/>
      <c r="B246" s="1" t="s">
        <v>178</v>
      </c>
      <c r="C246" s="2"/>
      <c r="D246" s="29"/>
      <c r="E246" s="30"/>
      <c r="F246" s="2"/>
      <c r="G246" s="2"/>
    </row>
    <row r="247" spans="1:7" x14ac:dyDescent="0.2">
      <c r="A247" s="3"/>
      <c r="B247" s="1" t="s">
        <v>30</v>
      </c>
      <c r="C247" s="2"/>
      <c r="D247" s="29"/>
      <c r="E247" s="30"/>
      <c r="F247" s="2"/>
      <c r="G247" s="2"/>
    </row>
    <row r="248" spans="1:7" ht="13.5" x14ac:dyDescent="0.25">
      <c r="A248" s="3" t="s">
        <v>179</v>
      </c>
      <c r="B248" s="1" t="s">
        <v>122</v>
      </c>
      <c r="C248" s="2">
        <v>1112.48</v>
      </c>
      <c r="D248" s="4">
        <v>52132</v>
      </c>
      <c r="E248" s="4" t="s">
        <v>248</v>
      </c>
      <c r="F248" s="48">
        <v>689.93</v>
      </c>
      <c r="G248" s="2">
        <v>0</v>
      </c>
    </row>
    <row r="249" spans="1:7" ht="13.5" x14ac:dyDescent="0.25">
      <c r="A249" s="3"/>
      <c r="B249" s="1"/>
      <c r="C249" s="2"/>
      <c r="D249" s="4">
        <v>52136</v>
      </c>
      <c r="E249" s="4" t="s">
        <v>300</v>
      </c>
      <c r="F249" s="49">
        <v>422.55</v>
      </c>
      <c r="G249" s="2">
        <v>0</v>
      </c>
    </row>
  </sheetData>
  <mergeCells count="5">
    <mergeCell ref="A10:C10"/>
    <mergeCell ref="D10:F10"/>
    <mergeCell ref="G10:G11"/>
    <mergeCell ref="A11:A12"/>
    <mergeCell ref="B11:B12"/>
  </mergeCells>
  <hyperlinks>
    <hyperlink ref="G1" location="Índice_Anexos_ICT!A1" display="Índ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04_2016 Anexos ICT 2015</dc:title>
  <dc:creator>Servicio de Rentas Internas</dc:creator>
  <cp:lastModifiedBy>Joffre Torres Panta</cp:lastModifiedBy>
  <cp:revision>50</cp:revision>
  <cp:lastPrinted>1601-01-01T00:00:00Z</cp:lastPrinted>
  <dcterms:created xsi:type="dcterms:W3CDTF">2002-12-18T17:56:23Z</dcterms:created>
  <dcterms:modified xsi:type="dcterms:W3CDTF">2022-05-24T15:40:54Z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Servicio de Rentas Internas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