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edula Resumen" sheetId="1" state="visible" r:id="rId2"/>
    <sheet name="Mobiliario" sheetId="2" state="visible" r:id="rId3"/>
    <sheet name="Mobiliario2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<sst xmlns="http://schemas.openxmlformats.org/spreadsheetml/2006/main" count="171" uniqueCount="100">
  <si>
    <t xml:space="preserve">Cliente:</t>
  </si>
  <si>
    <t xml:space="preserve">VISACOM S.A</t>
  </si>
  <si>
    <t xml:space="preserve">P/T:</t>
  </si>
  <si>
    <t xml:space="preserve">Sección:</t>
  </si>
  <si>
    <t xml:space="preserve">Fase 2 – Ejecución</t>
  </si>
  <si>
    <t xml:space="preserve">Preparado por:</t>
  </si>
  <si>
    <t xml:space="preserve">Dara Macias</t>
  </si>
  <si>
    <t xml:space="preserve">Area:</t>
  </si>
  <si>
    <t xml:space="preserve">Inventarios</t>
  </si>
  <si>
    <t xml:space="preserve">Fecha:</t>
  </si>
  <si>
    <t xml:space="preserve">Prueba:</t>
  </si>
  <si>
    <t xml:space="preserve">Análisis variaciones de grupo contable</t>
  </si>
  <si>
    <t xml:space="preserve">Revisado por:</t>
  </si>
  <si>
    <t xml:space="preserve">Carlos Almeida</t>
  </si>
  <si>
    <t xml:space="preserve">Con corte al:</t>
  </si>
  <si>
    <t xml:space="preserve">Al 31 de Diciembre del 2020</t>
  </si>
  <si>
    <t xml:space="preserve">Código</t>
  </si>
  <si>
    <t xml:space="preserve">Cuenta</t>
  </si>
  <si>
    <t xml:space="preserve">Referencia</t>
  </si>
  <si>
    <t xml:space="preserve">Saldos contables al</t>
  </si>
  <si>
    <t xml:space="preserve">Movimiento</t>
  </si>
  <si>
    <t xml:space="preserve">Saldos auditados al</t>
  </si>
  <si>
    <t xml:space="preserve">Variaciones</t>
  </si>
  <si>
    <t xml:space="preserve">Débitos</t>
  </si>
  <si>
    <t xml:space="preserve">Créditos</t>
  </si>
  <si>
    <t xml:space="preserve">Valor</t>
  </si>
  <si>
    <t xml:space="preserve">1.1.3.1</t>
  </si>
  <si>
    <t xml:space="preserve">Mobiliario para eventos</t>
  </si>
  <si>
    <t xml:space="preserve">Mobiliario</t>
  </si>
  <si>
    <t xml:space="preserve">1.1.3.5</t>
  </si>
  <si>
    <t xml:space="preserve">Eventos en desarrollo</t>
  </si>
  <si>
    <t xml:space="preserve">1.1.3.7</t>
  </si>
  <si>
    <t xml:space="preserve">Mercaderías en Transito</t>
  </si>
  <si>
    <t xml:space="preserve">Amortización de mobiliario para Eventos ⅓</t>
  </si>
  <si>
    <t xml:space="preserve">1)</t>
  </si>
  <si>
    <t xml:space="preserve">Total</t>
  </si>
  <si>
    <t xml:space="preserve">Saldo al</t>
  </si>
  <si>
    <t xml:space="preserve">Nota a los estados financieros:</t>
  </si>
  <si>
    <t xml:space="preserve">Eventos en proceso</t>
  </si>
  <si>
    <t xml:space="preserve">Fuente:</t>
  </si>
  <si>
    <t xml:space="preserve">Estados Financieros de la compañía</t>
  </si>
  <si>
    <t xml:space="preserve">Objetivo:</t>
  </si>
  <si>
    <t xml:space="preserve">Obtener un detalle comparativo de los saldos entre periodos, esto con la finalidad de diseñar procedimientos de auditoría sobre los saldos de las cuentas</t>
  </si>
  <si>
    <t xml:space="preserve">Identificar las principales variaciones de los saldos.</t>
  </si>
  <si>
    <t xml:space="preserve">Observaciones:</t>
  </si>
  <si>
    <t xml:space="preserve">Conclusiones (A ser completado por el Auditor a cargo del compromiso):</t>
  </si>
  <si>
    <t xml:space="preserve">Este rubro representa el gasto de Amortización del inventario, dicho valor corresponde al 33%, del inventario</t>
  </si>
  <si>
    <t xml:space="preserve">VISACOM S.A.</t>
  </si>
  <si>
    <t xml:space="preserve">INVENTARIO DE STAND Y MOBILIARIO PARA EVENTOS</t>
  </si>
  <si>
    <t xml:space="preserve">AL 31 DE DICIEMBRE DEL 2019</t>
  </si>
  <si>
    <t xml:space="preserve">us$ dolares</t>
  </si>
  <si>
    <t xml:space="preserve">fecha</t>
  </si>
  <si>
    <t xml:space="preserve">Q</t>
  </si>
  <si>
    <t xml:space="preserve">Descripcion</t>
  </si>
  <si>
    <t xml:space="preserve">us$</t>
  </si>
  <si>
    <t xml:space="preserve">BODEGAJE </t>
  </si>
  <si>
    <t xml:space="preserve">STAND INTIMO</t>
  </si>
  <si>
    <t xml:space="preserve">BODEGA RECALDE </t>
  </si>
  <si>
    <t xml:space="preserve">STAND PERLA TSA</t>
  </si>
  <si>
    <t xml:space="preserve">STAND PERLA SUAV</t>
  </si>
  <si>
    <t xml:space="preserve">STAND PERLA BB</t>
  </si>
  <si>
    <t xml:space="preserve">STAND FULL ACTITUD</t>
  </si>
  <si>
    <t xml:space="preserve">BODEGA SCRADY </t>
  </si>
  <si>
    <t xml:space="preserve">STAND PERLA SOLCA</t>
  </si>
  <si>
    <t xml:space="preserve">STAND ELITE CARRERA</t>
  </si>
  <si>
    <t xml:space="preserve">STAND OFF ROAD </t>
  </si>
  <si>
    <t xml:space="preserve">STAND POP UP</t>
  </si>
  <si>
    <t xml:space="preserve">BACKING PERLA 2P</t>
  </si>
  <si>
    <t xml:space="preserve">BACKING PERLA 3P</t>
  </si>
  <si>
    <t xml:space="preserve">BACKING PARA ARTISTAS</t>
  </si>
  <si>
    <t xml:space="preserve">FISHER PRICE STRUD</t>
  </si>
  <si>
    <t xml:space="preserve">PISCINAS Y CAÑA DE PESCAR</t>
  </si>
  <si>
    <t xml:space="preserve">REMOLQUE CAMION COMIDAS</t>
  </si>
  <si>
    <t xml:space="preserve">CARRETAS EN TONALIDAD BLANCA</t>
  </si>
  <si>
    <t xml:space="preserve">CUBOS ILUMINADOS BRANDEADOS</t>
  </si>
  <si>
    <t xml:space="preserve">SILLAS BAR FERRIS II</t>
  </si>
  <si>
    <t xml:space="preserve">BODEGA  BALSAMOS &amp; RECALDE </t>
  </si>
  <si>
    <t xml:space="preserve">SETS MESAS DE PICNIC</t>
  </si>
  <si>
    <t xml:space="preserve">VINILES PARA CARRETAS</t>
  </si>
  <si>
    <t xml:space="preserve">BODEGA RECALDE (CARRETAS)</t>
  </si>
  <si>
    <t xml:space="preserve">ADICIONALES CARRETAS</t>
  </si>
  <si>
    <t xml:space="preserve">MESAS COCTELERAS</t>
  </si>
  <si>
    <t xml:space="preserve"> </t>
  </si>
  <si>
    <t xml:space="preserve"># fact.</t>
  </si>
  <si>
    <t xml:space="preserve">Proveedor</t>
  </si>
  <si>
    <t xml:space="preserve">RUC</t>
  </si>
  <si>
    <t xml:space="preserve">neto</t>
  </si>
  <si>
    <t xml:space="preserve">Patricia Moncho</t>
  </si>
  <si>
    <t xml:space="preserve">0909982894001</t>
  </si>
  <si>
    <t xml:space="preserve">NAKATACORP S.A.</t>
  </si>
  <si>
    <t xml:space="preserve">0992810750001</t>
  </si>
  <si>
    <t xml:space="preserve">Carlos J.Delgado</t>
  </si>
  <si>
    <t xml:space="preserve">0953959632001</t>
  </si>
  <si>
    <t xml:space="preserve">Nancy Rodas</t>
  </si>
  <si>
    <t xml:space="preserve">0919703215001</t>
  </si>
  <si>
    <t xml:space="preserve">Muebles El Bosque</t>
  </si>
  <si>
    <t xml:space="preserve">0990299390001</t>
  </si>
  <si>
    <t xml:space="preserve">Yagual Flores Joyce</t>
  </si>
  <si>
    <t xml:space="preserve">0923896021001</t>
  </si>
  <si>
    <t xml:space="preserve">total</t>
  </si>
</sst>
</file>

<file path=xl/styles.xml><?xml version="1.0" encoding="utf-8"?>
<styleSheet xmlns="http://schemas.openxmlformats.org/spreadsheetml/2006/main">
  <numFmts count="13">
    <numFmt numFmtId="164" formatCode="General"/>
    <numFmt numFmtId="165" formatCode="0.00\ %"/>
    <numFmt numFmtId="166" formatCode="@"/>
    <numFmt numFmtId="167" formatCode="dd/mm/yyyy"/>
    <numFmt numFmtId="168" formatCode="dd\-mmm\-yy"/>
    <numFmt numFmtId="169" formatCode="_ * #,##0.00_ ;_ * \-#,##0.00_ ;_ * \-??_ ;_ @_ "/>
    <numFmt numFmtId="170" formatCode="_ * #,##0_ ;_ * \-#,##0_ ;_ * \-??_ ;_ @_ "/>
    <numFmt numFmtId="171" formatCode="_ \$* #,##0.00_ ;_ \$* \-#,##0.00_ ;_ \$* \-??_ ;_ @_ "/>
    <numFmt numFmtId="172" formatCode="#,##0\ ;\(#,##0\);\-#\ ;@\ "/>
    <numFmt numFmtId="173" formatCode="#,##0\ ;\(#,##0\)"/>
    <numFmt numFmtId="174" formatCode="#,##0.00"/>
    <numFmt numFmtId="175" formatCode="dd\-mmm"/>
    <numFmt numFmtId="176" formatCode="mmm\-yy"/>
  </numFmts>
  <fonts count="29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CC0000"/>
      <name val="Arial"/>
      <family val="2"/>
      <charset val="1"/>
    </font>
    <font>
      <sz val="11"/>
      <color rgb="FF9C0006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i val="true"/>
      <sz val="10"/>
      <color rgb="FF808080"/>
      <name val="Arial"/>
      <family val="2"/>
      <charset val="1"/>
    </font>
    <font>
      <sz val="10"/>
      <color rgb="FF006600"/>
      <name val="Arial"/>
      <family val="2"/>
      <charset val="1"/>
    </font>
    <font>
      <b val="true"/>
      <sz val="24"/>
      <color rgb="FF000000"/>
      <name val="Arial"/>
      <family val="2"/>
      <charset val="1"/>
    </font>
    <font>
      <sz val="18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u val="single"/>
      <sz val="10"/>
      <color rgb="FF0000EE"/>
      <name val="Arial"/>
      <family val="2"/>
      <charset val="1"/>
    </font>
    <font>
      <sz val="11"/>
      <color rgb="FF000000"/>
      <name val="Calibri"/>
      <family val="2"/>
      <charset val="1"/>
    </font>
    <font>
      <sz val="10"/>
      <color rgb="FF333333"/>
      <name val="Arial"/>
      <family val="2"/>
      <charset val="1"/>
    </font>
    <font>
      <sz val="11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6"/>
      <color rgb="FFFF0000"/>
      <name val="Arial"/>
      <family val="2"/>
      <charset val="1"/>
    </font>
    <font>
      <b val="true"/>
      <u val="single"/>
      <sz val="10"/>
      <color rgb="FF000000"/>
      <name val="Arial"/>
      <family val="2"/>
      <charset val="1"/>
    </font>
    <font>
      <b val="true"/>
      <sz val="10"/>
      <color rgb="FFFF0000"/>
      <name val="Arial"/>
      <family val="2"/>
      <charset val="1"/>
    </font>
    <font>
      <b val="true"/>
      <sz val="10.5"/>
      <color rgb="FFFF4000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u val="single"/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9"/>
      <color rgb="FF000000"/>
      <name val="Arial"/>
      <family val="2"/>
      <charset val="1"/>
    </font>
    <font>
      <b val="true"/>
      <u val="single"/>
      <sz val="11"/>
      <color rgb="FF000000"/>
      <name val="Calibri"/>
      <family val="2"/>
      <charset val="1"/>
    </font>
    <font>
      <sz val="11"/>
      <color rgb="FF000000"/>
      <name val="Arial Narrow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solid">
        <fgColor rgb="FFFFCCCC"/>
        <bgColor rgb="FFFFC7CE"/>
      </patternFill>
    </fill>
    <fill>
      <patternFill patternType="solid">
        <fgColor rgb="FFFFC7CE"/>
        <bgColor rgb="FFFFCCCC"/>
      </patternFill>
    </fill>
    <fill>
      <patternFill patternType="solid">
        <fgColor rgb="FFCC0000"/>
        <bgColor rgb="FF9C0006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rgb="FFFFFFFF"/>
        <bgColor rgb="FFFFFFCC"/>
      </patternFill>
    </fill>
  </fills>
  <borders count="27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hair"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double"/>
      <diagonal/>
    </border>
    <border diagonalUp="false" diagonalDown="false">
      <left style="thin"/>
      <right/>
      <top style="thin"/>
      <bottom style="double"/>
      <diagonal/>
    </border>
    <border diagonalUp="false" diagonalDown="false">
      <left style="thin"/>
      <right style="thin"/>
      <top/>
      <bottom style="double"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thin"/>
      <right/>
      <top/>
      <bottom style="double"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hair"/>
      <right/>
      <top/>
      <bottom/>
      <diagonal/>
    </border>
    <border diagonalUp="false" diagonalDown="false">
      <left style="hair"/>
      <right/>
      <top/>
      <bottom style="double"/>
      <diagonal/>
    </border>
    <border diagonalUp="false" diagonalDown="false">
      <left style="hair"/>
      <right style="hair"/>
      <top/>
      <bottom style="double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/>
      <top style="thin"/>
      <bottom/>
      <diagonal/>
    </border>
    <border diagonalUp="false" diagonalDown="false">
      <left/>
      <right style="hair"/>
      <top style="thin"/>
      <bottom/>
      <diagonal/>
    </border>
    <border diagonalUp="false" diagonalDown="false">
      <left/>
      <right style="hair"/>
      <top/>
      <bottom/>
      <diagonal/>
    </border>
    <border diagonalUp="false" diagonalDown="false">
      <left/>
      <right/>
      <top style="thin"/>
      <bottom style="double"/>
      <diagonal/>
    </border>
  </borders>
  <cellStyleXfs count="38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9" fontId="17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171" fontId="17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5" borderId="0" applyFont="true" applyBorder="false" applyAlignment="true" applyProtection="false">
      <alignment horizontal="general" vertical="bottom" textRotation="0" wrapText="false" indent="0" shrinkToFit="false"/>
    </xf>
    <xf numFmtId="164" fontId="7" fillId="6" borderId="0" applyFont="true" applyBorder="false" applyAlignment="true" applyProtection="false">
      <alignment horizontal="general" vertical="bottom" textRotation="0" wrapText="false" indent="0" shrinkToFit="false"/>
    </xf>
    <xf numFmtId="164" fontId="8" fillId="7" borderId="0" applyFont="true" applyBorder="false" applyAlignment="true" applyProtection="false">
      <alignment horizontal="general" vertical="bottom" textRotation="0" wrapText="false" indent="0" shrinkToFit="false"/>
    </xf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10" fillId="8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0" borderId="0" applyFont="true" applyBorder="false" applyAlignment="true" applyProtection="false">
      <alignment horizontal="general" vertical="bottom" textRotation="0" wrapText="false" indent="0" shrinkToFit="false"/>
    </xf>
    <xf numFmtId="164" fontId="1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9" borderId="1" applyFont="true" applyBorder="true" applyAlignment="true" applyProtection="false">
      <alignment horizontal="general" vertical="bottom" textRotation="0" wrapText="false" indent="0" shrinkToFit="false"/>
    </xf>
    <xf numFmtId="164" fontId="17" fillId="0" borderId="0" applyFont="true" applyBorder="false" applyAlignment="true" applyProtection="false">
      <alignment horizontal="general" vertical="bottom" textRotation="0" wrapText="false" indent="0" shrinkToFit="false"/>
    </xf>
    <xf numFmtId="164" fontId="17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1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8" fillId="1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1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9" fillId="1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1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18" fillId="1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1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1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8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1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1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1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1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5" fillId="1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5" fillId="1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8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2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70" fontId="18" fillId="10" borderId="6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8" fillId="0" borderId="6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8" fillId="0" borderId="7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8" fillId="0" borderId="8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8" fillId="0" borderId="4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18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2" fontId="18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18" fillId="0" borderId="8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3" fontId="18" fillId="0" borderId="6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6" fontId="5" fillId="10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20" fillId="10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0" fontId="18" fillId="10" borderId="7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0" fontId="18" fillId="10" borderId="8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0" fontId="18" fillId="0" borderId="6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2" fontId="18" fillId="10" borderId="7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3" fontId="21" fillId="0" borderId="6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6" fontId="18" fillId="10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8" fillId="1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21" fillId="10" borderId="6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8" fillId="10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18" fillId="1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8" fillId="10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0" fontId="18" fillId="10" borderId="6" xfId="15" applyFont="true" applyBorder="true" applyAlignment="true" applyProtection="true">
      <alignment horizontal="right" vertical="top" textRotation="0" wrapText="false" indent="0" shrinkToFit="false"/>
      <protection locked="false" hidden="false"/>
    </xf>
    <xf numFmtId="172" fontId="18" fillId="1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2" fontId="18" fillId="10" borderId="6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1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8" fillId="1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22" fillId="10" borderId="6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18" fillId="0" borderId="6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0" fontId="18" fillId="0" borderId="7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0" fontId="18" fillId="0" borderId="8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6" fontId="18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8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70" fontId="18" fillId="0" borderId="9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2" fontId="5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5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5" fillId="0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5" fillId="0" borderId="1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0" fontId="5" fillId="0" borderId="10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0" fontId="5" fillId="0" borderId="12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3" fontId="21" fillId="0" borderId="10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8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8" fillId="0" borderId="1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5" fillId="0" borderId="4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5" fillId="10" borderId="1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1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20" fillId="0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8" fillId="0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0" fontId="18" fillId="10" borderId="15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7" fontId="20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20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18" fillId="10" borderId="16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0" fontId="18" fillId="10" borderId="8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18" fillId="0" borderId="6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18" fillId="0" borderId="17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18" fillId="0" borderId="12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0" fontId="5" fillId="0" borderId="14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5" fillId="0" borderId="9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0" fontId="5" fillId="0" borderId="19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5" fillId="0" borderId="16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10" borderId="1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0" fontId="18" fillId="0" borderId="2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18" fillId="0" borderId="2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5" fillId="0" borderId="22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0" xfId="33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33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33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4" fillId="0" borderId="0" xfId="33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4" fillId="0" borderId="0" xfId="33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24" fillId="0" borderId="0" xfId="33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5" fillId="0" borderId="0" xfId="33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18" fillId="0" borderId="0" xfId="33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33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17" fillId="0" borderId="0" xfId="33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6" fillId="0" borderId="0" xfId="33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33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17" fillId="0" borderId="26" xfId="3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4" fontId="15" fillId="0" borderId="0" xfId="33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7" fillId="0" borderId="0" xfId="33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5" fontId="15" fillId="0" borderId="0" xfId="33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33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17" fillId="0" borderId="0" xfId="33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28" fillId="0" borderId="0" xfId="33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6" fontId="15" fillId="0" borderId="0" xfId="33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28" fillId="0" borderId="26" xfId="33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24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5" xfId="20"/>
    <cellStyle name="Accent 2 6" xfId="21"/>
    <cellStyle name="Accent 3 7" xfId="22"/>
    <cellStyle name="Accent 4" xfId="23"/>
    <cellStyle name="Bad 8" xfId="24"/>
    <cellStyle name="cf1" xfId="25"/>
    <cellStyle name="Error 9" xfId="26"/>
    <cellStyle name="Footnote 11" xfId="27"/>
    <cellStyle name="Good 12" xfId="28"/>
    <cellStyle name="Heading (user) 13" xfId="29"/>
    <cellStyle name="Heading 1 14" xfId="30"/>
    <cellStyle name="Heading 2 15" xfId="31"/>
    <cellStyle name="Hyperlink 16" xfId="32"/>
    <cellStyle name="Normal 2" xfId="33"/>
    <cellStyle name="Note 17" xfId="34"/>
    <cellStyle name="Status 18" xfId="35"/>
    <cellStyle name="Text 19" xfId="36"/>
    <cellStyle name="Warning 20" xfId="37"/>
  </cellStyles>
  <colors>
    <indexedColors>
      <rgbColor rgb="FF000000"/>
      <rgbColor rgb="FFFFFFFF"/>
      <rgbColor rgb="FFFF0000"/>
      <rgbColor rgb="FF00FF00"/>
      <rgbColor rgb="FF0000EE"/>
      <rgbColor rgb="FFFFFF00"/>
      <rgbColor rgb="FFFF00FF"/>
      <rgbColor rgb="FF00FFFF"/>
      <rgbColor rgb="FF9C0006"/>
      <rgbColor rgb="FF006600"/>
      <rgbColor rgb="FF000080"/>
      <rgbColor rgb="FF808000"/>
      <rgbColor rgb="FF800080"/>
      <rgbColor rgb="FF008080"/>
      <rgbColor rgb="FFFFC7C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CC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40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45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0" activeCellId="0" sqref="F10"/>
    </sheetView>
  </sheetViews>
  <sheetFormatPr defaultColWidth="10.4921875" defaultRowHeight="12.75" zeroHeight="false" outlineLevelRow="0" outlineLevelCol="0"/>
  <cols>
    <col collapsed="false" customWidth="true" hidden="false" outlineLevel="0" max="1" min="1" style="1" width="11.13"/>
    <col collapsed="false" customWidth="true" hidden="false" outlineLevel="0" max="2" min="2" style="1" width="28.38"/>
    <col collapsed="false" customWidth="true" hidden="false" outlineLevel="0" max="3" min="3" style="1" width="9.5"/>
    <col collapsed="false" customWidth="true" hidden="false" outlineLevel="0" max="7" min="4" style="1" width="10.87"/>
    <col collapsed="false" customWidth="true" hidden="false" outlineLevel="0" max="8" min="8" style="1" width="11.13"/>
    <col collapsed="false" customWidth="true" hidden="false" outlineLevel="0" max="9" min="9" style="1" width="30.87"/>
    <col collapsed="false" customWidth="true" hidden="false" outlineLevel="0" max="10" min="10" style="1" width="12.25"/>
    <col collapsed="false" customWidth="true" hidden="false" outlineLevel="0" max="11" min="11" style="1" width="10.27"/>
    <col collapsed="false" customWidth="true" hidden="false" outlineLevel="0" max="12" min="12" style="2" width="12.25"/>
    <col collapsed="false" customWidth="true" hidden="false" outlineLevel="0" max="13" min="13" style="1" width="8.5"/>
    <col collapsed="false" customWidth="false" hidden="false" outlineLevel="0" max="1024" min="14" style="1" width="10.5"/>
  </cols>
  <sheetData>
    <row r="1" s="7" customFormat="true" ht="20.25" hidden="false" customHeight="false" outlineLevel="0" collapsed="false">
      <c r="A1" s="3" t="s">
        <v>0</v>
      </c>
      <c r="B1" s="4" t="s">
        <v>1</v>
      </c>
      <c r="C1" s="4"/>
      <c r="D1" s="4"/>
      <c r="E1" s="4"/>
      <c r="F1" s="4"/>
      <c r="G1" s="4"/>
      <c r="H1" s="4"/>
      <c r="I1" s="5" t="s">
        <v>2</v>
      </c>
      <c r="J1" s="6" t="n">
        <v>5401</v>
      </c>
      <c r="K1" s="6"/>
    </row>
    <row r="2" s="7" customFormat="true" ht="12.75" hidden="false" customHeight="false" outlineLevel="0" collapsed="false">
      <c r="A2" s="3" t="s">
        <v>3</v>
      </c>
      <c r="B2" s="4" t="s">
        <v>4</v>
      </c>
      <c r="C2" s="4"/>
      <c r="D2" s="4"/>
      <c r="E2" s="4"/>
      <c r="F2" s="4"/>
      <c r="G2" s="4"/>
      <c r="H2" s="4"/>
      <c r="I2" s="5" t="s">
        <v>5</v>
      </c>
      <c r="J2" s="8" t="s">
        <v>6</v>
      </c>
      <c r="K2" s="8"/>
    </row>
    <row r="3" s="7" customFormat="true" ht="12.75" hidden="false" customHeight="false" outlineLevel="0" collapsed="false">
      <c r="A3" s="3" t="s">
        <v>7</v>
      </c>
      <c r="B3" s="4" t="s">
        <v>8</v>
      </c>
      <c r="C3" s="4"/>
      <c r="D3" s="4"/>
      <c r="E3" s="4"/>
      <c r="F3" s="4"/>
      <c r="G3" s="4"/>
      <c r="H3" s="4"/>
      <c r="I3" s="5" t="s">
        <v>9</v>
      </c>
      <c r="J3" s="9" t="n">
        <v>44134</v>
      </c>
      <c r="K3" s="9"/>
    </row>
    <row r="4" s="7" customFormat="true" ht="12.75" hidden="false" customHeight="false" outlineLevel="0" collapsed="false">
      <c r="A4" s="3" t="s">
        <v>10</v>
      </c>
      <c r="B4" s="4" t="s">
        <v>11</v>
      </c>
      <c r="C4" s="4"/>
      <c r="D4" s="4"/>
      <c r="E4" s="4"/>
      <c r="F4" s="4"/>
      <c r="G4" s="4"/>
      <c r="H4" s="4"/>
      <c r="I4" s="5" t="s">
        <v>12</v>
      </c>
      <c r="J4" s="8" t="s">
        <v>13</v>
      </c>
      <c r="K4" s="8"/>
    </row>
    <row r="5" s="7" customFormat="true" ht="12.75" hidden="false" customHeight="false" outlineLevel="0" collapsed="false">
      <c r="A5" s="3" t="s">
        <v>14</v>
      </c>
      <c r="B5" s="4" t="s">
        <v>15</v>
      </c>
      <c r="C5" s="4"/>
      <c r="D5" s="4"/>
      <c r="E5" s="4"/>
      <c r="F5" s="4"/>
      <c r="G5" s="4"/>
      <c r="H5" s="4"/>
      <c r="I5" s="5" t="s">
        <v>9</v>
      </c>
      <c r="J5" s="10"/>
      <c r="K5" s="10"/>
    </row>
    <row r="6" s="11" customFormat="true" ht="12.75" hidden="false" customHeight="false" outlineLevel="0" collapsed="false">
      <c r="L6" s="12"/>
    </row>
    <row r="7" s="11" customFormat="true" ht="39.75" hidden="false" customHeight="true" outlineLevel="0" collapsed="false">
      <c r="A7" s="13" t="s">
        <v>16</v>
      </c>
      <c r="B7" s="14" t="s">
        <v>17</v>
      </c>
      <c r="C7" s="14" t="s">
        <v>18</v>
      </c>
      <c r="D7" s="15" t="s">
        <v>19</v>
      </c>
      <c r="E7" s="16" t="s">
        <v>20</v>
      </c>
      <c r="F7" s="16"/>
      <c r="G7" s="16" t="s">
        <v>21</v>
      </c>
      <c r="H7" s="13" t="s">
        <v>16</v>
      </c>
      <c r="I7" s="14" t="s">
        <v>17</v>
      </c>
      <c r="J7" s="15" t="s">
        <v>21</v>
      </c>
      <c r="K7" s="14" t="s">
        <v>22</v>
      </c>
    </row>
    <row r="8" s="11" customFormat="true" ht="12.75" hidden="false" customHeight="false" outlineLevel="0" collapsed="false">
      <c r="A8" s="13"/>
      <c r="B8" s="14"/>
      <c r="C8" s="14"/>
      <c r="D8" s="17" t="n">
        <v>44073</v>
      </c>
      <c r="E8" s="17" t="s">
        <v>23</v>
      </c>
      <c r="F8" s="17" t="s">
        <v>24</v>
      </c>
      <c r="G8" s="18" t="n">
        <v>44196</v>
      </c>
      <c r="H8" s="13"/>
      <c r="I8" s="14"/>
      <c r="J8" s="17" t="n">
        <v>43830</v>
      </c>
      <c r="K8" s="14" t="s">
        <v>25</v>
      </c>
    </row>
    <row r="9" s="7" customFormat="true" ht="12.75" hidden="false" customHeight="false" outlineLevel="0" collapsed="false">
      <c r="A9" s="19"/>
      <c r="B9" s="20"/>
      <c r="C9" s="21"/>
      <c r="D9" s="22"/>
      <c r="E9" s="23"/>
      <c r="F9" s="24"/>
      <c r="G9" s="25"/>
      <c r="H9" s="26"/>
      <c r="I9" s="27"/>
      <c r="J9" s="28"/>
      <c r="K9" s="29"/>
    </row>
    <row r="10" s="7" customFormat="true" ht="12.75" hidden="false" customHeight="false" outlineLevel="0" collapsed="false">
      <c r="A10" s="30"/>
      <c r="B10" s="31" t="s">
        <v>8</v>
      </c>
      <c r="C10" s="21"/>
      <c r="D10" s="21"/>
      <c r="E10" s="32"/>
      <c r="F10" s="33"/>
      <c r="G10" s="34"/>
      <c r="H10" s="35"/>
      <c r="I10" s="31" t="s">
        <v>8</v>
      </c>
      <c r="J10" s="21"/>
      <c r="K10" s="36"/>
    </row>
    <row r="11" s="7" customFormat="true" ht="12.75" hidden="false" customHeight="false" outlineLevel="0" collapsed="false">
      <c r="A11" s="37" t="s">
        <v>26</v>
      </c>
      <c r="B11" s="38" t="s">
        <v>27</v>
      </c>
      <c r="C11" s="39" t="s">
        <v>28</v>
      </c>
      <c r="D11" s="21" t="n">
        <v>47426</v>
      </c>
      <c r="E11" s="32" t="n">
        <v>0</v>
      </c>
      <c r="F11" s="33" t="n">
        <v>0</v>
      </c>
      <c r="G11" s="34" t="n">
        <f aca="false">D11+E11-F11</f>
        <v>47426</v>
      </c>
      <c r="H11" s="35" t="s">
        <v>26</v>
      </c>
      <c r="I11" s="40" t="s">
        <v>27</v>
      </c>
      <c r="J11" s="21" t="n">
        <v>47426</v>
      </c>
      <c r="K11" s="36" t="n">
        <f aca="false">G11-J11</f>
        <v>0</v>
      </c>
    </row>
    <row r="12" s="7" customFormat="true" ht="12.75" hidden="false" customHeight="false" outlineLevel="0" collapsed="false">
      <c r="A12" s="41" t="s">
        <v>29</v>
      </c>
      <c r="B12" s="38" t="s">
        <v>30</v>
      </c>
      <c r="C12" s="21"/>
      <c r="D12" s="21" t="n">
        <v>0</v>
      </c>
      <c r="E12" s="32" t="n">
        <v>13000</v>
      </c>
      <c r="F12" s="33" t="n">
        <v>0</v>
      </c>
      <c r="G12" s="34" t="n">
        <f aca="false">D12+E12-F12</f>
        <v>13000</v>
      </c>
      <c r="H12" s="42" t="s">
        <v>29</v>
      </c>
      <c r="I12" s="38" t="s">
        <v>30</v>
      </c>
      <c r="J12" s="43" t="n">
        <v>13501</v>
      </c>
      <c r="K12" s="36" t="n">
        <f aca="false">G12-J12</f>
        <v>-501</v>
      </c>
    </row>
    <row r="13" s="7" customFormat="true" ht="12.75" hidden="false" customHeight="false" outlineLevel="0" collapsed="false">
      <c r="A13" s="38"/>
      <c r="B13" s="38"/>
      <c r="C13" s="21"/>
      <c r="D13" s="21" t="n">
        <v>0</v>
      </c>
      <c r="E13" s="32" t="n">
        <v>0</v>
      </c>
      <c r="F13" s="33" t="n">
        <v>0</v>
      </c>
      <c r="G13" s="34" t="n">
        <f aca="false">D13+E13-F13</f>
        <v>0</v>
      </c>
      <c r="H13" s="44"/>
      <c r="I13" s="45"/>
      <c r="J13" s="43" t="n">
        <v>0</v>
      </c>
      <c r="K13" s="36" t="n">
        <f aca="false">G13-J13</f>
        <v>0</v>
      </c>
    </row>
    <row r="14" s="46" customFormat="true" ht="12.75" hidden="false" customHeight="false" outlineLevel="0" collapsed="false">
      <c r="A14" s="38" t="s">
        <v>31</v>
      </c>
      <c r="B14" s="38" t="s">
        <v>32</v>
      </c>
      <c r="C14" s="21"/>
      <c r="D14" s="21" t="n">
        <v>0</v>
      </c>
      <c r="E14" s="32" t="n">
        <v>0</v>
      </c>
      <c r="F14" s="33" t="n">
        <v>0</v>
      </c>
      <c r="G14" s="34" t="n">
        <f aca="false">D14+E14-F14</f>
        <v>0</v>
      </c>
      <c r="H14" s="38" t="s">
        <v>31</v>
      </c>
      <c r="I14" s="38" t="s">
        <v>32</v>
      </c>
      <c r="J14" s="21" t="n">
        <v>372</v>
      </c>
      <c r="K14" s="36" t="n">
        <f aca="false">G14-J14</f>
        <v>-372</v>
      </c>
    </row>
    <row r="15" s="7" customFormat="true" ht="13.2" hidden="false" customHeight="false" outlineLevel="0" collapsed="false">
      <c r="A15" s="38"/>
      <c r="B15" s="47" t="s">
        <v>33</v>
      </c>
      <c r="C15" s="48" t="s">
        <v>34</v>
      </c>
      <c r="D15" s="49" t="n">
        <v>0</v>
      </c>
      <c r="E15" s="50" t="n">
        <v>0</v>
      </c>
      <c r="F15" s="51" t="n">
        <v>15808.83</v>
      </c>
      <c r="G15" s="49" t="n">
        <f aca="false">D15+E15-F15</f>
        <v>-15808.83</v>
      </c>
      <c r="H15" s="42"/>
      <c r="I15" s="47"/>
      <c r="J15" s="43" t="n">
        <v>0</v>
      </c>
      <c r="K15" s="36" t="n">
        <f aca="false">G15-J15</f>
        <v>-15808.83</v>
      </c>
    </row>
    <row r="16" s="7" customFormat="true" ht="12.75" hidden="false" customHeight="false" outlineLevel="0" collapsed="false">
      <c r="A16" s="52"/>
      <c r="B16" s="53"/>
      <c r="C16" s="21"/>
      <c r="D16" s="34" t="n">
        <v>0</v>
      </c>
      <c r="E16" s="32" t="n">
        <v>0</v>
      </c>
      <c r="F16" s="33" t="n">
        <v>0</v>
      </c>
      <c r="G16" s="54" t="n">
        <f aca="false">D16+E16-F16</f>
        <v>0</v>
      </c>
      <c r="H16" s="55"/>
      <c r="I16" s="56"/>
      <c r="J16" s="34" t="n">
        <v>0</v>
      </c>
      <c r="K16" s="36" t="n">
        <f aca="false">G16-J16</f>
        <v>0</v>
      </c>
    </row>
    <row r="17" s="62" customFormat="true" ht="18.75" hidden="false" customHeight="true" outlineLevel="0" collapsed="false">
      <c r="A17" s="57"/>
      <c r="B17" s="58" t="s">
        <v>35</v>
      </c>
      <c r="C17" s="58"/>
      <c r="D17" s="59" t="n">
        <f aca="false">SUM(D9:D15)</f>
        <v>47426</v>
      </c>
      <c r="E17" s="59" t="n">
        <f aca="false">SUM(E9:E15)</f>
        <v>13000</v>
      </c>
      <c r="F17" s="59" t="n">
        <f aca="false">SUM(F9:F15)</f>
        <v>15808.83</v>
      </c>
      <c r="G17" s="60" t="n">
        <f aca="false">SUM(G9:G15)</f>
        <v>44617.17</v>
      </c>
      <c r="H17" s="57"/>
      <c r="I17" s="57"/>
      <c r="J17" s="59" t="n">
        <f aca="false">SUM(J9:J15)</f>
        <v>61299</v>
      </c>
      <c r="K17" s="61" t="n">
        <f aca="false">SUM(K9:K15)</f>
        <v>-16681.83</v>
      </c>
    </row>
    <row r="18" customFormat="false" ht="13.5" hidden="false" customHeight="false" outlineLevel="0" collapsed="false"/>
    <row r="20" customFormat="false" ht="12.75" hidden="false" customHeight="false" outlineLevel="0" collapsed="false">
      <c r="B20" s="63"/>
      <c r="C20" s="63"/>
      <c r="D20" s="64" t="s">
        <v>36</v>
      </c>
      <c r="E20" s="65" t="s">
        <v>36</v>
      </c>
    </row>
    <row r="21" customFormat="false" ht="12.75" hidden="false" customHeight="false" outlineLevel="0" collapsed="false">
      <c r="B21" s="66" t="s">
        <v>37</v>
      </c>
      <c r="C21" s="67"/>
      <c r="D21" s="68" t="n">
        <v>44196</v>
      </c>
      <c r="E21" s="68" t="n">
        <v>43830</v>
      </c>
    </row>
    <row r="22" customFormat="false" ht="12.8" hidden="false" customHeight="false" outlineLevel="0" collapsed="false">
      <c r="B22" s="69"/>
      <c r="C22" s="70"/>
      <c r="D22" s="71"/>
      <c r="E22" s="72"/>
    </row>
    <row r="23" customFormat="false" ht="12.8" hidden="false" customHeight="false" outlineLevel="0" collapsed="false">
      <c r="B23" s="69" t="s">
        <v>27</v>
      </c>
      <c r="C23" s="73"/>
      <c r="D23" s="74" t="n">
        <f aca="false">G11</f>
        <v>47426</v>
      </c>
      <c r="E23" s="75" t="n">
        <f aca="false">J11</f>
        <v>47426</v>
      </c>
    </row>
    <row r="24" customFormat="false" ht="12.8" hidden="false" customHeight="false" outlineLevel="0" collapsed="false">
      <c r="B24" s="69" t="s">
        <v>38</v>
      </c>
      <c r="C24" s="73"/>
      <c r="D24" s="74" t="n">
        <f aca="false">SUM(G12:G14)</f>
        <v>13000</v>
      </c>
      <c r="E24" s="75" t="n">
        <f aca="false">SUM(J12:J15)</f>
        <v>13873</v>
      </c>
    </row>
    <row r="25" customFormat="false" ht="12.8" hidden="false" customHeight="false" outlineLevel="0" collapsed="false">
      <c r="B25" s="69"/>
      <c r="C25" s="73"/>
      <c r="D25" s="76"/>
      <c r="E25" s="77"/>
    </row>
    <row r="26" customFormat="false" ht="12.8" hidden="false" customHeight="false" outlineLevel="0" collapsed="false">
      <c r="B26" s="67" t="s">
        <v>35</v>
      </c>
      <c r="C26" s="78"/>
      <c r="D26" s="79" t="n">
        <f aca="false">+SUM(D23:D24)</f>
        <v>60426</v>
      </c>
      <c r="E26" s="80" t="n">
        <f aca="false">+SUM(E23:E24)</f>
        <v>61299</v>
      </c>
    </row>
    <row r="27" customFormat="false" ht="12.8" hidden="false" customHeight="false" outlineLevel="0" collapsed="false">
      <c r="B27" s="81"/>
      <c r="C27" s="81"/>
      <c r="D27" s="82"/>
      <c r="E27" s="83"/>
    </row>
    <row r="28" customFormat="false" ht="12.8" hidden="false" customHeight="false" outlineLevel="0" collapsed="false">
      <c r="B28" s="84" t="s">
        <v>33</v>
      </c>
      <c r="C28" s="85"/>
      <c r="D28" s="86" t="n">
        <f aca="false">G15</f>
        <v>-15808.83</v>
      </c>
      <c r="E28" s="87" t="n">
        <v>0</v>
      </c>
    </row>
    <row r="29" customFormat="false" ht="12.8" hidden="false" customHeight="false" outlineLevel="0" collapsed="false">
      <c r="B29" s="78"/>
      <c r="C29" s="78"/>
      <c r="D29" s="88" t="n">
        <f aca="false">D26+D28</f>
        <v>44617.17</v>
      </c>
      <c r="E29" s="88" t="n">
        <f aca="false">E26+E28</f>
        <v>61299</v>
      </c>
    </row>
    <row r="30" customFormat="false" ht="12.8" hidden="false" customHeight="false" outlineLevel="0" collapsed="false"/>
    <row r="34" customFormat="false" ht="12.75" hidden="false" customHeight="false" outlineLevel="0" collapsed="false">
      <c r="A34" s="89" t="s">
        <v>39</v>
      </c>
      <c r="B34" s="90"/>
      <c r="C34" s="90"/>
      <c r="D34" s="90"/>
      <c r="E34" s="90"/>
      <c r="F34" s="90"/>
      <c r="G34" s="90"/>
      <c r="H34" s="90"/>
      <c r="I34" s="91"/>
      <c r="J34" s="92"/>
      <c r="K34" s="92"/>
      <c r="L34" s="93"/>
      <c r="M34" s="92"/>
    </row>
    <row r="35" customFormat="false" ht="12.75" hidden="false" customHeight="false" outlineLevel="0" collapsed="false">
      <c r="A35" s="94" t="s">
        <v>40</v>
      </c>
      <c r="I35" s="95"/>
    </row>
    <row r="36" customFormat="false" ht="12.75" hidden="false" customHeight="false" outlineLevel="0" collapsed="false">
      <c r="A36" s="94"/>
      <c r="I36" s="95"/>
    </row>
    <row r="37" customFormat="false" ht="12.75" hidden="false" customHeight="false" outlineLevel="0" collapsed="false">
      <c r="A37" s="96" t="s">
        <v>41</v>
      </c>
      <c r="I37" s="95"/>
    </row>
    <row r="38" customFormat="false" ht="12.75" hidden="false" customHeight="false" outlineLevel="0" collapsed="false">
      <c r="A38" s="94" t="s">
        <v>42</v>
      </c>
      <c r="I38" s="95"/>
    </row>
    <row r="39" customFormat="false" ht="12.75" hidden="false" customHeight="false" outlineLevel="0" collapsed="false">
      <c r="A39" s="94" t="s">
        <v>43</v>
      </c>
      <c r="I39" s="95"/>
    </row>
    <row r="40" customFormat="false" ht="12.75" hidden="false" customHeight="false" outlineLevel="0" collapsed="false">
      <c r="A40" s="94"/>
      <c r="I40" s="95"/>
    </row>
    <row r="41" customFormat="false" ht="12.75" hidden="false" customHeight="false" outlineLevel="0" collapsed="false">
      <c r="A41" s="94"/>
      <c r="I41" s="95"/>
    </row>
    <row r="42" customFormat="false" ht="12.75" hidden="false" customHeight="false" outlineLevel="0" collapsed="false">
      <c r="A42" s="96" t="s">
        <v>44</v>
      </c>
      <c r="I42" s="95"/>
    </row>
    <row r="44" customFormat="false" ht="12.75" hidden="false" customHeight="false" outlineLevel="0" collapsed="false">
      <c r="A44" s="97" t="s">
        <v>45</v>
      </c>
    </row>
    <row r="45" customFormat="false" ht="13.2" hidden="false" customHeight="false" outlineLevel="0" collapsed="false">
      <c r="A45" s="48" t="s">
        <v>34</v>
      </c>
      <c r="B45" s="1" t="s">
        <v>46</v>
      </c>
    </row>
  </sheetData>
  <mergeCells count="16">
    <mergeCell ref="B1:H1"/>
    <mergeCell ref="J1:K1"/>
    <mergeCell ref="B2:H2"/>
    <mergeCell ref="J2:K2"/>
    <mergeCell ref="B3:H3"/>
    <mergeCell ref="J3:K3"/>
    <mergeCell ref="B4:H4"/>
    <mergeCell ref="J4:K4"/>
    <mergeCell ref="B5:H5"/>
    <mergeCell ref="J5:K5"/>
    <mergeCell ref="A7:A8"/>
    <mergeCell ref="B7:B8"/>
    <mergeCell ref="C7:C8"/>
    <mergeCell ref="E7:F7"/>
    <mergeCell ref="H7:H8"/>
    <mergeCell ref="I7:I8"/>
  </mergeCells>
  <printOptions headings="false" gridLines="false" gridLinesSet="true" horizontalCentered="false" verticalCentered="false"/>
  <pageMargins left="0" right="0" top="0.39375" bottom="0.39375" header="0" footer="0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4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7" activeCellId="0" sqref="A7"/>
    </sheetView>
  </sheetViews>
  <sheetFormatPr defaultColWidth="10.56640625" defaultRowHeight="14.25" zeroHeight="false" outlineLevelRow="0" outlineLevelCol="0"/>
  <sheetData>
    <row r="1" customFormat="false" ht="15" hidden="false" customHeight="false" outlineLevel="0" collapsed="false">
      <c r="A1" s="98" t="s">
        <v>47</v>
      </c>
      <c r="B1" s="99"/>
      <c r="C1" s="99"/>
      <c r="D1" s="99"/>
      <c r="E1" s="99"/>
      <c r="F1" s="99"/>
      <c r="G1" s="99"/>
    </row>
    <row r="2" customFormat="false" ht="15" hidden="false" customHeight="false" outlineLevel="0" collapsed="false">
      <c r="A2" s="98" t="s">
        <v>48</v>
      </c>
      <c r="B2" s="99"/>
      <c r="C2" s="99"/>
      <c r="D2" s="99"/>
      <c r="E2" s="99"/>
      <c r="F2" s="99"/>
      <c r="G2" s="99"/>
    </row>
    <row r="3" customFormat="false" ht="15" hidden="false" customHeight="false" outlineLevel="0" collapsed="false">
      <c r="A3" s="98" t="s">
        <v>49</v>
      </c>
      <c r="B3" s="99"/>
      <c r="C3" s="99"/>
      <c r="D3" s="99"/>
      <c r="E3" s="99"/>
      <c r="F3" s="99"/>
      <c r="G3" s="99"/>
    </row>
    <row r="4" customFormat="false" ht="15" hidden="false" customHeight="false" outlineLevel="0" collapsed="false">
      <c r="A4" s="98" t="s">
        <v>50</v>
      </c>
      <c r="B4" s="99"/>
      <c r="C4" s="99"/>
      <c r="D4" s="99"/>
      <c r="E4" s="99"/>
      <c r="F4" s="99"/>
      <c r="G4" s="99"/>
    </row>
    <row r="6" customFormat="false" ht="15" hidden="false" customHeight="false" outlineLevel="0" collapsed="false">
      <c r="A6" s="100" t="s">
        <v>51</v>
      </c>
      <c r="B6" s="101" t="s">
        <v>52</v>
      </c>
      <c r="C6" s="102" t="s">
        <v>53</v>
      </c>
      <c r="D6" s="99"/>
      <c r="E6" s="103" t="s">
        <v>54</v>
      </c>
      <c r="F6" s="99"/>
      <c r="G6" s="104" t="s">
        <v>55</v>
      </c>
    </row>
    <row r="7" customFormat="false" ht="15" hidden="false" customHeight="false" outlineLevel="0" collapsed="false">
      <c r="A7" s="105" t="n">
        <v>43572</v>
      </c>
      <c r="B7" s="106" t="n">
        <v>1</v>
      </c>
      <c r="C7" s="99" t="s">
        <v>56</v>
      </c>
      <c r="D7" s="99"/>
      <c r="E7" s="107" t="n">
        <v>1344</v>
      </c>
      <c r="F7" s="99"/>
      <c r="G7" s="99" t="s">
        <v>57</v>
      </c>
    </row>
    <row r="8" customFormat="false" ht="15" hidden="false" customHeight="false" outlineLevel="0" collapsed="false">
      <c r="A8" s="105" t="n">
        <v>43651</v>
      </c>
      <c r="B8" s="106" t="n">
        <v>1</v>
      </c>
      <c r="C8" s="99" t="s">
        <v>58</v>
      </c>
      <c r="D8" s="99"/>
      <c r="E8" s="107" t="n">
        <v>4700</v>
      </c>
      <c r="F8" s="99"/>
      <c r="G8" s="99" t="s">
        <v>57</v>
      </c>
    </row>
    <row r="9" customFormat="false" ht="15" hidden="false" customHeight="false" outlineLevel="0" collapsed="false">
      <c r="A9" s="105" t="n">
        <v>43670</v>
      </c>
      <c r="B9" s="106" t="n">
        <v>1</v>
      </c>
      <c r="C9" s="99" t="s">
        <v>59</v>
      </c>
      <c r="D9" s="99"/>
      <c r="E9" s="107" t="n">
        <v>3905</v>
      </c>
      <c r="F9" s="99"/>
      <c r="G9" s="99" t="s">
        <v>57</v>
      </c>
    </row>
    <row r="10" customFormat="false" ht="15" hidden="false" customHeight="false" outlineLevel="0" collapsed="false">
      <c r="A10" s="105" t="n">
        <v>43670</v>
      </c>
      <c r="B10" s="106" t="n">
        <v>1</v>
      </c>
      <c r="C10" s="99" t="s">
        <v>60</v>
      </c>
      <c r="D10" s="99"/>
      <c r="E10" s="107" t="n">
        <v>2055</v>
      </c>
      <c r="F10" s="99"/>
      <c r="G10" s="99" t="s">
        <v>57</v>
      </c>
    </row>
    <row r="11" customFormat="false" ht="15" hidden="false" customHeight="false" outlineLevel="0" collapsed="false">
      <c r="A11" s="105" t="n">
        <v>43726</v>
      </c>
      <c r="B11" s="106" t="n">
        <v>1</v>
      </c>
      <c r="C11" s="99" t="s">
        <v>61</v>
      </c>
      <c r="D11" s="99"/>
      <c r="E11" s="107" t="n">
        <v>5524</v>
      </c>
      <c r="F11" s="99"/>
      <c r="G11" s="99" t="s">
        <v>62</v>
      </c>
    </row>
    <row r="12" customFormat="false" ht="15" hidden="false" customHeight="false" outlineLevel="0" collapsed="false">
      <c r="A12" s="105" t="n">
        <v>43734</v>
      </c>
      <c r="B12" s="106" t="n">
        <v>1</v>
      </c>
      <c r="C12" s="108" t="s">
        <v>63</v>
      </c>
      <c r="D12" s="99"/>
      <c r="E12" s="107" t="n">
        <v>1010</v>
      </c>
      <c r="F12" s="99"/>
      <c r="G12" s="99" t="s">
        <v>57</v>
      </c>
    </row>
    <row r="13" customFormat="false" ht="15" hidden="false" customHeight="false" outlineLevel="0" collapsed="false">
      <c r="A13" s="105" t="n">
        <v>43742</v>
      </c>
      <c r="B13" s="106" t="n">
        <v>1</v>
      </c>
      <c r="C13" s="99" t="s">
        <v>64</v>
      </c>
      <c r="D13" s="99"/>
      <c r="E13" s="107" t="n">
        <v>660</v>
      </c>
      <c r="F13" s="99"/>
      <c r="G13" s="99" t="s">
        <v>57</v>
      </c>
    </row>
    <row r="14" customFormat="false" ht="15" hidden="false" customHeight="false" outlineLevel="0" collapsed="false">
      <c r="A14" s="105" t="n">
        <v>43752</v>
      </c>
      <c r="B14" s="106" t="n">
        <v>1</v>
      </c>
      <c r="C14" s="99" t="s">
        <v>65</v>
      </c>
      <c r="D14" s="99"/>
      <c r="E14" s="107" t="n">
        <v>2441</v>
      </c>
      <c r="F14" s="99"/>
      <c r="G14" s="99" t="s">
        <v>62</v>
      </c>
    </row>
    <row r="15" customFormat="false" ht="15" hidden="false" customHeight="false" outlineLevel="0" collapsed="false">
      <c r="A15" s="105" t="n">
        <v>43752</v>
      </c>
      <c r="B15" s="106" t="n">
        <v>1</v>
      </c>
      <c r="C15" s="99" t="s">
        <v>66</v>
      </c>
      <c r="D15" s="99"/>
      <c r="E15" s="107" t="n">
        <v>3069</v>
      </c>
      <c r="F15" s="99"/>
      <c r="G15" s="99" t="s">
        <v>62</v>
      </c>
    </row>
    <row r="16" customFormat="false" ht="15" hidden="false" customHeight="false" outlineLevel="0" collapsed="false">
      <c r="A16" s="105" t="n">
        <v>43613</v>
      </c>
      <c r="B16" s="106" t="n">
        <v>1</v>
      </c>
      <c r="C16" s="99" t="s">
        <v>67</v>
      </c>
      <c r="D16" s="99"/>
      <c r="E16" s="107" t="n">
        <v>395</v>
      </c>
      <c r="F16" s="99"/>
      <c r="G16" s="99" t="s">
        <v>57</v>
      </c>
    </row>
    <row r="17" customFormat="false" ht="15" hidden="false" customHeight="false" outlineLevel="0" collapsed="false">
      <c r="A17" s="105" t="n">
        <v>43613</v>
      </c>
      <c r="B17" s="106" t="n">
        <v>1</v>
      </c>
      <c r="C17" s="99" t="s">
        <v>68</v>
      </c>
      <c r="D17" s="99"/>
      <c r="E17" s="107" t="n">
        <v>550</v>
      </c>
      <c r="F17" s="99"/>
      <c r="G17" s="99" t="s">
        <v>57</v>
      </c>
    </row>
    <row r="18" customFormat="false" ht="15" hidden="false" customHeight="false" outlineLevel="0" collapsed="false">
      <c r="A18" s="105" t="n">
        <v>43804</v>
      </c>
      <c r="B18" s="106" t="n">
        <v>1</v>
      </c>
      <c r="C18" s="99" t="s">
        <v>69</v>
      </c>
      <c r="D18" s="99"/>
      <c r="E18" s="107" t="n">
        <v>580</v>
      </c>
      <c r="F18" s="99"/>
      <c r="G18" s="99" t="s">
        <v>62</v>
      </c>
    </row>
    <row r="19" customFormat="false" ht="15" hidden="false" customHeight="false" outlineLevel="0" collapsed="false">
      <c r="A19" s="105" t="n">
        <v>43573</v>
      </c>
      <c r="B19" s="106" t="n">
        <v>1</v>
      </c>
      <c r="C19" s="99" t="s">
        <v>70</v>
      </c>
      <c r="D19" s="99"/>
      <c r="E19" s="107" t="n">
        <v>3305</v>
      </c>
      <c r="F19" s="99"/>
      <c r="G19" s="99" t="s">
        <v>57</v>
      </c>
    </row>
    <row r="20" customFormat="false" ht="15" hidden="false" customHeight="false" outlineLevel="0" collapsed="false">
      <c r="A20" s="105" t="n">
        <v>43657</v>
      </c>
      <c r="B20" s="106" t="n">
        <v>2</v>
      </c>
      <c r="C20" s="99" t="s">
        <v>71</v>
      </c>
      <c r="D20" s="99"/>
      <c r="E20" s="107" t="n">
        <v>1232</v>
      </c>
      <c r="F20" s="99"/>
      <c r="G20" s="99" t="s">
        <v>57</v>
      </c>
    </row>
    <row r="21" customFormat="false" ht="15" hidden="false" customHeight="false" outlineLevel="0" collapsed="false">
      <c r="A21" s="105" t="n">
        <v>43784</v>
      </c>
      <c r="B21" s="106" t="n">
        <v>1</v>
      </c>
      <c r="C21" s="99" t="s">
        <v>72</v>
      </c>
      <c r="D21" s="99"/>
      <c r="E21" s="107" t="n">
        <v>4720</v>
      </c>
      <c r="F21" s="99"/>
      <c r="G21" s="99" t="s">
        <v>62</v>
      </c>
    </row>
    <row r="22" customFormat="false" ht="15" hidden="false" customHeight="false" outlineLevel="0" collapsed="false">
      <c r="A22" s="105" t="n">
        <v>43789</v>
      </c>
      <c r="B22" s="106" t="n">
        <v>2</v>
      </c>
      <c r="C22" s="99" t="s">
        <v>73</v>
      </c>
      <c r="D22" s="99"/>
      <c r="E22" s="107" t="n">
        <v>350</v>
      </c>
      <c r="F22" s="99"/>
      <c r="G22" s="99" t="s">
        <v>57</v>
      </c>
    </row>
    <row r="23" customFormat="false" ht="15" hidden="false" customHeight="false" outlineLevel="0" collapsed="false">
      <c r="A23" s="105" t="n">
        <v>43789</v>
      </c>
      <c r="B23" s="106" t="n">
        <v>18</v>
      </c>
      <c r="C23" s="99" t="s">
        <v>74</v>
      </c>
      <c r="D23" s="99"/>
      <c r="E23" s="107" t="n">
        <v>7640</v>
      </c>
      <c r="F23" s="99"/>
      <c r="G23" s="99" t="s">
        <v>62</v>
      </c>
    </row>
    <row r="24" customFormat="false" ht="15" hidden="false" customHeight="false" outlineLevel="0" collapsed="false">
      <c r="A24" s="105" t="n">
        <v>43791</v>
      </c>
      <c r="B24" s="106" t="n">
        <v>12</v>
      </c>
      <c r="C24" s="99" t="s">
        <v>75</v>
      </c>
      <c r="D24" s="99"/>
      <c r="E24" s="107" t="n">
        <v>846.48</v>
      </c>
      <c r="F24" s="99"/>
      <c r="G24" s="99" t="s">
        <v>76</v>
      </c>
    </row>
    <row r="25" customFormat="false" ht="15" hidden="false" customHeight="false" outlineLevel="0" collapsed="false">
      <c r="A25" s="105" t="n">
        <v>43795</v>
      </c>
      <c r="B25" s="106" t="n">
        <v>4</v>
      </c>
      <c r="C25" s="99" t="s">
        <v>77</v>
      </c>
      <c r="D25" s="99"/>
      <c r="E25" s="107" t="n">
        <v>940</v>
      </c>
      <c r="F25" s="99"/>
      <c r="G25" s="99" t="s">
        <v>62</v>
      </c>
    </row>
    <row r="26" customFormat="false" ht="15" hidden="false" customHeight="false" outlineLevel="0" collapsed="false">
      <c r="A26" s="105" t="n">
        <v>43804</v>
      </c>
      <c r="B26" s="106" t="n">
        <v>2</v>
      </c>
      <c r="C26" s="99" t="s">
        <v>78</v>
      </c>
      <c r="D26" s="99"/>
      <c r="E26" s="107" t="n">
        <v>790</v>
      </c>
      <c r="F26" s="99"/>
      <c r="G26" s="99" t="s">
        <v>79</v>
      </c>
    </row>
    <row r="27" customFormat="false" ht="15" hidden="false" customHeight="false" outlineLevel="0" collapsed="false">
      <c r="A27" s="105" t="n">
        <v>43804</v>
      </c>
      <c r="B27" s="106" t="n">
        <v>2</v>
      </c>
      <c r="C27" s="99" t="s">
        <v>80</v>
      </c>
      <c r="D27" s="99"/>
      <c r="E27" s="107" t="n">
        <v>210</v>
      </c>
      <c r="F27" s="99"/>
      <c r="G27" s="99" t="s">
        <v>79</v>
      </c>
    </row>
    <row r="28" customFormat="false" ht="15" hidden="false" customHeight="false" outlineLevel="0" collapsed="false">
      <c r="A28" s="105" t="n">
        <v>43804</v>
      </c>
      <c r="B28" s="106" t="n">
        <v>4</v>
      </c>
      <c r="C28" s="99" t="s">
        <v>81</v>
      </c>
      <c r="D28" s="99"/>
      <c r="E28" s="107" t="n">
        <v>1160</v>
      </c>
      <c r="F28" s="99"/>
      <c r="G28" s="99" t="s">
        <v>57</v>
      </c>
    </row>
    <row r="29" customFormat="false" ht="15.75" hidden="false" customHeight="false" outlineLevel="0" collapsed="false">
      <c r="A29" s="109"/>
      <c r="B29" s="99"/>
      <c r="C29" s="99"/>
      <c r="D29" s="99"/>
      <c r="E29" s="110" t="n">
        <v>47426.48</v>
      </c>
      <c r="F29" s="99" t="s">
        <v>82</v>
      </c>
      <c r="G29" s="111" t="s">
        <v>82</v>
      </c>
    </row>
    <row r="30" customFormat="false" ht="15.75" hidden="false" customHeight="false" outlineLevel="0" collapsed="false">
      <c r="A30" s="109"/>
      <c r="B30" s="99"/>
      <c r="C30" s="99"/>
      <c r="D30" s="99"/>
      <c r="E30" s="107"/>
      <c r="F30" s="99"/>
      <c r="G30" s="99"/>
    </row>
    <row r="31" customFormat="false" ht="15" hidden="false" customHeight="false" outlineLevel="0" collapsed="false">
      <c r="A31" s="109"/>
      <c r="B31" s="99"/>
      <c r="C31" s="99"/>
      <c r="D31" s="99"/>
      <c r="E31" s="99"/>
      <c r="F31" s="99"/>
      <c r="G31" s="99"/>
    </row>
    <row r="32" customFormat="false" ht="15" hidden="false" customHeight="false" outlineLevel="0" collapsed="false">
      <c r="A32" s="109"/>
      <c r="B32" s="99"/>
      <c r="C32" s="99"/>
      <c r="D32" s="99"/>
      <c r="E32" s="99"/>
      <c r="F32" s="99"/>
      <c r="G32" s="99"/>
    </row>
    <row r="33" customFormat="false" ht="14.25" hidden="false" customHeight="false" outlineLevel="0" collapsed="false">
      <c r="A33" s="109"/>
    </row>
    <row r="34" customFormat="false" ht="14.25" hidden="false" customHeight="false" outlineLevel="0" collapsed="false">
      <c r="A34" s="109"/>
    </row>
    <row r="35" customFormat="false" ht="14.25" hidden="false" customHeight="false" outlineLevel="0" collapsed="false">
      <c r="A35" s="109"/>
    </row>
    <row r="36" customFormat="false" ht="14.25" hidden="false" customHeight="false" outlineLevel="0" collapsed="false">
      <c r="A36" s="109"/>
    </row>
    <row r="37" customFormat="false" ht="14.25" hidden="false" customHeight="false" outlineLevel="0" collapsed="false">
      <c r="A37" s="109"/>
    </row>
    <row r="38" customFormat="false" ht="14.25" hidden="false" customHeight="false" outlineLevel="0" collapsed="false">
      <c r="A38" s="109"/>
    </row>
    <row r="39" customFormat="false" ht="14.25" hidden="false" customHeight="false" outlineLevel="0" collapsed="false">
      <c r="A39" s="109"/>
    </row>
    <row r="40" customFormat="false" ht="14.25" hidden="false" customHeight="false" outlineLevel="0" collapsed="false">
      <c r="A40" s="109"/>
    </row>
    <row r="41" customFormat="false" ht="14.25" hidden="false" customHeight="false" outlineLevel="0" collapsed="false">
      <c r="A41" s="109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41"/>
  <sheetViews>
    <sheetView showFormulas="false" showGridLines="true" showRowColHeaders="true" showZeros="true" rightToLeft="false" tabSelected="false" showOutlineSymbols="true" defaultGridColor="true" view="normal" topLeftCell="A16" colorId="64" zoomScale="100" zoomScaleNormal="100" zoomScalePageLayoutView="100" workbookViewId="0">
      <selection pane="topLeft" activeCell="D29" activeCellId="0" sqref="D29"/>
    </sheetView>
  </sheetViews>
  <sheetFormatPr defaultColWidth="10.56640625" defaultRowHeight="14.25" zeroHeight="false" outlineLevelRow="0" outlineLevelCol="0"/>
  <cols>
    <col collapsed="false" customWidth="true" hidden="false" outlineLevel="0" max="3" min="3" style="0" width="17.39"/>
    <col collapsed="false" customWidth="true" hidden="false" outlineLevel="0" max="4" min="4" style="0" width="13.87"/>
  </cols>
  <sheetData>
    <row r="1" customFormat="false" ht="15" hidden="false" customHeight="false" outlineLevel="0" collapsed="false">
      <c r="A1" s="98" t="s">
        <v>47</v>
      </c>
      <c r="B1" s="99"/>
      <c r="C1" s="99"/>
      <c r="D1" s="99"/>
      <c r="E1" s="99"/>
      <c r="F1" s="99"/>
      <c r="G1" s="99"/>
    </row>
    <row r="2" customFormat="false" ht="15" hidden="false" customHeight="false" outlineLevel="0" collapsed="false">
      <c r="A2" s="98" t="s">
        <v>48</v>
      </c>
      <c r="B2" s="99"/>
      <c r="C2" s="99"/>
      <c r="D2" s="99"/>
      <c r="E2" s="99"/>
      <c r="F2" s="99"/>
      <c r="G2" s="99"/>
    </row>
    <row r="3" customFormat="false" ht="15" hidden="false" customHeight="false" outlineLevel="0" collapsed="false">
      <c r="A3" s="98" t="s">
        <v>49</v>
      </c>
      <c r="B3" s="99"/>
      <c r="C3" s="99"/>
      <c r="D3" s="99"/>
      <c r="E3" s="99"/>
      <c r="F3" s="99"/>
      <c r="G3" s="99"/>
    </row>
    <row r="4" customFormat="false" ht="15" hidden="false" customHeight="false" outlineLevel="0" collapsed="false">
      <c r="A4" s="98" t="s">
        <v>50</v>
      </c>
      <c r="B4" s="99"/>
      <c r="C4" s="99"/>
      <c r="D4" s="99"/>
      <c r="E4" s="99"/>
      <c r="F4" s="99"/>
      <c r="G4" s="99"/>
    </row>
    <row r="6" customFormat="false" ht="15" hidden="false" customHeight="false" outlineLevel="0" collapsed="false">
      <c r="A6" s="112" t="s">
        <v>51</v>
      </c>
      <c r="B6" s="112" t="s">
        <v>83</v>
      </c>
      <c r="C6" s="112" t="s">
        <v>84</v>
      </c>
      <c r="D6" s="112" t="s">
        <v>85</v>
      </c>
      <c r="E6" s="112" t="s">
        <v>86</v>
      </c>
      <c r="F6" s="101"/>
      <c r="G6" s="101"/>
    </row>
    <row r="7" customFormat="false" ht="16.5" hidden="false" customHeight="false" outlineLevel="0" collapsed="false">
      <c r="A7" s="113" t="n">
        <v>43938</v>
      </c>
      <c r="B7" s="114" t="n">
        <v>849</v>
      </c>
      <c r="C7" s="106" t="s">
        <v>87</v>
      </c>
      <c r="D7" s="115" t="s">
        <v>88</v>
      </c>
      <c r="E7" s="116" t="n">
        <v>1344</v>
      </c>
      <c r="F7" s="111"/>
      <c r="G7" s="99"/>
    </row>
    <row r="8" customFormat="false" ht="16.5" hidden="false" customHeight="false" outlineLevel="0" collapsed="false">
      <c r="A8" s="113" t="n">
        <v>43939</v>
      </c>
      <c r="B8" s="114" t="n">
        <v>854</v>
      </c>
      <c r="C8" s="106" t="s">
        <v>87</v>
      </c>
      <c r="D8" s="115" t="s">
        <v>88</v>
      </c>
      <c r="E8" s="116" t="n">
        <v>3305</v>
      </c>
      <c r="F8" s="111"/>
      <c r="G8" s="99"/>
    </row>
    <row r="9" customFormat="false" ht="16.5" hidden="false" customHeight="false" outlineLevel="0" collapsed="false">
      <c r="A9" s="113" t="n">
        <v>43979</v>
      </c>
      <c r="B9" s="114" t="n">
        <v>870</v>
      </c>
      <c r="C9" s="106" t="s">
        <v>87</v>
      </c>
      <c r="D9" s="115" t="s">
        <v>88</v>
      </c>
      <c r="E9" s="116" t="n">
        <v>945</v>
      </c>
      <c r="F9" s="111"/>
      <c r="G9" s="99"/>
    </row>
    <row r="10" customFormat="false" ht="16.5" hidden="false" customHeight="false" outlineLevel="0" collapsed="false">
      <c r="A10" s="113" t="n">
        <v>44100</v>
      </c>
      <c r="B10" s="114" t="n">
        <v>969</v>
      </c>
      <c r="C10" s="106" t="s">
        <v>87</v>
      </c>
      <c r="D10" s="115" t="s">
        <v>88</v>
      </c>
      <c r="E10" s="116" t="n">
        <v>1010</v>
      </c>
      <c r="F10" s="111"/>
      <c r="G10" s="99"/>
    </row>
    <row r="11" customFormat="false" ht="16.5" hidden="false" customHeight="false" outlineLevel="0" collapsed="false">
      <c r="A11" s="113" t="n">
        <v>44036</v>
      </c>
      <c r="B11" s="114" t="n">
        <v>929</v>
      </c>
      <c r="C11" s="106" t="s">
        <v>87</v>
      </c>
      <c r="D11" s="115" t="s">
        <v>88</v>
      </c>
      <c r="E11" s="116" t="n">
        <v>3905</v>
      </c>
      <c r="F11" s="111"/>
      <c r="G11" s="99"/>
    </row>
    <row r="12" customFormat="false" ht="16.5" hidden="false" customHeight="false" outlineLevel="0" collapsed="false">
      <c r="A12" s="113" t="n">
        <v>44036</v>
      </c>
      <c r="B12" s="114" t="n">
        <v>926</v>
      </c>
      <c r="C12" s="106" t="s">
        <v>87</v>
      </c>
      <c r="D12" s="115" t="s">
        <v>88</v>
      </c>
      <c r="E12" s="116" t="n">
        <v>2055</v>
      </c>
      <c r="F12" s="111"/>
      <c r="G12" s="99"/>
    </row>
    <row r="13" customFormat="false" ht="16.5" hidden="false" customHeight="false" outlineLevel="0" collapsed="false">
      <c r="A13" s="113" t="n">
        <v>44017</v>
      </c>
      <c r="B13" s="114" t="n">
        <v>914</v>
      </c>
      <c r="C13" s="106" t="s">
        <v>87</v>
      </c>
      <c r="D13" s="115" t="s">
        <v>88</v>
      </c>
      <c r="E13" s="116" t="n">
        <v>4700</v>
      </c>
      <c r="F13" s="111"/>
      <c r="G13" s="99"/>
    </row>
    <row r="14" customFormat="false" ht="16.5" hidden="false" customHeight="false" outlineLevel="0" collapsed="false">
      <c r="A14" s="113" t="n">
        <v>44108</v>
      </c>
      <c r="B14" s="114" t="n">
        <v>154</v>
      </c>
      <c r="C14" s="106" t="s">
        <v>89</v>
      </c>
      <c r="D14" s="115" t="s">
        <v>90</v>
      </c>
      <c r="E14" s="116" t="n">
        <v>660</v>
      </c>
      <c r="F14" s="111"/>
      <c r="G14" s="99"/>
    </row>
    <row r="15" customFormat="false" ht="16.5" hidden="false" customHeight="false" outlineLevel="0" collapsed="false">
      <c r="A15" s="113" t="n">
        <v>44170</v>
      </c>
      <c r="B15" s="114" t="n">
        <v>191</v>
      </c>
      <c r="C15" s="106" t="s">
        <v>89</v>
      </c>
      <c r="D15" s="115" t="s">
        <v>90</v>
      </c>
      <c r="E15" s="116" t="n">
        <v>2740</v>
      </c>
      <c r="F15" s="111"/>
      <c r="G15" s="99"/>
    </row>
    <row r="16" customFormat="false" ht="16.5" hidden="false" customHeight="false" outlineLevel="0" collapsed="false">
      <c r="A16" s="113" t="n">
        <v>44118</v>
      </c>
      <c r="B16" s="114" t="n">
        <v>550</v>
      </c>
      <c r="C16" s="106" t="s">
        <v>91</v>
      </c>
      <c r="D16" s="115" t="s">
        <v>92</v>
      </c>
      <c r="E16" s="116" t="n">
        <v>2441</v>
      </c>
      <c r="F16" s="111"/>
      <c r="G16" s="99"/>
    </row>
    <row r="17" customFormat="false" ht="16.5" hidden="false" customHeight="false" outlineLevel="0" collapsed="false">
      <c r="A17" s="113" t="n">
        <v>44118</v>
      </c>
      <c r="B17" s="114" t="n">
        <v>551</v>
      </c>
      <c r="C17" s="106" t="s">
        <v>91</v>
      </c>
      <c r="D17" s="115" t="s">
        <v>92</v>
      </c>
      <c r="E17" s="116" t="n">
        <v>3069</v>
      </c>
      <c r="F17" s="111"/>
      <c r="G17" s="99"/>
      <c r="H17" s="99"/>
      <c r="I17" s="99"/>
    </row>
    <row r="18" customFormat="false" ht="16.5" hidden="false" customHeight="false" outlineLevel="0" collapsed="false">
      <c r="A18" s="113" t="n">
        <v>44155</v>
      </c>
      <c r="B18" s="114" t="n">
        <v>558</v>
      </c>
      <c r="C18" s="106" t="s">
        <v>91</v>
      </c>
      <c r="D18" s="115" t="s">
        <v>92</v>
      </c>
      <c r="E18" s="116" t="n">
        <v>7640</v>
      </c>
      <c r="F18" s="111"/>
      <c r="G18" s="99"/>
      <c r="H18" s="99"/>
      <c r="I18" s="99"/>
    </row>
    <row r="19" customFormat="false" ht="16.5" hidden="false" customHeight="false" outlineLevel="0" collapsed="false">
      <c r="A19" s="113" t="n">
        <v>44150</v>
      </c>
      <c r="B19" s="114" t="n">
        <v>557</v>
      </c>
      <c r="C19" s="106" t="s">
        <v>91</v>
      </c>
      <c r="D19" s="115" t="s">
        <v>92</v>
      </c>
      <c r="E19" s="116" t="n">
        <v>4720</v>
      </c>
      <c r="F19" s="111"/>
      <c r="G19" s="99"/>
      <c r="H19" s="99"/>
      <c r="I19" s="99"/>
    </row>
    <row r="20" customFormat="false" ht="16.5" hidden="false" customHeight="false" outlineLevel="0" collapsed="false">
      <c r="A20" s="113" t="n">
        <v>44092</v>
      </c>
      <c r="B20" s="114" t="n">
        <v>548</v>
      </c>
      <c r="C20" s="106" t="s">
        <v>91</v>
      </c>
      <c r="D20" s="115" t="s">
        <v>92</v>
      </c>
      <c r="E20" s="116" t="n">
        <v>5524</v>
      </c>
      <c r="F20" s="111"/>
      <c r="G20" s="99"/>
      <c r="H20" s="99"/>
      <c r="I20" s="99"/>
    </row>
    <row r="21" customFormat="false" ht="16.5" hidden="false" customHeight="false" outlineLevel="0" collapsed="false">
      <c r="A21" s="113" t="n">
        <v>44161</v>
      </c>
      <c r="B21" s="114" t="n">
        <v>8274</v>
      </c>
      <c r="C21" s="106" t="s">
        <v>93</v>
      </c>
      <c r="D21" s="115" t="s">
        <v>94</v>
      </c>
      <c r="E21" s="116" t="n">
        <v>940</v>
      </c>
      <c r="F21" s="111"/>
      <c r="G21" s="99"/>
      <c r="H21" s="99"/>
      <c r="I21" s="99"/>
    </row>
    <row r="22" customFormat="false" ht="16.5" hidden="false" customHeight="false" outlineLevel="0" collapsed="false">
      <c r="A22" s="113" t="n">
        <v>44155</v>
      </c>
      <c r="B22" s="114" t="n">
        <v>8267</v>
      </c>
      <c r="C22" s="106" t="s">
        <v>93</v>
      </c>
      <c r="D22" s="115" t="s">
        <v>94</v>
      </c>
      <c r="E22" s="116" t="n">
        <v>350</v>
      </c>
      <c r="F22" s="111"/>
      <c r="G22" s="99"/>
      <c r="H22" s="99"/>
      <c r="I22" s="99"/>
    </row>
    <row r="23" customFormat="false" ht="16.5" hidden="false" customHeight="false" outlineLevel="0" collapsed="false">
      <c r="A23" s="113" t="n">
        <v>44157</v>
      </c>
      <c r="B23" s="114" t="n">
        <v>1504</v>
      </c>
      <c r="C23" s="106" t="s">
        <v>95</v>
      </c>
      <c r="D23" s="115" t="s">
        <v>96</v>
      </c>
      <c r="E23" s="116" t="n">
        <v>846.48</v>
      </c>
      <c r="F23" s="111"/>
      <c r="G23" s="99"/>
      <c r="H23" s="99"/>
      <c r="I23" s="99"/>
    </row>
    <row r="24" customFormat="false" ht="16.5" hidden="false" customHeight="false" outlineLevel="0" collapsed="false">
      <c r="A24" s="117" t="n">
        <v>44023</v>
      </c>
      <c r="B24" s="114" t="n">
        <v>5565</v>
      </c>
      <c r="C24" s="106" t="s">
        <v>97</v>
      </c>
      <c r="D24" s="115" t="s">
        <v>98</v>
      </c>
      <c r="E24" s="116" t="n">
        <v>1232</v>
      </c>
      <c r="F24" s="111"/>
      <c r="G24" s="99"/>
      <c r="H24" s="99"/>
      <c r="I24" s="99"/>
    </row>
    <row r="25" customFormat="false" ht="17.25" hidden="false" customHeight="false" outlineLevel="0" collapsed="false">
      <c r="A25" s="99"/>
      <c r="B25" s="99"/>
      <c r="C25" s="114" t="s">
        <v>99</v>
      </c>
      <c r="D25" s="114"/>
      <c r="E25" s="118" t="n">
        <v>47426.48</v>
      </c>
      <c r="F25" s="111" t="s">
        <v>82</v>
      </c>
      <c r="G25" s="111" t="s">
        <v>82</v>
      </c>
      <c r="H25" s="111" t="s">
        <v>82</v>
      </c>
      <c r="I25" s="99"/>
    </row>
    <row r="26" customFormat="false" ht="15.75" hidden="false" customHeight="false" outlineLevel="0" collapsed="false">
      <c r="A26" s="99"/>
      <c r="B26" s="99"/>
      <c r="C26" s="99"/>
      <c r="D26" s="99"/>
      <c r="E26" s="111"/>
      <c r="F26" s="101"/>
      <c r="G26" s="101"/>
      <c r="H26" s="99"/>
      <c r="I26" s="99"/>
    </row>
    <row r="27" customFormat="false" ht="15" hidden="false" customHeight="false" outlineLevel="0" collapsed="false">
      <c r="A27" s="99"/>
      <c r="B27" s="99"/>
      <c r="C27" s="99"/>
      <c r="D27" s="99"/>
      <c r="E27" s="99"/>
      <c r="F27" s="99"/>
      <c r="G27" s="99"/>
      <c r="H27" s="99"/>
      <c r="I27" s="99"/>
    </row>
    <row r="28" customFormat="false" ht="15" hidden="false" customHeight="false" outlineLevel="0" collapsed="false">
      <c r="A28" s="99"/>
      <c r="B28" s="99"/>
      <c r="C28" s="99"/>
      <c r="D28" s="99"/>
      <c r="E28" s="99"/>
      <c r="F28" s="99"/>
      <c r="G28" s="99"/>
      <c r="H28" s="99"/>
      <c r="I28" s="99"/>
    </row>
    <row r="29" customFormat="false" ht="15" hidden="false" customHeight="false" outlineLevel="0" collapsed="false">
      <c r="A29" s="99"/>
      <c r="B29" s="99"/>
      <c r="C29" s="99"/>
      <c r="D29" s="99"/>
      <c r="E29" s="99"/>
      <c r="F29" s="99"/>
      <c r="G29" s="99"/>
      <c r="H29" s="99"/>
      <c r="I29" s="99"/>
    </row>
    <row r="30" customFormat="false" ht="15" hidden="false" customHeight="false" outlineLevel="0" collapsed="false">
      <c r="A30" s="99"/>
      <c r="B30" s="99"/>
      <c r="C30" s="99"/>
      <c r="D30" s="99"/>
      <c r="E30" s="99"/>
      <c r="F30" s="99"/>
      <c r="G30" s="99"/>
      <c r="H30" s="99"/>
      <c r="I30" s="99"/>
    </row>
    <row r="31" customFormat="false" ht="15" hidden="false" customHeight="false" outlineLevel="0" collapsed="false">
      <c r="A31" s="99"/>
      <c r="B31" s="99"/>
      <c r="C31" s="99"/>
      <c r="D31" s="99"/>
      <c r="E31" s="99" t="s">
        <v>82</v>
      </c>
      <c r="F31" s="99"/>
      <c r="G31" s="99"/>
      <c r="H31" s="99"/>
      <c r="I31" s="111" t="s">
        <v>82</v>
      </c>
    </row>
    <row r="32" customFormat="false" ht="15" hidden="false" customHeight="false" outlineLevel="0" collapsed="false">
      <c r="A32" s="99"/>
      <c r="B32" s="99"/>
      <c r="C32" s="99"/>
      <c r="D32" s="99"/>
      <c r="E32" s="99"/>
      <c r="F32" s="99"/>
      <c r="G32" s="99"/>
      <c r="H32" s="99"/>
      <c r="I32" s="99"/>
    </row>
    <row r="33" customFormat="false" ht="15" hidden="false" customHeight="false" outlineLevel="0" collapsed="false">
      <c r="E33" s="99"/>
    </row>
    <row r="34" customFormat="false" ht="15" hidden="false" customHeight="false" outlineLevel="0" collapsed="false">
      <c r="E34" s="111" t="s">
        <v>82</v>
      </c>
    </row>
    <row r="35" customFormat="false" ht="15" hidden="false" customHeight="false" outlineLevel="0" collapsed="false">
      <c r="E35" s="111"/>
    </row>
    <row r="36" customFormat="false" ht="15" hidden="false" customHeight="false" outlineLevel="0" collapsed="false">
      <c r="E36" s="111"/>
    </row>
    <row r="37" customFormat="false" ht="15" hidden="false" customHeight="false" outlineLevel="0" collapsed="false">
      <c r="E37" s="111"/>
    </row>
    <row r="38" customFormat="false" ht="15" hidden="false" customHeight="false" outlineLevel="0" collapsed="false">
      <c r="E38" s="111"/>
    </row>
    <row r="39" customFormat="false" ht="15" hidden="false" customHeight="false" outlineLevel="0" collapsed="false">
      <c r="E39" s="111"/>
    </row>
    <row r="40" customFormat="false" ht="15" hidden="false" customHeight="false" outlineLevel="0" collapsed="false">
      <c r="E40" s="111"/>
    </row>
    <row r="41" customFormat="false" ht="15" hidden="false" customHeight="false" outlineLevel="0" collapsed="false">
      <c r="E41" s="1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74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2020-10-19T12:23:50Z</dcterms:created>
  <dc:creator>Dara_Macias</dc:creator>
  <dc:description/>
  <dc:language>es-EC</dc:language>
  <cp:lastModifiedBy/>
  <dcterms:modified xsi:type="dcterms:W3CDTF">2021-04-06T13:37:01Z</dcterms:modified>
  <cp:revision>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