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Clientes" sheetId="2" state="visible" r:id="rId3"/>
    <sheet name="BG" sheetId="3" state="visible" r:id="rId4"/>
    <sheet name="DINADEC" sheetId="4" state="visible" r:id="rId5"/>
    <sheet name="UNILEVER" sheetId="5" state="visible" r:id="rId6"/>
    <sheet name="LA FABRIL" sheetId="6" state="visible" r:id="rId7"/>
    <sheet name="CN" sheetId="7" state="visible" r:id="rId8"/>
    <sheet name="OTELO" sheetId="8" state="visible" r:id="rId9"/>
    <sheet name="MG NOV-DIC" sheetId="9" state="visible" r:id="rId10"/>
    <sheet name="Resumen MG" sheetId="10" state="visible" r:id="rId11"/>
  </sheets>
  <definedNames>
    <definedName function="false" hidden="true" localSheetId="1" name="_xlnm._FilterDatabase" vbProcedure="false">Clientes!$A$6:$O$74</definedName>
  </definedNames>
  <calcPr iterateCount="100" refMode="A1" iterate="false" iterateDelta="0.0001"/>
  <pivotCaches>
    <pivotCache cacheId="1" r:id="rId13"/>
  </pivotCaches>
  <extLst>
    <ext xmlns:loext="http://schemas.libreoffice.org/" uri="{7626C862-2A13-11E5-B345-FEFF819CDC9F}">
      <loext:extCalcPr stringRefSyntax="ExcelA1"/>
    </ext>
  </extLst>
</workbook>
</file>

<file path=xl/sharedStrings.xml><?xml version="1.0" encoding="utf-8"?>
<sst xmlns="http://schemas.openxmlformats.org/spreadsheetml/2006/main" count="4591" uniqueCount="1048">
  <si>
    <t xml:space="preserve">Cliente:</t>
  </si>
  <si>
    <t xml:space="preserve">VISACOM S.A.</t>
  </si>
  <si>
    <t xml:space="preserve">P/T:</t>
  </si>
  <si>
    <t xml:space="preserve">Sección:</t>
  </si>
  <si>
    <t xml:space="preserve">Fase 2 – Ejecución</t>
  </si>
  <si>
    <t xml:space="preserve">Preparado por:</t>
  </si>
  <si>
    <t xml:space="preserve">Dara Macias</t>
  </si>
  <si>
    <t xml:space="preserve">Área:</t>
  </si>
  <si>
    <t xml:space="preserve">Cuentas por cobrar</t>
  </si>
  <si>
    <t xml:space="preserve">Fecha:</t>
  </si>
  <si>
    <t xml:space="preserve">Prueba:</t>
  </si>
  <si>
    <t xml:space="preserve">Cedula resumen</t>
  </si>
  <si>
    <t xml:space="preserve">Revisado por:</t>
  </si>
  <si>
    <t xml:space="preserve">Carlos Almeida</t>
  </si>
  <si>
    <t xml:space="preserve">Con corte al:</t>
  </si>
  <si>
    <t xml:space="preserve">Al 31 de Diciembre del 2020</t>
  </si>
  <si>
    <t xml:space="preserve">Código</t>
  </si>
  <si>
    <t xml:space="preserve">Cuenta</t>
  </si>
  <si>
    <t xml:space="preserve">Referencia</t>
  </si>
  <si>
    <t xml:space="preserve">Saldos contables al</t>
  </si>
  <si>
    <t xml:space="preserve">Movimientos</t>
  </si>
  <si>
    <t xml:space="preserve">Saldos auditados al</t>
  </si>
  <si>
    <t xml:space="preserve">Variacion</t>
  </si>
  <si>
    <t xml:space="preserve">Débitos</t>
  </si>
  <si>
    <t xml:space="preserve">Créditos</t>
  </si>
  <si>
    <t xml:space="preserve">Nuevo</t>
  </si>
  <si>
    <t xml:space="preserve">Clientes Comerciales</t>
  </si>
  <si>
    <t xml:space="preserve">1.1.2.5.1 </t>
  </si>
  <si>
    <t xml:space="preserve">Clientes</t>
  </si>
  <si>
    <t xml:space="preserve">1.1.2.8</t>
  </si>
  <si>
    <t xml:space="preserve">PROVISIÓN PARA CRÉDITOS INCOBRABLES</t>
  </si>
  <si>
    <t xml:space="preserve">1.1.4.3</t>
  </si>
  <si>
    <t xml:space="preserve">Anticipo a Proveedores</t>
  </si>
  <si>
    <t xml:space="preserve">Otras Cuentas por cobrar</t>
  </si>
  <si>
    <t xml:space="preserve">1.1.2.5.4</t>
  </si>
  <si>
    <t xml:space="preserve">Funcionarios y/o Empleados (cxc)</t>
  </si>
  <si>
    <t xml:space="preserve">1.1.2.6.3</t>
  </si>
  <si>
    <t xml:space="preserve">Funcionarios y/o Empleados (dxc)</t>
  </si>
  <si>
    <t xml:space="preserve">Funcionarios y/o Empleados</t>
  </si>
  <si>
    <t xml:space="preserve">1.1.2.7</t>
  </si>
  <si>
    <t xml:space="preserve">Otras Cuentas por Cobrar</t>
  </si>
  <si>
    <t xml:space="preserve">1.1.4.4</t>
  </si>
  <si>
    <t xml:space="preserve">Otros Anticipos Entregados</t>
  </si>
  <si>
    <t xml:space="preserve">nose que paso aquí xD</t>
  </si>
  <si>
    <t xml:space="preserve">1.1.4.7</t>
  </si>
  <si>
    <t xml:space="preserve">Depositos en Garantia</t>
  </si>
  <si>
    <t xml:space="preserve">Total</t>
  </si>
  <si>
    <t xml:space="preserve">Saldo al</t>
  </si>
  <si>
    <t xml:space="preserve">Nota a los estados financieros:</t>
  </si>
  <si>
    <t xml:space="preserve">Comerciales</t>
  </si>
  <si>
    <t xml:space="preserve">Anticipos a proveedores</t>
  </si>
  <si>
    <t xml:space="preserve">Otras cuentas por cobrar</t>
  </si>
  <si>
    <t xml:space="preserve">Menos: Provisión para cuentas incobrables</t>
  </si>
  <si>
    <t xml:space="preserve">Fuente:</t>
  </si>
  <si>
    <t xml:space="preserve">Estados Financieros de la compañía proporcionado por el cliente y mayores generales, para el anio corriente</t>
  </si>
  <si>
    <t xml:space="preserve">Nuestros papeles de trabajo y balance de comprobación del 2019 para el anio anterior.</t>
  </si>
  <si>
    <t xml:space="preserve">Objetivos:</t>
  </si>
  <si>
    <t xml:space="preserve">Cedula que resume todas las cuentas que componen el saldo bajo auditoria, a la fecha interina y/o de cierre. En adicion, en esta hoja resumimos las conclusiones alcanzadas como resultado de nuetra auditoria.</t>
  </si>
  <si>
    <t xml:space="preserve">Identificar posibles variaciones significativas no analizadas en nuestra revision analitica y que ameriten un examen mas detallado.</t>
  </si>
  <si>
    <t xml:space="preserve">Explicacion del trabajo realizado:</t>
  </si>
  <si>
    <r>
      <rPr>
        <sz val="10"/>
        <color rgb="FF000000"/>
        <rFont val="Arial"/>
        <family val="2"/>
        <charset val="1"/>
      </rPr>
      <t xml:space="preserve">- Ver el</t>
    </r>
    <r>
      <rPr>
        <sz val="10"/>
        <color rgb="FFFF0000"/>
        <rFont val="Arial"/>
        <family val="2"/>
        <charset val="1"/>
      </rPr>
      <t xml:space="preserve"> </t>
    </r>
    <r>
      <rPr>
        <b val="true"/>
        <sz val="10"/>
        <color rgb="FFFF0000"/>
        <rFont val="Arial"/>
        <family val="2"/>
        <charset val="1"/>
      </rPr>
      <t xml:space="preserve">PT 4003 </t>
    </r>
    <r>
      <rPr>
        <sz val="10"/>
        <color rgb="FF000000"/>
        <rFont val="Arial"/>
        <family val="2"/>
        <charset val="1"/>
      </rPr>
      <t xml:space="preserve">en el cual se encuentra el programa de auditoria de cada area y detallan los procedimientos a aplicar</t>
    </r>
  </si>
  <si>
    <t xml:space="preserve">Conclusiones (A ser completado por el Auditor a cargo del compromiso):</t>
  </si>
  <si>
    <t xml:space="preserve">MOVIMIENTO DE CUENTAS POR COBRAR COMERCIALES, Noviembre y diciembre 2020</t>
  </si>
  <si>
    <t xml:space="preserve">Al 31 de diciembre del 2020</t>
  </si>
  <si>
    <t xml:space="preserve">(1)</t>
  </si>
  <si>
    <t xml:space="preserve">(2)</t>
  </si>
  <si>
    <t xml:space="preserve">(3)</t>
  </si>
  <si>
    <t xml:space="preserve">Movimiento del periodo</t>
  </si>
  <si>
    <t xml:space="preserve">CUENTAS POR COBRAR CLIENTES</t>
  </si>
  <si>
    <t xml:space="preserve">US$</t>
  </si>
  <si>
    <t xml:space="preserve">%</t>
  </si>
  <si>
    <t xml:space="preserve">Facturado</t>
  </si>
  <si>
    <t xml:space="preserve">Pagos</t>
  </si>
  <si>
    <t xml:space="preserve">Comentarios</t>
  </si>
  <si>
    <t xml:space="preserve">BANCO GUAYAQUIL</t>
  </si>
  <si>
    <t xml:space="preserve">BG</t>
  </si>
  <si>
    <t xml:space="preserve">DINADEC S.A. </t>
  </si>
  <si>
    <t xml:space="preserve">DINADEC</t>
  </si>
  <si>
    <t xml:space="preserve">GUAYAQUIL YACHT CLUB</t>
  </si>
  <si>
    <t xml:space="preserve">INDUSTRIAS LACTEAS TONI</t>
  </si>
  <si>
    <t xml:space="preserve">TROPICALIMENTOS</t>
  </si>
  <si>
    <t xml:space="preserve">TIOSA S.A.</t>
  </si>
  <si>
    <t xml:space="preserve">THE TESALIA SPRINGS COMPANY</t>
  </si>
  <si>
    <t xml:space="preserve">CONSORCIO ECUATORIANO DE TELECOMUNICAC.</t>
  </si>
  <si>
    <t xml:space="preserve">MOLANO PARRA RUBIO</t>
  </si>
  <si>
    <t xml:space="preserve">MELACORP</t>
  </si>
  <si>
    <t xml:space="preserve"> </t>
  </si>
  <si>
    <t xml:space="preserve">UNILEVER ANDINA ECUADOR S.A.</t>
  </si>
  <si>
    <t xml:space="preserve">UNILEVER</t>
  </si>
  <si>
    <t xml:space="preserve">EDITORES NACIONALES</t>
  </si>
  <si>
    <t xml:space="preserve">MOTORES Y TRACTORES</t>
  </si>
  <si>
    <t xml:space="preserve">CROSSICORP</t>
  </si>
  <si>
    <t xml:space="preserve">VICTORIA VILLAVICENCIO</t>
  </si>
  <si>
    <t xml:space="preserve">COLEMUN</t>
  </si>
  <si>
    <t xml:space="preserve">CUENCA BOTTLING</t>
  </si>
  <si>
    <t xml:space="preserve">UNIVERSAL SWEET INDUSTRIES</t>
  </si>
  <si>
    <t xml:space="preserve">EUROESTETICA</t>
  </si>
  <si>
    <t xml:space="preserve">LA FABRIL S.A.</t>
  </si>
  <si>
    <t xml:space="preserve">LA FABRIL</t>
  </si>
  <si>
    <t xml:space="preserve">LEVELPRINT</t>
  </si>
  <si>
    <t xml:space="preserve">SHAVIK SA</t>
  </si>
  <si>
    <t xml:space="preserve">MULTIMERKSA</t>
  </si>
  <si>
    <t xml:space="preserve">INDUATO</t>
  </si>
  <si>
    <t xml:space="preserve">ECUABIGSERVI</t>
  </si>
  <si>
    <t xml:space="preserve">CRECOSCORP</t>
  </si>
  <si>
    <t xml:space="preserve">PINTURAS ECUATORIANAS PINTUCO</t>
  </si>
  <si>
    <t xml:space="preserve">VIP PARTIES, JULIO TOMALA DELGADO S.A.</t>
  </si>
  <si>
    <t xml:space="preserve">PATRICIA RODRIGUEZ CHEING</t>
  </si>
  <si>
    <t xml:space="preserve">ABCALSA</t>
  </si>
  <si>
    <t xml:space="preserve">DENDA</t>
  </si>
  <si>
    <t xml:space="preserve">INDUWAGEN</t>
  </si>
  <si>
    <t xml:space="preserve">ASOCIACION DE PROPIETARIOS LAGUNA DEL SOL</t>
  </si>
  <si>
    <t xml:space="preserve">BADITH HANNA CONTRERAS</t>
  </si>
  <si>
    <t xml:space="preserve">SALINAS YACHT CLUB</t>
  </si>
  <si>
    <t xml:space="preserve">CONSTRUMERCADO</t>
  </si>
  <si>
    <t xml:space="preserve">PRODUCTOS TISSUE DEL ECUADOR S.A.</t>
  </si>
  <si>
    <t xml:space="preserve">GRIPE COMUNICACIÓN INTEGRAL</t>
  </si>
  <si>
    <t xml:space="preserve">HOLCIN ECUADOR</t>
  </si>
  <si>
    <t xml:space="preserve">3M ECUADOR</t>
  </si>
  <si>
    <t xml:space="preserve">CALBAQ S.A.</t>
  </si>
  <si>
    <t xml:space="preserve">MBC SERVICIOS DE MARKETING</t>
  </si>
  <si>
    <t xml:space="preserve">INDUSTRIAS ALES</t>
  </si>
  <si>
    <t xml:space="preserve">ILUMINATE S.A.</t>
  </si>
  <si>
    <t xml:space="preserve">CERVECERIA NACIONAL CN S.A.</t>
  </si>
  <si>
    <t xml:space="preserve">CN</t>
  </si>
  <si>
    <t xml:space="preserve">PEPSI COLA MANUFACTURING COMP.</t>
  </si>
  <si>
    <t xml:space="preserve">MABE ECUADOR S.A.</t>
  </si>
  <si>
    <t xml:space="preserve">ALVARO OMAR FREIRE CELESTE</t>
  </si>
  <si>
    <t xml:space="preserve">CONSTRUCTORA Y URBANIZADORA URBALAND S.A.</t>
  </si>
  <si>
    <t xml:space="preserve">INTOMACRO S.A.</t>
  </si>
  <si>
    <t xml:space="preserve">THE PRISM GROUP INC</t>
  </si>
  <si>
    <t xml:space="preserve">JENNY ALVEAR CUCALON</t>
  </si>
  <si>
    <t xml:space="preserve">SERVICIO NACIONAL DE ADUANAS DEL ECUADOR</t>
  </si>
  <si>
    <t xml:space="preserve">CHUBB SEGUROS</t>
  </si>
  <si>
    <t xml:space="preserve">TRENDHUNTER</t>
  </si>
  <si>
    <t xml:space="preserve">AGROVANIC S. A.</t>
  </si>
  <si>
    <t xml:space="preserve">PROTISA DEL ECUADOR</t>
  </si>
  <si>
    <t xml:space="preserve">OTELO &amp; FABELL S.A.</t>
  </si>
  <si>
    <t xml:space="preserve">OTELO</t>
  </si>
  <si>
    <t xml:space="preserve">PARADAIS S.A.</t>
  </si>
  <si>
    <t xml:space="preserve">UNIVERSIDAD CASA GRANDE</t>
  </si>
  <si>
    <t xml:space="preserve">BENEMERITO CUERPO DE BOMBEROS</t>
  </si>
  <si>
    <t xml:space="preserve">CAMACHASA</t>
  </si>
  <si>
    <t xml:space="preserve">SONY INTER - AMERICAN S.A.			</t>
  </si>
  <si>
    <t xml:space="preserve">MARIO COKA BORJA</t>
  </si>
  <si>
    <t xml:space="preserve">MC CANN ERICKSON ECUADOR PUBLICIDAD S.A.</t>
  </si>
  <si>
    <t xml:space="preserve">PREDIOS BONAFIDE S.A.</t>
  </si>
  <si>
    <t xml:space="preserve">REALIDAD VIRTUAL</t>
  </si>
  <si>
    <t xml:space="preserve">DE ENERO A OCTUBRE TENEMOS UN DESFASE DE $ 370</t>
  </si>
  <si>
    <t xml:space="preserve">EXAMEN REALIZADO:</t>
  </si>
  <si>
    <r>
      <rPr>
        <b val="true"/>
        <sz val="14"/>
        <color rgb="FFFF0000"/>
        <rFont val="Arial"/>
        <family val="2"/>
        <charset val="1"/>
      </rPr>
      <t xml:space="preserve">(1)</t>
    </r>
    <r>
      <rPr>
        <sz val="11"/>
        <color rgb="FF000000"/>
        <rFont val="Arial"/>
        <family val="2"/>
        <charset val="1"/>
      </rPr>
      <t xml:space="preserve"> Saldos a octubre del 2020 fueron probados mediante confirmación directa con los clientes. Ver PT de la referencia</t>
    </r>
  </si>
  <si>
    <r>
      <rPr>
        <b val="true"/>
        <sz val="14"/>
        <color rgb="FFFF0000"/>
        <rFont val="Arial"/>
        <family val="2"/>
        <charset val="1"/>
      </rPr>
      <t xml:space="preserve">(2) </t>
    </r>
    <r>
      <rPr>
        <sz val="11"/>
        <rFont val="Arial"/>
        <family val="2"/>
        <charset val="1"/>
      </rPr>
      <t xml:space="preserve">Los cargos por facturacion fueron verificados contra las ventas de noviembre y diciembre del 2020</t>
    </r>
  </si>
  <si>
    <r>
      <rPr>
        <b val="true"/>
        <sz val="14"/>
        <color rgb="FFFF0000"/>
        <rFont val="Arial"/>
        <family val="2"/>
        <charset val="1"/>
      </rPr>
      <t xml:space="preserve">(3) </t>
    </r>
    <r>
      <rPr>
        <sz val="11"/>
        <rFont val="Arial"/>
        <family val="2"/>
        <charset val="1"/>
      </rPr>
      <t xml:space="preserve">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</si>
  <si>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</si>
  <si>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</si>
  <si>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 xml:space="preserve">VER CONCLUSIONES EN "CÉDULA RESUMEN"</t>
  </si>
  <si>
    <t xml:space="preserve">Fecha</t>
  </si>
  <si>
    <t xml:space="preserve">Año</t>
  </si>
  <si>
    <t xml:space="preserve">Mes</t>
  </si>
  <si>
    <t xml:space="preserve">Tipo Registro</t>
  </si>
  <si>
    <t xml:space="preserve">Tipo Documento</t>
  </si>
  <si>
    <t xml:space="preserve"># Documento</t>
  </si>
  <si>
    <t xml:space="preserve">Autorización</t>
  </si>
  <si>
    <t xml:space="preserve">Persona</t>
  </si>
  <si>
    <t xml:space="preserve">Identificación</t>
  </si>
  <si>
    <t xml:space="preserve">Campo 1</t>
  </si>
  <si>
    <t xml:space="preserve">Campo 2</t>
  </si>
  <si>
    <t xml:space="preserve">Campo 3</t>
  </si>
  <si>
    <t xml:space="preserve">Campo 4</t>
  </si>
  <si>
    <t xml:space="preserve">Correo</t>
  </si>
  <si>
    <t xml:space="preserve">Teléfono</t>
  </si>
  <si>
    <t xml:space="preserve">Persona Asociada</t>
  </si>
  <si>
    <t xml:space="preserve">Vendedor</t>
  </si>
  <si>
    <t xml:space="preserve">Proyecto</t>
  </si>
  <si>
    <t xml:space="preserve">Producto/Cuenta</t>
  </si>
  <si>
    <t xml:space="preserve">Cod. Producto/Cuenta</t>
  </si>
  <si>
    <t xml:space="preserve">Nombre</t>
  </si>
  <si>
    <t xml:space="preserve">Nombre Manual</t>
  </si>
  <si>
    <t xml:space="preserve">Serie</t>
  </si>
  <si>
    <t xml:space="preserve">Cat. Producto</t>
  </si>
  <si>
    <t xml:space="preserve">Centro Costo</t>
  </si>
  <si>
    <t xml:space="preserve">Cantidad</t>
  </si>
  <si>
    <t xml:space="preserve">Precio</t>
  </si>
  <si>
    <t xml:space="preserve">% Descuento</t>
  </si>
  <si>
    <t xml:space="preserve">Descuento</t>
  </si>
  <si>
    <t xml:space="preserve">% IVA</t>
  </si>
  <si>
    <t xml:space="preserve">Subtotal IVA mayor a 0%</t>
  </si>
  <si>
    <t xml:space="preserve">Subtotal IVA 0%</t>
  </si>
  <si>
    <t xml:space="preserve">IVA</t>
  </si>
  <si>
    <t xml:space="preserve">ICE</t>
  </si>
  <si>
    <t xml:space="preserve">Saldo</t>
  </si>
  <si>
    <t xml:space="preserve">Retenciones</t>
  </si>
  <si>
    <t xml:space="preserve">Estado</t>
  </si>
  <si>
    <t xml:space="preserve">Dias vencimiento</t>
  </si>
  <si>
    <t xml:space="preserve">Fecha Vencimiento</t>
  </si>
  <si>
    <t xml:space="preserve">Formas de pago</t>
  </si>
  <si>
    <t xml:space="preserve">Descripción</t>
  </si>
  <si>
    <t xml:space="preserve">15/12/20</t>
  </si>
  <si>
    <t xml:space="preserve">Cliente</t>
  </si>
  <si>
    <t xml:space="preserve">Factura</t>
  </si>
  <si>
    <t xml:space="preserve">001-001-000000674</t>
  </si>
  <si>
    <t xml:space="preserve">1512202001099233361800120010010000006741443101717</t>
  </si>
  <si>
    <t xml:space="preserve">BANCO GUAYAQUIL S.A.</t>
  </si>
  <si>
    <t xml:space="preserve">0990049459001</t>
  </si>
  <si>
    <t xml:space="preserve">dpazmino@visacom.ec,pcasal@visacom.ec</t>
  </si>
  <si>
    <t xml:space="preserve">3730100</t>
  </si>
  <si>
    <t xml:space="preserve">PAULA CASAL</t>
  </si>
  <si>
    <t xml:space="preserve">Permisos Ecovia</t>
  </si>
  <si>
    <t xml:space="preserve">Producto</t>
  </si>
  <si>
    <t xml:space="preserve">PUB001</t>
  </si>
  <si>
    <t xml:space="preserve">SERVICIOS DE PUBLICIDAD</t>
  </si>
  <si>
    <t xml:space="preserve">Cobrado</t>
  </si>
  <si>
    <t xml:space="preserve">14/01/21</t>
  </si>
  <si>
    <t xml:space="preserve">20: Otros con Utilización del Sistema Financiero</t>
  </si>
  <si>
    <t xml:space="preserve">Permisos Ecovia QUito - PTO 202011000851</t>
  </si>
  <si>
    <t xml:space="preserve">001-001-000000673</t>
  </si>
  <si>
    <t xml:space="preserve">1512202001099233361800120010010000006731443100812</t>
  </si>
  <si>
    <t xml:space="preserve">Iluminación Plataforma Vitrina Mini Cooper</t>
  </si>
  <si>
    <t xml:space="preserve">Iluminación carro vitrina Exhibición Mini Cooper - PTO 202012000861</t>
  </si>
  <si>
    <t xml:space="preserve">10/12/20</t>
  </si>
  <si>
    <t xml:space="preserve">001-001-000000664</t>
  </si>
  <si>
    <t xml:space="preserve">1012202001099233361800120010010000006641429149211</t>
  </si>
  <si>
    <t xml:space="preserve">Montajes a diario Tennis Club</t>
  </si>
  <si>
    <t xml:space="preserve">09/01/21</t>
  </si>
  <si>
    <t xml:space="preserve">Montaje Tennis Club Samborondon por 7 días - PTO 202012000862
Solicitud #128550</t>
  </si>
  <si>
    <t xml:space="preserve">09/12/20</t>
  </si>
  <si>
    <t xml:space="preserve">PTO</t>
  </si>
  <si>
    <t xml:space="preserve">202012000864</t>
  </si>
  <si>
    <t xml:space="preserve">Montaje  Torneo Golf Camara Britanica</t>
  </si>
  <si>
    <t xml:space="preserve">LOG004</t>
  </si>
  <si>
    <t xml:space="preserve">MONTAJE Y DESMONTAJE</t>
  </si>
  <si>
    <t xml:space="preserve">Desmontaje y Montaje en Tennis Club</t>
  </si>
  <si>
    <t xml:space="preserve">LOGISTICA</t>
  </si>
  <si>
    <t xml:space="preserve">Anulado</t>
  </si>
  <si>
    <t xml:space="preserve">24/12/20</t>
  </si>
  <si>
    <t xml:space="preserve">Torneo Golf  Copa Británica.</t>
  </si>
  <si>
    <t xml:space="preserve">Montaje y  Desmontaje La Costa Country Club</t>
  </si>
  <si>
    <t xml:space="preserve">LOG005</t>
  </si>
  <si>
    <t xml:space="preserve">MOVILIZACION</t>
  </si>
  <si>
    <t xml:space="preserve">ruta Tennis Club- Lacosta- Tennis Club</t>
  </si>
  <si>
    <t xml:space="preserve">PRO016</t>
  </si>
  <si>
    <t xml:space="preserve">VARIOS</t>
  </si>
  <si>
    <t xml:space="preserve">Alquiler de generador para inflable hoyo 10</t>
  </si>
  <si>
    <t xml:space="preserve">PRODUCCION</t>
  </si>
  <si>
    <t xml:space="preserve">202012000862</t>
  </si>
  <si>
    <t xml:space="preserve">Movilización para ir 2 veces por día para prender inflables y apagarlos x 7 días</t>
  </si>
  <si>
    <t xml:space="preserve">Montaje Tennis Club Samborondon por 7 días</t>
  </si>
  <si>
    <t xml:space="preserve">202012000861</t>
  </si>
  <si>
    <t xml:space="preserve">Iluminación para carro de vitrina. Exhibición Mini Cooper</t>
  </si>
  <si>
    <t xml:space="preserve">Iluminación carro vitrina Exhibición Mini Cooper</t>
  </si>
  <si>
    <t xml:space="preserve">05/12/20</t>
  </si>
  <si>
    <t xml:space="preserve">001-001-000000661</t>
  </si>
  <si>
    <t xml:space="preserve">0512202001099233361800120010010000006611416014611</t>
  </si>
  <si>
    <t xml:space="preserve">Trofeos y Medallas Campeonato Torremar</t>
  </si>
  <si>
    <t xml:space="preserve">04/01/21</t>
  </si>
  <si>
    <t xml:space="preserve">Medallas y trofeo para torneo fútbol Torremar - PTO 202012000852
Solicitud # 128113
</t>
  </si>
  <si>
    <t xml:space="preserve">001-001-000000660</t>
  </si>
  <si>
    <t xml:space="preserve">0512202001099233361800120010010000006601416012915</t>
  </si>
  <si>
    <t xml:space="preserve">Evento Tennis Club</t>
  </si>
  <si>
    <t xml:space="preserve">Evento Tennis Club Samborondón - PTO 202012000853
# de solicitud 128114</t>
  </si>
  <si>
    <t xml:space="preserve">04/12/20</t>
  </si>
  <si>
    <t xml:space="preserve">202012000853</t>
  </si>
  <si>
    <t xml:space="preserve">Montaje y desmontaje de vallas, carpas e inflables</t>
  </si>
  <si>
    <t xml:space="preserve">19/12/20</t>
  </si>
  <si>
    <t xml:space="preserve">Evento Tennis Club Samborondón</t>
  </si>
  <si>
    <t xml:space="preserve">Movilización de material </t>
  </si>
  <si>
    <t xml:space="preserve">Movilización de personal para encender y apagar inflables a diario (5 dias)</t>
  </si>
  <si>
    <t xml:space="preserve">02/12/20</t>
  </si>
  <si>
    <t xml:space="preserve">202012000852</t>
  </si>
  <si>
    <t xml:space="preserve">Movilización por compra y retiro</t>
  </si>
  <si>
    <t xml:space="preserve">17/12/20</t>
  </si>
  <si>
    <t xml:space="preserve">Medallas y trofeo para torneo fútbol Torremar</t>
  </si>
  <si>
    <t xml:space="preserve">Compra de medallas </t>
  </si>
  <si>
    <t xml:space="preserve">Trofeo para ganador</t>
  </si>
  <si>
    <t xml:space="preserve">Compra de cintas magenta para medallas</t>
  </si>
  <si>
    <t xml:space="preserve">26/11/20</t>
  </si>
  <si>
    <t xml:space="preserve">001-001-000000653</t>
  </si>
  <si>
    <t xml:space="preserve">2611202001099233361800120010010000006531392319019</t>
  </si>
  <si>
    <t xml:space="preserve">Visibilidad Mini Cooper</t>
  </si>
  <si>
    <t xml:space="preserve">26/12/20</t>
  </si>
  <si>
    <t xml:space="preserve">Visibilidad Mini Cooper - PTO 202011000842</t>
  </si>
  <si>
    <t xml:space="preserve">001-001-000000652</t>
  </si>
  <si>
    <t xml:space="preserve">2611202001099233361800120010010000006521392154219</t>
  </si>
  <si>
    <t xml:space="preserve">Lanzamiento Roma</t>
  </si>
  <si>
    <t xml:space="preserve">Proyecto Visibilidad Roma 2020 - PTO 202011000825</t>
  </si>
  <si>
    <t xml:space="preserve">202011000851</t>
  </si>
  <si>
    <t xml:space="preserve">Permisos para buses y paraderos</t>
  </si>
  <si>
    <t xml:space="preserve">11/12/20</t>
  </si>
  <si>
    <t xml:space="preserve">Permisos Ecovia QUito</t>
  </si>
  <si>
    <t xml:space="preserve">15/11/20</t>
  </si>
  <si>
    <t xml:space="preserve">001-001-000000645</t>
  </si>
  <si>
    <t xml:space="preserve">1511202001099233361800120010010000006451353320717</t>
  </si>
  <si>
    <t xml:space="preserve">001-001-000000644</t>
  </si>
  <si>
    <t xml:space="preserve">1511202001099233361800120010010000006441352452010</t>
  </si>
  <si>
    <t xml:space="preserve">Revestimiento de Totems</t>
  </si>
  <si>
    <t xml:space="preserve">Revestimiento de totems - PTO 202011000840</t>
  </si>
  <si>
    <t xml:space="preserve">001-001-000000643</t>
  </si>
  <si>
    <t xml:space="preserve">1511202001099233361800120010010000006431352448417</t>
  </si>
  <si>
    <t xml:space="preserve">Visibilidad en locales de Sony Black Friday</t>
  </si>
  <si>
    <t xml:space="preserve">Visibilidad en locales de Sony Black Friday - PTO 202011000841</t>
  </si>
  <si>
    <t xml:space="preserve">13/11/20</t>
  </si>
  <si>
    <t xml:space="preserve">202011000842</t>
  </si>
  <si>
    <t xml:space="preserve">PRO007</t>
  </si>
  <si>
    <t xml:space="preserve">IMPRESIONES</t>
  </si>
  <si>
    <t xml:space="preserve">Revestimiento de laterales y cabezal del carro</t>
  </si>
  <si>
    <t xml:space="preserve">28/11/20</t>
  </si>
  <si>
    <t xml:space="preserve">Alquiler de grúa para llevar el carro a Quito</t>
  </si>
  <si>
    <t xml:space="preserve">Alquiler de plata forma para Mini Cooper, 5 días de la semana, estos deben ser corridos.  5 días en Gye y 5 días en Quito</t>
  </si>
  <si>
    <t xml:space="preserve">001-001-000000642</t>
  </si>
  <si>
    <t xml:space="preserve">1311202001099233361800120010010000006421346369012</t>
  </si>
  <si>
    <t xml:space="preserve">Reconocimiento Banco Guayaquil</t>
  </si>
  <si>
    <t xml:space="preserve">13/12/20</t>
  </si>
  <si>
    <t xml:space="preserve">Evento Reconocimiento Banco Guayaquil - PTO 202010000813</t>
  </si>
  <si>
    <t xml:space="preserve">12/11/20</t>
  </si>
  <si>
    <t xml:space="preserve">202011000841</t>
  </si>
  <si>
    <t xml:space="preserve">PRO008</t>
  </si>
  <si>
    <t xml:space="preserve">MATERIAL POP</t>
  </si>
  <si>
    <t xml:space="preserve">Colgante con vinil laminado laminado y cartulina  60 x 60 cms (doble lado)</t>
  </si>
  <si>
    <t xml:space="preserve">27/11/20</t>
  </si>
  <si>
    <t xml:space="preserve">Afiches 40 x 60 ms
superior  con logo bordado.</t>
  </si>
  <si>
    <t xml:space="preserve">Habladores de Cartulina 20 x 11,5 cms</t>
  </si>
  <si>
    <t xml:space="preserve">Vibrines  12x12 cms</t>
  </si>
  <si>
    <t xml:space="preserve">Stickers pra vitrinas</t>
  </si>
  <si>
    <t xml:space="preserve">Montaje en Guayaquil</t>
  </si>
  <si>
    <t xml:space="preserve">Montaje en Quito</t>
  </si>
  <si>
    <t xml:space="preserve">202011000840</t>
  </si>
  <si>
    <t xml:space="preserve">Revestimiento de Totems de luz con lona transluciente</t>
  </si>
  <si>
    <t xml:space="preserve">Revestimiento de totems</t>
  </si>
  <si>
    <t xml:space="preserve">impresión de cheque para ganadores</t>
  </si>
  <si>
    <t xml:space="preserve">Retiro de totems de bodega y envio a Driving Range</t>
  </si>
  <si>
    <t xml:space="preserve">04/11/20</t>
  </si>
  <si>
    <t xml:space="preserve">202011000825</t>
  </si>
  <si>
    <t xml:space="preserve">PRO005</t>
  </si>
  <si>
    <t xml:space="preserve">EXHIBIDORES</t>
  </si>
  <si>
    <t xml:space="preserve">Elaboración de Muppy de espejo</t>
  </si>
  <si>
    <t xml:space="preserve">19/11/20</t>
  </si>
  <si>
    <t xml:space="preserve">Proyecto Visibilidad Roma 2020</t>
  </si>
  <si>
    <t xml:space="preserve">Revestimiento de cajeros de parqueo</t>
  </si>
  <si>
    <t xml:space="preserve">Brandeo total de buses Eco vía</t>
  </si>
  <si>
    <t xml:space="preserve">Brandeo de paradero de estaciones Trole</t>
  </si>
  <si>
    <t xml:space="preserve">PRO013</t>
  </si>
  <si>
    <t xml:space="preserve">SERVICIO DE ILUMINACION</t>
  </si>
  <si>
    <t xml:space="preserve">Iluminación de Cinema Malecón por 1 mes</t>
  </si>
  <si>
    <t xml:space="preserve">Iluminación La Rotonda x 1 mes</t>
  </si>
  <si>
    <t xml:space="preserve">Iluminación en C. C: Bocca</t>
  </si>
  <si>
    <t xml:space="preserve">Ambientacion parguas Vista San Eduardo</t>
  </si>
  <si>
    <t xml:space="preserve">Pintado de Domo Cinema Malecon (cúpula)</t>
  </si>
  <si>
    <t xml:space="preserve">Elaboración de letras Primero Tu</t>
  </si>
  <si>
    <t xml:space="preserve">Alquiler San Eduardo y Bocca</t>
  </si>
  <si>
    <t xml:space="preserve">Visibilidad paraguas en Bocca</t>
  </si>
  <si>
    <t xml:space="preserve">Visibilidad paraguas San Eduardo</t>
  </si>
  <si>
    <t xml:space="preserve">20/10/20</t>
  </si>
  <si>
    <t xml:space="preserve">202010000813</t>
  </si>
  <si>
    <t xml:space="preserve">Movilización equipos de audio y mesa</t>
  </si>
  <si>
    <t xml:space="preserve">Evento Reconocimiento Banco Guayaquil</t>
  </si>
  <si>
    <t xml:space="preserve">PRO011</t>
  </si>
  <si>
    <t xml:space="preserve">SERVICIO DE AUDIO</t>
  </si>
  <si>
    <t xml:space="preserve">Equipo de audio para 2 áreas (ingreso de matriz y terraza)</t>
  </si>
  <si>
    <t xml:space="preserve">Alquiler de TV, pedestal y consola</t>
  </si>
  <si>
    <t xml:space="preserve">Alquiler de mesa </t>
  </si>
  <si>
    <t xml:space="preserve">01/10/20</t>
  </si>
  <si>
    <t xml:space="preserve">001-001-000000606</t>
  </si>
  <si>
    <t xml:space="preserve">0110202001099233361800120010010000006061217944013</t>
  </si>
  <si>
    <t xml:space="preserve">CASAL RIZZO MARIA DOLORES</t>
  </si>
  <si>
    <t xml:space="preserve">Concierto Ceci Juno</t>
  </si>
  <si>
    <t xml:space="preserve">31/10/20</t>
  </si>
  <si>
    <t xml:space="preserve">Concierto Ceci Juno Parque Historico - PTO 202009000781
Solicitud#125167</t>
  </si>
  <si>
    <t xml:space="preserve">17/09/20</t>
  </si>
  <si>
    <t xml:space="preserve">202009000781</t>
  </si>
  <si>
    <t xml:space="preserve">02/10/20</t>
  </si>
  <si>
    <t xml:space="preserve">Concierto Ceci Juno Parque Historico</t>
  </si>
  <si>
    <t xml:space="preserve">Retiro y devolución de backing en Mercado del Rio</t>
  </si>
  <si>
    <t xml:space="preserve">PRO012</t>
  </si>
  <si>
    <t xml:space="preserve">SERVICIO DE DECORACION</t>
  </si>
  <si>
    <t xml:space="preserve">Alquiler de sala paltes</t>
  </si>
  <si>
    <t xml:space="preserve">Alquiler de luces</t>
  </si>
  <si>
    <t xml:space="preserve">PER032</t>
  </si>
  <si>
    <t xml:space="preserve">SUPERVISOR</t>
  </si>
  <si>
    <t xml:space="preserve">PERSONAL</t>
  </si>
  <si>
    <t xml:space="preserve">Bolsos  según modelo</t>
  </si>
  <si>
    <t xml:space="preserve">Arreglo de cubos de American Express</t>
  </si>
  <si>
    <t xml:space="preserve">18/08/20</t>
  </si>
  <si>
    <t xml:space="preserve">202008000762</t>
  </si>
  <si>
    <t xml:space="preserve">Detalles para Empatia Bancaria</t>
  </si>
  <si>
    <t xml:space="preserve">Impresiones de tarjetas personalizadas </t>
  </si>
  <si>
    <t xml:space="preserve">Pendiente</t>
  </si>
  <si>
    <t xml:space="preserve">02/09/20</t>
  </si>
  <si>
    <t xml:space="preserve">Detalles para proyecto Empatia Bancaria</t>
  </si>
  <si>
    <t xml:space="preserve">Entrega de regalos a domicilio y compra de regalos</t>
  </si>
  <si>
    <t xml:space="preserve">Compra de regalos para proyecto Empatia Bancaria, audifonos bluetooth sin cables (estilo airpods)</t>
  </si>
  <si>
    <t xml:space="preserve">Compra de funda o caja para envolver los regalos</t>
  </si>
  <si>
    <t xml:space="preserve">Camisetas de algodon con logo y nombre</t>
  </si>
  <si>
    <t xml:space="preserve">13/08/20</t>
  </si>
  <si>
    <t xml:space="preserve">001-001-000000582</t>
  </si>
  <si>
    <t xml:space="preserve">1308202001099233361800120010010000005821152910611</t>
  </si>
  <si>
    <t xml:space="preserve">Totem para campeonato de ajedrez</t>
  </si>
  <si>
    <t xml:space="preserve">12/09/20</t>
  </si>
  <si>
    <t xml:space="preserve">Totem para campeonato de ajedrez. Solictud # 123852 - PTO 202008000759</t>
  </si>
  <si>
    <t xml:space="preserve">11/08/20</t>
  </si>
  <si>
    <t xml:space="preserve">001-001-000000578</t>
  </si>
  <si>
    <t xml:space="preserve">1108202001099233361800120010010000005781149803110</t>
  </si>
  <si>
    <t xml:space="preserve">Campeonato de Tennis en Ballenita</t>
  </si>
  <si>
    <t xml:space="preserve">10/09/20</t>
  </si>
  <si>
    <t xml:space="preserve">Torneo de tennis en Ballenita 
Solicitud#123460  - PTO 202007000745</t>
  </si>
  <si>
    <t xml:space="preserve">202008000759</t>
  </si>
  <si>
    <t xml:space="preserve">Totem en mdf de 1,20 x 1,70 con  vinil laminado mate</t>
  </si>
  <si>
    <t xml:space="preserve">26/08/20</t>
  </si>
  <si>
    <t xml:space="preserve">Totem para campeonato de ajedrez. Solictud # 123852</t>
  </si>
  <si>
    <t xml:space="preserve">Entrega y retiro de totem en Cumbayá</t>
  </si>
  <si>
    <t xml:space="preserve">30/07/20</t>
  </si>
  <si>
    <t xml:space="preserve">202007000745</t>
  </si>
  <si>
    <t xml:space="preserve">PRO001</t>
  </si>
  <si>
    <t xml:space="preserve">ARTICULOS PROMOCIONALES</t>
  </si>
  <si>
    <t xml:space="preserve">Elaboración de toallas color fucsia de 1 x 0,5 m con logo bordado </t>
  </si>
  <si>
    <t xml:space="preserve">14/08/20</t>
  </si>
  <si>
    <t xml:space="preserve">Torneo de tennis en Ballenita Solicitud#123460 </t>
  </si>
  <si>
    <t xml:space="preserve">Elaboración de parasoles de lona impresa de 1,90 m de diametro con base para auto pararse</t>
  </si>
  <si>
    <t xml:space="preserve">Envio a Ballenita del material y compra de materiales</t>
  </si>
  <si>
    <t xml:space="preserve">Sillas plásticas con estructura metálica, resistentes con  revestimiento de tela en la parte superior con logo bordado</t>
  </si>
  <si>
    <t xml:space="preserve">06/07/20</t>
  </si>
  <si>
    <t xml:space="preserve">001-001-000000556</t>
  </si>
  <si>
    <t xml:space="preserve">0607202001099233361800120010010000005561101902217</t>
  </si>
  <si>
    <t xml:space="preserve">DIEGO PAZMIÑO H.</t>
  </si>
  <si>
    <t xml:space="preserve">Promotoras para activación en Supermaxi </t>
  </si>
  <si>
    <t xml:space="preserve">05/08/20</t>
  </si>
  <si>
    <t xml:space="preserve">Promotoras para activación en Supermaxi  - PTO 202001000586
 SG Solicitud # 120141</t>
  </si>
  <si>
    <t xml:space="preserve">25/06/20</t>
  </si>
  <si>
    <t xml:space="preserve">Nota de Crédito</t>
  </si>
  <si>
    <t xml:space="preserve">001-001-000000050</t>
  </si>
  <si>
    <t xml:space="preserve">2506202004099233361800120010010000000501089678416</t>
  </si>
  <si>
    <t xml:space="preserve">NOTA DE CREDITO APLICA FACTURA 489 </t>
  </si>
  <si>
    <t xml:space="preserve">COM001</t>
  </si>
  <si>
    <t xml:space="preserve">COMISION DE AGENCIA</t>
  </si>
  <si>
    <t xml:space="preserve">Pagado</t>
  </si>
  <si>
    <t xml:space="preserve">25/07/20</t>
  </si>
  <si>
    <t xml:space="preserve">05/06/20</t>
  </si>
  <si>
    <t xml:space="preserve">001-001-000000549</t>
  </si>
  <si>
    <t xml:space="preserve">0506202001099233361800120010010000005491071144119</t>
  </si>
  <si>
    <t xml:space="preserve">Adicional Cada vez Mas Cerca</t>
  </si>
  <si>
    <t xml:space="preserve">05/07/20</t>
  </si>
  <si>
    <t xml:space="preserve">Adicional Evento Cada Vez Mas Cerca
Solicitud #121386 - PTO 202006000712</t>
  </si>
  <si>
    <t xml:space="preserve">001-001-000000548</t>
  </si>
  <si>
    <t xml:space="preserve">0506202001099233361800120010010000005481071129114</t>
  </si>
  <si>
    <t xml:space="preserve">Unificación de bodegas BG </t>
  </si>
  <si>
    <t xml:space="preserve">Unificación de bodegas BG  - PTO 202005000704
Solicitud #121250.</t>
  </si>
  <si>
    <t xml:space="preserve">202006000712</t>
  </si>
  <si>
    <t xml:space="preserve">PER005</t>
  </si>
  <si>
    <t xml:space="preserve">BARTENDER</t>
  </si>
  <si>
    <t xml:space="preserve">Bartender y saloneros</t>
  </si>
  <si>
    <t xml:space="preserve">Adicional Evento Cada Vez Mas Cerca
Solicitud #121386</t>
  </si>
  <si>
    <t xml:space="preserve">LOG008</t>
  </si>
  <si>
    <t xml:space="preserve">Alquiler de vasos y movilización</t>
  </si>
  <si>
    <t xml:space="preserve">02/06/20</t>
  </si>
  <si>
    <t xml:space="preserve">202006000710</t>
  </si>
  <si>
    <t xml:space="preserve">Adicional Evento Cada Vez Mas Cerca</t>
  </si>
  <si>
    <t xml:space="preserve">17/06/20</t>
  </si>
  <si>
    <t xml:space="preserve">20/05/20</t>
  </si>
  <si>
    <t xml:space="preserve">202005000704</t>
  </si>
  <si>
    <t xml:space="preserve">LOG001</t>
  </si>
  <si>
    <t xml:space="preserve">BODEGAJE</t>
  </si>
  <si>
    <t xml:space="preserve">Alquiler de parqueo para remolque Shop small x 4 meses. </t>
  </si>
  <si>
    <t xml:space="preserve">04/06/20</t>
  </si>
  <si>
    <t xml:space="preserve">LOG002</t>
  </si>
  <si>
    <t xml:space="preserve">ENVIO DE MATERIALES / FLETES</t>
  </si>
  <si>
    <t xml:space="preserve">Camiones para desalojo bodegas CITY BOX</t>
  </si>
  <si>
    <t xml:space="preserve">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</si>
  <si>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</si>
  <si>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</si>
  <si>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</si>
  <si>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</si>
  <si>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 xml:space="preserve">PER028</t>
  </si>
  <si>
    <t xml:space="preserve">PERSONAL DE APOYO</t>
  </si>
  <si>
    <t xml:space="preserve">Personal de apoyo retiro de city box y colocación en nuevas bodegas La fortuna</t>
  </si>
  <si>
    <t xml:space="preserve">Personal de apoyo retiro de bodegas Durán y colocación en nuevas bodegas La fortuna</t>
  </si>
  <si>
    <t xml:space="preserve">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</si>
  <si>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</si>
  <si>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</si>
  <si>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</si>
  <si>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 xml:space="preserve">10/03/20</t>
  </si>
  <si>
    <t xml:space="preserve">001-001-000000515</t>
  </si>
  <si>
    <t xml:space="preserve">1003202001099233361800120010010000005151023617011</t>
  </si>
  <si>
    <t xml:space="preserve">ALQUILER BODEGAS ANUAL </t>
  </si>
  <si>
    <t xml:space="preserve">09/04/20</t>
  </si>
  <si>
    <t xml:space="preserve">ALQUILER BODEGAS ANUAL  - PTO 202003000663</t>
  </si>
  <si>
    <t xml:space="preserve">07/03/20</t>
  </si>
  <si>
    <t xml:space="preserve">202003000669</t>
  </si>
  <si>
    <t xml:space="preserve">Letrero Teatro Sanchez Aguilar</t>
  </si>
  <si>
    <t xml:space="preserve">PRO010</t>
  </si>
  <si>
    <t xml:space="preserve">MUEBLES</t>
  </si>
  <si>
    <t xml:space="preserve">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</si>
  <si>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 xml:space="preserve">22/03/20</t>
  </si>
  <si>
    <t xml:space="preserve">Producción de letrero para Teatro Sanchez Aguilar</t>
  </si>
  <si>
    <t xml:space="preserve">05/03/20</t>
  </si>
  <si>
    <t xml:space="preserve">202003000663</t>
  </si>
  <si>
    <t xml:space="preserve">PRO004</t>
  </si>
  <si>
    <t xml:space="preserve">ALQUILER DE ESPACIOS</t>
  </si>
  <si>
    <t xml:space="preserve">1 mes de depósito </t>
  </si>
  <si>
    <t xml:space="preserve">20/03/20</t>
  </si>
  <si>
    <t xml:space="preserve">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</si>
  <si>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 xml:space="preserve">04/03/20</t>
  </si>
  <si>
    <t xml:space="preserve">001-001-000000508</t>
  </si>
  <si>
    <t xml:space="preserve">0403202001099233361800120010010000005081016213813</t>
  </si>
  <si>
    <t xml:space="preserve">TOTEM ROBERTO NOBOA</t>
  </si>
  <si>
    <t xml:space="preserve">03/04/20</t>
  </si>
  <si>
    <t xml:space="preserve">TOTEM ROBERTO NOBOA - PTO 201912000572</t>
  </si>
  <si>
    <t xml:space="preserve">17/02/20</t>
  </si>
  <si>
    <t xml:space="preserve">202002000644</t>
  </si>
  <si>
    <t xml:space="preserve">ACTIVACION CONCIERTO DE EMANUEL Y MIJARES </t>
  </si>
  <si>
    <t xml:space="preserve">Letrero 20 metros  medidas: 20 x 2,5m </t>
  </si>
  <si>
    <t xml:space="preserve">03/03/20</t>
  </si>
  <si>
    <t xml:space="preserve">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</si>
  <si>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</si>
  <si>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</si>
  <si>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</si>
  <si>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 xml:space="preserve">PER023</t>
  </si>
  <si>
    <t xml:space="preserve">MODELO</t>
  </si>
  <si>
    <t xml:space="preserve">Modelos para activación Hombre y mujer </t>
  </si>
  <si>
    <t xml:space="preserve">movilización personal por salida tardía </t>
  </si>
  <si>
    <t xml:space="preserve">Supervisor actividad </t>
  </si>
  <si>
    <t xml:space="preserve">PRO018</t>
  </si>
  <si>
    <t xml:space="preserve">UNIFORMES</t>
  </si>
  <si>
    <t xml:space="preserve">Uniformes para modelos </t>
  </si>
  <si>
    <t xml:space="preserve">Activación Photobullet x 3 horas </t>
  </si>
  <si>
    <t xml:space="preserve">Alfombra azul para piso </t>
  </si>
  <si>
    <t xml:space="preserve">13/02/20</t>
  </si>
  <si>
    <t xml:space="preserve">001-001-000000494</t>
  </si>
  <si>
    <t xml:space="preserve">1302202001099233361800120010010000004949892281515</t>
  </si>
  <si>
    <t xml:space="preserve">AFTER OFFICE EN MERCADO DEL RÍO</t>
  </si>
  <si>
    <t xml:space="preserve">14/03/20</t>
  </si>
  <si>
    <t xml:space="preserve">AFTER OFFICE EN MERCADO DEL RÍO - PTO 202002000640</t>
  </si>
  <si>
    <t xml:space="preserve">001-001-000000493</t>
  </si>
  <si>
    <t xml:space="preserve">1302202001099233361800120010010000004939892136315</t>
  </si>
  <si>
    <t xml:space="preserve">LANZAMIENTO CADA VEZ MAS CERCA</t>
  </si>
  <si>
    <t xml:space="preserve">ACTIVIDAD CINES DEPORTIVA - PTO 202001000605</t>
  </si>
  <si>
    <t xml:space="preserve">202002000640</t>
  </si>
  <si>
    <t xml:space="preserve">Elaboración de rompetráficos (6 x nave)</t>
  </si>
  <si>
    <t xml:space="preserve">28/02/20</t>
  </si>
  <si>
    <t xml:space="preserve">Revestimiento de totems cargadores de celular (2 lados)</t>
  </si>
  <si>
    <t xml:space="preserve">Montaje y desmontaje</t>
  </si>
  <si>
    <t xml:space="preserve">Ribbon para la pérgola (solo de 1 lado)</t>
  </si>
  <si>
    <t xml:space="preserve">001-001-000000489</t>
  </si>
  <si>
    <t xml:space="preserve">1302202001099233361800120010010000004899880610516</t>
  </si>
  <si>
    <t xml:space="preserve">Promotoras para activación en Supermaxi  - PTO 202001000586</t>
  </si>
  <si>
    <t xml:space="preserve">001-001-000000488</t>
  </si>
  <si>
    <t xml:space="preserve">1302202001099233361800120010010000004889880610316</t>
  </si>
  <si>
    <t xml:space="preserve">personal promo MAXI VINOS </t>
  </si>
  <si>
    <t xml:space="preserve">personal promo MAXI VINOS  - PTO 202001000608</t>
  </si>
  <si>
    <t xml:space="preserve">07/02/20</t>
  </si>
  <si>
    <t xml:space="preserve">Proveedor</t>
  </si>
  <si>
    <t xml:space="preserve">001-003-003981287</t>
  </si>
  <si>
    <t xml:space="preserve">0702202001099004945900120010030039812873981287017</t>
  </si>
  <si>
    <t xml:space="preserve">FC 3981287 BANCO GUAYAQUIL</t>
  </si>
  <si>
    <t xml:space="preserve">5.2.1.3.2</t>
  </si>
  <si>
    <t xml:space="preserve">Comisiones Bancarias</t>
  </si>
  <si>
    <t xml:space="preserve">08/03/20</t>
  </si>
  <si>
    <t xml:space="preserve">06/02/20</t>
  </si>
  <si>
    <t xml:space="preserve">001-003-003973297</t>
  </si>
  <si>
    <t xml:space="preserve">0602202001099004945900120010030039732973973297010</t>
  </si>
  <si>
    <t xml:space="preserve">FC 3973297 BANCO GUAYAQUIL</t>
  </si>
  <si>
    <t xml:space="preserve">05/02/20</t>
  </si>
  <si>
    <t xml:space="preserve">001-001-000000480</t>
  </si>
  <si>
    <t xml:space="preserve">0502202001099233361800120010010000004809770586111</t>
  </si>
  <si>
    <t xml:space="preserve">ADICIONALES LANZAMIENTO CADAVER EXQUISITO</t>
  </si>
  <si>
    <t xml:space="preserve">06/03/20</t>
  </si>
  <si>
    <t xml:space="preserve">ADICIONALES LANZAMIENTO CADAVER EXQUISITO - PTO 201910000493</t>
  </si>
  <si>
    <t xml:space="preserve">001-001-000000479</t>
  </si>
  <si>
    <t xml:space="preserve">0502202001099233361800120010010000004799770568213</t>
  </si>
  <si>
    <t xml:space="preserve">COPA BRITANICA AMERICANA</t>
  </si>
  <si>
    <t xml:space="preserve">COPA BRITANICA AMERICANA - PTO 201911000550</t>
  </si>
  <si>
    <t xml:space="preserve">001-001-000000478</t>
  </si>
  <si>
    <t xml:space="preserve">0502202001099233361800120010010000004789770547113</t>
  </si>
  <si>
    <t xml:space="preserve">LANZAMIENTO SHOP SMALL</t>
  </si>
  <si>
    <t xml:space="preserve">LANZAMIENTO SHOP SMALL - PTO 201911000554</t>
  </si>
  <si>
    <t xml:space="preserve">24/01/20</t>
  </si>
  <si>
    <t xml:space="preserve">001-001-000000049</t>
  </si>
  <si>
    <t xml:space="preserve">2401202004099233361800120010010000000499574729311</t>
  </si>
  <si>
    <t xml:space="preserve">NOTA DE CREDITO # 49 BANCO GUAYAQUIL APLICA FC 418</t>
  </si>
  <si>
    <t xml:space="preserve">23/02/20</t>
  </si>
  <si>
    <t xml:space="preserve">001-001-000000048</t>
  </si>
  <si>
    <t xml:space="preserve">2401202004099233361800120010010000000489574677219</t>
  </si>
  <si>
    <t xml:space="preserve">NOTA DE CREDITO # 48 BANCO GUAYAQUIL APLICA FC 416</t>
  </si>
  <si>
    <t xml:space="preserve">001-001-000000047</t>
  </si>
  <si>
    <t xml:space="preserve">2401202004099233361800120010010000000479573785012</t>
  </si>
  <si>
    <t xml:space="preserve">NC 47 APLICA FACTURA 375 BANCO GUAYAQUIL</t>
  </si>
  <si>
    <t xml:space="preserve">21/01/20</t>
  </si>
  <si>
    <t xml:space="preserve">202001000608</t>
  </si>
  <si>
    <t xml:space="preserve">PER008</t>
  </si>
  <si>
    <t xml:space="preserve">COORDINADOR</t>
  </si>
  <si>
    <t xml:space="preserve">coordinador general </t>
  </si>
  <si>
    <t xml:space="preserve">PER030</t>
  </si>
  <si>
    <t xml:space="preserve">PROMOTORIA</t>
  </si>
  <si>
    <t xml:space="preserve">10 promotoras 8 dias cada una para trabajara en jornada de 10 horas en los locales de Supermaxi (% locales en GYe y 5 locales en UIO) Tarifa agencias calificadas Supermaxi </t>
  </si>
  <si>
    <t xml:space="preserve">20/01/20</t>
  </si>
  <si>
    <t xml:space="preserve">001-001-000000467</t>
  </si>
  <si>
    <t xml:space="preserve">2001202001099233361800120010010000004679518404911</t>
  </si>
  <si>
    <t xml:space="preserve">19/02/20</t>
  </si>
  <si>
    <t xml:space="preserve">202001000605</t>
  </si>
  <si>
    <t xml:space="preserve">Alquiler de cine para 105 personas en sala VIP Premium en Cinemark, en horario de 12 del día </t>
  </si>
  <si>
    <t xml:space="preserve">04/02/20</t>
  </si>
  <si>
    <t xml:space="preserve">ACTIVIDAD CINES DEPORTIVA</t>
  </si>
  <si>
    <t xml:space="preserve">Revestimiento en 3 caras para tarima en sintra</t>
  </si>
  <si>
    <t xml:space="preserve">Impresión de 40 invitaciones en couche mate de 300gr </t>
  </si>
  <si>
    <t xml:space="preserve">86 tendcards para asientos reservados</t>
  </si>
  <si>
    <t xml:space="preserve">Impresion de marcos para pantallas de cajas bar, sintra para 2 podiums, letreros para maquinas de cola</t>
  </si>
  <si>
    <t xml:space="preserve">Modelo que de la bienvenida a los invitados y que entregue algo de la campaña</t>
  </si>
  <si>
    <t xml:space="preserve">Movilización del personal</t>
  </si>
  <si>
    <t xml:space="preserve">Alquiler de van por un día</t>
  </si>
  <si>
    <t xml:space="preserve">Servicio de audio </t>
  </si>
  <si>
    <t xml:space="preserve">Supervisor de actividad</t>
  </si>
  <si>
    <t xml:space="preserve">Camisetas CADA VEZ MAS CERCA</t>
  </si>
  <si>
    <t xml:space="preserve">Alquiler de podium/proyector para presentar lo que deseamos</t>
  </si>
  <si>
    <t xml:space="preserve">Elaboración de backing iluminado para area del bar</t>
  </si>
  <si>
    <t xml:space="preserve">Combos para 105 personas (canguil, cola )</t>
  </si>
  <si>
    <t xml:space="preserve">Ambientación con luces azules y rosadas (en la sala y en lobby)</t>
  </si>
  <si>
    <t xml:space="preserve">Big boys de 1,50 x 2 m c/u aprox en mdf con vinil</t>
  </si>
  <si>
    <t xml:space="preserve">Producción de alfombra fucsia con logo del banco </t>
  </si>
  <si>
    <t xml:space="preserve">Backing en mdf 3 x 2,4 m para delimitar ingreso a la sala</t>
  </si>
  <si>
    <t xml:space="preserve">Producción de 160 buckets  de 130onz y 150 vasos de 16onz para combos de snack</t>
  </si>
  <si>
    <t xml:space="preserve">Alquiler de tarima 4.80x2.44x0,60</t>
  </si>
  <si>
    <t xml:space="preserve">Alquier de 8 radios</t>
  </si>
  <si>
    <t xml:space="preserve">Desayuno y almuerzo de familiares deportista que viajaron desde Quito</t>
  </si>
  <si>
    <t xml:space="preserve">300 bocaditos para 105 personas (3 por persona)</t>
  </si>
  <si>
    <t xml:space="preserve">17/01/20</t>
  </si>
  <si>
    <t xml:space="preserve">202001000604</t>
  </si>
  <si>
    <t xml:space="preserve">EVENTO MR AMEX Y BG </t>
  </si>
  <si>
    <t xml:space="preserve">Alquiler de espacio PORTO Con atención para 150 personas, incluye barra libre de 4 horas , 8 piqueos diferentes de sal y dulce por persona, exclusividad del local.</t>
  </si>
  <si>
    <t xml:space="preserve">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</si>
  <si>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</si>
  <si>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</si>
  <si>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</si>
  <si>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</si>
  <si>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</si>
  <si>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</si>
  <si>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</si>
  <si>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</si>
  <si>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 xml:space="preserve">PRO014</t>
  </si>
  <si>
    <t xml:space="preserve">SERVICIO DE VIDEO</t>
  </si>
  <si>
    <t xml:space="preserve">Alquiler de totems interactivos para mostrar la página web</t>
  </si>
  <si>
    <t xml:space="preserve">pantalla led 3 x 3m </t>
  </si>
  <si>
    <t xml:space="preserve">uniformes para modelo </t>
  </si>
  <si>
    <t xml:space="preserve">duo musical para evento </t>
  </si>
  <si>
    <t xml:space="preserve">servicio de parqueo seguro x 100 carros</t>
  </si>
  <si>
    <t xml:space="preserve">08/01/20</t>
  </si>
  <si>
    <t xml:space="preserve">202001000590</t>
  </si>
  <si>
    <t xml:space="preserve">ALQUILER DE BODEGA ENERO</t>
  </si>
  <si>
    <t xml:space="preserve">Alquiler de bodega por 1 mes para muebles; Shop Small, Banco Guayaquil, Full.</t>
  </si>
  <si>
    <t xml:space="preserve">23/01/20</t>
  </si>
  <si>
    <t xml:space="preserve">Movilización de elementos en camión a bodega</t>
  </si>
  <si>
    <t xml:space="preserve">Personal de apoyo para embarcar y acomodar elementos</t>
  </si>
  <si>
    <t xml:space="preserve">07/01/20</t>
  </si>
  <si>
    <t xml:space="preserve">202001000586</t>
  </si>
  <si>
    <t xml:space="preserve">envio de elementos a locales y retiro </t>
  </si>
  <si>
    <t xml:space="preserve">22/01/20</t>
  </si>
  <si>
    <t xml:space="preserve">retorno promo a GYE </t>
  </si>
  <si>
    <t xml:space="preserve">roll ups de 0,80 x 2m </t>
  </si>
  <si>
    <t xml:space="preserve">PIN BG </t>
  </si>
  <si>
    <t xml:space="preserve">06/01/20</t>
  </si>
  <si>
    <t xml:space="preserve">001-001-000000458</t>
  </si>
  <si>
    <t xml:space="preserve">0601202001099233361800120010010000004589308038415</t>
  </si>
  <si>
    <t xml:space="preserve">INAUGURACIÓN OFICINA 9 PISO</t>
  </si>
  <si>
    <t xml:space="preserve">INAUGURACIÓN OFICINA 9 PISO - PTO 201912000564</t>
  </si>
  <si>
    <t xml:space="preserve">001-001-000000457</t>
  </si>
  <si>
    <t xml:space="preserve">0601202001099233361800120010010000004579308032314</t>
  </si>
  <si>
    <t xml:space="preserve">ACTIVACIÓN LADYMULTIMARKET</t>
  </si>
  <si>
    <t xml:space="preserve">ACTIVACIÓN LADYMULTIMARKET - PTO 201912000565</t>
  </si>
  <si>
    <t xml:space="preserve">001-001-000000456</t>
  </si>
  <si>
    <t xml:space="preserve">0601202001099233361800120010010000004569308017816</t>
  </si>
  <si>
    <t xml:space="preserve">ESFERAS NAVIDEÑAS BANCO GUAYAQUIL</t>
  </si>
  <si>
    <t xml:space="preserve">ESFERAS NAVIDEÑAS BANCO GUAYAQUIL - PTO 201912000574</t>
  </si>
  <si>
    <t xml:space="preserve">FECHA</t>
  </si>
  <si>
    <t xml:space="preserve">ACREEDOR</t>
  </si>
  <si>
    <t xml:space="preserve">REFERENCIA</t>
  </si>
  <si>
    <t xml:space="preserve">DESGLOCE</t>
  </si>
  <si>
    <t xml:space="preserve">SOCIO</t>
  </si>
  <si>
    <t xml:space="preserve">Venta</t>
  </si>
  <si>
    <t xml:space="preserve">Subtotal</t>
  </si>
  <si>
    <t xml:space="preserve">488044</t>
  </si>
  <si>
    <t xml:space="preserve">FAC 001-001-000000463</t>
  </si>
  <si>
    <t xml:space="preserve">FAC 001-001-000000470</t>
  </si>
  <si>
    <t xml:space="preserve">FAC 001-001-000000471</t>
  </si>
  <si>
    <t xml:space="preserve">FAC 001-001-000000472</t>
  </si>
  <si>
    <t xml:space="preserve">FAC 001-001-000000481</t>
  </si>
  <si>
    <t xml:space="preserve">FAC 001-001-000000490</t>
  </si>
  <si>
    <t xml:space="preserve">FAC 001-001-000000496</t>
  </si>
  <si>
    <t xml:space="preserve">FAC 001-001-000000497</t>
  </si>
  <si>
    <t xml:space="preserve">FAC 001-001-000000501</t>
  </si>
  <si>
    <t xml:space="preserve">FAC 001-001-000000507</t>
  </si>
  <si>
    <t xml:space="preserve">FAC 001-001-000000523</t>
  </si>
  <si>
    <t xml:space="preserve">FAC 001-001-000000528</t>
  </si>
  <si>
    <t xml:space="preserve">FAC 001-001-000000537</t>
  </si>
  <si>
    <t xml:space="preserve">FAC 001-001-000000538</t>
  </si>
  <si>
    <t xml:space="preserve">FAC 001-001-000000541</t>
  </si>
  <si>
    <t xml:space="preserve">FAC 001-001-000000553</t>
  </si>
  <si>
    <t xml:space="preserve">FAC 001-001-000000554</t>
  </si>
  <si>
    <t xml:space="preserve">Nº doc.</t>
  </si>
  <si>
    <t xml:space="preserve">Clase</t>
  </si>
  <si>
    <t xml:space="preserve">Fecha doc.</t>
  </si>
  <si>
    <t xml:space="preserve">Fe.contab.</t>
  </si>
  <si>
    <t xml:space="preserve">Venc.neto</t>
  </si>
  <si>
    <t xml:space="preserve">Importe en ML</t>
  </si>
  <si>
    <t xml:space="preserve">ML</t>
  </si>
  <si>
    <t xml:space="preserve">1330018151</t>
  </si>
  <si>
    <t xml:space="preserve">001001000000639</t>
  </si>
  <si>
    <t xml:space="preserve">RE</t>
  </si>
  <si>
    <t xml:space="preserve">USD</t>
  </si>
  <si>
    <t xml:space="preserve">1330015608</t>
  </si>
  <si>
    <t xml:space="preserve">001001000000585</t>
  </si>
  <si>
    <t xml:space="preserve">1330017333</t>
  </si>
  <si>
    <t xml:space="preserve">001001000000614</t>
  </si>
  <si>
    <t xml:space="preserve">1330018155</t>
  </si>
  <si>
    <t xml:space="preserve">001001000000627</t>
  </si>
  <si>
    <t xml:space="preserve">1330021011</t>
  </si>
  <si>
    <t xml:space="preserve">001001000000646</t>
  </si>
  <si>
    <t xml:space="preserve">1330018156</t>
  </si>
  <si>
    <t xml:space="preserve">001001000000635</t>
  </si>
  <si>
    <t xml:space="preserve">1330018152</t>
  </si>
  <si>
    <t xml:space="preserve">001001000000636</t>
  </si>
  <si>
    <t xml:space="preserve">1330020137</t>
  </si>
  <si>
    <t xml:space="preserve">001001000000613</t>
  </si>
  <si>
    <t xml:space="preserve">1330015784</t>
  </si>
  <si>
    <t xml:space="preserve">001001000000602</t>
  </si>
  <si>
    <t xml:space="preserve">1330014452</t>
  </si>
  <si>
    <t xml:space="preserve">001001000000601</t>
  </si>
  <si>
    <t xml:space="preserve">1330018158</t>
  </si>
  <si>
    <t xml:space="preserve">001001000000617</t>
  </si>
  <si>
    <t xml:space="preserve">1330018157</t>
  </si>
  <si>
    <t xml:space="preserve">001001000000616</t>
  </si>
  <si>
    <t xml:space="preserve">1330016716</t>
  </si>
  <si>
    <t xml:space="preserve">001001000000615</t>
  </si>
  <si>
    <t xml:space="preserve">NI</t>
  </si>
  <si>
    <t xml:space="preserve">1330009962</t>
  </si>
  <si>
    <t xml:space="preserve">001001000000545</t>
  </si>
  <si>
    <t xml:space="preserve">1330011622</t>
  </si>
  <si>
    <t xml:space="preserve">001001000000575</t>
  </si>
  <si>
    <t xml:space="preserve">1330002346</t>
  </si>
  <si>
    <t xml:space="preserve">001001000000499</t>
  </si>
  <si>
    <t xml:space="preserve">1330004218</t>
  </si>
  <si>
    <t xml:space="preserve">001001000000516</t>
  </si>
  <si>
    <t xml:space="preserve">1330009323</t>
  </si>
  <si>
    <t xml:space="preserve">001001000000550</t>
  </si>
  <si>
    <t xml:space="preserve">1330012454</t>
  </si>
  <si>
    <t xml:space="preserve">001001000000579</t>
  </si>
  <si>
    <t xml:space="preserve">1330004146</t>
  </si>
  <si>
    <t xml:space="preserve">001001000000524</t>
  </si>
  <si>
    <t xml:space="preserve">1330003106</t>
  </si>
  <si>
    <t xml:space="preserve">001001000000505</t>
  </si>
  <si>
    <t xml:space="preserve">1330005781</t>
  </si>
  <si>
    <t xml:space="preserve">001001000000527</t>
  </si>
  <si>
    <t xml:space="preserve">1330000822</t>
  </si>
  <si>
    <t xml:space="preserve">001001000000462</t>
  </si>
  <si>
    <t xml:space="preserve">1330002347</t>
  </si>
  <si>
    <t xml:space="preserve">001001000000498</t>
  </si>
  <si>
    <t xml:space="preserve">1330007055</t>
  </si>
  <si>
    <t xml:space="preserve">001001000000542</t>
  </si>
  <si>
    <t xml:space="preserve">1330004318</t>
  </si>
  <si>
    <t xml:space="preserve">001001000000526</t>
  </si>
  <si>
    <t xml:space="preserve">1330002713</t>
  </si>
  <si>
    <t xml:space="preserve">001001000000502</t>
  </si>
  <si>
    <t xml:space="preserve">1330004147</t>
  </si>
  <si>
    <t xml:space="preserve">001001000000525</t>
  </si>
  <si>
    <t xml:space="preserve">1330008669</t>
  </si>
  <si>
    <t xml:space="preserve">001001000000546</t>
  </si>
  <si>
    <t xml:space="preserve">1330004104</t>
  </si>
  <si>
    <t xml:space="preserve">001001000000506</t>
  </si>
  <si>
    <t xml:space="preserve">FAC 001-001-000000580</t>
  </si>
  <si>
    <t xml:space="preserve">FAC 001-001-000000583</t>
  </si>
  <si>
    <t xml:space="preserve">Asiento</t>
  </si>
  <si>
    <t xml:space="preserve">Documento</t>
  </si>
  <si>
    <t xml:space="preserve">04/11/2020</t>
  </si>
  <si>
    <t xml:space="preserve">1.1.2.5.1</t>
  </si>
  <si>
    <t xml:space="preserve">VTA 202011000001</t>
  </si>
  <si>
    <t xml:space="preserve">FAC 001-001-000000625</t>
  </si>
  <si>
    <t xml:space="preserve">1390012949001</t>
  </si>
  <si>
    <t xml:space="preserve">GANADOR TODOS SOMOS ESPERANZITA  - PTO 202010000803</t>
  </si>
  <si>
    <t xml:space="preserve">VTA 202011000002</t>
  </si>
  <si>
    <t xml:space="preserve">FAC 001-001-000000626</t>
  </si>
  <si>
    <t xml:space="preserve">0992526742001</t>
  </si>
  <si>
    <t xml:space="preserve">Compra de camisetas de la Selección Ecuador - PTO 202010000790_x005F_x000D_
# Pedido 5002701312_x005F_x000D_
Hoja de Entrada 1010662107</t>
  </si>
  <si>
    <t xml:space="preserve">VTA 202011000003</t>
  </si>
  <si>
    <t xml:space="preserve">FAC 001-001-000000627</t>
  </si>
  <si>
    <t xml:space="preserve">1791321596001</t>
  </si>
  <si>
    <t xml:space="preserve">PTO 202010000804; PTO 202009000777</t>
  </si>
  <si>
    <t xml:space="preserve">05/11/2020</t>
  </si>
  <si>
    <t xml:space="preserve">ING 202011000096</t>
  </si>
  <si>
    <t xml:space="preserve">Cruce con documento</t>
  </si>
  <si>
    <t xml:space="preserve">PAGO BANCO GUAYAQUIL</t>
  </si>
  <si>
    <t xml:space="preserve">ING 202011000097</t>
  </si>
  <si>
    <t xml:space="preserve">VTA 202011000004</t>
  </si>
  <si>
    <t xml:space="preserve">FAC 001-001-000000628</t>
  </si>
  <si>
    <t xml:space="preserve">0993106704001</t>
  </si>
  <si>
    <t xml:space="preserve">DECORACION PIAZZAS COMERCIALES: SAMBORONDON, VILLA CLUB, CIUDAD CELESTE, LA JOYA, CEIBOS Y MACHALA. - PTO 202010000812</t>
  </si>
  <si>
    <t xml:space="preserve">ING 202011000118</t>
  </si>
  <si>
    <t xml:space="preserve">Transf. # 598 603 605</t>
  </si>
  <si>
    <t xml:space="preserve">PAGO DINADEC</t>
  </si>
  <si>
    <t xml:space="preserve">ING 202011000119</t>
  </si>
  <si>
    <t xml:space="preserve">Transf. # 584</t>
  </si>
  <si>
    <t xml:space="preserve">0990023549001</t>
  </si>
  <si>
    <t xml:space="preserve">PAGO CERVECERIA NACIONAL</t>
  </si>
  <si>
    <t xml:space="preserve">06/11/2020</t>
  </si>
  <si>
    <t xml:space="preserve">VTA 202011000010</t>
  </si>
  <si>
    <t xml:space="preserve">FAC 001-001-000000634</t>
  </si>
  <si>
    <t xml:space="preserve">Entregas premios Effie - PTO 202010000814</t>
  </si>
  <si>
    <t xml:space="preserve">VTA 202011000007</t>
  </si>
  <si>
    <t xml:space="preserve">FAC 001-001-000000631</t>
  </si>
  <si>
    <t xml:space="preserve">DEVOLUCION POR CIERRE DE BODEGA - PTO 202011000824</t>
  </si>
  <si>
    <t xml:space="preserve">VTA 202011000005</t>
  </si>
  <si>
    <t xml:space="preserve">FAC 001-001-000000629</t>
  </si>
  <si>
    <t xml:space="preserve">Personal noviembre cabina Malecón  - PTO 202011000821</t>
  </si>
  <si>
    <t xml:space="preserve">VTA 202011000009</t>
  </si>
  <si>
    <t xml:space="preserve">FAC 001-001-000000633</t>
  </si>
  <si>
    <t xml:space="preserve">ENTREGA CANASTA LAVATODO - PTO 202011000822</t>
  </si>
  <si>
    <t xml:space="preserve">VTA 202011000008</t>
  </si>
  <si>
    <t xml:space="preserve">FAC 001-001-000000632</t>
  </si>
  <si>
    <t xml:space="preserve">ENTREGA Y ARMADO DE KITS ALMOHADAS - PTO 202011000823</t>
  </si>
  <si>
    <t xml:space="preserve">VTA 202011000012</t>
  </si>
  <si>
    <t xml:space="preserve">FAC 001-001-000000636</t>
  </si>
  <si>
    <t xml:space="preserve">HELADOS VARIOS  - PTO 202010000815</t>
  </si>
  <si>
    <t xml:space="preserve">VTA 202011000011</t>
  </si>
  <si>
    <t xml:space="preserve">FAC 001-001-000000635</t>
  </si>
  <si>
    <t xml:space="preserve">PTO 202010000802; PTO 202010000789</t>
  </si>
  <si>
    <t xml:space="preserve">VTA 202011000006</t>
  </si>
  <si>
    <t xml:space="preserve">FAC 001-001-000000630</t>
  </si>
  <si>
    <t xml:space="preserve">Activación campaña PADRES 3 - PTO 202009000774</t>
  </si>
  <si>
    <t xml:space="preserve">09/11/2020</t>
  </si>
  <si>
    <t xml:space="preserve">VTA 202011000013</t>
  </si>
  <si>
    <t xml:space="preserve">NCT 001-001-000000051</t>
  </si>
  <si>
    <t xml:space="preserve">NOTA DE CREDITO 51 APLICA FC 590 LA FABRIL S.A.</t>
  </si>
  <si>
    <t xml:space="preserve">EGR 202011001298</t>
  </si>
  <si>
    <t xml:space="preserve">Doc. 001-001-000000051,   NOTA DE CREDITO 51 APLICA FC 590 LA FABRIL S.A.</t>
  </si>
  <si>
    <t xml:space="preserve">VTA 202011000014</t>
  </si>
  <si>
    <t xml:space="preserve">NCT 001-001-000000052</t>
  </si>
  <si>
    <t xml:space="preserve">NOTA DE CREDITO 52 LA FABRIL S.A. APLICA FC 591</t>
  </si>
  <si>
    <t xml:space="preserve">EGR 202011001299</t>
  </si>
  <si>
    <t xml:space="preserve">Doc. 001-001-000000052,   NOTA DE CREDITO 52 LA FABRIL S.A. APLICA FC 591</t>
  </si>
  <si>
    <t xml:space="preserve">ING 202011000100</t>
  </si>
  <si>
    <t xml:space="preserve">PAGO FC 628 DENDA</t>
  </si>
  <si>
    <t xml:space="preserve">VTA 202011000015</t>
  </si>
  <si>
    <t xml:space="preserve">FAC 001-001-000000637</t>
  </si>
  <si>
    <t xml:space="preserve">ENTREGA GANADORES JULIO - PTO 202008000768</t>
  </si>
  <si>
    <t xml:space="preserve">VTA 202011000016</t>
  </si>
  <si>
    <t xml:space="preserve">FAC 001-001-000000638</t>
  </si>
  <si>
    <t xml:space="preserve">KITS LANZAMIENTO PROACTIVE  - PTO 202008000764</t>
  </si>
  <si>
    <t xml:space="preserve">VTA 202011000017</t>
  </si>
  <si>
    <t xml:space="preserve">FAC 001-001-000000639</t>
  </si>
  <si>
    <t xml:space="preserve">HELADERIAS HALLOWEEN  - PTO 202010000808</t>
  </si>
  <si>
    <t xml:space="preserve">10/11/2020</t>
  </si>
  <si>
    <t xml:space="preserve">VTA 202011000018</t>
  </si>
  <si>
    <t xml:space="preserve">FAC 001-001-000000640</t>
  </si>
  <si>
    <t xml:space="preserve">0905907895001</t>
  </si>
  <si>
    <t xml:space="preserve">JENNY VERONICA ALVEAR CUCALON</t>
  </si>
  <si>
    <t xml:space="preserve">ACTIVIDAD QUITO  - PTO 202010000792</t>
  </si>
  <si>
    <t xml:space="preserve">11/11/2020</t>
  </si>
  <si>
    <t xml:space="preserve">ING 202011000098</t>
  </si>
  <si>
    <t xml:space="preserve">Transf. # 640</t>
  </si>
  <si>
    <t xml:space="preserve">PAGO FC 640</t>
  </si>
  <si>
    <t xml:space="preserve">ING 202011000099</t>
  </si>
  <si>
    <t xml:space="preserve">PAGO FC 640 JENNY ALVEAR</t>
  </si>
  <si>
    <t xml:space="preserve">VTA 202011000019</t>
  </si>
  <si>
    <t xml:space="preserve">FAC 001-001-000000641</t>
  </si>
  <si>
    <t xml:space="preserve">TARJETAS NUEVAS NAVIDAD JOLLY - PTO 202010000794</t>
  </si>
  <si>
    <t xml:space="preserve">12/11/2020</t>
  </si>
  <si>
    <t xml:space="preserve">ING 202011000101</t>
  </si>
  <si>
    <t xml:space="preserve">PAGO LA FABRIL</t>
  </si>
  <si>
    <t xml:space="preserve">13/11/2020</t>
  </si>
  <si>
    <t xml:space="preserve">VTA 202011000020</t>
  </si>
  <si>
    <t xml:space="preserve">FAC 001-001-000000642</t>
  </si>
  <si>
    <t xml:space="preserve">15/11/2020</t>
  </si>
  <si>
    <t xml:space="preserve">VTA 202011000022</t>
  </si>
  <si>
    <t xml:space="preserve">FAC 001-001-000000644</t>
  </si>
  <si>
    <t xml:space="preserve">VTA 202011000021</t>
  </si>
  <si>
    <t xml:space="preserve">FAC 001-001-000000643</t>
  </si>
  <si>
    <t xml:space="preserve">16/11/2020</t>
  </si>
  <si>
    <t xml:space="preserve">ING 202011000120</t>
  </si>
  <si>
    <t xml:space="preserve">Transf. # 611</t>
  </si>
  <si>
    <t xml:space="preserve">0991047808001</t>
  </si>
  <si>
    <t xml:space="preserve">PAGO OTELO</t>
  </si>
  <si>
    <t xml:space="preserve">17/11/2020</t>
  </si>
  <si>
    <t xml:space="preserve">VTA 202011000026</t>
  </si>
  <si>
    <t xml:space="preserve">FAC 001-001-000000648</t>
  </si>
  <si>
    <t xml:space="preserve">Activaciones de partidos de Ecuaor - PTO 202011000829_x005F_x000D_
Pedido # 5002706197_x005F_x000D_
Hoja de entrada: # 1010687598</t>
  </si>
  <si>
    <t xml:space="preserve">VTA 202011000025</t>
  </si>
  <si>
    <t xml:space="preserve">FAC 001-001-000000647</t>
  </si>
  <si>
    <t xml:space="preserve">Revestimiento de bus de la Selección - PTO 202011000838_x005F_x000D_
Pedido # 5002706198_x005F_x000D_
Hoja de entrada: # 1010688920</t>
  </si>
  <si>
    <t xml:space="preserve">VTA 202011000024</t>
  </si>
  <si>
    <t xml:space="preserve">FAC 001-001-000000646</t>
  </si>
  <si>
    <t xml:space="preserve">PTO 202011000834; PTO 202011000833</t>
  </si>
  <si>
    <t xml:space="preserve">20/11/2020</t>
  </si>
  <si>
    <t xml:space="preserve">ING 202011000106</t>
  </si>
  <si>
    <t xml:space="preserve">Transf. # 621 622</t>
  </si>
  <si>
    <t xml:space="preserve">1792083354001</t>
  </si>
  <si>
    <t xml:space="preserve">PROTISA ECUADOR</t>
  </si>
  <si>
    <t xml:space="preserve">PAGO FC 621 622 PRODUCTOS TISSUE</t>
  </si>
  <si>
    <t xml:space="preserve">21/11/2020</t>
  </si>
  <si>
    <t xml:space="preserve">VTA 202011000028</t>
  </si>
  <si>
    <t xml:space="preserve">FAC 001-001-000000650</t>
  </si>
  <si>
    <t xml:space="preserve">Protectores faciales  con personajes - PTO 202010000818_x005F_x000D_
Pedido # 5002707845_x005F_x000D_
Hoja de entrada #1010697728</t>
  </si>
  <si>
    <t xml:space="preserve">VTA 202011000027</t>
  </si>
  <si>
    <t xml:space="preserve">FAC 001-001-000000649</t>
  </si>
  <si>
    <t xml:space="preserve">Compra de Uniformes de Barcelona - PTO 202011000819_x005F_x000D_
Pedido: # 5002708103_x005F_x000D_
Hoja de entrada #1010698961</t>
  </si>
  <si>
    <t xml:space="preserve">26/11/2020</t>
  </si>
  <si>
    <t xml:space="preserve">VTA 202011000030</t>
  </si>
  <si>
    <t xml:space="preserve">FAC 001-001-000000653</t>
  </si>
  <si>
    <t xml:space="preserve">VTA 202011000029</t>
  </si>
  <si>
    <t xml:space="preserve">FAC 001-001-000000652</t>
  </si>
  <si>
    <t xml:space="preserve">30/11/2020</t>
  </si>
  <si>
    <t xml:space="preserve">ING 202011000121</t>
  </si>
  <si>
    <t xml:space="preserve">Transf. # 609 610</t>
  </si>
  <si>
    <t xml:space="preserve">PAGO OTELO </t>
  </si>
  <si>
    <t xml:space="preserve">01/12/2020</t>
  </si>
  <si>
    <t xml:space="preserve">VTA 202012000003</t>
  </si>
  <si>
    <t xml:space="preserve">FAC 001-001-000000656</t>
  </si>
  <si>
    <t xml:space="preserve">Compra de camiseta - PTO 202010000807_x005F_x000D_
Pedido # 5002706482_x005F_x000D_
Hoja de entrada #1010688921</t>
  </si>
  <si>
    <t xml:space="preserve">VTA 202012000002</t>
  </si>
  <si>
    <t xml:space="preserve">FAC 001-001-000000655</t>
  </si>
  <si>
    <t xml:space="preserve">Alquiler de bodega desde febrero a diciembre 2020 para PIlsener - PTO 202011000830_x005F_x000D_
Pedido # 5002709376_x005F_x000D_
Hoja de entrada #1010725048</t>
  </si>
  <si>
    <t xml:space="preserve">VTA 202012000001</t>
  </si>
  <si>
    <t xml:space="preserve">FAC 001-001-000000654</t>
  </si>
  <si>
    <t xml:space="preserve">PTO 202011000835; PTO 202011000831; PTO 202011000828</t>
  </si>
  <si>
    <t xml:space="preserve">02/12/2020</t>
  </si>
  <si>
    <t xml:space="preserve">ING 202012000125</t>
  </si>
  <si>
    <t xml:space="preserve">Transf. # 612 623 624</t>
  </si>
  <si>
    <t xml:space="preserve">PAGO DINADEC FC 612 613 624</t>
  </si>
  <si>
    <t xml:space="preserve">03/12/2020</t>
  </si>
  <si>
    <t xml:space="preserve">ING 202012000111</t>
  </si>
  <si>
    <t xml:space="preserve">ING 202012000112</t>
  </si>
  <si>
    <t xml:space="preserve">ING 202012000113</t>
  </si>
  <si>
    <t xml:space="preserve">04/12/2020</t>
  </si>
  <si>
    <t xml:space="preserve">VTA 202012000005</t>
  </si>
  <si>
    <t xml:space="preserve">FAC 001-001-000000658</t>
  </si>
  <si>
    <t xml:space="preserve">Eventos CN QUITO y GYE   - PTO 202011000850</t>
  </si>
  <si>
    <t xml:space="preserve">ING 202012000107</t>
  </si>
  <si>
    <t xml:space="preserve">ING 202012000108</t>
  </si>
  <si>
    <t xml:space="preserve">PAGO BANCO DE GUAYAQUIL</t>
  </si>
  <si>
    <t xml:space="preserve">ING 202012000109</t>
  </si>
  <si>
    <t xml:space="preserve">ING 202012000110</t>
  </si>
  <si>
    <t xml:space="preserve">VTA 202012000004</t>
  </si>
  <si>
    <t xml:space="preserve">FAC 001-001-000000657</t>
  </si>
  <si>
    <t xml:space="preserve">TRASLADO ELEMENTOS CN - PTO 202002000638_x005F_x000D_
Pedido # 5002646131_x005F_x000D_
Hoja de entrada # 1010727578</t>
  </si>
  <si>
    <t xml:space="preserve">05/12/2020</t>
  </si>
  <si>
    <t xml:space="preserve">VTA 202012000008</t>
  </si>
  <si>
    <t xml:space="preserve">FAC 001-001-000000661</t>
  </si>
  <si>
    <t xml:space="preserve">Medallas y trofeo para torneo fútbol Torremar - PTO 202012000852_x005F_x000D_
Solicitud # 128113_x005F_x000D_
</t>
  </si>
  <si>
    <t xml:space="preserve">VTA 202012000007</t>
  </si>
  <si>
    <t xml:space="preserve">FAC 001-001-000000660</t>
  </si>
  <si>
    <t xml:space="preserve">Evento Tennis Club Samborondón - PTO 202012000853_x005F_x000D_
# de solicitud 128114</t>
  </si>
  <si>
    <t xml:space="preserve">VTA 202012000006</t>
  </si>
  <si>
    <t xml:space="preserve">FAC 001-001-000000659</t>
  </si>
  <si>
    <t xml:space="preserve">KITS VILEDA - PTO 202011000837</t>
  </si>
  <si>
    <t xml:space="preserve">07/12/2020</t>
  </si>
  <si>
    <t xml:space="preserve">ING 202012000126</t>
  </si>
  <si>
    <t xml:space="preserve">Transf. # 658</t>
  </si>
  <si>
    <t xml:space="preserve">PAGO FC 658 JENNY ALVEAR</t>
  </si>
  <si>
    <t xml:space="preserve">08/12/2020</t>
  </si>
  <si>
    <t xml:space="preserve">VTA 202012000009</t>
  </si>
  <si>
    <t xml:space="preserve">FAC 001-001-000000662</t>
  </si>
  <si>
    <t xml:space="preserve">PTO 202011000844; PTO 202011000832; PTO 202011000820</t>
  </si>
  <si>
    <t xml:space="preserve">09/12/2020</t>
  </si>
  <si>
    <t xml:space="preserve">ING 202012000127</t>
  </si>
  <si>
    <t xml:space="preserve">Transf. # 575</t>
  </si>
  <si>
    <t xml:space="preserve">PAGO UNILEVER ANDINA ECUADOR</t>
  </si>
  <si>
    <t xml:space="preserve">10/12/2020</t>
  </si>
  <si>
    <t xml:space="preserve">VTA 202012000010</t>
  </si>
  <si>
    <t xml:space="preserve">FAC 001-001-000000663</t>
  </si>
  <si>
    <t xml:space="preserve">Retiro de vinil del Bus de la Selección - PTO 202011000848_x005F_x000D_
Hoja de entrada #1010740817_x005F_x000D_
Pedido #5002714371</t>
  </si>
  <si>
    <t xml:space="preserve">VTA 202012000011</t>
  </si>
  <si>
    <t xml:space="preserve">FAC 001-001-000000664</t>
  </si>
  <si>
    <t xml:space="preserve">Montaje Tennis Club Samborondon por 7 días - PTO 202012000862_x005F_x000D_
Solicitud #128550</t>
  </si>
  <si>
    <t xml:space="preserve">14/12/2020</t>
  </si>
  <si>
    <t xml:space="preserve">VTA 202012000012</t>
  </si>
  <si>
    <t xml:space="preserve">FAC 001-001-000000665</t>
  </si>
  <si>
    <t xml:space="preserve">ENTREGA FUNDACION  - PTO 202012000869</t>
  </si>
  <si>
    <t xml:space="preserve">VTA 202012000016</t>
  </si>
  <si>
    <t xml:space="preserve">FAC 001-001-000000669</t>
  </si>
  <si>
    <t xml:space="preserve">Envíos nacional y gye premios - PTO 202012000858</t>
  </si>
  <si>
    <t xml:space="preserve">VTA 202012000017</t>
  </si>
  <si>
    <t xml:space="preserve">FAC 001-001-000000670</t>
  </si>
  <si>
    <t xml:space="preserve">KITS NINACURO SIEMBRA - PTO 202011000836</t>
  </si>
  <si>
    <t xml:space="preserve">VTA 202012000014</t>
  </si>
  <si>
    <t xml:space="preserve">FAC 001-001-000000667</t>
  </si>
  <si>
    <t xml:space="preserve">Entrega de premios ganadores NAVIDAD - PTO 202012000867</t>
  </si>
  <si>
    <t xml:space="preserve">VTA 202012000013</t>
  </si>
  <si>
    <t xml:space="preserve">FAC 001-001-000000666</t>
  </si>
  <si>
    <t xml:space="preserve">Entrega de premios a ganadores GYE  - PTO 202012000868</t>
  </si>
  <si>
    <t xml:space="preserve">VTA 202012000015</t>
  </si>
  <si>
    <t xml:space="preserve">FAC 001-001-000000668</t>
  </si>
  <si>
    <t xml:space="preserve">KITS NAPPIS INFLUENCERS - PTO 202012000866</t>
  </si>
  <si>
    <t xml:space="preserve">15/12/2020</t>
  </si>
  <si>
    <t xml:space="preserve">ING 202012000114</t>
  </si>
  <si>
    <t xml:space="preserve">PAGO FC 637 641 638 LA FABRIL</t>
  </si>
  <si>
    <t xml:space="preserve">VTA 202012000021</t>
  </si>
  <si>
    <t xml:space="preserve">FAC 001-001-000000674</t>
  </si>
  <si>
    <t xml:space="preserve">VTA 202012000020</t>
  </si>
  <si>
    <t xml:space="preserve">FAC 001-001-000000673</t>
  </si>
  <si>
    <t xml:space="preserve">VTA 202012000018</t>
  </si>
  <si>
    <t xml:space="preserve">FAC 001-001-000000671</t>
  </si>
  <si>
    <t xml:space="preserve">PERSONAL DICIEMBRE NUEVO FORMATO - PTO 202012000856</t>
  </si>
  <si>
    <t xml:space="preserve">VTA 202012000019</t>
  </si>
  <si>
    <t xml:space="preserve">FAC 001-001-000000672</t>
  </si>
  <si>
    <t xml:space="preserve">Compra de obsequios para el Cuerpo Técnico de la Selección de Ecuador - PTO 202012000859_x005F_x000D_
Pedido: 5002716594_x005F_x000D_
Hoja de entrada: 1010756655</t>
  </si>
  <si>
    <t xml:space="preserve">16/12/2020</t>
  </si>
  <si>
    <t xml:space="preserve">ING 202012000115</t>
  </si>
  <si>
    <t xml:space="preserve">PAGO FC 652 BANCO GUAYAQUIL</t>
  </si>
  <si>
    <t xml:space="preserve">ING 202012000116</t>
  </si>
  <si>
    <t xml:space="preserve">PAGO FC 660 BANCO GUAYAQUIL</t>
  </si>
  <si>
    <t xml:space="preserve">ING 202012000117</t>
  </si>
  <si>
    <t xml:space="preserve">VTA 202012000022</t>
  </si>
  <si>
    <t xml:space="preserve">FAC 001-001-000000675</t>
  </si>
  <si>
    <t xml:space="preserve">PTO 202012000865; PTO 202012000855</t>
  </si>
  <si>
    <t xml:space="preserve">ING 202012000128</t>
  </si>
  <si>
    <t xml:space="preserve">Transf. # 579</t>
  </si>
  <si>
    <t xml:space="preserve">PAGO FC 579 UNILEVER ANDINA ECUADOR S.A.</t>
  </si>
  <si>
    <t xml:space="preserve">18/12/2020</t>
  </si>
  <si>
    <t xml:space="preserve">VTA 202012000023</t>
  </si>
  <si>
    <t xml:space="preserve">FAC 001-001-000000676</t>
  </si>
  <si>
    <t xml:space="preserve">Entrega ganadores ALBERTO SOLER - PTO 202012000871</t>
  </si>
  <si>
    <t xml:space="preserve">VTA 202012000025</t>
  </si>
  <si>
    <t xml:space="preserve">FAC 001-001-000000678</t>
  </si>
  <si>
    <t xml:space="preserve">Envio adicional ganadores navidad - PTO 202012000872</t>
  </si>
  <si>
    <t xml:space="preserve">VTA 202012000024</t>
  </si>
  <si>
    <t xml:space="preserve">FAC 001-001-000000677</t>
  </si>
  <si>
    <t xml:space="preserve">ARTES CONGELADOR NAVIDAD MAGNUM  - PTO 202012000854</t>
  </si>
  <si>
    <t xml:space="preserve">22/12/2020</t>
  </si>
  <si>
    <t xml:space="preserve">ING 202012000122</t>
  </si>
  <si>
    <t xml:space="preserve">0910966407001</t>
  </si>
  <si>
    <t xml:space="preserve">BADITH YAMIL HANNA CONTRERAS</t>
  </si>
  <si>
    <t xml:space="preserve">PAGO BADITH HANNA</t>
  </si>
  <si>
    <t xml:space="preserve">28/12/2020</t>
  </si>
  <si>
    <t xml:space="preserve">VTA 202012000026</t>
  </si>
  <si>
    <t xml:space="preserve">FAC 001-001-000000679</t>
  </si>
  <si>
    <t xml:space="preserve">0990800707001</t>
  </si>
  <si>
    <t xml:space="preserve">BONAFIDE</t>
  </si>
  <si>
    <t xml:space="preserve">DECORACION EVENTO NAVIDAD EMPRESA - PTO 202011000827</t>
  </si>
  <si>
    <t xml:space="preserve">ING 202012000124</t>
  </si>
  <si>
    <t xml:space="preserve">PAGO PREDIOS BONAFIDE</t>
  </si>
  <si>
    <t xml:space="preserve">30/12/2020</t>
  </si>
  <si>
    <t xml:space="preserve">ING 202012000129</t>
  </si>
  <si>
    <t xml:space="preserve">Cruce con cuenta</t>
  </si>
  <si>
    <t xml:space="preserve">Doc. 001-001-000000575,   PTO 202007000728; PTO 202007000727; PTO 202006000713; PTO 202004000693</t>
  </si>
  <si>
    <t xml:space="preserve">ING 202012000130</t>
  </si>
  <si>
    <t xml:space="preserve">UNILEVER ANDINA</t>
  </si>
  <si>
    <t xml:space="preserve">ING 202012000132</t>
  </si>
  <si>
    <t xml:space="preserve">0992657677001</t>
  </si>
  <si>
    <t xml:space="preserve">Doc. 001-001-000000063,   Fiesta de Todos - PTO 201902000059</t>
  </si>
  <si>
    <t xml:space="preserve">- todo -</t>
  </si>
  <si>
    <t xml:space="preserve">Datos</t>
  </si>
  <si>
    <t xml:space="preserve">Suma de Facturado</t>
  </si>
  <si>
    <t xml:space="preserve">Suma de Pagos</t>
  </si>
  <si>
    <t xml:space="preserve">Total Resultado</t>
  </si>
</sst>
</file>

<file path=xl/styles.xml><?xml version="1.0" encoding="utf-8"?>
<styleSheet xmlns="http://schemas.openxmlformats.org/spreadsheetml/2006/main">
  <numFmts count="23">
    <numFmt numFmtId="164" formatCode="General"/>
    <numFmt numFmtId="165" formatCode="_(* #,##0.00_);_(* \(#,##0.00\);_(* \-??_);_(@_)"/>
    <numFmt numFmtId="166" formatCode="@"/>
    <numFmt numFmtId="167" formatCode="0.00\ %"/>
    <numFmt numFmtId="168" formatCode="dd/mm/yyyy"/>
    <numFmt numFmtId="169" formatCode="#,##0.00\ ;\-#,##0.00\ ;\-00\ ;@\ "/>
    <numFmt numFmtId="170" formatCode="#,##0.00\ ;\(#,##0.00\);\-#\ ;@\ "/>
    <numFmt numFmtId="171" formatCode="dd\-mmm\-yy"/>
    <numFmt numFmtId="172" formatCode="0\ ;\(0\);\-#\ ;@\ "/>
    <numFmt numFmtId="173" formatCode="0\ ;\(0\);&quot;- &quot;;@\ "/>
    <numFmt numFmtId="174" formatCode="0\ ;\(0\)"/>
    <numFmt numFmtId="175" formatCode="0\ ;\-0\ ;\-00\ ;@\ "/>
    <numFmt numFmtId="176" formatCode="_ * #,##0_ ;_ * \-#,##0_ ;_ * \-??_ ;_ @_ "/>
    <numFmt numFmtId="177" formatCode="0\ ;[RED]\-0\ "/>
    <numFmt numFmtId="178" formatCode="#,##0\ ;\-#,##0\ ;\-00\ ;@\ "/>
    <numFmt numFmtId="179" formatCode="0\ %"/>
    <numFmt numFmtId="180" formatCode="#,##0.00"/>
    <numFmt numFmtId="181" formatCode="#,##0"/>
    <numFmt numFmtId="182" formatCode="dd/mm/yyyy;@"/>
    <numFmt numFmtId="183" formatCode="0.0%"/>
    <numFmt numFmtId="184" formatCode="0.0\ %"/>
    <numFmt numFmtId="185" formatCode="dd/mm/yy"/>
    <numFmt numFmtId="186" formatCode="0.00"/>
  </numFmts>
  <fonts count="46">
    <font>
      <sz val="11"/>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sz val="11"/>
      <color rgb="FF000000"/>
      <name val="Arial"/>
      <family val="2"/>
      <charset val="1"/>
    </font>
    <font>
      <sz val="11"/>
      <color rgb="FF9C0006"/>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b val="true"/>
      <sz val="24"/>
      <color rgb="FF0000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name val="Arial"/>
      <family val="2"/>
      <charset val="1"/>
    </font>
    <font>
      <sz val="10"/>
      <color rgb="FF333333"/>
      <name val="Arial"/>
      <family val="2"/>
      <charset val="1"/>
    </font>
    <font>
      <b val="true"/>
      <sz val="11"/>
      <color rgb="FF000000"/>
      <name val="Arial"/>
      <family val="2"/>
      <charset val="1"/>
    </font>
    <font>
      <sz val="10"/>
      <color rgb="FF000000"/>
      <name val="Arial"/>
      <family val="2"/>
      <charset val="1"/>
    </font>
    <font>
      <b val="true"/>
      <sz val="16"/>
      <color rgb="FFFF0000"/>
      <name val="Arial"/>
      <family val="2"/>
      <charset val="1"/>
    </font>
    <font>
      <sz val="10"/>
      <color rgb="FF000000"/>
      <name val="Arial1"/>
      <family val="0"/>
      <charset val="1"/>
    </font>
    <font>
      <b val="true"/>
      <u val="single"/>
      <sz val="10"/>
      <color rgb="FF000000"/>
      <name val="Arial"/>
      <family val="2"/>
      <charset val="1"/>
    </font>
    <font>
      <b val="true"/>
      <sz val="10"/>
      <color rgb="FFFF0000"/>
      <name val="Arial"/>
      <family val="2"/>
      <charset val="1"/>
    </font>
    <font>
      <sz val="9"/>
      <color rgb="FF000000"/>
      <name val="Arial"/>
      <family val="2"/>
      <charset val="1"/>
    </font>
    <font>
      <sz val="10"/>
      <color rgb="FFFF0000"/>
      <name val="Arial1"/>
      <family val="0"/>
      <charset val="1"/>
    </font>
    <font>
      <b val="true"/>
      <sz val="10"/>
      <color rgb="FF000000"/>
      <name val="Arial1"/>
      <family val="0"/>
      <charset val="1"/>
    </font>
    <font>
      <sz val="10"/>
      <color rgb="FFFF0000"/>
      <name val="Arial"/>
      <family val="2"/>
      <charset val="1"/>
    </font>
    <font>
      <b val="true"/>
      <u val="single"/>
      <sz val="11"/>
      <color rgb="FF000000"/>
      <name val="Arial"/>
      <family val="2"/>
      <charset val="1"/>
    </font>
    <font>
      <b val="true"/>
      <sz val="11"/>
      <name val="Calibri"/>
      <family val="2"/>
      <charset val="1"/>
    </font>
    <font>
      <sz val="11"/>
      <color rgb="FF000000"/>
      <name val="Calibri"/>
      <family val="2"/>
      <charset val="1"/>
    </font>
    <font>
      <sz val="11"/>
      <name val="Calibri"/>
      <family val="2"/>
      <charset val="1"/>
    </font>
    <font>
      <b val="true"/>
      <sz val="14"/>
      <color rgb="FFFF0000"/>
      <name val="Arial"/>
      <family val="2"/>
      <charset val="1"/>
    </font>
    <font>
      <u val="single"/>
      <sz val="11"/>
      <name val="Arial"/>
      <family val="2"/>
      <charset val="1"/>
    </font>
    <font>
      <u val="single"/>
      <sz val="9"/>
      <name val="Arial"/>
      <family val="2"/>
      <charset val="1"/>
    </font>
    <font>
      <sz val="11"/>
      <name val="Arial"/>
      <family val="2"/>
      <charset val="1"/>
    </font>
    <font>
      <b val="true"/>
      <u val="single"/>
      <sz val="11"/>
      <name val="Arial"/>
      <family val="2"/>
      <charset val="1"/>
    </font>
    <font>
      <b val="true"/>
      <sz val="10"/>
      <name val="Arial"/>
      <family val="2"/>
      <charset val="1"/>
    </font>
    <font>
      <b val="true"/>
      <sz val="11"/>
      <name val="Arial"/>
      <family val="2"/>
      <charset val="1"/>
    </font>
    <font>
      <b val="true"/>
      <sz val="10"/>
      <name val="Verdana"/>
      <family val="2"/>
      <charset val="1"/>
    </font>
    <font>
      <sz val="10"/>
      <name val="Verdana"/>
      <family val="2"/>
      <charset val="1"/>
    </font>
    <font>
      <i val="true"/>
      <sz val="10"/>
      <name val="Verdana"/>
      <family val="2"/>
      <charset val="1"/>
    </font>
    <font>
      <sz val="11"/>
      <color rgb="FFFFFFFF"/>
      <name val="Calibri"/>
      <family val="2"/>
      <charset val="1"/>
    </font>
    <font>
      <b val="true"/>
      <sz val="11"/>
      <color rgb="FF000000"/>
      <name val="Calibri"/>
      <family val="2"/>
      <charset val="1"/>
    </font>
    <font>
      <b val="true"/>
      <sz val="10"/>
      <color rgb="FF000000"/>
      <name val="Century Gothic"/>
      <family val="2"/>
      <charset val="1"/>
    </font>
    <font>
      <sz val="10"/>
      <color rgb="FF000000"/>
      <name val="Century Gothic"/>
      <family val="2"/>
      <charset val="1"/>
    </font>
  </fonts>
  <fills count="14">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ED7D31"/>
        <bgColor rgb="FFFF8080"/>
      </patternFill>
    </fill>
    <fill>
      <patternFill patternType="solid">
        <fgColor rgb="FF4472C4"/>
        <bgColor rgb="FF666699"/>
      </patternFill>
    </fill>
  </fills>
  <borders count="3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thin"/>
      <right style="thin"/>
      <top style="hair"/>
      <bottom/>
      <diagonal/>
    </border>
    <border diagonalUp="false" diagonalDown="false">
      <left style="hair"/>
      <right style="hair"/>
      <top/>
      <bottom/>
      <diagonal/>
    </border>
    <border diagonalUp="false" diagonalDown="false">
      <left/>
      <right/>
      <top style="thin"/>
      <bottom/>
      <diagonal/>
    </border>
    <border diagonalUp="false" diagonalDown="false">
      <left style="hair"/>
      <right style="hair"/>
      <top style="hair"/>
      <bottom style="hair"/>
      <diagonal/>
    </border>
    <border diagonalUp="false" diagonalDown="false">
      <left/>
      <right/>
      <top/>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4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7"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9" fontId="3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left"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5"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9" borderId="1" applyFont="true" applyBorder="tru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left"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9" fontId="30"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5" fillId="10" borderId="2" xfId="0" applyFont="true" applyBorder="true" applyAlignment="true" applyProtection="false">
      <alignment horizontal="left" vertical="center" textRotation="0" wrapText="false" indent="0" shrinkToFit="false"/>
      <protection locked="true" hidden="false"/>
    </xf>
    <xf numFmtId="164" fontId="19"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left" vertical="center" textRotation="0" wrapText="false" indent="0" shrinkToFit="false"/>
      <protection locked="true" hidden="false"/>
    </xf>
    <xf numFmtId="164" fontId="20" fillId="10" borderId="2" xfId="0" applyFont="true" applyBorder="true" applyAlignment="true" applyProtection="false">
      <alignment horizontal="center" vertical="bottom"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7" fontId="21" fillId="10" borderId="2" xfId="0" applyFont="true" applyBorder="true" applyAlignment="true" applyProtection="false">
      <alignment horizontal="center" vertical="center" textRotation="0" wrapText="false" indent="0" shrinkToFit="false"/>
      <protection locked="true" hidden="false"/>
    </xf>
    <xf numFmtId="168" fontId="21"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6" fontId="5"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70" fontId="5" fillId="10" borderId="2" xfId="15" applyFont="true" applyBorder="true" applyAlignment="true" applyProtection="true">
      <alignment horizontal="center" vertical="center" textRotation="0" wrapText="fals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71" fontId="5" fillId="10" borderId="2" xfId="0" applyFont="true" applyBorder="true" applyAlignment="true" applyProtection="false">
      <alignment horizontal="center" vertical="center" textRotation="0" wrapText="false" indent="0" shrinkToFit="false"/>
      <protection locked="true" hidden="false"/>
    </xf>
    <xf numFmtId="166" fontId="19" fillId="10" borderId="3" xfId="0" applyFont="true" applyBorder="true" applyAlignment="true" applyProtection="true">
      <alignment horizontal="general" vertical="bottom" textRotation="0" wrapText="false" indent="0" shrinkToFit="false"/>
      <protection locked="true" hidden="false"/>
    </xf>
    <xf numFmtId="166" fontId="22" fillId="10" borderId="3" xfId="0" applyFont="true" applyBorder="true" applyAlignment="true" applyProtection="true">
      <alignment horizontal="left" vertical="bottom" textRotation="0" wrapText="false" indent="0" shrinkToFit="false"/>
      <protection locked="true" hidden="false"/>
    </xf>
    <xf numFmtId="172" fontId="19" fillId="10" borderId="3" xfId="0" applyFont="true" applyBorder="true" applyAlignment="true" applyProtection="true">
      <alignment horizontal="center" vertical="center" textRotation="0" wrapText="false" indent="0" shrinkToFit="false"/>
      <protection locked="true" hidden="false"/>
    </xf>
    <xf numFmtId="173" fontId="19" fillId="10" borderId="3" xfId="0" applyFont="true" applyBorder="true" applyAlignment="true" applyProtection="false">
      <alignment horizontal="right" vertical="bottom" textRotation="0" wrapText="false" indent="0" shrinkToFit="false"/>
      <protection locked="true" hidden="false"/>
    </xf>
    <xf numFmtId="174" fontId="23" fillId="10" borderId="3" xfId="15" applyFont="true" applyBorder="true" applyAlignment="true" applyProtection="true">
      <alignment horizontal="right" vertical="bottom" textRotation="0" wrapText="false" indent="0" shrinkToFit="false"/>
      <protection locked="true" hidden="false"/>
    </xf>
    <xf numFmtId="166" fontId="19" fillId="10" borderId="4" xfId="0" applyFont="true" applyBorder="true" applyAlignment="true" applyProtection="true">
      <alignment horizontal="general" vertical="bottom" textRotation="0" wrapText="false" indent="0" shrinkToFit="false"/>
      <protection locked="true" hidden="false"/>
    </xf>
    <xf numFmtId="166" fontId="22" fillId="10" borderId="4" xfId="0" applyFont="true" applyBorder="true" applyAlignment="true" applyProtection="true">
      <alignment horizontal="left" vertical="bottom" textRotation="0" wrapText="false" indent="0" shrinkToFit="false"/>
      <protection locked="true" hidden="false"/>
    </xf>
    <xf numFmtId="172" fontId="19" fillId="10" borderId="4" xfId="0" applyFont="true" applyBorder="true" applyAlignment="true" applyProtection="true">
      <alignment horizontal="center" vertical="center" textRotation="0" wrapText="false" indent="0" shrinkToFit="false"/>
      <protection locked="true" hidden="false"/>
    </xf>
    <xf numFmtId="173" fontId="19" fillId="10" borderId="4" xfId="0" applyFont="true" applyBorder="true" applyAlignment="true" applyProtection="false">
      <alignment horizontal="right" vertical="bottom" textRotation="0" wrapText="false" indent="0" shrinkToFit="false"/>
      <protection locked="true" hidden="false"/>
    </xf>
    <xf numFmtId="174" fontId="23" fillId="10" borderId="4" xfId="15" applyFont="true" applyBorder="true" applyAlignment="true" applyProtection="true">
      <alignment horizontal="right" vertical="bottom" textRotation="0" wrapText="false" indent="0" shrinkToFit="false"/>
      <protection locked="true" hidden="false"/>
    </xf>
    <xf numFmtId="172" fontId="19" fillId="10" borderId="4" xfId="0" applyFont="true" applyBorder="true" applyAlignment="true" applyProtection="true">
      <alignment horizontal="left" vertical="center" textRotation="0" wrapText="false" indent="0" shrinkToFit="false"/>
      <protection locked="true" hidden="false"/>
    </xf>
    <xf numFmtId="164" fontId="19" fillId="10" borderId="4" xfId="0" applyFont="true" applyBorder="true" applyAlignment="true" applyProtection="true">
      <alignment horizontal="left" vertical="bottom" textRotation="0" wrapText="false" indent="8" shrinkToFit="false"/>
      <protection locked="true" hidden="false"/>
    </xf>
    <xf numFmtId="164" fontId="23" fillId="10" borderId="4" xfId="0" applyFont="true" applyBorder="true" applyAlignment="true" applyProtection="true">
      <alignment horizontal="center" vertical="center" textRotation="0" wrapText="false" indent="0" shrinkToFit="false"/>
      <protection locked="true" hidden="false"/>
    </xf>
    <xf numFmtId="172" fontId="19" fillId="10" borderId="4" xfId="0" applyFont="true" applyBorder="true" applyAlignment="true" applyProtection="true">
      <alignment horizontal="right" vertical="center" textRotation="0" wrapText="false" indent="0" shrinkToFit="false"/>
      <protection locked="true" hidden="false"/>
    </xf>
    <xf numFmtId="172" fontId="21" fillId="10" borderId="4" xfId="0" applyFont="true" applyBorder="true" applyAlignment="true" applyProtection="true">
      <alignment horizontal="right" vertical="center" textRotation="0" wrapText="false" indent="0" shrinkToFit="false"/>
      <protection locked="true" hidden="false"/>
    </xf>
    <xf numFmtId="175" fontId="21" fillId="10" borderId="4" xfId="15" applyFont="true" applyBorder="true" applyAlignment="true" applyProtection="true">
      <alignment horizontal="right" vertical="center" textRotation="0" wrapText="false" indent="0" shrinkToFit="false"/>
      <protection locked="true" hidden="false"/>
    </xf>
    <xf numFmtId="175" fontId="23" fillId="10" borderId="4" xfId="15" applyFont="true" applyBorder="true" applyAlignment="true" applyProtection="true">
      <alignment horizontal="right" vertical="bottom" textRotation="0" wrapText="false" indent="0" shrinkToFit="false"/>
      <protection locked="true" hidden="false"/>
    </xf>
    <xf numFmtId="164" fontId="24" fillId="10" borderId="4" xfId="0" applyFont="true" applyBorder="true" applyAlignment="true" applyProtection="true">
      <alignment horizontal="left" vertical="bottom" textRotation="0" wrapText="false" indent="8" shrinkToFit="false"/>
      <protection locked="true" hidden="false"/>
    </xf>
    <xf numFmtId="164" fontId="19" fillId="10" borderId="4" xfId="0" applyFont="true" applyBorder="true" applyAlignment="true" applyProtection="true">
      <alignment horizontal="general" vertical="bottom" textRotation="0" wrapText="false" indent="0" shrinkToFit="false"/>
      <protection locked="true" hidden="false"/>
    </xf>
    <xf numFmtId="164" fontId="22" fillId="10" borderId="4" xfId="0" applyFont="true" applyBorder="true" applyAlignment="true" applyProtection="true">
      <alignment horizontal="left" vertical="bottom" textRotation="0" wrapText="false" indent="0" shrinkToFit="false"/>
      <protection locked="true" hidden="false"/>
    </xf>
    <xf numFmtId="176" fontId="19" fillId="10" borderId="4" xfId="15" applyFont="true" applyBorder="true" applyAlignment="true" applyProtection="true">
      <alignment horizontal="right" vertical="center" textRotation="0" wrapText="false" indent="0" shrinkToFit="false"/>
      <protection locked="true" hidden="false"/>
    </xf>
    <xf numFmtId="176" fontId="19" fillId="10" borderId="5" xfId="15" applyFont="true" applyBorder="true" applyAlignment="true" applyProtection="true">
      <alignment horizontal="right" vertical="center" textRotation="0" wrapText="false" indent="0" shrinkToFit="false"/>
      <protection locked="true" hidden="false"/>
    </xf>
    <xf numFmtId="176" fontId="19" fillId="10" borderId="6" xfId="15" applyFont="true" applyBorder="true" applyAlignment="true" applyProtection="true">
      <alignment horizontal="right" vertical="center" textRotation="0" wrapText="false" indent="0" shrinkToFit="false"/>
      <protection locked="true" hidden="false"/>
    </xf>
    <xf numFmtId="172" fontId="19" fillId="11" borderId="4" xfId="0" applyFont="true" applyBorder="true" applyAlignment="true" applyProtection="true">
      <alignment horizontal="right" vertical="center" textRotation="0" wrapText="false" indent="0" shrinkToFit="false"/>
      <protection locked="true" hidden="false"/>
    </xf>
    <xf numFmtId="166" fontId="19" fillId="10" borderId="4" xfId="0" applyFont="true" applyBorder="true" applyAlignment="true" applyProtection="true">
      <alignment horizontal="left" vertical="bottom" textRotation="0" wrapText="false" indent="0" shrinkToFit="false"/>
      <protection locked="true" hidden="false"/>
    </xf>
    <xf numFmtId="172" fontId="5" fillId="10" borderId="4" xfId="0" applyFont="true" applyBorder="true" applyAlignment="true" applyProtection="true">
      <alignment horizontal="right" vertical="center" textRotation="0" wrapText="false" indent="0" shrinkToFit="false"/>
      <protection locked="true" hidden="false"/>
    </xf>
    <xf numFmtId="172" fontId="5" fillId="10" borderId="4" xfId="0" applyFont="true" applyBorder="true" applyAlignment="true" applyProtection="true">
      <alignment horizontal="center" vertical="center" textRotation="0" wrapText="false" indent="0" shrinkToFit="false"/>
      <protection locked="true" hidden="false"/>
    </xf>
    <xf numFmtId="164" fontId="19" fillId="10" borderId="7" xfId="0" applyFont="true" applyBorder="true" applyAlignment="true" applyProtection="true">
      <alignment horizontal="general" vertical="bottom" textRotation="0" wrapText="false" indent="0" shrinkToFit="false"/>
      <protection locked="true" hidden="false"/>
    </xf>
    <xf numFmtId="166" fontId="21" fillId="10" borderId="7" xfId="0" applyFont="true" applyBorder="true" applyAlignment="true" applyProtection="true">
      <alignment horizontal="general" vertical="bottom" textRotation="0" wrapText="false" indent="0" shrinkToFit="false"/>
      <protection locked="true" hidden="false"/>
    </xf>
    <xf numFmtId="164" fontId="19" fillId="10" borderId="7" xfId="0" applyFont="true" applyBorder="true" applyAlignment="true" applyProtection="false">
      <alignment horizontal="general" vertical="center" textRotation="0" wrapText="false" indent="0" shrinkToFit="false"/>
      <protection locked="true" hidden="false"/>
    </xf>
    <xf numFmtId="164" fontId="21" fillId="10" borderId="7" xfId="0" applyFont="true" applyBorder="true" applyAlignment="true" applyProtection="false">
      <alignment horizontal="general" vertical="center" textRotation="0" wrapText="false" indent="0" shrinkToFit="false"/>
      <protection locked="true" hidden="false"/>
    </xf>
    <xf numFmtId="172" fontId="19" fillId="10" borderId="7" xfId="0" applyFont="true" applyBorder="true" applyAlignment="true" applyProtection="true">
      <alignment horizontal="center" vertical="center" textRotation="0" wrapText="false" indent="0" shrinkToFit="false"/>
      <protection locked="true" hidden="false"/>
    </xf>
    <xf numFmtId="172" fontId="19" fillId="10" borderId="7" xfId="0" applyFont="true" applyBorder="true" applyAlignment="true" applyProtection="true">
      <alignment horizontal="right" vertical="center" textRotation="0" wrapText="false" indent="0" shrinkToFit="false"/>
      <protection locked="true" hidden="false"/>
    </xf>
    <xf numFmtId="174" fontId="25" fillId="10" borderId="7" xfId="15" applyFont="true" applyBorder="true" applyAlignment="true" applyProtection="true">
      <alignment horizontal="right" vertical="center" textRotation="0" wrapText="false" indent="0" shrinkToFit="false"/>
      <protection locked="true" hidden="false"/>
    </xf>
    <xf numFmtId="172" fontId="5" fillId="10" borderId="2" xfId="0" applyFont="true" applyBorder="true" applyAlignment="true" applyProtection="true">
      <alignment horizontal="center" vertical="center" textRotation="0" wrapText="false" indent="0" shrinkToFit="false"/>
      <protection locked="true" hidden="false"/>
    </xf>
    <xf numFmtId="172" fontId="5" fillId="10" borderId="2" xfId="0" applyFont="true" applyBorder="true" applyAlignment="true" applyProtection="true">
      <alignment horizontal="left" vertical="center" textRotation="0" wrapText="false" indent="0" shrinkToFit="false"/>
      <protection locked="true" hidden="false"/>
    </xf>
    <xf numFmtId="175" fontId="5" fillId="10" borderId="2" xfId="15" applyFont="true" applyBorder="true" applyAlignment="true" applyProtection="true">
      <alignment horizontal="right" vertical="center" textRotation="0" wrapText="false" indent="0" shrinkToFit="false"/>
      <protection locked="true" hidden="false"/>
    </xf>
    <xf numFmtId="172" fontId="5" fillId="10" borderId="2" xfId="0" applyFont="true" applyBorder="true" applyAlignment="true" applyProtection="true">
      <alignment horizontal="right" vertical="center" textRotation="0" wrapText="false" indent="0" shrinkToFit="false"/>
      <protection locked="true" hidden="false"/>
    </xf>
    <xf numFmtId="177" fontId="5" fillId="10" borderId="2" xfId="15" applyFont="true" applyBorder="true" applyAlignment="true" applyProtection="true">
      <alignment horizontal="right" vertical="center" textRotation="0" wrapText="false" indent="0" shrinkToFit="false"/>
      <protection locked="true" hidden="false"/>
    </xf>
    <xf numFmtId="164" fontId="21" fillId="10" borderId="0" xfId="0" applyFont="true" applyBorder="false" applyAlignment="true" applyProtection="true">
      <alignment horizontal="general" vertical="center" textRotation="0" wrapText="false" indent="0" shrinkToFit="false"/>
      <protection locked="true" hidden="false"/>
    </xf>
    <xf numFmtId="164" fontId="21" fillId="10" borderId="3" xfId="0" applyFont="true" applyBorder="true" applyAlignment="true" applyProtection="true">
      <alignment horizontal="left" vertical="bottom" textRotation="0" wrapText="false" indent="0" shrinkToFit="false"/>
      <protection locked="true" hidden="false"/>
    </xf>
    <xf numFmtId="164" fontId="5" fillId="10" borderId="3" xfId="0" applyFont="true" applyBorder="true" applyAlignment="true" applyProtection="true">
      <alignment horizontal="center" vertical="bottom" textRotation="0" wrapText="false" indent="0" shrinkToFit="false"/>
      <protection locked="true" hidden="false"/>
    </xf>
    <xf numFmtId="172" fontId="5" fillId="10" borderId="3" xfId="0" applyFont="true" applyBorder="true" applyAlignment="true" applyProtection="true">
      <alignment horizontal="center" vertical="bottom" textRotation="0" wrapText="true" indent="0" shrinkToFit="false"/>
      <protection locked="true" hidden="false"/>
    </xf>
    <xf numFmtId="164" fontId="5" fillId="10" borderId="7" xfId="0" applyFont="true" applyBorder="true" applyAlignment="true" applyProtection="true">
      <alignment horizontal="left" vertical="bottom" textRotation="0" wrapText="false" indent="0" shrinkToFit="false"/>
      <protection locked="true" hidden="false"/>
    </xf>
    <xf numFmtId="168" fontId="22" fillId="10" borderId="7" xfId="0" applyFont="true" applyBorder="true" applyAlignment="true" applyProtection="true">
      <alignment horizontal="center" vertical="bottom" textRotation="0" wrapText="false" indent="0" shrinkToFit="false"/>
      <protection locked="true" hidden="false"/>
    </xf>
    <xf numFmtId="164" fontId="5" fillId="10" borderId="3" xfId="0" applyFont="true" applyBorder="true" applyAlignment="true" applyProtection="true">
      <alignment horizontal="left" vertical="bottom" textRotation="0" wrapText="false" indent="0" shrinkToFit="false"/>
      <protection locked="true" hidden="false"/>
    </xf>
    <xf numFmtId="168" fontId="22" fillId="10" borderId="3" xfId="0" applyFont="true" applyBorder="true" applyAlignment="true" applyProtection="true">
      <alignment horizontal="center" vertical="bottom" textRotation="0" wrapText="false" indent="0" shrinkToFit="false"/>
      <protection locked="true" hidden="false"/>
    </xf>
    <xf numFmtId="166" fontId="21" fillId="10" borderId="4" xfId="0" applyFont="true" applyBorder="true" applyAlignment="true" applyProtection="true">
      <alignment horizontal="left" vertical="bottom" textRotation="0" wrapText="false" indent="0" shrinkToFit="false"/>
      <protection locked="true" hidden="false"/>
    </xf>
    <xf numFmtId="172" fontId="19" fillId="10" borderId="4" xfId="0" applyFont="true" applyBorder="true" applyAlignment="true" applyProtection="true">
      <alignment horizontal="right" vertical="bottom" textRotation="0" wrapText="false" indent="0" shrinkToFit="false"/>
      <protection locked="true" hidden="false"/>
    </xf>
    <xf numFmtId="172" fontId="19" fillId="10" borderId="4" xfId="0" applyFont="true" applyBorder="true" applyAlignment="true" applyProtection="true">
      <alignment horizontal="general" vertical="bottom" textRotation="0" wrapText="false" indent="0" shrinkToFit="false"/>
      <protection locked="true" hidden="false"/>
    </xf>
    <xf numFmtId="175" fontId="19" fillId="10" borderId="4" xfId="15" applyFont="true" applyBorder="true" applyAlignment="true" applyProtection="true">
      <alignment horizontal="general" vertical="bottom" textRotation="0" wrapText="false" indent="0" shrinkToFit="false"/>
      <protection locked="true" hidden="false"/>
    </xf>
    <xf numFmtId="172" fontId="26" fillId="10" borderId="2" xfId="0" applyFont="true" applyBorder="true" applyAlignment="true" applyProtection="true">
      <alignment horizontal="general" vertical="bottom" textRotation="0" wrapText="false" indent="0" shrinkToFit="false"/>
      <protection locked="true" hidden="false"/>
    </xf>
    <xf numFmtId="175" fontId="26" fillId="10" borderId="2" xfId="15" applyFont="true" applyBorder="true" applyAlignment="true" applyProtection="true">
      <alignment horizontal="general" vertical="bottom" textRotation="0" wrapText="false" indent="0" shrinkToFit="false"/>
      <protection locked="true" hidden="false"/>
    </xf>
    <xf numFmtId="172" fontId="26" fillId="10" borderId="3" xfId="0" applyFont="true" applyBorder="true" applyAlignment="true" applyProtection="true">
      <alignment horizontal="general" vertical="bottom" textRotation="0" wrapText="false" indent="0" shrinkToFit="false"/>
      <protection locked="true" hidden="false"/>
    </xf>
    <xf numFmtId="175" fontId="26" fillId="10" borderId="3" xfId="15" applyFont="true" applyBorder="true" applyAlignment="true" applyProtection="true">
      <alignment horizontal="general" vertical="bottom" textRotation="0" wrapText="false" indent="0" shrinkToFit="false"/>
      <protection locked="true" hidden="false"/>
    </xf>
    <xf numFmtId="164" fontId="19" fillId="10" borderId="4" xfId="0" applyFont="true" applyBorder="true" applyAlignment="true" applyProtection="true">
      <alignment horizontal="left" vertical="bottom" textRotation="0" wrapText="false" indent="0" shrinkToFit="false"/>
      <protection locked="true" hidden="false"/>
    </xf>
    <xf numFmtId="164" fontId="5" fillId="10" borderId="4" xfId="0" applyFont="true" applyBorder="true" applyAlignment="true" applyProtection="true">
      <alignment horizontal="left" vertical="bottom" textRotation="0" wrapText="false" indent="0" shrinkToFit="false"/>
      <protection locked="true" hidden="false"/>
    </xf>
    <xf numFmtId="178" fontId="7" fillId="0" borderId="4" xfId="15" applyFont="false" applyBorder="true" applyAlignment="false" applyProtection="true">
      <alignment horizontal="general" vertical="bottom" textRotation="0" wrapText="false" indent="0" shrinkToFit="false"/>
      <protection locked="true" hidden="false"/>
    </xf>
    <xf numFmtId="172" fontId="26" fillId="10" borderId="4" xfId="0" applyFont="true" applyBorder="true" applyAlignment="true" applyProtection="true">
      <alignment horizontal="general" vertical="bottom" textRotation="0" wrapText="false" indent="0" shrinkToFit="false"/>
      <protection locked="true" hidden="false"/>
    </xf>
    <xf numFmtId="175" fontId="26" fillId="10" borderId="4" xfId="15" applyFont="true" applyBorder="true" applyAlignment="true" applyProtection="true">
      <alignment horizontal="general" vertical="bottom" textRotation="0" wrapText="false" indent="0" shrinkToFit="false"/>
      <protection locked="true" hidden="false"/>
    </xf>
    <xf numFmtId="164" fontId="26" fillId="10" borderId="8" xfId="0" applyFont="true" applyBorder="true" applyAlignment="true" applyProtection="true">
      <alignment horizontal="general"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19" fillId="10" borderId="11"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false" applyProtection="false">
      <alignment horizontal="general" vertical="bottom" textRotation="0" wrapText="false" indent="0" shrinkToFit="false"/>
      <protection locked="true" hidden="false"/>
    </xf>
    <xf numFmtId="164" fontId="26" fillId="10" borderId="11" xfId="0" applyFont="true" applyBorder="true" applyAlignment="true" applyProtection="true">
      <alignment horizontal="general" vertical="bottom" textRotation="0" wrapText="false" indent="0" shrinkToFit="false"/>
      <protection locked="true" hidden="false"/>
    </xf>
    <xf numFmtId="164" fontId="5" fillId="10" borderId="1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79" fontId="29" fillId="0" borderId="0" xfId="45" applyFont="true" applyBorder="true" applyAlignment="false" applyProtection="true">
      <alignment horizontal="general" vertical="bottom" textRotation="0" wrapText="false" indent="0" shrinkToFit="false"/>
      <protection locked="true" hidden="false"/>
    </xf>
    <xf numFmtId="180" fontId="31" fillId="0" borderId="0" xfId="0" applyFont="true" applyBorder="false" applyAlignment="true" applyProtection="true">
      <alignment horizontal="right" vertical="top" textRotation="0" wrapText="false" indent="0" shrinkToFit="false"/>
      <protection locked="false" hidden="false"/>
    </xf>
    <xf numFmtId="180" fontId="31" fillId="0" borderId="0" xfId="0" applyFont="true" applyBorder="false" applyAlignment="false" applyProtection="false">
      <alignment horizontal="general" vertical="bottom" textRotation="0" wrapText="false" indent="0" shrinkToFit="false"/>
      <protection locked="true" hidden="false"/>
    </xf>
    <xf numFmtId="181" fontId="31" fillId="0" borderId="0" xfId="0" applyFont="true" applyBorder="false" applyAlignment="true" applyProtection="true">
      <alignment horizontal="center" vertical="top" textRotation="0" wrapText="false" indent="0" shrinkToFit="false"/>
      <protection locked="false" hidden="false"/>
    </xf>
    <xf numFmtId="181" fontId="31" fillId="0" borderId="0" xfId="0" applyFont="true" applyBorder="true" applyAlignment="true" applyProtection="true">
      <alignment horizontal="center" vertical="top" textRotation="0" wrapText="false" indent="0" shrinkToFit="false"/>
      <protection locked="false" hidden="false"/>
    </xf>
    <xf numFmtId="179" fontId="31" fillId="0" borderId="0" xfId="45" applyFont="true" applyBorder="true" applyAlignment="fals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82" fontId="31" fillId="0" borderId="3" xfId="0" applyFont="true" applyBorder="true" applyAlignment="true" applyProtection="true">
      <alignment horizontal="center" vertical="top" textRotation="0" wrapText="false" indent="0" shrinkToFit="false"/>
      <protection locked="false" hidden="false"/>
    </xf>
    <xf numFmtId="181" fontId="31" fillId="0" borderId="2" xfId="0" applyFont="true" applyBorder="true" applyAlignment="true" applyProtection="true">
      <alignment horizontal="center" vertical="top" textRotation="0" wrapText="false" indent="0" shrinkToFit="false"/>
      <protection locked="false" hidden="false"/>
    </xf>
    <xf numFmtId="182" fontId="31" fillId="0" borderId="2" xfId="0" applyFont="true" applyBorder="true" applyAlignment="true" applyProtection="true">
      <alignment horizontal="center" vertical="top" textRotation="0" wrapText="false" indent="0" shrinkToFit="false"/>
      <protection locked="false" hidden="false"/>
    </xf>
    <xf numFmtId="182" fontId="31" fillId="0" borderId="0" xfId="0" applyFont="true" applyBorder="false" applyAlignment="true" applyProtection="true">
      <alignment horizontal="center" vertical="top" textRotation="0" wrapText="false" indent="0" shrinkToFit="false"/>
      <protection locked="false" hidden="false"/>
    </xf>
    <xf numFmtId="180" fontId="31" fillId="0" borderId="2" xfId="0" applyFont="true" applyBorder="true" applyAlignment="true" applyProtection="true">
      <alignment horizontal="center" vertical="top" textRotation="0" wrapText="false" indent="0" shrinkToFit="false"/>
      <protection locked="false" hidden="false"/>
    </xf>
    <xf numFmtId="179" fontId="33" fillId="0" borderId="2" xfId="45" applyFont="true" applyBorder="true" applyAlignment="false" applyProtection="true">
      <alignment horizontal="general" vertical="bottom" textRotation="0" wrapText="false" indent="0" shrinkToFit="false"/>
      <protection locked="true" hidden="false"/>
    </xf>
    <xf numFmtId="179" fontId="34" fillId="0" borderId="2" xfId="45" applyFont="true" applyBorder="true" applyAlignment="true" applyProtection="true">
      <alignment horizontal="center" vertical="bottom" textRotation="0" wrapText="false" indent="0" shrinkToFit="false"/>
      <protection locked="true" hidden="false"/>
    </xf>
    <xf numFmtId="166" fontId="33" fillId="0" borderId="2" xfId="0" applyFont="true" applyBorder="true" applyAlignment="true" applyProtection="false">
      <alignment horizontal="center" vertical="bottom" textRotation="0" wrapText="false" indent="0" shrinkToFit="false"/>
      <protection locked="true" hidden="false"/>
    </xf>
    <xf numFmtId="164" fontId="35" fillId="0" borderId="2" xfId="0" applyFont="true" applyBorder="true" applyAlignment="true" applyProtection="false">
      <alignment horizontal="center" vertical="bottom" textRotation="0" wrapText="false" indent="0" shrinkToFit="false"/>
      <protection locked="true" hidden="false"/>
    </xf>
    <xf numFmtId="166" fontId="36" fillId="0" borderId="0" xfId="0" applyFont="true" applyBorder="false" applyAlignment="true" applyProtection="false">
      <alignment horizontal="center" vertical="bottom" textRotation="0" wrapText="false" indent="0" shrinkToFit="false"/>
      <protection locked="true" hidden="false"/>
    </xf>
    <xf numFmtId="166" fontId="33" fillId="0" borderId="0" xfId="0" applyFont="true" applyBorder="true" applyAlignment="true" applyProtection="false">
      <alignment horizontal="center" vertical="bottom" textRotation="0" wrapText="false" indent="0" shrinkToFit="false"/>
      <protection locked="true" hidden="false"/>
    </xf>
    <xf numFmtId="166" fontId="33" fillId="0" borderId="7" xfId="0" applyFont="true" applyBorder="true" applyAlignment="true" applyProtection="false">
      <alignment horizontal="center" vertical="bottom" textRotation="0" wrapText="false" indent="0" shrinkToFit="false"/>
      <protection locked="true" hidden="false"/>
    </xf>
    <xf numFmtId="166" fontId="33" fillId="0" borderId="0" xfId="0" applyFont="true" applyBorder="false" applyAlignment="true" applyProtection="false">
      <alignment horizontal="center" vertical="bottom" textRotation="0" wrapText="false" indent="0" shrinkToFit="false"/>
      <protection locked="true" hidden="false"/>
    </xf>
    <xf numFmtId="180" fontId="33" fillId="0" borderId="2" xfId="0" applyFont="true" applyBorder="true" applyAlignment="true" applyProtection="true">
      <alignment horizontal="center" vertical="top" textRotation="0" wrapText="false" indent="0" shrinkToFit="false"/>
      <protection locked="fals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9" fillId="0" borderId="3" xfId="37" applyFont="true" applyBorder="true" applyAlignment="true" applyProtection="true">
      <alignment horizontal="general" vertical="bottom" textRotation="0" wrapText="false" indent="0" shrinkToFit="false"/>
      <protection locked="true" hidden="false"/>
    </xf>
    <xf numFmtId="164" fontId="23" fillId="0" borderId="3" xfId="37" applyFont="true" applyBorder="true" applyAlignment="true" applyProtection="true">
      <alignment horizontal="center" vertical="bottom" textRotation="0" wrapText="false" indent="0" shrinkToFit="false"/>
      <protection locked="true" hidden="false"/>
    </xf>
    <xf numFmtId="181" fontId="16" fillId="0" borderId="3" xfId="0" applyFont="true" applyBorder="true" applyAlignment="false" applyProtection="false">
      <alignment horizontal="general" vertical="bottom" textRotation="0" wrapText="false" indent="0" shrinkToFit="false"/>
      <protection locked="true" hidden="false"/>
    </xf>
    <xf numFmtId="183" fontId="16" fillId="0" borderId="3" xfId="19" applyFont="tru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81" fontId="16" fillId="0" borderId="13" xfId="0" applyFont="true" applyBorder="true" applyAlignment="false" applyProtection="false">
      <alignment horizontal="general" vertical="bottom" textRotation="0" wrapText="false" indent="0" shrinkToFit="false"/>
      <protection locked="true" hidden="false"/>
    </xf>
    <xf numFmtId="181" fontId="16" fillId="0" borderId="0" xfId="0" applyFont="true" applyBorder="true" applyAlignment="false" applyProtection="false">
      <alignment horizontal="general" vertical="bottom" textRotation="0" wrapText="false" indent="0" shrinkToFit="false"/>
      <protection locked="true" hidden="false"/>
    </xf>
    <xf numFmtId="181" fontId="16" fillId="0" borderId="4" xfId="0" applyFont="true" applyBorder="true" applyAlignment="true" applyProtection="true">
      <alignment horizontal="right" vertical="top" textRotation="0" wrapText="false" indent="0" shrinkToFit="false"/>
      <protection locked="false" hidden="false"/>
    </xf>
    <xf numFmtId="184" fontId="7" fillId="0" borderId="4" xfId="19" applyFont="true" applyBorder="true" applyAlignment="false" applyProtection="true">
      <alignment horizontal="general" vertical="bottom" textRotation="0" wrapText="false" indent="0" shrinkToFit="false"/>
      <protection locked="false" hidden="false"/>
    </xf>
    <xf numFmtId="181" fontId="16" fillId="0" borderId="0" xfId="0" applyFont="true" applyBorder="false" applyAlignment="true" applyProtection="true">
      <alignment horizontal="right" vertical="top" textRotation="0" wrapText="false" indent="0" shrinkToFit="false"/>
      <protection locked="false" hidden="false"/>
    </xf>
    <xf numFmtId="184" fontId="16" fillId="0" borderId="4" xfId="19" applyFont="true" applyBorder="true" applyAlignment="true" applyProtection="true">
      <alignment horizontal="right" vertical="bottom" textRotation="0" wrapText="false" indent="0" shrinkToFit="false"/>
      <protection locked="fals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19" fillId="0" borderId="4" xfId="37" applyFont="true" applyBorder="true" applyAlignment="true" applyProtection="true">
      <alignment horizontal="general" vertical="bottom" textRotation="0" wrapText="false" indent="0" shrinkToFit="false"/>
      <protection locked="true" hidden="false"/>
    </xf>
    <xf numFmtId="164" fontId="23" fillId="0" borderId="4" xfId="37" applyFont="true" applyBorder="true" applyAlignment="true" applyProtection="true">
      <alignment horizontal="center" vertical="bottom" textRotation="0" wrapText="false" indent="0" shrinkToFit="false"/>
      <protection locked="true" hidden="false"/>
    </xf>
    <xf numFmtId="181" fontId="16" fillId="0" borderId="4" xfId="0" applyFont="true" applyBorder="true" applyAlignment="false" applyProtection="false">
      <alignment horizontal="general" vertical="bottom" textRotation="0" wrapText="false" indent="0" shrinkToFit="false"/>
      <protection locked="true" hidden="false"/>
    </xf>
    <xf numFmtId="183" fontId="16" fillId="0" borderId="4" xfId="19" applyFont="true" applyBorder="true" applyAlignment="false" applyProtection="true">
      <alignment horizontal="general" vertical="bottom" textRotation="0" wrapText="false" indent="0" shrinkToFit="false"/>
      <protection locked="true" hidden="false"/>
    </xf>
    <xf numFmtId="167" fontId="16" fillId="0" borderId="4" xfId="19" applyFont="true" applyBorder="true" applyAlignment="true" applyProtection="true">
      <alignment horizontal="right"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9" fillId="0" borderId="4" xfId="37" applyFont="true" applyBorder="true" applyAlignment="true" applyProtection="true">
      <alignment horizontal="justify" vertical="bottom" textRotation="0" wrapText="false" indent="0" shrinkToFit="false"/>
      <protection locked="true" hidden="false"/>
    </xf>
    <xf numFmtId="164" fontId="19" fillId="0" borderId="7" xfId="37" applyFont="true" applyBorder="true" applyAlignment="true" applyProtection="true">
      <alignment horizontal="general" vertical="bottom" textRotation="0" wrapText="false" indent="0" shrinkToFit="false"/>
      <protection locked="true" hidden="false"/>
    </xf>
    <xf numFmtId="164" fontId="23" fillId="0" borderId="7" xfId="37" applyFont="true" applyBorder="true" applyAlignment="true" applyProtection="true">
      <alignment horizontal="center" vertical="bottom" textRotation="0" wrapText="false" indent="0" shrinkToFit="false"/>
      <protection locked="true" hidden="false"/>
    </xf>
    <xf numFmtId="181" fontId="16" fillId="0" borderId="7" xfId="0" applyFont="true" applyBorder="true" applyAlignment="false" applyProtection="false">
      <alignment horizontal="general" vertical="bottom" textRotation="0" wrapText="false" indent="0" shrinkToFit="false"/>
      <protection locked="true" hidden="false"/>
    </xf>
    <xf numFmtId="183" fontId="16" fillId="0" borderId="7" xfId="19" applyFont="true" applyBorder="true" applyAlignment="false" applyProtection="true">
      <alignment horizontal="general" vertical="bottom" textRotation="0" wrapText="false" indent="0" shrinkToFit="false"/>
      <protection locked="true" hidden="false"/>
    </xf>
    <xf numFmtId="164" fontId="19" fillId="0" borderId="14" xfId="37" applyFont="true" applyBorder="true" applyAlignment="true" applyProtection="true">
      <alignment horizontal="general" vertical="bottom" textRotation="0" wrapText="false" indent="0" shrinkToFit="false"/>
      <protection locked="true" hidden="false"/>
    </xf>
    <xf numFmtId="181" fontId="16" fillId="0" borderId="14" xfId="0" applyFont="true" applyBorder="true" applyAlignment="false" applyProtection="false">
      <alignment horizontal="general" vertical="bottom" textRotation="0" wrapText="false" indent="0" shrinkToFit="false"/>
      <protection locked="true" hidden="false"/>
    </xf>
    <xf numFmtId="183" fontId="16" fillId="0" borderId="14" xfId="19" applyFont="true" applyBorder="true" applyAlignment="false" applyProtection="true">
      <alignment horizontal="general" vertical="bottom" textRotation="0" wrapText="false" indent="0" shrinkToFit="false"/>
      <protection locked="true" hidden="false"/>
    </xf>
    <xf numFmtId="164" fontId="37" fillId="0" borderId="2" xfId="37" applyFont="true" applyBorder="true" applyAlignment="true" applyProtection="true">
      <alignment horizontal="right" vertical="bottom" textRotation="0" wrapText="false" indent="0" shrinkToFit="false"/>
      <protection locked="true" hidden="false"/>
    </xf>
    <xf numFmtId="164" fontId="37" fillId="0" borderId="2" xfId="37" applyFont="true" applyBorder="true" applyAlignment="true" applyProtection="true">
      <alignment horizontal="center" vertical="bottom" textRotation="0" wrapText="false" indent="0" shrinkToFit="false"/>
      <protection locked="true" hidden="false"/>
    </xf>
    <xf numFmtId="181" fontId="38" fillId="0" borderId="2" xfId="0" applyFont="true" applyBorder="true" applyAlignment="false" applyProtection="false">
      <alignment horizontal="general" vertical="bottom" textRotation="0" wrapText="false" indent="0" shrinkToFit="false"/>
      <protection locked="true" hidden="false"/>
    </xf>
    <xf numFmtId="167" fontId="35" fillId="0" borderId="2" xfId="0" applyFont="true" applyBorder="true" applyAlignment="false" applyProtection="false">
      <alignment horizontal="general" vertical="bottom" textRotation="0" wrapText="false" indent="0" shrinkToFit="false"/>
      <protection locked="true" hidden="false"/>
    </xf>
    <xf numFmtId="180" fontId="38" fillId="0" borderId="0" xfId="0" applyFont="true" applyBorder="false" applyAlignment="false" applyProtection="false">
      <alignment horizontal="general" vertical="bottom" textRotation="0" wrapText="false" indent="0" shrinkToFit="false"/>
      <protection locked="true" hidden="false"/>
    </xf>
    <xf numFmtId="181" fontId="38" fillId="0" borderId="0" xfId="0" applyFont="true" applyBorder="true" applyAlignment="false" applyProtection="false">
      <alignment horizontal="general" vertical="bottom" textRotation="0" wrapText="false" indent="0" shrinkToFit="false"/>
      <protection locked="true" hidden="false"/>
    </xf>
    <xf numFmtId="167" fontId="7" fillId="0" borderId="2" xfId="19" applyFont="true" applyBorder="true" applyAlignment="false" applyProtection="true">
      <alignment horizontal="general" vertical="bottom" textRotation="0" wrapText="false" indent="0" shrinkToFit="false"/>
      <protection locked="true" hidden="false"/>
    </xf>
    <xf numFmtId="181" fontId="38" fillId="0" borderId="15" xfId="0" applyFont="true" applyBorder="true" applyAlignment="false" applyProtection="false">
      <alignment horizontal="general" vertical="bottom" textRotation="0" wrapText="false" indent="0" shrinkToFit="false"/>
      <protection locked="true" hidden="false"/>
    </xf>
    <xf numFmtId="167" fontId="30" fillId="0" borderId="2" xfId="19" applyFont="fals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3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43" applyFont="false" applyBorder="true" applyAlignment="false" applyProtection="tru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true" applyAlignment="true" applyProtection="true">
      <alignment horizontal="center"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right" vertical="bottom" textRotation="0" wrapText="false" indent="0" shrinkToFit="false"/>
      <protection locked="true" hidden="false"/>
    </xf>
    <xf numFmtId="164" fontId="40" fillId="0" borderId="0" xfId="0" applyFont="true" applyBorder="true" applyAlignment="true" applyProtection="true">
      <alignment horizontal="center" vertical="bottom" textRotation="0" wrapText="false" indent="0" shrinkToFit="false"/>
      <protection locked="true" hidden="false"/>
    </xf>
    <xf numFmtId="164" fontId="40" fillId="0" borderId="0" xfId="0" applyFont="true" applyBorder="true" applyAlignment="true" applyProtection="true">
      <alignment horizontal="general" vertical="bottom" textRotation="0" wrapText="false" indent="0" shrinkToFit="false"/>
      <protection locked="true" hidden="false"/>
    </xf>
    <xf numFmtId="180"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bottom" textRotation="0" wrapText="true" indent="0" shrinkToFit="false"/>
      <protection locked="true" hidden="false"/>
    </xf>
    <xf numFmtId="164" fontId="0" fillId="12" borderId="16" xfId="0" applyFont="true" applyBorder="true" applyAlignment="false" applyProtection="false">
      <alignment horizontal="general" vertical="bottom" textRotation="0" wrapText="false" indent="0" shrinkToFit="false"/>
      <protection locked="true" hidden="false"/>
    </xf>
    <xf numFmtId="164" fontId="0" fillId="12" borderId="16" xfId="0" applyFont="true" applyBorder="true" applyAlignment="true" applyProtection="false">
      <alignment horizontal="left" vertical="bottom" textRotation="0" wrapText="false" indent="0" shrinkToFit="false"/>
      <protection locked="true" hidden="false"/>
    </xf>
    <xf numFmtId="185" fontId="0" fillId="0" borderId="16" xfId="0" applyFont="false" applyBorder="true" applyAlignment="false" applyProtection="false">
      <alignment horizontal="general" vertical="bottom" textRotation="0" wrapText="false" indent="0" shrinkToFit="false"/>
      <protection locked="true" hidden="false"/>
    </xf>
    <xf numFmtId="166" fontId="0" fillId="1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86" fontId="0" fillId="0" borderId="16" xfId="0" applyFont="false" applyBorder="true" applyAlignment="false" applyProtection="false">
      <alignment horizontal="general" vertical="bottom" textRotation="0" wrapText="false" indent="0" shrinkToFit="false"/>
      <protection locked="true" hidden="false"/>
    </xf>
    <xf numFmtId="186" fontId="0" fillId="0" borderId="16" xfId="0" applyFont="false" applyBorder="true" applyAlignment="true" applyProtection="false">
      <alignment horizontal="center" vertical="center" textRotation="0" wrapText="false" indent="0" shrinkToFit="false"/>
      <protection locked="true" hidden="false"/>
    </xf>
    <xf numFmtId="164" fontId="42" fillId="13" borderId="0" xfId="0" applyFont="true" applyBorder="false" applyAlignment="false" applyProtection="false">
      <alignment horizontal="general" vertical="bottom" textRotation="0" wrapText="false" indent="0" shrinkToFit="false"/>
      <protection locked="true" hidden="false"/>
    </xf>
    <xf numFmtId="164" fontId="42" fillId="13" borderId="0" xfId="0" applyFont="true" applyBorder="false" applyAlignment="true" applyProtection="false">
      <alignment horizontal="left"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80" fontId="0" fillId="10" borderId="0" xfId="0" applyFont="false" applyBorder="false" applyAlignment="false" applyProtection="false">
      <alignment horizontal="general" vertical="bottom" textRotation="0" wrapText="false" indent="0" shrinkToFit="false"/>
      <protection locked="true" hidden="false"/>
    </xf>
    <xf numFmtId="180" fontId="43" fillId="10" borderId="0" xfId="0" applyFont="true" applyBorder="false" applyAlignment="false" applyProtection="false">
      <alignment horizontal="general" vertical="bottom" textRotation="0" wrapText="false" indent="0" shrinkToFit="false"/>
      <protection locked="true" hidden="false"/>
    </xf>
    <xf numFmtId="164" fontId="44" fillId="0" borderId="17" xfId="0" applyFont="true" applyBorder="true" applyAlignment="true" applyProtection="false">
      <alignment horizontal="center"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80" fontId="45" fillId="0" borderId="0" xfId="0" applyFont="true" applyBorder="false" applyAlignment="true" applyProtection="false">
      <alignment horizontal="right" vertical="bottom" textRotation="0" wrapText="false" indent="0" shrinkToFit="false"/>
      <protection locked="true" hidden="false"/>
    </xf>
    <xf numFmtId="164" fontId="45" fillId="0" borderId="0" xfId="0" applyFont="true" applyBorder="false" applyAlignment="true" applyProtection="false">
      <alignment horizontal="general" vertical="bottom" textRotation="0" wrapText="true" indent="0" shrinkToFit="false"/>
      <protection locked="true" hidden="false"/>
    </xf>
    <xf numFmtId="164" fontId="7" fillId="0" borderId="0" xfId="25"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 fillId="0" borderId="18" xfId="29" applyFont="false" applyBorder="true" applyAlignment="false" applyProtection="false">
      <alignment horizontal="general" vertical="bottom" textRotation="0" wrapText="false" indent="0" shrinkToFit="false"/>
      <protection locked="true" hidden="false"/>
    </xf>
    <xf numFmtId="164" fontId="7" fillId="0" borderId="19" xfId="25" applyFont="true" applyBorder="true" applyAlignment="false" applyProtection="false">
      <alignment horizontal="general" vertical="bottom" textRotation="0" wrapText="false" indent="0" shrinkToFit="false"/>
      <protection locked="true" hidden="false"/>
    </xf>
    <xf numFmtId="164" fontId="7" fillId="0" borderId="20" xfId="29" applyFont="false" applyBorder="true" applyAlignment="false" applyProtection="false">
      <alignment horizontal="general" vertical="bottom" textRotation="0" wrapText="false" indent="0" shrinkToFit="false"/>
      <protection locked="true" hidden="false"/>
    </xf>
    <xf numFmtId="164" fontId="7" fillId="0" borderId="21" xfId="25" applyFont="true" applyBorder="true" applyAlignment="false" applyProtection="false">
      <alignment horizontal="general" vertical="bottom" textRotation="0" wrapText="false" indent="0" shrinkToFit="false"/>
      <protection locked="true" hidden="false"/>
    </xf>
    <xf numFmtId="164" fontId="7" fillId="0" borderId="22" xfId="26" applyFont="true" applyBorder="true" applyAlignment="false" applyProtection="false">
      <alignment horizontal="left" vertical="bottom" textRotation="0" wrapText="false" indent="0" shrinkToFit="false"/>
      <protection locked="true" hidden="false"/>
    </xf>
    <xf numFmtId="164" fontId="7" fillId="0" borderId="23" xfId="26" applyFont="true" applyBorder="true" applyAlignment="false" applyProtection="false">
      <alignment horizontal="left" vertical="bottom" textRotation="0" wrapText="false" indent="0" shrinkToFit="false"/>
      <protection locked="true" hidden="false"/>
    </xf>
    <xf numFmtId="164" fontId="7" fillId="0" borderId="24" xfId="26" applyFont="true" applyBorder="true" applyAlignment="false" applyProtection="false">
      <alignment horizontal="left" vertical="bottom" textRotation="0" wrapText="false" indent="0" shrinkToFit="false"/>
      <protection locked="true" hidden="false"/>
    </xf>
    <xf numFmtId="164" fontId="7" fillId="0" borderId="25" xfId="43" applyFont="false" applyBorder="true" applyAlignment="false" applyProtection="false">
      <alignment horizontal="general" vertical="bottom" textRotation="0" wrapText="false" indent="0" shrinkToFit="false"/>
      <protection locked="true" hidden="false"/>
    </xf>
    <xf numFmtId="180" fontId="7" fillId="0" borderId="26" xfId="43" applyFont="false" applyBorder="true" applyAlignment="false" applyProtection="false">
      <alignment horizontal="general" vertical="bottom" textRotation="0" wrapText="false" indent="0" shrinkToFit="false"/>
      <protection locked="true" hidden="false"/>
    </xf>
    <xf numFmtId="164" fontId="7" fillId="0" borderId="27" xfId="26" applyFont="true" applyBorder="true" applyAlignment="false" applyProtection="false">
      <alignment horizontal="left" vertical="bottom" textRotation="0" wrapText="false" indent="0" shrinkToFit="false"/>
      <protection locked="true" hidden="false"/>
    </xf>
    <xf numFmtId="180" fontId="7" fillId="0" borderId="6" xfId="43" applyFont="false" applyBorder="true" applyAlignment="false" applyProtection="false">
      <alignment horizontal="general" vertical="bottom" textRotation="0" wrapText="false" indent="0" shrinkToFit="false"/>
      <protection locked="true" hidden="false"/>
    </xf>
    <xf numFmtId="180" fontId="7" fillId="0" borderId="28" xfId="43" applyFont="false" applyBorder="true" applyAlignment="false" applyProtection="false">
      <alignment horizontal="general" vertical="bottom" textRotation="0" wrapText="false" indent="0" shrinkToFit="false"/>
      <protection locked="true" hidden="false"/>
    </xf>
    <xf numFmtId="164" fontId="7" fillId="0" borderId="6" xfId="43" applyFont="false" applyBorder="true" applyAlignment="false" applyProtection="false">
      <alignment horizontal="general" vertical="bottom" textRotation="0" wrapText="false" indent="0" shrinkToFit="false"/>
      <protection locked="true" hidden="false"/>
    </xf>
    <xf numFmtId="180" fontId="7" fillId="0" borderId="22" xfId="43" applyFont="false" applyBorder="true" applyAlignment="false" applyProtection="false">
      <alignment horizontal="general" vertical="bottom" textRotation="0" wrapText="false" indent="0" shrinkToFit="false"/>
      <protection locked="true" hidden="false"/>
    </xf>
    <xf numFmtId="180" fontId="7" fillId="0" borderId="23" xfId="43" applyFont="false" applyBorder="true" applyAlignment="false" applyProtection="false">
      <alignment horizontal="general" vertical="bottom" textRotation="0" wrapText="false" indent="0" shrinkToFit="false"/>
      <protection locked="true" hidden="false"/>
    </xf>
    <xf numFmtId="164" fontId="18" fillId="0" borderId="29" xfId="42" applyFont="true" applyBorder="true" applyAlignment="false" applyProtection="false">
      <alignment horizontal="left" vertical="bottom" textRotation="0" wrapText="false" indent="0" shrinkToFit="false"/>
      <protection locked="true" hidden="false"/>
    </xf>
    <xf numFmtId="180" fontId="18" fillId="0" borderId="30" xfId="39" applyFont="false" applyBorder="true" applyAlignment="false" applyProtection="false">
      <alignment horizontal="general" vertical="bottom" textRotation="0" wrapText="false" indent="0" shrinkToFit="false"/>
      <protection locked="true" hidden="false"/>
    </xf>
    <xf numFmtId="180" fontId="18" fillId="0" borderId="31" xfId="39" applyFont="false" applyBorder="true" applyAlignment="false" applyProtection="false">
      <alignment horizontal="general" vertical="bottom" textRotation="0" wrapText="false" indent="0" shrinkToFit="false"/>
      <protection locked="true" hidden="false"/>
    </xf>
  </cellXfs>
  <cellStyles count="32">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ampo de la tabla dinámica" xfId="25"/>
    <cellStyle name="Categoría de la tabla dinámica" xfId="26"/>
    <cellStyle name="cf1" xfId="27"/>
    <cellStyle name="Error 9" xfId="28"/>
    <cellStyle name="Esquina de la tabla dinámica" xfId="29"/>
    <cellStyle name="Footnote 11" xfId="30"/>
    <cellStyle name="Good 12" xfId="31"/>
    <cellStyle name="Heading (user) 13" xfId="32"/>
    <cellStyle name="Heading 1 14" xfId="33"/>
    <cellStyle name="Heading 2 15" xfId="34"/>
    <cellStyle name="Hyperlink 16" xfId="35"/>
    <cellStyle name="Millares 2 2 2" xfId="36"/>
    <cellStyle name="Normal 2" xfId="37"/>
    <cellStyle name="Note 17" xfId="38"/>
    <cellStyle name="Resultado de la tabla dinámica" xfId="39"/>
    <cellStyle name="Status 18" xfId="40"/>
    <cellStyle name="Text 19" xfId="41"/>
    <cellStyle name="Título de la tabla dinámica" xfId="42"/>
    <cellStyle name="Valor de la tabla dinámica" xfId="43"/>
    <cellStyle name="Warning 20" xfId="44"/>
    <cellStyle name="Excel Built-in Explanatory Text" xfId="45"/>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99CC"/>
      <rgbColor rgb="FFCC99FF"/>
      <rgbColor rgb="FFFFCCCC"/>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Relationship Id="rId13"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0" createdVersion="3">
  <cacheSource type="worksheet">
    <worksheetSource ref="A1:I91" sheet="MG NOV-DIC"/>
  </cacheSource>
  <cacheFields count="9">
    <cacheField name="Fecha" numFmtId="0">
      <sharedItems count="31">
        <s v="01/12/2020"/>
        <s v="02/12/2020"/>
        <s v="03/12/2020"/>
        <s v="04/11/2020"/>
        <s v="04/12/2020"/>
        <s v="05/11/2020"/>
        <s v="05/12/2020"/>
        <s v="06/11/2020"/>
        <s v="07/12/2020"/>
        <s v="08/12/2020"/>
        <s v="09/11/2020"/>
        <s v="09/12/2020"/>
        <s v="10/11/2020"/>
        <s v="10/12/2020"/>
        <s v="11/11/2020"/>
        <s v="12/11/2020"/>
        <s v="13/11/2020"/>
        <s v="14/12/2020"/>
        <s v="15/11/2020"/>
        <s v="15/12/2020"/>
        <s v="16/11/2020"/>
        <s v="16/12/2020"/>
        <s v="17/11/2020"/>
        <s v="18/12/2020"/>
        <s v="20/11/2020"/>
        <s v="21/11/2020"/>
        <s v="22/12/2020"/>
        <s v="26/11/2020"/>
        <s v="28/12/2020"/>
        <s v="30/11/2020"/>
        <s v="30/12/2020"/>
      </sharedItems>
    </cacheField>
    <cacheField name="Código" numFmtId="0">
      <sharedItems count="1">
        <s v="1.1.2.5.1"/>
      </sharedItems>
    </cacheField>
    <cacheField name="Asiento" numFmtId="0">
      <sharedItems count="88">
        <s v="EGR 202011001298"/>
        <s v="EGR 202011001299"/>
        <s v="ING 202011000096"/>
        <s v="ING 202011000097"/>
        <s v="ING 202011000098"/>
        <s v="ING 202011000099"/>
        <s v="ING 202011000100"/>
        <s v="ING 202011000101"/>
        <s v="ING 202011000106"/>
        <s v="ING 202011000118"/>
        <s v="ING 202011000119"/>
        <s v="ING 202011000120"/>
        <s v="ING 202011000121"/>
        <s v="ING 202012000107"/>
        <s v="ING 202012000108"/>
        <s v="ING 202012000109"/>
        <s v="ING 202012000110"/>
        <s v="ING 202012000111"/>
        <s v="ING 202012000112"/>
        <s v="ING 202012000113"/>
        <s v="ING 202012000114"/>
        <s v="ING 202012000115"/>
        <s v="ING 202012000116"/>
        <s v="ING 202012000117"/>
        <s v="ING 202012000122"/>
        <s v="ING 202012000124"/>
        <s v="ING 202012000125"/>
        <s v="ING 202012000126"/>
        <s v="ING 202012000127"/>
        <s v="ING 202012000128"/>
        <s v="ING 202012000129"/>
        <s v="ING 202012000130"/>
        <s v="ING 202012000132"/>
        <s v="VTA 202011000001"/>
        <s v="VTA 202011000002"/>
        <s v="VTA 202011000003"/>
        <s v="VTA 202011000004"/>
        <s v="VTA 202011000005"/>
        <s v="VTA 202011000006"/>
        <s v="VTA 202011000007"/>
        <s v="VTA 202011000008"/>
        <s v="VTA 202011000009"/>
        <s v="VTA 202011000010"/>
        <s v="VTA 202011000011"/>
        <s v="VTA 202011000012"/>
        <s v="VTA 202011000013"/>
        <s v="VTA 202011000014"/>
        <s v="VTA 202011000015"/>
        <s v="VTA 202011000016"/>
        <s v="VTA 202011000017"/>
        <s v="VTA 202011000018"/>
        <s v="VTA 202011000019"/>
        <s v="VTA 202011000020"/>
        <s v="VTA 202011000021"/>
        <s v="VTA 202011000022"/>
        <s v="VTA 202011000024"/>
        <s v="VTA 202011000025"/>
        <s v="VTA 202011000026"/>
        <s v="VTA 202011000027"/>
        <s v="VTA 202011000028"/>
        <s v="VTA 202011000029"/>
        <s v="VTA 202011000030"/>
        <s v="VTA 202012000001"/>
        <s v="VTA 202012000002"/>
        <s v="VTA 202012000003"/>
        <s v="VTA 202012000004"/>
        <s v="VTA 202012000005"/>
        <s v="VTA 202012000006"/>
        <s v="VTA 202012000007"/>
        <s v="VTA 202012000008"/>
        <s v="VTA 202012000009"/>
        <s v="VTA 202012000010"/>
        <s v="VTA 202012000011"/>
        <s v="VTA 202012000012"/>
        <s v="VTA 202012000013"/>
        <s v="VTA 202012000014"/>
        <s v="VTA 202012000015"/>
        <s v="VTA 202012000016"/>
        <s v="VTA 202012000017"/>
        <s v="VTA 202012000018"/>
        <s v="VTA 202012000019"/>
        <s v="VTA 202012000020"/>
        <s v="VTA 202012000021"/>
        <s v="VTA 202012000022"/>
        <s v="VTA 202012000023"/>
        <s v="VTA 202012000024"/>
        <s v="VTA 202012000025"/>
        <s v="VTA 202012000026"/>
      </sharedItems>
    </cacheField>
    <cacheField name="Documento" numFmtId="0">
      <sharedItems count="67">
        <s v="Cruce con cuenta"/>
        <s v="Cruce con documento"/>
        <s v="FAC 001-001-000000625"/>
        <s v="FAC 001-001-000000626"/>
        <s v="FAC 001-001-000000627"/>
        <s v="FAC 001-001-000000628"/>
        <s v="FAC 001-001-000000629"/>
        <s v="FAC 001-001-000000630"/>
        <s v="FAC 001-001-000000631"/>
        <s v="FAC 001-001-000000632"/>
        <s v="FAC 001-001-000000633"/>
        <s v="FAC 001-001-000000634"/>
        <s v="FAC 001-001-000000635"/>
        <s v="FAC 001-001-000000636"/>
        <s v="FAC 001-001-000000637"/>
        <s v="FAC 001-001-000000638"/>
        <s v="FAC 001-001-000000639"/>
        <s v="FAC 001-001-000000640"/>
        <s v="FAC 001-001-000000641"/>
        <s v="FAC 001-001-000000642"/>
        <s v="FAC 001-001-000000643"/>
        <s v="FAC 001-001-000000644"/>
        <s v="FAC 001-001-000000646"/>
        <s v="FAC 001-001-000000647"/>
        <s v="FAC 001-001-000000648"/>
        <s v="FAC 001-001-000000649"/>
        <s v="FAC 001-001-000000650"/>
        <s v="FAC 001-001-000000652"/>
        <s v="FAC 001-001-000000653"/>
        <s v="FAC 001-001-000000654"/>
        <s v="FAC 001-001-000000655"/>
        <s v="FAC 001-001-000000656"/>
        <s v="FAC 001-001-000000657"/>
        <s v="FAC 001-001-000000658"/>
        <s v="FAC 001-001-000000659"/>
        <s v="FAC 001-001-000000660"/>
        <s v="FAC 001-001-000000661"/>
        <s v="FAC 001-001-000000662"/>
        <s v="FAC 001-001-000000663"/>
        <s v="FAC 001-001-000000664"/>
        <s v="FAC 001-001-000000665"/>
        <s v="FAC 001-001-000000666"/>
        <s v="FAC 001-001-000000667"/>
        <s v="FAC 001-001-000000668"/>
        <s v="FAC 001-001-000000669"/>
        <s v="FAC 001-001-000000670"/>
        <s v="FAC 001-001-000000671"/>
        <s v="FAC 001-001-000000672"/>
        <s v="FAC 001-001-000000673"/>
        <s v="FAC 001-001-000000674"/>
        <s v="FAC 001-001-000000675"/>
        <s v="FAC 001-001-000000676"/>
        <s v="FAC 001-001-000000677"/>
        <s v="FAC 001-001-000000678"/>
        <s v="FAC 001-001-000000679"/>
        <s v="NCT 001-001-000000051"/>
        <s v="NCT 001-001-000000052"/>
        <s v="Transf. # 575"/>
        <s v="Transf. # 579"/>
        <s v="Transf. # 584"/>
        <s v="Transf. # 598 603 605"/>
        <s v="Transf. # 609 610"/>
        <s v="Transf. # 611"/>
        <s v="Transf. # 612 623 624"/>
        <s v="Transf. # 621 622"/>
        <s v="Transf. # 640"/>
        <s v="Transf. # 658"/>
      </sharedItems>
    </cacheField>
    <cacheField name="Identificación" numFmtId="0">
      <sharedItems count="12">
        <s v="0905907895001"/>
        <s v="0910966407001"/>
        <s v="0990023549001"/>
        <s v="0990049459001"/>
        <s v="0990800707001"/>
        <s v="0991047808001"/>
        <s v="0992526742001"/>
        <s v="0992657677001"/>
        <s v="0993106704001"/>
        <s v="1390012949001"/>
        <s v="1791321596001"/>
        <s v="1792083354001"/>
      </sharedItems>
    </cacheField>
    <cacheField name="Persona" numFmtId="0">
      <sharedItems count="12">
        <s v="BADITH YAMIL HANNA CONTRERAS"/>
        <s v="BANCO GUAYAQUIL S.A."/>
        <s v="BONAFIDE"/>
        <s v="CERVECERIA NACIONAL CN S.A."/>
        <s v="DENDA"/>
        <s v="DINADEC S.A. "/>
        <s v="JENNY VERONICA ALVEAR CUCALON"/>
        <s v="LA FABRIL S.A."/>
        <s v="OTELO &amp; FABELL S.A."/>
        <s v="PARADAIS S.A."/>
        <s v="PROTISA ECUADOR"/>
        <s v="UNILEVER ANDINA ECUADOR S.A."/>
      </sharedItems>
    </cacheField>
    <cacheField name="Descripción" numFmtId="0">
      <sharedItems count="80">
        <s v="Activación campaña PADRES 3 - PTO 202009000774"/>
        <s v="Activaciones de partidos de Ecuaor - PTO 202011000829_x005F_x000D_&#10;Pedido # 5002706197_x005F_x000D_&#10;Hoja de entrada: # 1010687598"/>
        <s v="ACTIVIDAD QUITO  - PTO 202010000792"/>
        <s v="Alquiler de bodega desde febrero a diciembre 2020 para PIlsener - PTO 202011000830_x005F_x000D_&#10;Pedido # 5002709376_x005F_x000D_&#10;Hoja de entrada #1010725048"/>
        <s v="ARTES CONGELADOR NAVIDAD MAGNUM  - PTO 202012000854"/>
        <s v="Compra de camiseta - PTO 202010000807_x005F_x000D_&#10;Pedido # 5002706482_x005F_x000D_&#10;Hoja de entrada #1010688921"/>
        <s v="Compra de camisetas de la Selección Ecuador - PTO 202010000790_x005F_x000D_&#10;# Pedido 5002701312_x005F_x000D_&#10;Hoja de Entrada 1010662107"/>
        <s v="Compra de obsequios para el Cuerpo Técnico de la Selección de Ecuador - PTO 202012000859_x005F_x000D_&#10;Pedido: 5002716594_x005F_x000D_&#10;Hoja de entrada: 1010756655"/>
        <s v="Compra de Uniformes de Barcelona - PTO 202011000819_x005F_x000D_&#10;Pedido: # 5002708103_x005F_x000D_&#10;Hoja de entrada #1010698961"/>
        <s v="DECORACION EVENTO NAVIDAD EMPRESA - PTO 202011000827"/>
        <s v="DECORACION PIAZZAS COMERCIALES: SAMBORONDON, VILLA CLUB, CIUDAD CELESTE, LA JOYA, CEIBOS Y MACHALA. - PTO 202010000812"/>
        <s v="DEVOLUCION POR CIERRE DE BODEGA - PTO 202011000824"/>
        <s v="Doc. 001-001-000000051,   NOTA DE CREDITO 51 APLICA FC 590 LA FABRIL S.A."/>
        <s v="Doc. 001-001-000000052,   NOTA DE CREDITO 52 LA FABRIL S.A. APLICA FC 591"/>
        <s v="Doc. 001-001-000000063,   Fiesta de Todos - PTO 201902000059"/>
        <s v="Doc. 001-001-000000575,   PTO 202007000728; PTO 202007000727; PTO 202006000713; PTO 202004000693"/>
        <s v="ENTREGA CANASTA LAVATODO - PTO 202011000822"/>
        <s v="Entrega de premios a ganadores GYE  - PTO 202012000868"/>
        <s v="Entrega de premios ganadores NAVIDAD - PTO 202012000867"/>
        <s v="ENTREGA FUNDACION  - PTO 202012000869"/>
        <s v="Entrega ganadores ALBERTO SOLER - PTO 202012000871"/>
        <s v="ENTREGA GANADORES JULIO - PTO 202008000768"/>
        <s v="ENTREGA Y ARMADO DE KITS ALMOHADAS - PTO 202011000823"/>
        <s v="Entregas premios Effie - PTO 202010000814"/>
        <s v="Envio adicional ganadores navidad - PTO 202012000872"/>
        <s v="Envíos nacional y gye premios - PTO 202012000858"/>
        <s v="Evento Reconocimiento Banco Guayaquil - PTO 202010000813"/>
        <s v="Evento Tennis Club Samborondón - PTO 202012000853_x005F_x000D_&#10;# de solicitud 128114"/>
        <s v="Eventos CN QUITO y GYE   - PTO 202011000850"/>
        <s v="GANADOR TODOS SOMOS ESPERANZITA  - PTO 202010000803"/>
        <s v="HELADERIAS HALLOWEEN  - PTO 202010000808"/>
        <s v="HELADOS VARIOS  - PTO 202010000815"/>
        <s v="Iluminación carro vitrina Exhibición Mini Cooper - PTO 202012000861"/>
        <s v="KITS LANZAMIENTO PROACTIVE  - PTO 202008000764"/>
        <s v="KITS NAPPIS INFLUENCERS - PTO 202012000866"/>
        <s v="KITS NINACURO SIEMBRA - PTO 202011000836"/>
        <s v="KITS VILEDA - PTO 202011000837"/>
        <s v="Medallas y trofeo para torneo fútbol Torremar - PTO 202012000852_x005F_x000D_&#10;Solicitud # 128113_x005F_x000D_&#10;"/>
        <s v="Montaje Tennis Club Samborondon por 7 días - PTO 202012000862_x005F_x000D_&#10;Solicitud #128550"/>
        <s v="NOTA DE CREDITO 51 APLICA FC 590 LA FABRIL S.A."/>
        <s v="NOTA DE CREDITO 52 LA FABRIL S.A. APLICA FC 591"/>
        <s v="PAGO BADITH HANNA"/>
        <s v="PAGO BANCO DE GUAYAQUIL"/>
        <s v="PAGO BANCO GUAYAQUIL"/>
        <s v="PAGO CERVECERIA NACIONAL"/>
        <s v="PAGO DINADEC"/>
        <s v="PAGO DINADEC FC 612 613 624"/>
        <s v="PAGO FC 579 UNILEVER ANDINA ECUADOR S.A."/>
        <s v="PAGO FC 621 622 PRODUCTOS TISSUE"/>
        <s v="PAGO FC 628 DENDA"/>
        <s v="PAGO FC 637 641 638 LA FABRIL"/>
        <s v="PAGO FC 640"/>
        <s v="PAGO FC 640 JENNY ALVEAR"/>
        <s v="PAGO FC 652 BANCO GUAYAQUIL"/>
        <s v="PAGO FC 658 JENNY ALVEAR"/>
        <s v="PAGO FC 660 BANCO GUAYAQUIL"/>
        <s v="PAGO LA FABRIL"/>
        <s v="PAGO OTELO"/>
        <s v="PAGO OTELO "/>
        <s v="PAGO PREDIOS BONAFIDE"/>
        <s v="PAGO UNILEVER ANDINA ECUADOR"/>
        <s v="Permisos Ecovia QUito - PTO 202011000851"/>
        <s v="PERSONAL DICIEMBRE NUEVO FORMATO - PTO 202012000856"/>
        <s v="Personal noviembre cabina Malecón  - PTO 202011000821"/>
        <s v="Protectores faciales  con personajes - PTO 202010000818_x005F_x000D_&#10;Pedido # 5002707845_x005F_x000D_&#10;Hoja de entrada #1010697728"/>
        <s v="Proyecto Visibilidad Roma 2020 - PTO 202011000825"/>
        <s v="PTO 202010000802; PTO 202010000789"/>
        <s v="PTO 202010000804; PTO 202009000777"/>
        <s v="PTO 202011000834; PTO 202011000833"/>
        <s v="PTO 202011000835; PTO 202011000831; PTO 202011000828"/>
        <s v="PTO 202011000844; PTO 202011000832; PTO 202011000820"/>
        <s v="PTO 202012000865; PTO 202012000855"/>
        <s v="Retiro de vinil del Bus de la Selección - PTO 202011000848_x005F_x000D_&#10;Hoja de entrada #1010740817_x005F_x000D_&#10;Pedido #5002714371"/>
        <s v="Revestimiento de bus de la Selección - PTO 202011000838_x005F_x000D_&#10;Pedido # 5002706198_x005F_x000D_&#10;Hoja de entrada: # 1010688920"/>
        <s v="Revestimiento de totems - PTO 202011000840"/>
        <s v="TARJETAS NUEVAS NAVIDAD JOLLY - PTO 202010000794"/>
        <s v="TRASLADO ELEMENTOS CN - PTO 202002000638_x005F_x000D_&#10;Pedido # 5002646131_x005F_x000D_&#10;Hoja de entrada # 1010727578"/>
        <s v="UNILEVER ANDINA"/>
        <s v="Visibilidad en locales de Sony Black Friday - PTO 202011000841"/>
        <s v="Visibilidad Mini Cooper - PTO 202011000842"/>
      </sharedItems>
    </cacheField>
    <cacheField name="Facturado" numFmtId="0">
      <sharedItems containsString="0" containsBlank="1" containsNumber="1" minValue="57.69" maxValue="103859.36" count="56">
        <n v="57.69"/>
        <n v="102.06"/>
        <n v="109.83"/>
        <n v="138.67"/>
        <n v="158.63"/>
        <n v="224.07"/>
        <n v="237.2"/>
        <n v="260.7"/>
        <n v="348.94"/>
        <n v="384.72"/>
        <n v="392.12"/>
        <n v="444.52"/>
        <n v="447.77"/>
        <n v="452"/>
        <n v="465.93"/>
        <n v="475.03"/>
        <n v="507.28"/>
        <n v="576.05"/>
        <n v="586.43"/>
        <n v="627.89"/>
        <n v="697.88"/>
        <n v="699.28"/>
        <n v="722.9"/>
        <n v="762.12"/>
        <n v="765.25"/>
        <n v="870.34"/>
        <n v="876.38"/>
        <n v="888.49"/>
        <n v="920.99"/>
        <n v="1022.81"/>
        <n v="1105.8"/>
        <n v="1106.93"/>
        <n v="1182.97"/>
        <n v="1186"/>
        <n v="1241.35"/>
        <n v="1266"/>
        <n v="1299.83"/>
        <n v="1337.88"/>
        <n v="1353.79"/>
        <n v="1544.79"/>
        <n v="1766.53"/>
        <n v="1878.39"/>
        <n v="2016.63"/>
        <n v="2060.44"/>
        <n v="2645.25"/>
        <n v="2663.72"/>
        <n v="3389.07"/>
        <n v="3690.23"/>
        <n v="4156.5"/>
        <n v="4306.84"/>
        <n v="4670.37"/>
        <n v="17168.7"/>
        <n v="22756.35"/>
        <n v="39533.2"/>
        <n v="103859.36"/>
        <m/>
      </sharedItems>
    </cacheField>
    <cacheField name="Pagos" numFmtId="0">
      <sharedItems containsString="0" containsBlank="1" containsNumber="1" minValue="13.94" maxValue="103859.36" count="34">
        <n v="13.94"/>
        <n v="49.16"/>
        <n v="50.03"/>
        <n v="57.69"/>
        <n v="173.1"/>
        <n v="321.91"/>
        <n v="384.72"/>
        <n v="576.05"/>
        <n v="586.43"/>
        <n v="667.83"/>
        <n v="755.47"/>
        <n v="765.25"/>
        <n v="1022.81"/>
        <n v="1106.93"/>
        <n v="1163.41"/>
        <n v="1186"/>
        <n v="1405.84"/>
        <n v="1492.36"/>
        <n v="1544.79"/>
        <n v="1658.71"/>
        <n v="1878.39"/>
        <n v="1887.34"/>
        <n v="1940.45"/>
        <n v="2073.67"/>
        <n v="2347.1"/>
        <n v="2484.95"/>
        <n v="5045.97"/>
        <n v="6365.68"/>
        <n v="8445.15"/>
        <n v="15014.5"/>
        <n v="17168.7"/>
        <n v="22597.46"/>
        <n v="103859.36"/>
        <m/>
      </sharedItems>
    </cacheField>
  </cacheFields>
</pivotCacheDefinition>
</file>

<file path=xl/pivotCache/pivotCacheRecords1.xml><?xml version="1.0" encoding="utf-8"?>
<pivotCacheRecords xmlns="http://schemas.openxmlformats.org/spreadsheetml/2006/main" xmlns:r="http://schemas.openxmlformats.org/officeDocument/2006/relationships" count="90">
  <r>
    <x v="3"/>
    <x v="0"/>
    <x v="33"/>
    <x v="2"/>
    <x v="9"/>
    <x v="7"/>
    <x v="29"/>
    <x v="0"/>
    <x v="33"/>
  </r>
  <r>
    <x v="3"/>
    <x v="0"/>
    <x v="34"/>
    <x v="3"/>
    <x v="6"/>
    <x v="5"/>
    <x v="6"/>
    <x v="45"/>
    <x v="33"/>
  </r>
  <r>
    <x v="3"/>
    <x v="0"/>
    <x v="35"/>
    <x v="4"/>
    <x v="10"/>
    <x v="11"/>
    <x v="67"/>
    <x v="32"/>
    <x v="33"/>
  </r>
  <r>
    <x v="5"/>
    <x v="0"/>
    <x v="2"/>
    <x v="1"/>
    <x v="3"/>
    <x v="1"/>
    <x v="43"/>
    <x v="55"/>
    <x v="14"/>
  </r>
  <r>
    <x v="5"/>
    <x v="0"/>
    <x v="3"/>
    <x v="1"/>
    <x v="3"/>
    <x v="1"/>
    <x v="43"/>
    <x v="55"/>
    <x v="5"/>
  </r>
  <r>
    <x v="5"/>
    <x v="0"/>
    <x v="36"/>
    <x v="5"/>
    <x v="8"/>
    <x v="4"/>
    <x v="10"/>
    <x v="52"/>
    <x v="33"/>
  </r>
  <r>
    <x v="5"/>
    <x v="0"/>
    <x v="9"/>
    <x v="60"/>
    <x v="6"/>
    <x v="5"/>
    <x v="45"/>
    <x v="55"/>
    <x v="31"/>
  </r>
  <r>
    <x v="5"/>
    <x v="0"/>
    <x v="10"/>
    <x v="59"/>
    <x v="2"/>
    <x v="3"/>
    <x v="44"/>
    <x v="55"/>
    <x v="22"/>
  </r>
  <r>
    <x v="7"/>
    <x v="0"/>
    <x v="42"/>
    <x v="11"/>
    <x v="9"/>
    <x v="7"/>
    <x v="23"/>
    <x v="4"/>
    <x v="33"/>
  </r>
  <r>
    <x v="7"/>
    <x v="0"/>
    <x v="39"/>
    <x v="8"/>
    <x v="9"/>
    <x v="7"/>
    <x v="11"/>
    <x v="26"/>
    <x v="33"/>
  </r>
  <r>
    <x v="7"/>
    <x v="0"/>
    <x v="37"/>
    <x v="6"/>
    <x v="9"/>
    <x v="7"/>
    <x v="63"/>
    <x v="36"/>
    <x v="33"/>
  </r>
  <r>
    <x v="7"/>
    <x v="0"/>
    <x v="41"/>
    <x v="10"/>
    <x v="9"/>
    <x v="7"/>
    <x v="16"/>
    <x v="1"/>
    <x v="33"/>
  </r>
  <r>
    <x v="7"/>
    <x v="0"/>
    <x v="40"/>
    <x v="9"/>
    <x v="9"/>
    <x v="7"/>
    <x v="22"/>
    <x v="37"/>
    <x v="33"/>
  </r>
  <r>
    <x v="7"/>
    <x v="0"/>
    <x v="44"/>
    <x v="13"/>
    <x v="10"/>
    <x v="11"/>
    <x v="31"/>
    <x v="13"/>
    <x v="33"/>
  </r>
  <r>
    <x v="7"/>
    <x v="0"/>
    <x v="43"/>
    <x v="12"/>
    <x v="10"/>
    <x v="11"/>
    <x v="66"/>
    <x v="20"/>
    <x v="33"/>
  </r>
  <r>
    <x v="7"/>
    <x v="0"/>
    <x v="38"/>
    <x v="7"/>
    <x v="9"/>
    <x v="7"/>
    <x v="0"/>
    <x v="50"/>
    <x v="33"/>
  </r>
  <r>
    <x v="10"/>
    <x v="0"/>
    <x v="45"/>
    <x v="55"/>
    <x v="9"/>
    <x v="7"/>
    <x v="39"/>
    <x v="55"/>
    <x v="8"/>
  </r>
  <r>
    <x v="10"/>
    <x v="0"/>
    <x v="0"/>
    <x v="1"/>
    <x v="9"/>
    <x v="7"/>
    <x v="12"/>
    <x v="18"/>
    <x v="33"/>
  </r>
  <r>
    <x v="10"/>
    <x v="0"/>
    <x v="0"/>
    <x v="1"/>
    <x v="9"/>
    <x v="7"/>
    <x v="12"/>
    <x v="55"/>
    <x v="8"/>
  </r>
  <r>
    <x v="10"/>
    <x v="0"/>
    <x v="46"/>
    <x v="56"/>
    <x v="9"/>
    <x v="7"/>
    <x v="40"/>
    <x v="55"/>
    <x v="12"/>
  </r>
  <r>
    <x v="10"/>
    <x v="0"/>
    <x v="1"/>
    <x v="1"/>
    <x v="9"/>
    <x v="7"/>
    <x v="13"/>
    <x v="29"/>
    <x v="33"/>
  </r>
  <r>
    <x v="10"/>
    <x v="0"/>
    <x v="1"/>
    <x v="1"/>
    <x v="9"/>
    <x v="7"/>
    <x v="13"/>
    <x v="55"/>
    <x v="12"/>
  </r>
  <r>
    <x v="10"/>
    <x v="0"/>
    <x v="6"/>
    <x v="1"/>
    <x v="8"/>
    <x v="4"/>
    <x v="49"/>
    <x v="55"/>
    <x v="29"/>
  </r>
  <r>
    <x v="10"/>
    <x v="0"/>
    <x v="47"/>
    <x v="14"/>
    <x v="9"/>
    <x v="7"/>
    <x v="21"/>
    <x v="19"/>
    <x v="33"/>
  </r>
  <r>
    <x v="10"/>
    <x v="0"/>
    <x v="48"/>
    <x v="15"/>
    <x v="9"/>
    <x v="7"/>
    <x v="33"/>
    <x v="28"/>
    <x v="33"/>
  </r>
  <r>
    <x v="10"/>
    <x v="0"/>
    <x v="49"/>
    <x v="16"/>
    <x v="10"/>
    <x v="11"/>
    <x v="30"/>
    <x v="47"/>
    <x v="33"/>
  </r>
  <r>
    <x v="12"/>
    <x v="0"/>
    <x v="50"/>
    <x v="17"/>
    <x v="0"/>
    <x v="6"/>
    <x v="2"/>
    <x v="43"/>
    <x v="33"/>
  </r>
  <r>
    <x v="14"/>
    <x v="0"/>
    <x v="4"/>
    <x v="65"/>
    <x v="0"/>
    <x v="6"/>
    <x v="51"/>
    <x v="55"/>
    <x v="21"/>
  </r>
  <r>
    <x v="14"/>
    <x v="0"/>
    <x v="5"/>
    <x v="65"/>
    <x v="0"/>
    <x v="6"/>
    <x v="52"/>
    <x v="55"/>
    <x v="4"/>
  </r>
  <r>
    <x v="14"/>
    <x v="0"/>
    <x v="51"/>
    <x v="18"/>
    <x v="9"/>
    <x v="7"/>
    <x v="75"/>
    <x v="2"/>
    <x v="33"/>
  </r>
  <r>
    <x v="15"/>
    <x v="0"/>
    <x v="7"/>
    <x v="1"/>
    <x v="9"/>
    <x v="7"/>
    <x v="56"/>
    <x v="55"/>
    <x v="10"/>
  </r>
  <r>
    <x v="16"/>
    <x v="0"/>
    <x v="52"/>
    <x v="19"/>
    <x v="3"/>
    <x v="1"/>
    <x v="26"/>
    <x v="33"/>
    <x v="33"/>
  </r>
  <r>
    <x v="18"/>
    <x v="0"/>
    <x v="54"/>
    <x v="21"/>
    <x v="3"/>
    <x v="1"/>
    <x v="74"/>
    <x v="31"/>
    <x v="33"/>
  </r>
  <r>
    <x v="18"/>
    <x v="0"/>
    <x v="53"/>
    <x v="20"/>
    <x v="3"/>
    <x v="1"/>
    <x v="78"/>
    <x v="41"/>
    <x v="33"/>
  </r>
  <r>
    <x v="20"/>
    <x v="0"/>
    <x v="11"/>
    <x v="62"/>
    <x v="5"/>
    <x v="8"/>
    <x v="57"/>
    <x v="55"/>
    <x v="17"/>
  </r>
  <r>
    <x v="22"/>
    <x v="0"/>
    <x v="57"/>
    <x v="24"/>
    <x v="6"/>
    <x v="5"/>
    <x v="1"/>
    <x v="21"/>
    <x v="33"/>
  </r>
  <r>
    <x v="22"/>
    <x v="0"/>
    <x v="56"/>
    <x v="23"/>
    <x v="6"/>
    <x v="5"/>
    <x v="73"/>
    <x v="48"/>
    <x v="33"/>
  </r>
  <r>
    <x v="22"/>
    <x v="0"/>
    <x v="55"/>
    <x v="22"/>
    <x v="10"/>
    <x v="11"/>
    <x v="68"/>
    <x v="25"/>
    <x v="33"/>
  </r>
  <r>
    <x v="24"/>
    <x v="0"/>
    <x v="8"/>
    <x v="64"/>
    <x v="11"/>
    <x v="10"/>
    <x v="48"/>
    <x v="55"/>
    <x v="25"/>
  </r>
  <r>
    <x v="25"/>
    <x v="0"/>
    <x v="59"/>
    <x v="26"/>
    <x v="6"/>
    <x v="5"/>
    <x v="64"/>
    <x v="34"/>
    <x v="33"/>
  </r>
  <r>
    <x v="25"/>
    <x v="0"/>
    <x v="58"/>
    <x v="25"/>
    <x v="6"/>
    <x v="5"/>
    <x v="8"/>
    <x v="35"/>
    <x v="33"/>
  </r>
  <r>
    <x v="27"/>
    <x v="0"/>
    <x v="61"/>
    <x v="28"/>
    <x v="3"/>
    <x v="1"/>
    <x v="79"/>
    <x v="51"/>
    <x v="33"/>
  </r>
  <r>
    <x v="27"/>
    <x v="0"/>
    <x v="60"/>
    <x v="27"/>
    <x v="3"/>
    <x v="1"/>
    <x v="65"/>
    <x v="54"/>
    <x v="33"/>
  </r>
  <r>
    <x v="29"/>
    <x v="0"/>
    <x v="12"/>
    <x v="61"/>
    <x v="5"/>
    <x v="8"/>
    <x v="58"/>
    <x v="55"/>
    <x v="23"/>
  </r>
  <r>
    <x v="0"/>
    <x v="0"/>
    <x v="64"/>
    <x v="31"/>
    <x v="6"/>
    <x v="5"/>
    <x v="5"/>
    <x v="15"/>
    <x v="33"/>
  </r>
  <r>
    <x v="0"/>
    <x v="0"/>
    <x v="63"/>
    <x v="30"/>
    <x v="6"/>
    <x v="5"/>
    <x v="3"/>
    <x v="42"/>
    <x v="33"/>
  </r>
  <r>
    <x v="0"/>
    <x v="0"/>
    <x v="62"/>
    <x v="29"/>
    <x v="10"/>
    <x v="11"/>
    <x v="69"/>
    <x v="12"/>
    <x v="33"/>
  </r>
  <r>
    <x v="1"/>
    <x v="0"/>
    <x v="26"/>
    <x v="63"/>
    <x v="6"/>
    <x v="5"/>
    <x v="46"/>
    <x v="55"/>
    <x v="27"/>
  </r>
  <r>
    <x v="2"/>
    <x v="0"/>
    <x v="17"/>
    <x v="1"/>
    <x v="9"/>
    <x v="7"/>
    <x v="56"/>
    <x v="55"/>
    <x v="28"/>
  </r>
  <r>
    <x v="2"/>
    <x v="0"/>
    <x v="18"/>
    <x v="1"/>
    <x v="9"/>
    <x v="7"/>
    <x v="56"/>
    <x v="55"/>
    <x v="3"/>
  </r>
  <r>
    <x v="2"/>
    <x v="0"/>
    <x v="19"/>
    <x v="1"/>
    <x v="9"/>
    <x v="7"/>
    <x v="56"/>
    <x v="55"/>
    <x v="9"/>
  </r>
  <r>
    <x v="4"/>
    <x v="0"/>
    <x v="66"/>
    <x v="33"/>
    <x v="0"/>
    <x v="6"/>
    <x v="28"/>
    <x v="39"/>
    <x v="33"/>
  </r>
  <r>
    <x v="4"/>
    <x v="0"/>
    <x v="13"/>
    <x v="1"/>
    <x v="3"/>
    <x v="1"/>
    <x v="43"/>
    <x v="55"/>
    <x v="15"/>
  </r>
  <r>
    <x v="4"/>
    <x v="0"/>
    <x v="14"/>
    <x v="1"/>
    <x v="3"/>
    <x v="1"/>
    <x v="42"/>
    <x v="55"/>
    <x v="13"/>
  </r>
  <r>
    <x v="4"/>
    <x v="0"/>
    <x v="15"/>
    <x v="1"/>
    <x v="3"/>
    <x v="1"/>
    <x v="43"/>
    <x v="55"/>
    <x v="20"/>
  </r>
  <r>
    <x v="4"/>
    <x v="0"/>
    <x v="16"/>
    <x v="1"/>
    <x v="3"/>
    <x v="1"/>
    <x v="42"/>
    <x v="55"/>
    <x v="30"/>
  </r>
  <r>
    <x v="4"/>
    <x v="0"/>
    <x v="65"/>
    <x v="32"/>
    <x v="6"/>
    <x v="5"/>
    <x v="76"/>
    <x v="5"/>
    <x v="33"/>
  </r>
  <r>
    <x v="6"/>
    <x v="0"/>
    <x v="69"/>
    <x v="36"/>
    <x v="3"/>
    <x v="1"/>
    <x v="37"/>
    <x v="24"/>
    <x v="33"/>
  </r>
  <r>
    <x v="6"/>
    <x v="0"/>
    <x v="68"/>
    <x v="35"/>
    <x v="3"/>
    <x v="1"/>
    <x v="27"/>
    <x v="17"/>
    <x v="33"/>
  </r>
  <r>
    <x v="6"/>
    <x v="0"/>
    <x v="67"/>
    <x v="34"/>
    <x v="9"/>
    <x v="7"/>
    <x v="36"/>
    <x v="46"/>
    <x v="33"/>
  </r>
  <r>
    <x v="8"/>
    <x v="0"/>
    <x v="27"/>
    <x v="66"/>
    <x v="0"/>
    <x v="6"/>
    <x v="54"/>
    <x v="55"/>
    <x v="18"/>
  </r>
  <r>
    <x v="9"/>
    <x v="0"/>
    <x v="70"/>
    <x v="37"/>
    <x v="10"/>
    <x v="11"/>
    <x v="70"/>
    <x v="27"/>
    <x v="33"/>
  </r>
  <r>
    <x v="11"/>
    <x v="0"/>
    <x v="28"/>
    <x v="57"/>
    <x v="10"/>
    <x v="11"/>
    <x v="60"/>
    <x v="55"/>
    <x v="26"/>
  </r>
  <r>
    <x v="13"/>
    <x v="0"/>
    <x v="71"/>
    <x v="38"/>
    <x v="6"/>
    <x v="5"/>
    <x v="72"/>
    <x v="10"/>
    <x v="33"/>
  </r>
  <r>
    <x v="13"/>
    <x v="0"/>
    <x v="72"/>
    <x v="39"/>
    <x v="3"/>
    <x v="1"/>
    <x v="38"/>
    <x v="6"/>
    <x v="33"/>
  </r>
  <r>
    <x v="17"/>
    <x v="0"/>
    <x v="73"/>
    <x v="40"/>
    <x v="9"/>
    <x v="7"/>
    <x v="19"/>
    <x v="14"/>
    <x v="33"/>
  </r>
  <r>
    <x v="17"/>
    <x v="0"/>
    <x v="77"/>
    <x v="44"/>
    <x v="9"/>
    <x v="7"/>
    <x v="25"/>
    <x v="11"/>
    <x v="33"/>
  </r>
  <r>
    <x v="17"/>
    <x v="0"/>
    <x v="78"/>
    <x v="45"/>
    <x v="9"/>
    <x v="7"/>
    <x v="35"/>
    <x v="40"/>
    <x v="33"/>
  </r>
  <r>
    <x v="17"/>
    <x v="0"/>
    <x v="75"/>
    <x v="42"/>
    <x v="9"/>
    <x v="7"/>
    <x v="18"/>
    <x v="44"/>
    <x v="33"/>
  </r>
  <r>
    <x v="17"/>
    <x v="0"/>
    <x v="74"/>
    <x v="41"/>
    <x v="9"/>
    <x v="7"/>
    <x v="17"/>
    <x v="3"/>
    <x v="33"/>
  </r>
  <r>
    <x v="17"/>
    <x v="0"/>
    <x v="76"/>
    <x v="43"/>
    <x v="9"/>
    <x v="7"/>
    <x v="34"/>
    <x v="30"/>
    <x v="33"/>
  </r>
  <r>
    <x v="19"/>
    <x v="0"/>
    <x v="20"/>
    <x v="1"/>
    <x v="9"/>
    <x v="7"/>
    <x v="50"/>
    <x v="55"/>
    <x v="19"/>
  </r>
  <r>
    <x v="19"/>
    <x v="0"/>
    <x v="82"/>
    <x v="49"/>
    <x v="3"/>
    <x v="1"/>
    <x v="61"/>
    <x v="53"/>
    <x v="33"/>
  </r>
  <r>
    <x v="19"/>
    <x v="0"/>
    <x v="81"/>
    <x v="48"/>
    <x v="3"/>
    <x v="1"/>
    <x v="32"/>
    <x v="22"/>
    <x v="33"/>
  </r>
  <r>
    <x v="19"/>
    <x v="0"/>
    <x v="79"/>
    <x v="46"/>
    <x v="9"/>
    <x v="7"/>
    <x v="62"/>
    <x v="38"/>
    <x v="33"/>
  </r>
  <r>
    <x v="19"/>
    <x v="0"/>
    <x v="80"/>
    <x v="47"/>
    <x v="6"/>
    <x v="5"/>
    <x v="7"/>
    <x v="49"/>
    <x v="33"/>
  </r>
  <r>
    <x v="21"/>
    <x v="0"/>
    <x v="21"/>
    <x v="1"/>
    <x v="3"/>
    <x v="1"/>
    <x v="53"/>
    <x v="55"/>
    <x v="32"/>
  </r>
  <r>
    <x v="21"/>
    <x v="0"/>
    <x v="22"/>
    <x v="1"/>
    <x v="3"/>
    <x v="1"/>
    <x v="55"/>
    <x v="55"/>
    <x v="7"/>
  </r>
  <r>
    <x v="21"/>
    <x v="0"/>
    <x v="23"/>
    <x v="1"/>
    <x v="3"/>
    <x v="1"/>
    <x v="43"/>
    <x v="55"/>
    <x v="11"/>
  </r>
  <r>
    <x v="21"/>
    <x v="0"/>
    <x v="83"/>
    <x v="50"/>
    <x v="10"/>
    <x v="11"/>
    <x v="71"/>
    <x v="16"/>
    <x v="33"/>
  </r>
  <r>
    <x v="21"/>
    <x v="0"/>
    <x v="29"/>
    <x v="58"/>
    <x v="10"/>
    <x v="11"/>
    <x v="47"/>
    <x v="55"/>
    <x v="16"/>
  </r>
  <r>
    <x v="23"/>
    <x v="0"/>
    <x v="84"/>
    <x v="51"/>
    <x v="9"/>
    <x v="7"/>
    <x v="20"/>
    <x v="7"/>
    <x v="33"/>
  </r>
  <r>
    <x v="23"/>
    <x v="0"/>
    <x v="86"/>
    <x v="53"/>
    <x v="9"/>
    <x v="7"/>
    <x v="24"/>
    <x v="23"/>
    <x v="33"/>
  </r>
  <r>
    <x v="23"/>
    <x v="0"/>
    <x v="85"/>
    <x v="52"/>
    <x v="10"/>
    <x v="11"/>
    <x v="4"/>
    <x v="8"/>
    <x v="33"/>
  </r>
  <r>
    <x v="26"/>
    <x v="0"/>
    <x v="24"/>
    <x v="1"/>
    <x v="1"/>
    <x v="0"/>
    <x v="41"/>
    <x v="55"/>
    <x v="1"/>
  </r>
  <r>
    <x v="28"/>
    <x v="0"/>
    <x v="87"/>
    <x v="54"/>
    <x v="4"/>
    <x v="2"/>
    <x v="9"/>
    <x v="9"/>
    <x v="33"/>
  </r>
  <r>
    <x v="28"/>
    <x v="0"/>
    <x v="25"/>
    <x v="1"/>
    <x v="4"/>
    <x v="2"/>
    <x v="59"/>
    <x v="55"/>
    <x v="6"/>
  </r>
  <r>
    <x v="30"/>
    <x v="0"/>
    <x v="30"/>
    <x v="0"/>
    <x v="10"/>
    <x v="11"/>
    <x v="15"/>
    <x v="55"/>
    <x v="2"/>
  </r>
  <r>
    <x v="30"/>
    <x v="0"/>
    <x v="31"/>
    <x v="0"/>
    <x v="10"/>
    <x v="11"/>
    <x v="77"/>
    <x v="55"/>
    <x v="0"/>
  </r>
  <r>
    <x v="30"/>
    <x v="0"/>
    <x v="32"/>
    <x v="0"/>
    <x v="7"/>
    <x v="9"/>
    <x v="14"/>
    <x v="55"/>
    <x v="24"/>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17" firstHeaderRow="1" firstDataRow="2" firstDataCol="1" rowPageCount="1" colPageCount="1"/>
  <pivotFields count="9">
    <pivotField compact="0" showAll="0"/>
    <pivotField compact="0" showAll="0"/>
    <pivotField compact="0" showAll="0"/>
    <pivotField compact="0" showAll="0"/>
    <pivotField axis="axisPage" compact="0" showAll="0">
      <items count="13">
        <item x="0"/>
        <item x="1"/>
        <item x="2"/>
        <item x="3"/>
        <item x="4"/>
        <item x="5"/>
        <item x="6"/>
        <item x="7"/>
        <item x="8"/>
        <item x="9"/>
        <item x="10"/>
        <item x="11"/>
        <item t="default"/>
      </items>
    </pivotField>
    <pivotField axis="axisRow" compact="0" showAll="0">
      <items count="13">
        <item x="0"/>
        <item x="1"/>
        <item x="2"/>
        <item x="3"/>
        <item x="4"/>
        <item x="5"/>
        <item x="6"/>
        <item x="7"/>
        <item x="8"/>
        <item x="9"/>
        <item x="10"/>
        <item x="11"/>
        <item t="default"/>
      </items>
    </pivotField>
    <pivotField compact="0" showAll="0"/>
    <pivotField dataField="1" compact="0" showAll="0"/>
    <pivotField dataField="1" compact="0" showAll="0"/>
  </pivotFields>
  <rowFields count="1">
    <field x="5"/>
  </rowFields>
  <colFields count="1">
    <field x="-2"/>
  </colFields>
  <pageFields count="1">
    <pageField fld="4" hier="-1"/>
  </pageFields>
  <dataFields count="2">
    <dataField name="Suma de Facturado" fld="7" subtotal="sum" numFmtId="180"/>
    <dataField name="Suma de Pagos" fld="8" subtotal="sum" numFmtId="180"/>
  </dataFields>
  <pivotTableStyleInfo name="PivotStyleLight16" showRowHeaders="1" showColHeaders="1" showRowStripes="0" showColStripes="0" showLastColumn="1"/>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4"/>
  <sheetViews>
    <sheetView showFormulas="false" showGridLines="true" showRowColHeaders="true" showZeros="true" rightToLeft="false" tabSelected="true" showOutlineSymbols="true" defaultGridColor="true" view="normal" topLeftCell="C4" colorId="64" zoomScale="100" zoomScaleNormal="100" zoomScalePageLayoutView="100" workbookViewId="0">
      <selection pane="topLeft" activeCell="H24" activeCellId="0" sqref="H24"/>
    </sheetView>
  </sheetViews>
  <sheetFormatPr defaultColWidth="10.4921875" defaultRowHeight="13.8" zeroHeight="false" outlineLevelRow="0" outlineLevelCol="0"/>
  <cols>
    <col collapsed="false" customWidth="true" hidden="false" outlineLevel="0" max="1" min="1" style="1" width="11"/>
    <col collapsed="false" customWidth="true" hidden="false" outlineLevel="0" max="2" min="2" style="1" width="34.5"/>
    <col collapsed="false" customWidth="true" hidden="false" outlineLevel="0" max="3" min="3" style="1" width="10.87"/>
    <col collapsed="false" customWidth="true" hidden="false" outlineLevel="0" max="9" min="4" style="1" width="9.61"/>
    <col collapsed="false" customWidth="true" hidden="false" outlineLevel="0" max="10" min="10" style="1" width="30.38"/>
    <col collapsed="false" customWidth="true" hidden="false" outlineLevel="0" max="12" min="11" style="1" width="10.13"/>
    <col collapsed="false" customWidth="false" hidden="false" outlineLevel="0" max="1016" min="13" style="1" width="10.5"/>
    <col collapsed="false" customWidth="true" hidden="false" outlineLevel="0" max="1017" min="1017" style="1" width="10.87"/>
    <col collapsed="false" customWidth="true" hidden="false" outlineLevel="0" max="1020" min="1018" style="1" width="8.88"/>
    <col collapsed="false" customWidth="false" hidden="false" outlineLevel="0" max="1024" min="1021" style="1" width="10.5"/>
  </cols>
  <sheetData>
    <row r="1" customFormat="false" ht="19.7" hidden="false" customHeight="false" outlineLevel="0" collapsed="false">
      <c r="A1" s="2" t="s">
        <v>0</v>
      </c>
      <c r="B1" s="3" t="s">
        <v>1</v>
      </c>
      <c r="C1" s="3"/>
      <c r="D1" s="3"/>
      <c r="E1" s="3"/>
      <c r="F1" s="3"/>
      <c r="G1" s="3"/>
      <c r="H1" s="3"/>
      <c r="I1" s="3"/>
      <c r="J1" s="4" t="s">
        <v>2</v>
      </c>
      <c r="K1" s="5" t="n">
        <v>5201</v>
      </c>
      <c r="L1" s="5"/>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customFormat="false" ht="13.8" hidden="false" customHeight="false" outlineLevel="0" collapsed="false">
      <c r="A2" s="2" t="s">
        <v>3</v>
      </c>
      <c r="B2" s="3" t="s">
        <v>4</v>
      </c>
      <c r="C2" s="3"/>
      <c r="D2" s="3"/>
      <c r="E2" s="3"/>
      <c r="F2" s="3"/>
      <c r="G2" s="3"/>
      <c r="H2" s="3"/>
      <c r="I2" s="3"/>
      <c r="J2" s="4" t="s">
        <v>5</v>
      </c>
      <c r="K2" s="7" t="s">
        <v>6</v>
      </c>
      <c r="L2" s="7"/>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customFormat="false" ht="13.8" hidden="false" customHeight="false" outlineLevel="0" collapsed="false">
      <c r="A3" s="2" t="s">
        <v>7</v>
      </c>
      <c r="B3" s="3" t="s">
        <v>8</v>
      </c>
      <c r="C3" s="3"/>
      <c r="D3" s="3"/>
      <c r="E3" s="3"/>
      <c r="F3" s="3"/>
      <c r="G3" s="3"/>
      <c r="H3" s="3"/>
      <c r="I3" s="3"/>
      <c r="J3" s="4" t="s">
        <v>9</v>
      </c>
      <c r="K3" s="8" t="n">
        <v>44125</v>
      </c>
      <c r="L3" s="8"/>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customFormat="false" ht="13.8" hidden="false" customHeight="false" outlineLevel="0" collapsed="false">
      <c r="A4" s="2" t="s">
        <v>10</v>
      </c>
      <c r="B4" s="3" t="s">
        <v>11</v>
      </c>
      <c r="C4" s="3"/>
      <c r="D4" s="3"/>
      <c r="E4" s="3"/>
      <c r="F4" s="3"/>
      <c r="G4" s="3"/>
      <c r="H4" s="3"/>
      <c r="I4" s="3"/>
      <c r="J4" s="4" t="s">
        <v>12</v>
      </c>
      <c r="K4" s="7" t="s">
        <v>13</v>
      </c>
      <c r="L4" s="7"/>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customFormat="false" ht="13.8" hidden="false" customHeight="false" outlineLevel="0" collapsed="false">
      <c r="A5" s="2" t="s">
        <v>14</v>
      </c>
      <c r="B5" s="3" t="s">
        <v>15</v>
      </c>
      <c r="C5" s="3"/>
      <c r="D5" s="3"/>
      <c r="E5" s="3"/>
      <c r="F5" s="3"/>
      <c r="G5" s="3"/>
      <c r="H5" s="3"/>
      <c r="I5" s="3"/>
      <c r="J5" s="4" t="s">
        <v>9</v>
      </c>
      <c r="K5" s="9"/>
      <c r="L5" s="9"/>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row>
    <row r="7" customFormat="false" ht="35.05" hidden="false" customHeight="true" outlineLevel="0" collapsed="false">
      <c r="A7" s="10" t="s">
        <v>16</v>
      </c>
      <c r="B7" s="11" t="s">
        <v>17</v>
      </c>
      <c r="C7" s="11" t="s">
        <v>18</v>
      </c>
      <c r="D7" s="12" t="s">
        <v>19</v>
      </c>
      <c r="E7" s="12" t="s">
        <v>20</v>
      </c>
      <c r="F7" s="12"/>
      <c r="G7" s="12" t="s">
        <v>21</v>
      </c>
      <c r="H7" s="12" t="s">
        <v>21</v>
      </c>
      <c r="I7" s="10" t="s">
        <v>16</v>
      </c>
      <c r="J7" s="11" t="s">
        <v>17</v>
      </c>
      <c r="K7" s="12" t="s">
        <v>21</v>
      </c>
      <c r="L7" s="13" t="s">
        <v>22</v>
      </c>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row>
    <row r="8" customFormat="false" ht="13.8" hidden="false" customHeight="false" outlineLevel="0" collapsed="false">
      <c r="A8" s="10"/>
      <c r="B8" s="10"/>
      <c r="C8" s="11"/>
      <c r="D8" s="15" t="n">
        <v>44135</v>
      </c>
      <c r="E8" s="15" t="s">
        <v>23</v>
      </c>
      <c r="F8" s="15" t="s">
        <v>24</v>
      </c>
      <c r="G8" s="15" t="n">
        <v>44196</v>
      </c>
      <c r="H8" s="15" t="s">
        <v>25</v>
      </c>
      <c r="I8" s="10"/>
      <c r="J8" s="10"/>
      <c r="K8" s="15" t="n">
        <v>43830</v>
      </c>
      <c r="L8" s="13"/>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row>
    <row r="9" customFormat="false" ht="13.8" hidden="false" customHeight="false" outlineLevel="0" collapsed="false">
      <c r="A9" s="16"/>
      <c r="B9" s="17"/>
      <c r="C9" s="17"/>
      <c r="D9" s="18"/>
      <c r="E9" s="18"/>
      <c r="F9" s="18"/>
      <c r="G9" s="18"/>
      <c r="H9" s="18"/>
      <c r="I9" s="18"/>
      <c r="J9" s="18"/>
      <c r="K9" s="19"/>
      <c r="L9" s="20"/>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row>
    <row r="10" customFormat="false" ht="13.8" hidden="false" customHeight="false" outlineLevel="0" collapsed="false">
      <c r="A10" s="21"/>
      <c r="B10" s="22" t="s">
        <v>26</v>
      </c>
      <c r="C10" s="22"/>
      <c r="D10" s="23"/>
      <c r="E10" s="23"/>
      <c r="F10" s="23"/>
      <c r="G10" s="23"/>
      <c r="H10" s="23"/>
      <c r="I10" s="23"/>
      <c r="J10" s="23"/>
      <c r="K10" s="24"/>
      <c r="L10" s="25"/>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row>
    <row r="11" customFormat="false" ht="13.8" hidden="false" customHeight="false" outlineLevel="0" collapsed="false">
      <c r="A11" s="26" t="s">
        <v>27</v>
      </c>
      <c r="B11" s="27" t="s">
        <v>26</v>
      </c>
      <c r="C11" s="28" t="s">
        <v>28</v>
      </c>
      <c r="D11" s="29" t="n">
        <v>57159.53</v>
      </c>
      <c r="E11" s="30" t="n">
        <v>244410.89</v>
      </c>
      <c r="F11" s="30" t="n">
        <v>207700.39</v>
      </c>
      <c r="G11" s="29" t="n">
        <f aca="false">D11+E11-F11</f>
        <v>93870.03</v>
      </c>
      <c r="H11" s="29" t="n">
        <v>93870.03</v>
      </c>
      <c r="I11" s="26" t="s">
        <v>27</v>
      </c>
      <c r="J11" s="26" t="s">
        <v>26</v>
      </c>
      <c r="K11" s="31" t="n">
        <v>134191</v>
      </c>
      <c r="L11" s="32" t="n">
        <f aca="false">+G11-K11</f>
        <v>-40320.97</v>
      </c>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customFormat="false" ht="13.8" hidden="false" customHeight="false" outlineLevel="0" collapsed="false">
      <c r="A12" s="26" t="s">
        <v>29</v>
      </c>
      <c r="B12" s="33" t="s">
        <v>30</v>
      </c>
      <c r="C12" s="34"/>
      <c r="D12" s="30" t="n">
        <v>0</v>
      </c>
      <c r="E12" s="30" t="n">
        <v>0</v>
      </c>
      <c r="F12" s="30" t="n">
        <v>0</v>
      </c>
      <c r="G12" s="29" t="n">
        <f aca="false">D12+E12-F12</f>
        <v>0</v>
      </c>
      <c r="H12" s="29" t="n">
        <v>0</v>
      </c>
      <c r="I12" s="26" t="s">
        <v>29</v>
      </c>
      <c r="J12" s="26" t="s">
        <v>30</v>
      </c>
      <c r="K12" s="30" t="n">
        <v>0</v>
      </c>
      <c r="L12" s="32" t="n">
        <f aca="false">+G12-K12</f>
        <v>0</v>
      </c>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customFormat="false" ht="13.8" hidden="false" customHeight="false" outlineLevel="0" collapsed="false">
      <c r="A13" s="26" t="s">
        <v>31</v>
      </c>
      <c r="B13" s="27" t="s">
        <v>32</v>
      </c>
      <c r="C13" s="34"/>
      <c r="D13" s="30" t="n">
        <v>0</v>
      </c>
      <c r="E13" s="30" t="n">
        <v>0</v>
      </c>
      <c r="F13" s="30" t="n">
        <v>0</v>
      </c>
      <c r="G13" s="29" t="n">
        <f aca="false">D13+E13-F13</f>
        <v>0</v>
      </c>
      <c r="H13" s="29" t="n">
        <v>0</v>
      </c>
      <c r="I13" s="26" t="s">
        <v>31</v>
      </c>
      <c r="J13" s="26" t="s">
        <v>32</v>
      </c>
      <c r="K13" s="30" t="n">
        <v>48383</v>
      </c>
      <c r="L13" s="32" t="n">
        <f aca="false">+G13-K13</f>
        <v>-48383</v>
      </c>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customFormat="false" ht="13.8" hidden="false" customHeight="false" outlineLevel="0" collapsed="false">
      <c r="A14" s="26"/>
      <c r="B14" s="27"/>
      <c r="C14" s="34"/>
      <c r="D14" s="30"/>
      <c r="E14" s="30"/>
      <c r="F14" s="30"/>
      <c r="G14" s="29"/>
      <c r="H14" s="29"/>
      <c r="I14" s="26"/>
      <c r="J14" s="26"/>
      <c r="K14" s="30"/>
      <c r="L14" s="32"/>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customFormat="false" ht="13.8" hidden="false" customHeight="false" outlineLevel="0" collapsed="false">
      <c r="A15" s="26"/>
      <c r="B15" s="35" t="s">
        <v>33</v>
      </c>
      <c r="C15" s="34"/>
      <c r="D15" s="30"/>
      <c r="E15" s="30"/>
      <c r="F15" s="30"/>
      <c r="G15" s="29"/>
      <c r="H15" s="29"/>
      <c r="I15" s="26"/>
      <c r="J15" s="26"/>
      <c r="K15" s="30"/>
      <c r="L15" s="32"/>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customFormat="false" ht="13.8" hidden="false" customHeight="false" outlineLevel="0" collapsed="false">
      <c r="A16" s="26" t="s">
        <v>34</v>
      </c>
      <c r="B16" s="34" t="s">
        <v>35</v>
      </c>
      <c r="C16" s="34"/>
      <c r="D16" s="30" t="n">
        <v>-256.25</v>
      </c>
      <c r="E16" s="30" t="n">
        <v>256.25</v>
      </c>
      <c r="F16" s="30" t="n">
        <v>0</v>
      </c>
      <c r="G16" s="29" t="n">
        <f aca="false">D16+E16-F16</f>
        <v>0</v>
      </c>
      <c r="H16" s="29" t="n">
        <v>0</v>
      </c>
      <c r="I16" s="26"/>
      <c r="J16" s="26"/>
      <c r="K16" s="30"/>
      <c r="L16" s="32"/>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customFormat="false" ht="13.8" hidden="false" customHeight="false" outlineLevel="0" collapsed="false">
      <c r="A17" s="26" t="s">
        <v>36</v>
      </c>
      <c r="B17" s="34" t="s">
        <v>37</v>
      </c>
      <c r="C17" s="34"/>
      <c r="D17" s="30" t="n">
        <v>5019.91</v>
      </c>
      <c r="E17" s="30" t="n">
        <v>13.59</v>
      </c>
      <c r="F17" s="30" t="n">
        <v>271.54</v>
      </c>
      <c r="G17" s="29" t="n">
        <f aca="false">D17+E17-F17</f>
        <v>4761.96</v>
      </c>
      <c r="H17" s="29" t="n">
        <v>4761.96</v>
      </c>
      <c r="I17" s="26" t="s">
        <v>36</v>
      </c>
      <c r="J17" s="26" t="s">
        <v>38</v>
      </c>
      <c r="K17" s="30" t="n">
        <v>5528</v>
      </c>
      <c r="L17" s="32" t="n">
        <f aca="false">+G17-K17</f>
        <v>-766.04</v>
      </c>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row>
    <row r="18" customFormat="false" ht="13.8" hidden="false" customHeight="false" outlineLevel="0" collapsed="false">
      <c r="A18" s="26" t="s">
        <v>39</v>
      </c>
      <c r="B18" s="34" t="s">
        <v>40</v>
      </c>
      <c r="C18" s="34"/>
      <c r="D18" s="30" t="n">
        <v>0</v>
      </c>
      <c r="E18" s="30" t="n">
        <v>0</v>
      </c>
      <c r="F18" s="30" t="n">
        <v>0</v>
      </c>
      <c r="G18" s="29" t="n">
        <f aca="false">D18+E18-F18</f>
        <v>0</v>
      </c>
      <c r="H18" s="29" t="n">
        <v>0</v>
      </c>
      <c r="I18" s="26" t="s">
        <v>39</v>
      </c>
      <c r="J18" s="26" t="s">
        <v>40</v>
      </c>
      <c r="K18" s="30" t="n">
        <v>0</v>
      </c>
      <c r="L18" s="32" t="n">
        <f aca="false">+G18-K18</f>
        <v>0</v>
      </c>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customFormat="false" ht="13.8" hidden="false" customHeight="false" outlineLevel="0" collapsed="false">
      <c r="A19" s="34" t="s">
        <v>41</v>
      </c>
      <c r="B19" s="34" t="s">
        <v>42</v>
      </c>
      <c r="C19" s="36"/>
      <c r="D19" s="36" t="n">
        <v>10335.94</v>
      </c>
      <c r="E19" s="37" t="n">
        <v>32911.4</v>
      </c>
      <c r="F19" s="38" t="n">
        <v>26255.44</v>
      </c>
      <c r="G19" s="39" t="n">
        <f aca="false">D19+E19-F19</f>
        <v>16991.9</v>
      </c>
      <c r="H19" s="39" t="n">
        <v>8672</v>
      </c>
      <c r="I19" s="26"/>
      <c r="J19" s="26"/>
      <c r="K19" s="30"/>
      <c r="L19" s="32" t="n">
        <f aca="false">+G19-K19</f>
        <v>16991.9</v>
      </c>
      <c r="M19" s="6"/>
      <c r="N19" s="6" t="s">
        <v>43</v>
      </c>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customFormat="false" ht="13.8" hidden="false" customHeight="false" outlineLevel="0" collapsed="false">
      <c r="A20" s="34" t="s">
        <v>44</v>
      </c>
      <c r="B20" s="34" t="s">
        <v>45</v>
      </c>
      <c r="C20" s="36"/>
      <c r="D20" s="36" t="n">
        <v>730</v>
      </c>
      <c r="E20" s="37" t="n">
        <v>0</v>
      </c>
      <c r="F20" s="38" t="n">
        <v>0</v>
      </c>
      <c r="G20" s="29" t="n">
        <f aca="false">D20+E20-F20</f>
        <v>730</v>
      </c>
      <c r="H20" s="29" t="n">
        <v>730</v>
      </c>
      <c r="I20" s="26"/>
      <c r="J20" s="26"/>
      <c r="K20" s="30"/>
      <c r="L20" s="32" t="n">
        <f aca="false">+G20-K20</f>
        <v>730</v>
      </c>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row>
    <row r="21" customFormat="false" ht="13.8" hidden="false" customHeight="false" outlineLevel="0" collapsed="false">
      <c r="A21" s="21"/>
      <c r="B21" s="40"/>
      <c r="C21" s="40"/>
      <c r="D21" s="41"/>
      <c r="E21" s="41"/>
      <c r="F21" s="41"/>
      <c r="G21" s="41"/>
      <c r="H21" s="41"/>
      <c r="I21" s="42"/>
      <c r="J21" s="42"/>
      <c r="K21" s="41"/>
      <c r="L21" s="25"/>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customFormat="false" ht="13.8" hidden="false" customHeight="false" outlineLevel="0" collapsed="false">
      <c r="A22" s="43"/>
      <c r="B22" s="44"/>
      <c r="C22" s="44"/>
      <c r="D22" s="45"/>
      <c r="E22" s="46"/>
      <c r="F22" s="47"/>
      <c r="G22" s="47"/>
      <c r="H22" s="47"/>
      <c r="I22" s="47"/>
      <c r="J22" s="45"/>
      <c r="K22" s="48"/>
      <c r="L22" s="49"/>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row>
    <row r="23" s="55" customFormat="true" ht="13.8" hidden="false" customHeight="false" outlineLevel="0" collapsed="false">
      <c r="A23" s="50"/>
      <c r="B23" s="51" t="s">
        <v>46</v>
      </c>
      <c r="C23" s="51"/>
      <c r="D23" s="52" t="n">
        <f aca="false">SUM(D9:D21)</f>
        <v>72989.13</v>
      </c>
      <c r="E23" s="53" t="n">
        <f aca="false">SUM(E9:E12)</f>
        <v>244410.89</v>
      </c>
      <c r="F23" s="53" t="n">
        <f aca="false">SUM(F9:F12)</f>
        <v>207700.39</v>
      </c>
      <c r="G23" s="52" t="n">
        <f aca="false">SUM(G9:G21)</f>
        <v>116353.89</v>
      </c>
      <c r="H23" s="52" t="n">
        <f aca="false">SUM(H9:H21)</f>
        <v>108033.99</v>
      </c>
      <c r="I23" s="50"/>
      <c r="J23" s="50"/>
      <c r="K23" s="52" t="n">
        <f aca="false">SUM(K9:K21)</f>
        <v>188102</v>
      </c>
      <c r="L23" s="54" t="n">
        <f aca="false">SUM(L9:L20)</f>
        <v>-71748.11</v>
      </c>
      <c r="AMG23" s="1"/>
      <c r="AMH23" s="1"/>
      <c r="AMI23" s="1"/>
      <c r="AMJ23" s="1"/>
    </row>
    <row r="25" customFormat="false" ht="13.8" hidden="false" customHeight="false" outlineLevel="0" collapsed="false">
      <c r="B25" s="56"/>
      <c r="C25" s="56"/>
      <c r="D25" s="57" t="s">
        <v>47</v>
      </c>
      <c r="E25" s="58" t="s">
        <v>47</v>
      </c>
    </row>
    <row r="26" customFormat="false" ht="13.8" hidden="false" customHeight="false" outlineLevel="0" collapsed="false">
      <c r="B26" s="59" t="s">
        <v>48</v>
      </c>
      <c r="C26" s="59"/>
      <c r="D26" s="60" t="n">
        <v>44196</v>
      </c>
      <c r="E26" s="60" t="n">
        <v>43830</v>
      </c>
    </row>
    <row r="27" customFormat="false" ht="13.8" hidden="false" customHeight="false" outlineLevel="0" collapsed="false">
      <c r="B27" s="61"/>
      <c r="C27" s="61"/>
      <c r="D27" s="62"/>
      <c r="E27" s="62"/>
    </row>
    <row r="28" customFormat="false" ht="13.8" hidden="false" customHeight="false" outlineLevel="0" collapsed="false">
      <c r="B28" s="63" t="s">
        <v>49</v>
      </c>
      <c r="C28" s="63"/>
      <c r="D28" s="30" t="n">
        <f aca="false">G11</f>
        <v>93870.03</v>
      </c>
      <c r="E28" s="30" t="n">
        <f aca="false">K11</f>
        <v>134191</v>
      </c>
    </row>
    <row r="29" customFormat="false" ht="13.8" hidden="false" customHeight="false" outlineLevel="0" collapsed="false">
      <c r="B29" s="63" t="s">
        <v>50</v>
      </c>
      <c r="C29" s="63"/>
      <c r="D29" s="64" t="n">
        <f aca="false">G13</f>
        <v>0</v>
      </c>
      <c r="E29" s="64" t="n">
        <f aca="false">K13</f>
        <v>48383</v>
      </c>
    </row>
    <row r="30" customFormat="false" ht="13.8" hidden="false" customHeight="false" outlineLevel="0" collapsed="false">
      <c r="B30" s="63" t="s">
        <v>51</v>
      </c>
      <c r="C30" s="63"/>
      <c r="D30" s="64" t="n">
        <f aca="false">SUM(G16:G20)</f>
        <v>22483.86</v>
      </c>
      <c r="E30" s="64" t="n">
        <f aca="false">SUM(K17:K20)</f>
        <v>5528</v>
      </c>
    </row>
    <row r="31" customFormat="false" ht="13.8" hidden="false" customHeight="false" outlineLevel="0" collapsed="false">
      <c r="B31" s="63"/>
      <c r="C31" s="63"/>
      <c r="D31" s="65"/>
      <c r="E31" s="66"/>
    </row>
    <row r="32" customFormat="false" ht="13.8" hidden="false" customHeight="false" outlineLevel="0" collapsed="false">
      <c r="B32" s="59" t="s">
        <v>46</v>
      </c>
      <c r="C32" s="59"/>
      <c r="D32" s="67" t="n">
        <f aca="false">+SUM(D28:D31)</f>
        <v>116353.89</v>
      </c>
      <c r="E32" s="68" t="n">
        <f aca="false">SUM(E28:E31)</f>
        <v>188102</v>
      </c>
    </row>
    <row r="33" customFormat="false" ht="13.8" hidden="false" customHeight="false" outlineLevel="0" collapsed="false">
      <c r="B33" s="61"/>
      <c r="C33" s="61"/>
      <c r="D33" s="69"/>
      <c r="E33" s="70"/>
    </row>
    <row r="34" customFormat="false" ht="13.8" hidden="false" customHeight="false" outlineLevel="0" collapsed="false">
      <c r="B34" s="71" t="s">
        <v>52</v>
      </c>
      <c r="C34" s="72"/>
      <c r="D34" s="73" t="n">
        <v>0</v>
      </c>
      <c r="E34" s="73" t="n">
        <v>0</v>
      </c>
    </row>
    <row r="35" customFormat="false" ht="13.8" hidden="false" customHeight="false" outlineLevel="0" collapsed="false">
      <c r="B35" s="72"/>
      <c r="C35" s="72"/>
      <c r="D35" s="74"/>
      <c r="E35" s="75"/>
    </row>
    <row r="36" customFormat="false" ht="13.8" hidden="false" customHeight="false" outlineLevel="0" collapsed="false">
      <c r="B36" s="59" t="s">
        <v>46</v>
      </c>
      <c r="C36" s="59"/>
      <c r="D36" s="67" t="n">
        <f aca="false">D32-D34</f>
        <v>116353.89</v>
      </c>
      <c r="E36" s="67" t="n">
        <f aca="false">E32-E34</f>
        <v>188102</v>
      </c>
    </row>
    <row r="38" customFormat="false" ht="13.8" hidden="false" customHeight="false" outlineLevel="0" collapsed="false">
      <c r="A38" s="76" t="s">
        <v>53</v>
      </c>
      <c r="B38" s="77"/>
      <c r="C38" s="77"/>
      <c r="D38" s="77"/>
      <c r="E38" s="77"/>
      <c r="F38" s="77"/>
      <c r="G38" s="77"/>
      <c r="H38" s="77"/>
      <c r="I38" s="77"/>
      <c r="J38" s="77"/>
      <c r="K38" s="77"/>
      <c r="L38" s="78"/>
    </row>
    <row r="39" customFormat="false" ht="13.8" hidden="false" customHeight="false" outlineLevel="0" collapsed="false">
      <c r="A39" s="79" t="s">
        <v>54</v>
      </c>
      <c r="L39" s="80"/>
    </row>
    <row r="40" customFormat="false" ht="13.8" hidden="false" customHeight="false" outlineLevel="0" collapsed="false">
      <c r="A40" s="79" t="s">
        <v>55</v>
      </c>
      <c r="L40" s="80"/>
    </row>
    <row r="41" customFormat="false" ht="13.8" hidden="false" customHeight="false" outlineLevel="0" collapsed="false">
      <c r="A41" s="79"/>
      <c r="L41" s="80"/>
    </row>
    <row r="42" customFormat="false" ht="13.8" hidden="false" customHeight="false" outlineLevel="0" collapsed="false">
      <c r="A42" s="81" t="s">
        <v>56</v>
      </c>
      <c r="L42" s="80"/>
    </row>
    <row r="43" customFormat="false" ht="13.8" hidden="false" customHeight="false" outlineLevel="0" collapsed="false">
      <c r="A43" s="79" t="s">
        <v>57</v>
      </c>
      <c r="L43" s="80"/>
    </row>
    <row r="44" customFormat="false" ht="13.8" hidden="false" customHeight="false" outlineLevel="0" collapsed="false">
      <c r="A44" s="79" t="s">
        <v>58</v>
      </c>
      <c r="L44" s="80"/>
    </row>
    <row r="45" customFormat="false" ht="13.8" hidden="false" customHeight="false" outlineLevel="0" collapsed="false">
      <c r="A45" s="79"/>
      <c r="L45" s="80"/>
    </row>
    <row r="46" customFormat="false" ht="13.8" hidden="false" customHeight="false" outlineLevel="0" collapsed="false">
      <c r="A46" s="82" t="s">
        <v>59</v>
      </c>
      <c r="L46" s="80"/>
    </row>
    <row r="47" customFormat="false" ht="13.8" hidden="false" customHeight="false" outlineLevel="0" collapsed="false">
      <c r="A47" s="79" t="s">
        <v>60</v>
      </c>
      <c r="L47" s="80"/>
    </row>
    <row r="48" customFormat="false" ht="13.8" hidden="false" customHeight="false" outlineLevel="0" collapsed="false">
      <c r="A48" s="82"/>
      <c r="L48" s="80"/>
    </row>
    <row r="49" customFormat="false" ht="13.8" hidden="false" customHeight="false" outlineLevel="0" collapsed="false">
      <c r="A49" s="82"/>
      <c r="L49" s="80"/>
    </row>
    <row r="50" customFormat="false" ht="13.8" hidden="false" customHeight="false" outlineLevel="0" collapsed="false">
      <c r="A50" s="79"/>
      <c r="L50" s="80"/>
    </row>
    <row r="51" customFormat="false" ht="13.8" hidden="false" customHeight="false" outlineLevel="0" collapsed="false">
      <c r="A51" s="81" t="s">
        <v>61</v>
      </c>
      <c r="L51" s="80"/>
    </row>
    <row r="52" customFormat="false" ht="13.8" hidden="false" customHeight="false" outlineLevel="0" collapsed="false">
      <c r="L52" s="80"/>
    </row>
    <row r="53" customFormat="false" ht="13.8" hidden="false" customHeight="false" outlineLevel="0" collapsed="false">
      <c r="L53" s="80"/>
    </row>
    <row r="54" customFormat="false" ht="13.8" hidden="false" customHeight="false" outlineLevel="0" collapsed="false">
      <c r="L54" s="80"/>
    </row>
  </sheetData>
  <mergeCells count="17">
    <mergeCell ref="B1:I1"/>
    <mergeCell ref="K1:L1"/>
    <mergeCell ref="B2:I2"/>
    <mergeCell ref="K2:L2"/>
    <mergeCell ref="B3:I3"/>
    <mergeCell ref="K3:L3"/>
    <mergeCell ref="B4:I4"/>
    <mergeCell ref="K4:L4"/>
    <mergeCell ref="B5:I5"/>
    <mergeCell ref="K5:L5"/>
    <mergeCell ref="A7:A8"/>
    <mergeCell ref="B7:B8"/>
    <mergeCell ref="C7:C8"/>
    <mergeCell ref="E7:F7"/>
    <mergeCell ref="I7:I8"/>
    <mergeCell ref="J7:J8"/>
    <mergeCell ref="L7:L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5859375" defaultRowHeight="14.25" zeroHeight="false" outlineLevelRow="0" outlineLevelCol="0"/>
  <cols>
    <col collapsed="false" customWidth="true" hidden="false" outlineLevel="0" max="1" min="1" style="0" width="33.87"/>
    <col collapsed="false" customWidth="true" hidden="false" outlineLevel="0" max="2" min="2" style="0" width="18"/>
    <col collapsed="false" customWidth="true" hidden="false" outlineLevel="0" max="3" min="3" style="0" width="14.51"/>
  </cols>
  <sheetData>
    <row r="1" customFormat="false" ht="14.25" hidden="false" customHeight="false" outlineLevel="0" collapsed="false">
      <c r="A1" s="174" t="s">
        <v>164</v>
      </c>
      <c r="B1" s="175" t="s">
        <v>1043</v>
      </c>
    </row>
    <row r="3" customFormat="false" ht="14.25" hidden="false" customHeight="false" outlineLevel="0" collapsed="false">
      <c r="A3" s="176"/>
      <c r="B3" s="177" t="s">
        <v>1044</v>
      </c>
      <c r="C3" s="178"/>
    </row>
    <row r="4" customFormat="false" ht="14.25" hidden="false" customHeight="false" outlineLevel="0" collapsed="false">
      <c r="A4" s="179" t="s">
        <v>163</v>
      </c>
      <c r="B4" s="180" t="s">
        <v>1045</v>
      </c>
      <c r="C4" s="181" t="s">
        <v>1046</v>
      </c>
    </row>
    <row r="5" customFormat="false" ht="14.25" hidden="false" customHeight="false" outlineLevel="0" collapsed="false">
      <c r="A5" s="182" t="s">
        <v>1024</v>
      </c>
      <c r="B5" s="183"/>
      <c r="C5" s="184" t="n">
        <v>49.16</v>
      </c>
    </row>
    <row r="6" customFormat="false" ht="14.25" hidden="false" customHeight="false" outlineLevel="0" collapsed="false">
      <c r="A6" s="185" t="s">
        <v>202</v>
      </c>
      <c r="B6" s="186" t="n">
        <v>167033.98</v>
      </c>
      <c r="C6" s="187" t="n">
        <v>128026</v>
      </c>
    </row>
    <row r="7" customFormat="false" ht="14.25" hidden="false" customHeight="false" outlineLevel="0" collapsed="false">
      <c r="A7" s="185" t="s">
        <v>1030</v>
      </c>
      <c r="B7" s="186" t="n">
        <v>384.72</v>
      </c>
      <c r="C7" s="187" t="n">
        <v>384.72</v>
      </c>
    </row>
    <row r="8" customFormat="false" ht="14.25" hidden="false" customHeight="false" outlineLevel="0" collapsed="false">
      <c r="A8" s="185" t="s">
        <v>123</v>
      </c>
      <c r="B8" s="188"/>
      <c r="C8" s="187" t="n">
        <v>1940.45</v>
      </c>
    </row>
    <row r="9" customFormat="false" ht="14.25" hidden="false" customHeight="false" outlineLevel="0" collapsed="false">
      <c r="A9" s="185" t="s">
        <v>109</v>
      </c>
      <c r="B9" s="186" t="n">
        <v>22756.35</v>
      </c>
      <c r="C9" s="187" t="n">
        <v>15014.5</v>
      </c>
    </row>
    <row r="10" customFormat="false" ht="14.25" hidden="false" customHeight="false" outlineLevel="0" collapsed="false">
      <c r="A10" s="185" t="s">
        <v>76</v>
      </c>
      <c r="B10" s="186" t="n">
        <v>17441.54</v>
      </c>
      <c r="C10" s="187" t="n">
        <v>28963.14</v>
      </c>
    </row>
    <row r="11" customFormat="false" ht="14.25" hidden="false" customHeight="false" outlineLevel="0" collapsed="false">
      <c r="A11" s="185" t="s">
        <v>849</v>
      </c>
      <c r="B11" s="186" t="n">
        <v>3605.23</v>
      </c>
      <c r="C11" s="187" t="n">
        <v>3605.23</v>
      </c>
    </row>
    <row r="12" customFormat="false" ht="14.25" hidden="false" customHeight="false" outlineLevel="0" collapsed="false">
      <c r="A12" s="185" t="s">
        <v>97</v>
      </c>
      <c r="B12" s="186" t="n">
        <v>24103.17</v>
      </c>
      <c r="C12" s="187" t="n">
        <v>14803.33</v>
      </c>
    </row>
    <row r="13" customFormat="false" ht="14.25" hidden="false" customHeight="false" outlineLevel="0" collapsed="false">
      <c r="A13" s="185" t="s">
        <v>137</v>
      </c>
      <c r="B13" s="188"/>
      <c r="C13" s="187" t="n">
        <v>3566.03</v>
      </c>
    </row>
    <row r="14" customFormat="false" ht="14.25" hidden="false" customHeight="false" outlineLevel="0" collapsed="false">
      <c r="A14" s="185" t="s">
        <v>139</v>
      </c>
      <c r="B14" s="188"/>
      <c r="C14" s="187" t="n">
        <v>2347.1</v>
      </c>
    </row>
    <row r="15" customFormat="false" ht="14.25" hidden="false" customHeight="false" outlineLevel="0" collapsed="false">
      <c r="A15" s="185" t="s">
        <v>890</v>
      </c>
      <c r="B15" s="188"/>
      <c r="C15" s="187" t="n">
        <v>2484.95</v>
      </c>
    </row>
    <row r="16" customFormat="false" ht="14.25" hidden="false" customHeight="false" outlineLevel="0" collapsed="false">
      <c r="A16" s="185" t="s">
        <v>87</v>
      </c>
      <c r="B16" s="189" t="n">
        <v>9085.9</v>
      </c>
      <c r="C16" s="190" t="n">
        <v>6515.78</v>
      </c>
    </row>
    <row r="17" customFormat="false" ht="14.25" hidden="false" customHeight="false" outlineLevel="0" collapsed="false">
      <c r="A17" s="191" t="s">
        <v>1047</v>
      </c>
      <c r="B17" s="192" t="n">
        <v>244410.89</v>
      </c>
      <c r="C17" s="193" t="n">
        <v>207700.39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8" activeCellId="0" sqref="F8"/>
    </sheetView>
  </sheetViews>
  <sheetFormatPr defaultColWidth="10.46875" defaultRowHeight="14.25" zeroHeight="false" outlineLevelRow="1" outlineLevelCol="0"/>
  <cols>
    <col collapsed="false" customWidth="true" hidden="false" outlineLevel="0" max="1" min="1" style="0" width="37.27"/>
    <col collapsed="false" customWidth="true" hidden="false" outlineLevel="0" max="2" min="2" style="0" width="12.38"/>
    <col collapsed="false" customWidth="true" hidden="false" outlineLevel="0" max="3" min="3" style="0" width="8.5"/>
    <col collapsed="false" customWidth="true" hidden="false" outlineLevel="0" max="4" min="4" style="0" width="9.26"/>
    <col collapsed="false" customWidth="true" hidden="false" outlineLevel="0" max="5" min="5" style="0" width="1.61"/>
    <col collapsed="false" customWidth="true" hidden="false" outlineLevel="0" max="6" min="6" style="0" width="12.87"/>
    <col collapsed="false" customWidth="true" hidden="false" outlineLevel="0" max="7" min="7" style="0" width="10.38"/>
    <col collapsed="false" customWidth="true" hidden="false" outlineLevel="0" max="8" min="8" style="0" width="0.75"/>
    <col collapsed="false" customWidth="true" hidden="false" outlineLevel="0" max="9" min="9" style="0" width="8.5"/>
    <col collapsed="false" customWidth="true" hidden="false" outlineLevel="0" max="10" min="10" style="0" width="9.26"/>
    <col collapsed="false" customWidth="true" hidden="false" outlineLevel="0" max="11" min="11" style="83" width="0.88"/>
    <col collapsed="false" customWidth="true" hidden="false" outlineLevel="0" max="12" min="12" style="0" width="8.88"/>
    <col collapsed="false" customWidth="true" hidden="false" outlineLevel="0" max="13" min="13" style="0" width="8.62"/>
    <col collapsed="false" customWidth="true" hidden="false" outlineLevel="0" max="14" min="14" style="0" width="0.88"/>
    <col collapsed="false" customWidth="true" hidden="false" outlineLevel="0" max="15" min="15" style="0" width="47.38"/>
    <col collapsed="false" customWidth="true" hidden="false" outlineLevel="0" max="16" min="16" style="0" width="9.88"/>
  </cols>
  <sheetData>
    <row r="1" customFormat="false" ht="15" hidden="false" customHeight="false" outlineLevel="0" collapsed="false">
      <c r="A1" s="84" t="s">
        <v>1</v>
      </c>
      <c r="B1" s="84"/>
    </row>
    <row r="2" customFormat="false" ht="15" hidden="false" customHeight="false" outlineLevel="0" collapsed="false">
      <c r="A2" s="85" t="s">
        <v>62</v>
      </c>
      <c r="B2" s="85"/>
      <c r="C2" s="86"/>
      <c r="D2" s="86"/>
      <c r="E2" s="86"/>
      <c r="F2" s="87"/>
      <c r="G2" s="87"/>
      <c r="H2" s="88"/>
      <c r="I2" s="88"/>
      <c r="J2" s="88"/>
      <c r="K2" s="89"/>
      <c r="L2" s="86"/>
      <c r="M2" s="86"/>
      <c r="N2" s="86"/>
      <c r="O2" s="86"/>
      <c r="P2" s="86"/>
    </row>
    <row r="3" customFormat="false" ht="15" hidden="false" customHeight="false" outlineLevel="0" collapsed="false">
      <c r="A3" s="85" t="s">
        <v>63</v>
      </c>
      <c r="B3" s="85"/>
      <c r="C3" s="86"/>
      <c r="D3" s="86"/>
      <c r="E3" s="86"/>
      <c r="F3" s="90"/>
      <c r="G3" s="90"/>
      <c r="H3" s="88"/>
      <c r="I3" s="88"/>
      <c r="J3" s="88"/>
      <c r="K3" s="89"/>
      <c r="L3" s="86"/>
      <c r="M3" s="86"/>
      <c r="N3" s="86"/>
      <c r="O3" s="86"/>
      <c r="P3" s="86"/>
    </row>
    <row r="4" customFormat="false" ht="18" hidden="false" customHeight="false" outlineLevel="0" collapsed="false">
      <c r="C4" s="91" t="s">
        <v>64</v>
      </c>
      <c r="F4" s="91" t="s">
        <v>65</v>
      </c>
      <c r="I4" s="91" t="s">
        <v>66</v>
      </c>
    </row>
    <row r="5" customFormat="false" ht="15" hidden="false" customHeight="false" outlineLevel="0" collapsed="false">
      <c r="C5" s="92" t="n">
        <v>44135</v>
      </c>
      <c r="D5" s="92"/>
      <c r="E5" s="88"/>
      <c r="F5" s="93" t="s">
        <v>67</v>
      </c>
      <c r="G5" s="93"/>
      <c r="H5" s="89"/>
      <c r="I5" s="94" t="n">
        <v>44196</v>
      </c>
      <c r="J5" s="94"/>
      <c r="K5" s="95"/>
      <c r="L5" s="96" t="s">
        <v>22</v>
      </c>
      <c r="M5" s="96"/>
    </row>
    <row r="6" customFormat="false" ht="15" hidden="false" customHeight="false" outlineLevel="0" collapsed="false">
      <c r="A6" s="97" t="s">
        <v>68</v>
      </c>
      <c r="B6" s="98" t="s">
        <v>18</v>
      </c>
      <c r="C6" s="99" t="s">
        <v>69</v>
      </c>
      <c r="D6" s="100" t="s">
        <v>70</v>
      </c>
      <c r="E6" s="101"/>
      <c r="F6" s="99" t="s">
        <v>71</v>
      </c>
      <c r="G6" s="99" t="s">
        <v>72</v>
      </c>
      <c r="H6" s="102"/>
      <c r="I6" s="103" t="s">
        <v>69</v>
      </c>
      <c r="J6" s="99" t="s">
        <v>70</v>
      </c>
      <c r="K6" s="104"/>
      <c r="L6" s="105" t="s">
        <v>69</v>
      </c>
      <c r="M6" s="105" t="s">
        <v>70</v>
      </c>
      <c r="O6" s="106" t="s">
        <v>73</v>
      </c>
    </row>
    <row r="7" customFormat="false" ht="14.25" hidden="true" customHeight="false" outlineLevel="1" collapsed="false">
      <c r="A7" s="107" t="s">
        <v>74</v>
      </c>
      <c r="B7" s="108" t="s">
        <v>75</v>
      </c>
      <c r="C7" s="109" t="n">
        <v>1485.32</v>
      </c>
      <c r="D7" s="110" t="n">
        <f aca="false">+C7/$C$74</f>
        <v>0.0258181638670858</v>
      </c>
      <c r="E7" s="111"/>
      <c r="F7" s="112" t="n">
        <v>167033.98</v>
      </c>
      <c r="G7" s="112" t="n">
        <v>128026</v>
      </c>
      <c r="H7" s="113"/>
      <c r="I7" s="114" t="n">
        <f aca="false">C7+F7-G7</f>
        <v>40493.3</v>
      </c>
      <c r="J7" s="115" t="n">
        <f aca="false">+I7/$I$74</f>
        <v>0.429680262867764</v>
      </c>
      <c r="K7" s="116"/>
      <c r="L7" s="114" t="n">
        <f aca="false">I7-C7</f>
        <v>39007.98</v>
      </c>
      <c r="M7" s="117" t="n">
        <f aca="false">L7/C7</f>
        <v>26.2623407750519</v>
      </c>
      <c r="O7" s="118"/>
    </row>
    <row r="8" customFormat="false" ht="14.25" hidden="true" customHeight="false" outlineLevel="1" collapsed="false">
      <c r="A8" s="119" t="s">
        <v>76</v>
      </c>
      <c r="B8" s="120" t="s">
        <v>77</v>
      </c>
      <c r="C8" s="121" t="n">
        <v>28963.14</v>
      </c>
      <c r="D8" s="122" t="n">
        <f aca="false">+C8/$C$74</f>
        <v>0.503443766074211</v>
      </c>
      <c r="E8" s="111"/>
      <c r="F8" s="121" t="n">
        <v>17441.54</v>
      </c>
      <c r="G8" s="121" t="n">
        <v>28963.14</v>
      </c>
      <c r="H8" s="113"/>
      <c r="I8" s="114" t="n">
        <f aca="false">C8+F8-G8</f>
        <v>17441.54</v>
      </c>
      <c r="J8" s="115" t="n">
        <f aca="false">+I8/$I$74</f>
        <v>0.185074703519313</v>
      </c>
      <c r="K8" s="116"/>
      <c r="L8" s="114" t="n">
        <f aca="false">I8-C8</f>
        <v>-11521.6</v>
      </c>
      <c r="M8" s="117" t="n">
        <f aca="false">L8/C8</f>
        <v>-0.397802172002069</v>
      </c>
      <c r="O8" s="118"/>
    </row>
    <row r="9" customFormat="false" ht="14.25" hidden="true" customHeight="false" outlineLevel="1" collapsed="false">
      <c r="A9" s="119" t="s">
        <v>78</v>
      </c>
      <c r="B9" s="120"/>
      <c r="C9" s="121" t="n">
        <v>0</v>
      </c>
      <c r="D9" s="122" t="n">
        <f aca="false">+C9/$C$74</f>
        <v>0</v>
      </c>
      <c r="E9" s="111"/>
      <c r="F9" s="121" t="n">
        <v>0</v>
      </c>
      <c r="G9" s="121" t="n">
        <v>0</v>
      </c>
      <c r="H9" s="113"/>
      <c r="I9" s="114" t="n">
        <f aca="false">C9+F9-G9</f>
        <v>0</v>
      </c>
      <c r="J9" s="115" t="n">
        <f aca="false">+I9/$I$74</f>
        <v>0</v>
      </c>
      <c r="K9" s="116"/>
      <c r="L9" s="114" t="n">
        <f aca="false">I9-C9</f>
        <v>0</v>
      </c>
      <c r="M9" s="123" t="n">
        <v>0</v>
      </c>
      <c r="O9" s="124"/>
    </row>
    <row r="10" customFormat="false" ht="14.25" hidden="true" customHeight="false" outlineLevel="1" collapsed="false">
      <c r="A10" s="119" t="s">
        <v>79</v>
      </c>
      <c r="B10" s="120"/>
      <c r="C10" s="121" t="n">
        <v>0</v>
      </c>
      <c r="D10" s="122" t="n">
        <f aca="false">+C10/$C$74</f>
        <v>0</v>
      </c>
      <c r="E10" s="111"/>
      <c r="F10" s="121" t="n">
        <v>0</v>
      </c>
      <c r="G10" s="121" t="n">
        <v>0</v>
      </c>
      <c r="H10" s="113"/>
      <c r="I10" s="114" t="n">
        <f aca="false">C10+F10-G10</f>
        <v>0</v>
      </c>
      <c r="J10" s="115" t="n">
        <f aca="false">+I10/$I$74</f>
        <v>0</v>
      </c>
      <c r="K10" s="116"/>
      <c r="L10" s="114" t="n">
        <f aca="false">I10-C10</f>
        <v>0</v>
      </c>
      <c r="M10" s="123" t="n">
        <v>0</v>
      </c>
      <c r="O10" s="124"/>
    </row>
    <row r="11" customFormat="false" ht="14.25" hidden="true" customHeight="false" outlineLevel="1" collapsed="false">
      <c r="A11" s="119" t="s">
        <v>80</v>
      </c>
      <c r="B11" s="120"/>
      <c r="C11" s="121" t="n">
        <v>0</v>
      </c>
      <c r="D11" s="122" t="n">
        <f aca="false">+C11/$C$74</f>
        <v>0</v>
      </c>
      <c r="E11" s="111"/>
      <c r="F11" s="121" t="n">
        <v>0</v>
      </c>
      <c r="G11" s="121" t="n">
        <v>0</v>
      </c>
      <c r="H11" s="113"/>
      <c r="I11" s="114" t="n">
        <f aca="false">C11+F11-G11</f>
        <v>0</v>
      </c>
      <c r="J11" s="115" t="n">
        <f aca="false">+I11/$I$74</f>
        <v>0</v>
      </c>
      <c r="K11" s="116"/>
      <c r="L11" s="114" t="n">
        <f aca="false">I11-C11</f>
        <v>0</v>
      </c>
      <c r="M11" s="123" t="n">
        <v>0</v>
      </c>
      <c r="O11" s="124"/>
    </row>
    <row r="12" customFormat="false" ht="14.25" hidden="true" customHeight="false" outlineLevel="1" collapsed="false">
      <c r="A12" s="119" t="s">
        <v>81</v>
      </c>
      <c r="B12" s="120"/>
      <c r="C12" s="121" t="n">
        <v>0</v>
      </c>
      <c r="D12" s="122" t="n">
        <f aca="false">+C12/$C$74</f>
        <v>0</v>
      </c>
      <c r="E12" s="111"/>
      <c r="F12" s="121" t="n">
        <v>0</v>
      </c>
      <c r="G12" s="121" t="n">
        <v>0</v>
      </c>
      <c r="H12" s="113"/>
      <c r="I12" s="114" t="n">
        <f aca="false">C12+F12-G12</f>
        <v>0</v>
      </c>
      <c r="J12" s="115" t="n">
        <f aca="false">+I12/$I$74</f>
        <v>0</v>
      </c>
      <c r="K12" s="116"/>
      <c r="L12" s="114" t="n">
        <f aca="false">I12-C12</f>
        <v>0</v>
      </c>
      <c r="M12" s="123" t="n">
        <v>0</v>
      </c>
      <c r="O12" s="124"/>
    </row>
    <row r="13" customFormat="false" ht="14.25" hidden="true" customHeight="false" outlineLevel="1" collapsed="false">
      <c r="A13" s="125" t="s">
        <v>82</v>
      </c>
      <c r="B13" s="120"/>
      <c r="C13" s="121" t="n">
        <v>0</v>
      </c>
      <c r="D13" s="122" t="n">
        <f aca="false">+C13/$C$74</f>
        <v>0</v>
      </c>
      <c r="E13" s="111"/>
      <c r="F13" s="121" t="n">
        <v>0</v>
      </c>
      <c r="G13" s="121" t="n">
        <v>0</v>
      </c>
      <c r="H13" s="113"/>
      <c r="I13" s="114" t="n">
        <f aca="false">C13+F13-G13</f>
        <v>0</v>
      </c>
      <c r="J13" s="115" t="n">
        <f aca="false">+I13/$I$74</f>
        <v>0</v>
      </c>
      <c r="K13" s="116"/>
      <c r="L13" s="114" t="n">
        <f aca="false">I13-C13</f>
        <v>0</v>
      </c>
      <c r="M13" s="123" t="n">
        <v>0</v>
      </c>
      <c r="O13" s="124"/>
    </row>
    <row r="14" customFormat="false" ht="14.25" hidden="true" customHeight="false" outlineLevel="1" collapsed="false">
      <c r="A14" s="119" t="s">
        <v>83</v>
      </c>
      <c r="B14" s="120"/>
      <c r="C14" s="121" t="n">
        <v>0</v>
      </c>
      <c r="D14" s="122" t="n">
        <f aca="false">+C14/$C$74</f>
        <v>0</v>
      </c>
      <c r="E14" s="111"/>
      <c r="F14" s="121" t="n">
        <v>0</v>
      </c>
      <c r="G14" s="121" t="n">
        <v>0</v>
      </c>
      <c r="H14" s="113"/>
      <c r="I14" s="114" t="n">
        <f aca="false">C14+F14-G14</f>
        <v>0</v>
      </c>
      <c r="J14" s="115" t="n">
        <f aca="false">+I14/$I$74</f>
        <v>0</v>
      </c>
      <c r="K14" s="116"/>
      <c r="L14" s="114" t="n">
        <f aca="false">I14-C14</f>
        <v>0</v>
      </c>
      <c r="M14" s="123" t="n">
        <v>0</v>
      </c>
      <c r="O14" s="124"/>
    </row>
    <row r="15" customFormat="false" ht="14.25" hidden="true" customHeight="false" outlineLevel="1" collapsed="false">
      <c r="A15" s="119" t="s">
        <v>84</v>
      </c>
      <c r="B15" s="120"/>
      <c r="C15" s="121" t="n">
        <v>0</v>
      </c>
      <c r="D15" s="122" t="n">
        <f aca="false">+C15/$C$74</f>
        <v>0</v>
      </c>
      <c r="E15" s="111"/>
      <c r="F15" s="121" t="n">
        <v>0</v>
      </c>
      <c r="G15" s="121" t="n">
        <v>0</v>
      </c>
      <c r="H15" s="113"/>
      <c r="I15" s="114" t="n">
        <f aca="false">C15+F15-G15</f>
        <v>0</v>
      </c>
      <c r="J15" s="115" t="n">
        <f aca="false">+I15/$I$74</f>
        <v>0</v>
      </c>
      <c r="K15" s="116"/>
      <c r="L15" s="114" t="n">
        <f aca="false">I15-C15</f>
        <v>0</v>
      </c>
      <c r="M15" s="123" t="n">
        <v>0</v>
      </c>
      <c r="O15" s="124"/>
    </row>
    <row r="16" customFormat="false" ht="14.25" hidden="true" customHeight="false" outlineLevel="1" collapsed="false">
      <c r="A16" s="119" t="s">
        <v>85</v>
      </c>
      <c r="B16" s="120"/>
      <c r="C16" s="121" t="n">
        <v>0</v>
      </c>
      <c r="D16" s="122" t="n">
        <f aca="false">+C16/$C$74</f>
        <v>0</v>
      </c>
      <c r="E16" s="111" t="s">
        <v>86</v>
      </c>
      <c r="F16" s="121" t="n">
        <v>0</v>
      </c>
      <c r="G16" s="121" t="n">
        <v>0</v>
      </c>
      <c r="H16" s="113"/>
      <c r="I16" s="114" t="n">
        <f aca="false">C16+F16-G16</f>
        <v>0</v>
      </c>
      <c r="J16" s="115" t="n">
        <f aca="false">+I16/$I$74</f>
        <v>0</v>
      </c>
      <c r="K16" s="116"/>
      <c r="L16" s="114" t="n">
        <f aca="false">I16-C16</f>
        <v>0</v>
      </c>
      <c r="M16" s="123" t="n">
        <v>0</v>
      </c>
      <c r="O16" s="124"/>
    </row>
    <row r="17" customFormat="false" ht="14.25" hidden="true" customHeight="false" outlineLevel="1" collapsed="false">
      <c r="A17" s="119" t="s">
        <v>87</v>
      </c>
      <c r="B17" s="120" t="s">
        <v>88</v>
      </c>
      <c r="C17" s="121" t="n">
        <v>13661.35</v>
      </c>
      <c r="D17" s="122" t="n">
        <f aca="false">+C17/$C$74</f>
        <v>0.237464635866758</v>
      </c>
      <c r="E17" s="111"/>
      <c r="F17" s="121" t="n">
        <v>9085.9</v>
      </c>
      <c r="G17" s="121" t="n">
        <v>6515.78</v>
      </c>
      <c r="H17" s="113"/>
      <c r="I17" s="114" t="n">
        <f aca="false">C17+F17-G17</f>
        <v>16231.47</v>
      </c>
      <c r="J17" s="115" t="n">
        <f aca="false">+I17/$I$74</f>
        <v>0.172234475736238</v>
      </c>
      <c r="K17" s="116"/>
      <c r="L17" s="114" t="n">
        <f aca="false">I17-C17</f>
        <v>2570.12</v>
      </c>
      <c r="M17" s="117" t="n">
        <f aca="false">L17/C17</f>
        <v>0.188130748425302</v>
      </c>
      <c r="O17" s="124"/>
    </row>
    <row r="18" customFormat="false" ht="14.25" hidden="true" customHeight="false" outlineLevel="1" collapsed="false">
      <c r="A18" s="119" t="s">
        <v>89</v>
      </c>
      <c r="B18" s="120"/>
      <c r="C18" s="121" t="n">
        <v>0</v>
      </c>
      <c r="D18" s="122" t="n">
        <f aca="false">+C18/$C$74</f>
        <v>0</v>
      </c>
      <c r="E18" s="111"/>
      <c r="F18" s="121" t="n">
        <v>0</v>
      </c>
      <c r="G18" s="121" t="n">
        <v>0</v>
      </c>
      <c r="H18" s="113"/>
      <c r="I18" s="114" t="n">
        <f aca="false">C18+F18-G18</f>
        <v>0</v>
      </c>
      <c r="J18" s="115" t="n">
        <f aca="false">+I18/$I$74</f>
        <v>0</v>
      </c>
      <c r="K18" s="116"/>
      <c r="L18" s="114" t="n">
        <f aca="false">I18-C18</f>
        <v>0</v>
      </c>
      <c r="M18" s="123" t="n">
        <v>0</v>
      </c>
      <c r="O18" s="124"/>
    </row>
    <row r="19" customFormat="false" ht="14.25" hidden="true" customHeight="false" outlineLevel="1" collapsed="false">
      <c r="A19" s="119" t="s">
        <v>90</v>
      </c>
      <c r="B19" s="120"/>
      <c r="C19" s="121" t="n">
        <v>0</v>
      </c>
      <c r="D19" s="122" t="n">
        <f aca="false">+C19/$C$74</f>
        <v>0</v>
      </c>
      <c r="E19" s="111"/>
      <c r="F19" s="121" t="n">
        <v>0</v>
      </c>
      <c r="G19" s="121" t="n">
        <v>0</v>
      </c>
      <c r="H19" s="113"/>
      <c r="I19" s="114" t="n">
        <f aca="false">C19+F19-G19</f>
        <v>0</v>
      </c>
      <c r="J19" s="115" t="n">
        <f aca="false">+I19/$I$74</f>
        <v>0</v>
      </c>
      <c r="K19" s="116"/>
      <c r="L19" s="114" t="n">
        <f aca="false">I19-C19</f>
        <v>0</v>
      </c>
      <c r="M19" s="123" t="n">
        <v>0</v>
      </c>
      <c r="O19" s="124"/>
    </row>
    <row r="20" customFormat="false" ht="14.25" hidden="true" customHeight="false" outlineLevel="1" collapsed="false">
      <c r="A20" s="119" t="s">
        <v>91</v>
      </c>
      <c r="B20" s="120"/>
      <c r="C20" s="121" t="n">
        <v>0</v>
      </c>
      <c r="D20" s="122" t="n">
        <f aca="false">+C20/$C$74</f>
        <v>0</v>
      </c>
      <c r="E20" s="111"/>
      <c r="F20" s="121" t="n">
        <v>0</v>
      </c>
      <c r="G20" s="121" t="n">
        <v>0</v>
      </c>
      <c r="H20" s="113"/>
      <c r="I20" s="114" t="n">
        <f aca="false">C20+F20-G20</f>
        <v>0</v>
      </c>
      <c r="J20" s="115" t="n">
        <f aca="false">+I20/$I$74</f>
        <v>0</v>
      </c>
      <c r="K20" s="116"/>
      <c r="L20" s="114" t="n">
        <f aca="false">I20-C20</f>
        <v>0</v>
      </c>
      <c r="M20" s="123" t="n">
        <v>0</v>
      </c>
      <c r="O20" s="124"/>
    </row>
    <row r="21" customFormat="false" ht="14.25" hidden="true" customHeight="false" outlineLevel="1" collapsed="false">
      <c r="A21" s="119" t="s">
        <v>92</v>
      </c>
      <c r="B21" s="120"/>
      <c r="C21" s="121" t="n">
        <v>0</v>
      </c>
      <c r="D21" s="122" t="n">
        <f aca="false">+C21/$C$74</f>
        <v>0</v>
      </c>
      <c r="E21" s="111"/>
      <c r="F21" s="121" t="n">
        <v>0</v>
      </c>
      <c r="G21" s="121" t="n">
        <v>0</v>
      </c>
      <c r="H21" s="113"/>
      <c r="I21" s="114" t="n">
        <f aca="false">C21+F21-G21</f>
        <v>0</v>
      </c>
      <c r="J21" s="115" t="n">
        <f aca="false">+I21/$I$74</f>
        <v>0</v>
      </c>
      <c r="K21" s="116"/>
      <c r="L21" s="114" t="n">
        <f aca="false">I21-C21</f>
        <v>0</v>
      </c>
      <c r="M21" s="123" t="n">
        <v>0</v>
      </c>
      <c r="O21" s="124"/>
    </row>
    <row r="22" customFormat="false" ht="14.25" hidden="true" customHeight="false" outlineLevel="1" collapsed="false">
      <c r="A22" s="119" t="s">
        <v>93</v>
      </c>
      <c r="B22" s="120"/>
      <c r="C22" s="121" t="n">
        <v>0</v>
      </c>
      <c r="D22" s="122" t="n">
        <f aca="false">+C22/$C$74</f>
        <v>0</v>
      </c>
      <c r="E22" s="111"/>
      <c r="F22" s="121" t="n">
        <v>0</v>
      </c>
      <c r="G22" s="121" t="n">
        <v>0</v>
      </c>
      <c r="H22" s="113"/>
      <c r="I22" s="114" t="n">
        <f aca="false">C22+F22-G22</f>
        <v>0</v>
      </c>
      <c r="J22" s="115" t="n">
        <f aca="false">+I22/$I$74</f>
        <v>0</v>
      </c>
      <c r="K22" s="116"/>
      <c r="L22" s="114" t="n">
        <f aca="false">I22-C22</f>
        <v>0</v>
      </c>
      <c r="M22" s="123" t="n">
        <v>0</v>
      </c>
      <c r="O22" s="124"/>
    </row>
    <row r="23" customFormat="false" ht="14.25" hidden="true" customHeight="false" outlineLevel="1" collapsed="false">
      <c r="A23" s="119" t="s">
        <v>94</v>
      </c>
      <c r="B23" s="120"/>
      <c r="C23" s="121" t="n">
        <v>0</v>
      </c>
      <c r="D23" s="122" t="n">
        <f aca="false">+C23/$C$74</f>
        <v>0</v>
      </c>
      <c r="E23" s="111" t="s">
        <v>86</v>
      </c>
      <c r="F23" s="121" t="n">
        <v>0</v>
      </c>
      <c r="G23" s="121" t="n">
        <v>0</v>
      </c>
      <c r="H23" s="113"/>
      <c r="I23" s="114" t="n">
        <f aca="false">C23+F23-G23</f>
        <v>0</v>
      </c>
      <c r="J23" s="115" t="n">
        <f aca="false">+I23/$I$74</f>
        <v>0</v>
      </c>
      <c r="K23" s="116"/>
      <c r="L23" s="114" t="n">
        <f aca="false">I23-C23</f>
        <v>0</v>
      </c>
      <c r="M23" s="123" t="n">
        <v>0</v>
      </c>
      <c r="O23" s="124"/>
    </row>
    <row r="24" customFormat="false" ht="14.25" hidden="true" customHeight="false" outlineLevel="1" collapsed="false">
      <c r="A24" s="119" t="s">
        <v>95</v>
      </c>
      <c r="B24" s="120"/>
      <c r="C24" s="121" t="n">
        <v>0</v>
      </c>
      <c r="D24" s="122" t="n">
        <f aca="false">+C24/$C$74</f>
        <v>0</v>
      </c>
      <c r="E24" s="111"/>
      <c r="F24" s="121" t="n">
        <v>0</v>
      </c>
      <c r="G24" s="121" t="n">
        <v>0</v>
      </c>
      <c r="H24" s="113"/>
      <c r="I24" s="114" t="n">
        <f aca="false">C24+F24-G24</f>
        <v>0</v>
      </c>
      <c r="J24" s="115" t="n">
        <f aca="false">+I24/$I$74</f>
        <v>0</v>
      </c>
      <c r="K24" s="116"/>
      <c r="L24" s="114" t="n">
        <f aca="false">I24-C24</f>
        <v>0</v>
      </c>
      <c r="M24" s="123" t="n">
        <v>0</v>
      </c>
      <c r="O24" s="124"/>
    </row>
    <row r="25" customFormat="false" ht="14.25" hidden="true" customHeight="false" outlineLevel="1" collapsed="false">
      <c r="A25" s="119" t="s">
        <v>96</v>
      </c>
      <c r="B25" s="120"/>
      <c r="C25" s="121" t="n">
        <v>0</v>
      </c>
      <c r="D25" s="122" t="n">
        <f aca="false">+C25/$C$74</f>
        <v>0</v>
      </c>
      <c r="E25" s="111"/>
      <c r="F25" s="121" t="n">
        <v>0</v>
      </c>
      <c r="G25" s="121" t="n">
        <v>0</v>
      </c>
      <c r="H25" s="113"/>
      <c r="I25" s="114" t="n">
        <f aca="false">C25+F25-G25</f>
        <v>0</v>
      </c>
      <c r="J25" s="115" t="n">
        <f aca="false">+I25/$I$74</f>
        <v>0</v>
      </c>
      <c r="K25" s="116"/>
      <c r="L25" s="114" t="n">
        <f aca="false">I25-C25</f>
        <v>0</v>
      </c>
      <c r="M25" s="123" t="n">
        <v>0</v>
      </c>
      <c r="O25" s="124"/>
    </row>
    <row r="26" customFormat="false" ht="14.25" hidden="true" customHeight="false" outlineLevel="1" collapsed="false">
      <c r="A26" s="119" t="s">
        <v>97</v>
      </c>
      <c r="B26" s="120" t="s">
        <v>98</v>
      </c>
      <c r="C26" s="121" t="n">
        <v>3032.54</v>
      </c>
      <c r="D26" s="122" t="n">
        <f aca="false">+C26/$C$74</f>
        <v>0.0527122873545716</v>
      </c>
      <c r="E26" s="111"/>
      <c r="F26" s="121" t="n">
        <v>24103.17</v>
      </c>
      <c r="G26" s="121" t="n">
        <v>14803.33</v>
      </c>
      <c r="H26" s="113"/>
      <c r="I26" s="114" t="n">
        <f aca="false">C26+F26-G26</f>
        <v>12332.38</v>
      </c>
      <c r="J26" s="115" t="n">
        <f aca="false">+I26/$I$74</f>
        <v>0.130860667818754</v>
      </c>
      <c r="K26" s="116"/>
      <c r="L26" s="114" t="n">
        <f aca="false">I26-C26</f>
        <v>9299.84</v>
      </c>
      <c r="M26" s="117" t="n">
        <f aca="false">L26/C26</f>
        <v>3.06668337433307</v>
      </c>
      <c r="O26" s="124"/>
    </row>
    <row r="27" customFormat="false" ht="14.25" hidden="true" customHeight="false" outlineLevel="1" collapsed="false">
      <c r="A27" s="119" t="s">
        <v>99</v>
      </c>
      <c r="B27" s="120"/>
      <c r="C27" s="121" t="n">
        <v>0</v>
      </c>
      <c r="D27" s="122" t="n">
        <f aca="false">+C27/$C$74</f>
        <v>0</v>
      </c>
      <c r="E27" s="111"/>
      <c r="F27" s="121" t="n">
        <v>0</v>
      </c>
      <c r="G27" s="121" t="n">
        <v>0</v>
      </c>
      <c r="H27" s="113"/>
      <c r="I27" s="114" t="n">
        <f aca="false">C27+F27-G27</f>
        <v>0</v>
      </c>
      <c r="J27" s="115" t="n">
        <f aca="false">+I27/$I$74</f>
        <v>0</v>
      </c>
      <c r="K27" s="116"/>
      <c r="L27" s="114" t="n">
        <f aca="false">I27-C27</f>
        <v>0</v>
      </c>
      <c r="M27" s="123" t="n">
        <v>0</v>
      </c>
      <c r="O27" s="124"/>
    </row>
    <row r="28" customFormat="false" ht="14.25" hidden="true" customHeight="false" outlineLevel="1" collapsed="false">
      <c r="A28" s="119" t="s">
        <v>100</v>
      </c>
      <c r="B28" s="120"/>
      <c r="C28" s="121" t="n">
        <v>0</v>
      </c>
      <c r="D28" s="122" t="n">
        <f aca="false">+C28/$C$74</f>
        <v>0</v>
      </c>
      <c r="E28" s="111"/>
      <c r="F28" s="121" t="n">
        <v>0</v>
      </c>
      <c r="G28" s="121" t="n">
        <v>0</v>
      </c>
      <c r="H28" s="113"/>
      <c r="I28" s="114" t="n">
        <f aca="false">C28+F28-G28</f>
        <v>0</v>
      </c>
      <c r="J28" s="115" t="n">
        <f aca="false">+I28/$I$74</f>
        <v>0</v>
      </c>
      <c r="K28" s="116"/>
      <c r="L28" s="114" t="n">
        <f aca="false">I28-C28</f>
        <v>0</v>
      </c>
      <c r="M28" s="123" t="n">
        <v>0</v>
      </c>
      <c r="O28" s="124"/>
    </row>
    <row r="29" customFormat="false" ht="14.25" hidden="true" customHeight="false" outlineLevel="1" collapsed="false">
      <c r="A29" s="119" t="s">
        <v>101</v>
      </c>
      <c r="B29" s="120"/>
      <c r="C29" s="121" t="n">
        <v>0</v>
      </c>
      <c r="D29" s="122" t="n">
        <f aca="false">+C29/$C$74</f>
        <v>0</v>
      </c>
      <c r="E29" s="111"/>
      <c r="F29" s="121" t="n">
        <v>0</v>
      </c>
      <c r="G29" s="121" t="n">
        <v>0</v>
      </c>
      <c r="H29" s="113"/>
      <c r="I29" s="114" t="n">
        <f aca="false">C29+F29-G29</f>
        <v>0</v>
      </c>
      <c r="J29" s="115" t="n">
        <f aca="false">+I29/$I$74</f>
        <v>0</v>
      </c>
      <c r="K29" s="116"/>
      <c r="L29" s="114" t="n">
        <f aca="false">I29-C29</f>
        <v>0</v>
      </c>
      <c r="M29" s="123" t="n">
        <v>0</v>
      </c>
      <c r="O29" s="124"/>
    </row>
    <row r="30" customFormat="false" ht="14.25" hidden="true" customHeight="false" outlineLevel="1" collapsed="false">
      <c r="A30" s="119" t="s">
        <v>102</v>
      </c>
      <c r="B30" s="120"/>
      <c r="C30" s="121" t="n">
        <v>0</v>
      </c>
      <c r="D30" s="122" t="n">
        <f aca="false">+C30/$C$74</f>
        <v>0</v>
      </c>
      <c r="E30" s="111"/>
      <c r="F30" s="121" t="n">
        <v>0</v>
      </c>
      <c r="G30" s="121" t="n">
        <v>0</v>
      </c>
      <c r="H30" s="113"/>
      <c r="I30" s="114" t="n">
        <f aca="false">C30+F30-G30</f>
        <v>0</v>
      </c>
      <c r="J30" s="115" t="n">
        <f aca="false">+I30/$I$74</f>
        <v>0</v>
      </c>
      <c r="K30" s="116"/>
      <c r="L30" s="114" t="n">
        <f aca="false">I30-C30</f>
        <v>0</v>
      </c>
      <c r="M30" s="123" t="n">
        <v>0</v>
      </c>
      <c r="O30" s="124"/>
    </row>
    <row r="31" customFormat="false" ht="14.25" hidden="true" customHeight="false" outlineLevel="1" collapsed="false">
      <c r="A31" s="119" t="s">
        <v>103</v>
      </c>
      <c r="B31" s="120"/>
      <c r="C31" s="121" t="n">
        <v>0</v>
      </c>
      <c r="D31" s="122" t="n">
        <f aca="false">+C31/$C$74</f>
        <v>0</v>
      </c>
      <c r="E31" s="111"/>
      <c r="F31" s="121" t="n">
        <v>0</v>
      </c>
      <c r="G31" s="121" t="n">
        <v>0</v>
      </c>
      <c r="H31" s="113"/>
      <c r="I31" s="114" t="n">
        <f aca="false">C31+F31-G31</f>
        <v>0</v>
      </c>
      <c r="J31" s="115" t="n">
        <f aca="false">+I31/$I$74</f>
        <v>0</v>
      </c>
      <c r="K31" s="116"/>
      <c r="L31" s="114" t="n">
        <f aca="false">I31-C31</f>
        <v>0</v>
      </c>
      <c r="M31" s="123" t="n">
        <v>0</v>
      </c>
      <c r="O31" s="124"/>
    </row>
    <row r="32" customFormat="false" ht="14.25" hidden="true" customHeight="false" outlineLevel="1" collapsed="false">
      <c r="A32" s="119" t="s">
        <v>104</v>
      </c>
      <c r="B32" s="120"/>
      <c r="C32" s="121" t="n">
        <v>0</v>
      </c>
      <c r="D32" s="122" t="n">
        <f aca="false">+C32/$C$74</f>
        <v>0</v>
      </c>
      <c r="E32" s="111"/>
      <c r="F32" s="121" t="n">
        <v>0</v>
      </c>
      <c r="G32" s="121" t="n">
        <v>0</v>
      </c>
      <c r="H32" s="113"/>
      <c r="I32" s="114" t="n">
        <f aca="false">C32+F32-G32</f>
        <v>0</v>
      </c>
      <c r="J32" s="115" t="n">
        <f aca="false">+I32/$I$74</f>
        <v>0</v>
      </c>
      <c r="K32" s="116"/>
      <c r="L32" s="114" t="n">
        <f aca="false">I32-C32</f>
        <v>0</v>
      </c>
      <c r="M32" s="123" t="n">
        <v>0</v>
      </c>
      <c r="O32" s="124"/>
    </row>
    <row r="33" customFormat="false" ht="14.25" hidden="true" customHeight="false" outlineLevel="1" collapsed="false">
      <c r="A33" s="119" t="s">
        <v>105</v>
      </c>
      <c r="B33" s="120"/>
      <c r="C33" s="121" t="n">
        <v>0</v>
      </c>
      <c r="D33" s="122" t="n">
        <f aca="false">+C33/$C$74</f>
        <v>0</v>
      </c>
      <c r="E33" s="111"/>
      <c r="F33" s="121" t="n">
        <v>0</v>
      </c>
      <c r="G33" s="121" t="n">
        <v>0</v>
      </c>
      <c r="H33" s="113"/>
      <c r="I33" s="114" t="n">
        <f aca="false">C33+F33-G33</f>
        <v>0</v>
      </c>
      <c r="J33" s="115" t="n">
        <f aca="false">+I33/$I$74</f>
        <v>0</v>
      </c>
      <c r="K33" s="116"/>
      <c r="L33" s="114" t="n">
        <f aca="false">I33-C33</f>
        <v>0</v>
      </c>
      <c r="M33" s="123" t="n">
        <v>0</v>
      </c>
      <c r="O33" s="124"/>
    </row>
    <row r="34" customFormat="false" ht="14.25" hidden="true" customHeight="false" outlineLevel="1" collapsed="false">
      <c r="A34" s="119" t="s">
        <v>106</v>
      </c>
      <c r="B34" s="120"/>
      <c r="C34" s="121" t="n">
        <v>0</v>
      </c>
      <c r="D34" s="122" t="n">
        <f aca="false">+C34/$C$74</f>
        <v>0</v>
      </c>
      <c r="E34" s="111"/>
      <c r="F34" s="121" t="n">
        <v>0</v>
      </c>
      <c r="G34" s="121" t="n">
        <v>0</v>
      </c>
      <c r="H34" s="113"/>
      <c r="I34" s="114" t="n">
        <f aca="false">C34+F34-G34</f>
        <v>0</v>
      </c>
      <c r="J34" s="115" t="n">
        <f aca="false">+I34/$I$74</f>
        <v>0</v>
      </c>
      <c r="K34" s="116"/>
      <c r="L34" s="114" t="n">
        <f aca="false">I34-C34</f>
        <v>0</v>
      </c>
      <c r="M34" s="123" t="n">
        <v>0</v>
      </c>
      <c r="O34" s="124"/>
    </row>
    <row r="35" customFormat="false" ht="14.25" hidden="true" customHeight="false" outlineLevel="1" collapsed="false">
      <c r="A35" s="119" t="s">
        <v>107</v>
      </c>
      <c r="B35" s="120"/>
      <c r="C35" s="121" t="n">
        <v>0</v>
      </c>
      <c r="D35" s="122" t="n">
        <f aca="false">+C35/$C$74</f>
        <v>0</v>
      </c>
      <c r="E35" s="111"/>
      <c r="F35" s="121" t="n">
        <v>0</v>
      </c>
      <c r="G35" s="121" t="n">
        <v>0</v>
      </c>
      <c r="H35" s="113"/>
      <c r="I35" s="114" t="n">
        <f aca="false">C35+F35-G35</f>
        <v>0</v>
      </c>
      <c r="J35" s="115" t="n">
        <f aca="false">+I35/$I$74</f>
        <v>0</v>
      </c>
      <c r="K35" s="116"/>
      <c r="L35" s="114" t="n">
        <f aca="false">I35-C35</f>
        <v>0</v>
      </c>
      <c r="M35" s="123" t="n">
        <v>0</v>
      </c>
      <c r="O35" s="124"/>
    </row>
    <row r="36" customFormat="false" ht="14.25" hidden="true" customHeight="false" outlineLevel="1" collapsed="false">
      <c r="A36" s="119" t="s">
        <v>108</v>
      </c>
      <c r="B36" s="120"/>
      <c r="C36" s="121" t="n">
        <v>0</v>
      </c>
      <c r="D36" s="122" t="n">
        <f aca="false">+C36/$C$74</f>
        <v>0</v>
      </c>
      <c r="E36" s="111"/>
      <c r="F36" s="121" t="n">
        <v>0</v>
      </c>
      <c r="G36" s="121" t="n">
        <v>0</v>
      </c>
      <c r="H36" s="113"/>
      <c r="I36" s="114" t="n">
        <f aca="false">C36+F36-G36</f>
        <v>0</v>
      </c>
      <c r="J36" s="115" t="n">
        <f aca="false">+I36/$I$74</f>
        <v>0</v>
      </c>
      <c r="K36" s="116"/>
      <c r="L36" s="114" t="n">
        <f aca="false">I36-C36</f>
        <v>0</v>
      </c>
      <c r="M36" s="123" t="n">
        <v>0</v>
      </c>
      <c r="O36" s="124"/>
    </row>
    <row r="37" customFormat="false" ht="14.25" hidden="true" customHeight="false" outlineLevel="1" collapsed="false">
      <c r="A37" s="119" t="s">
        <v>109</v>
      </c>
      <c r="B37" s="120"/>
      <c r="C37" s="121" t="n">
        <v>0</v>
      </c>
      <c r="D37" s="122" t="n">
        <f aca="false">+C37/$C$74</f>
        <v>0</v>
      </c>
      <c r="E37" s="111"/>
      <c r="F37" s="121" t="n">
        <v>22756.35</v>
      </c>
      <c r="G37" s="121" t="n">
        <v>15014.5</v>
      </c>
      <c r="H37" s="113"/>
      <c r="I37" s="114" t="n">
        <f aca="false">C37+F37-G37</f>
        <v>7741.85</v>
      </c>
      <c r="J37" s="115" t="n">
        <f aca="false">+I37/$I$74</f>
        <v>0.0821498900579304</v>
      </c>
      <c r="K37" s="116"/>
      <c r="L37" s="114" t="n">
        <f aca="false">I37-C37</f>
        <v>7741.85</v>
      </c>
      <c r="M37" s="117" t="n">
        <v>0</v>
      </c>
      <c r="O37" s="124"/>
    </row>
    <row r="38" customFormat="false" ht="14.25" hidden="true" customHeight="false" outlineLevel="1" collapsed="false">
      <c r="A38" s="119" t="s">
        <v>110</v>
      </c>
      <c r="B38" s="120"/>
      <c r="C38" s="121" t="n">
        <v>0</v>
      </c>
      <c r="D38" s="122" t="n">
        <f aca="false">+C38/$C$74</f>
        <v>0</v>
      </c>
      <c r="E38" s="111"/>
      <c r="F38" s="121" t="n">
        <v>0</v>
      </c>
      <c r="G38" s="121" t="n">
        <v>0</v>
      </c>
      <c r="H38" s="113"/>
      <c r="I38" s="114" t="n">
        <f aca="false">C38+F38-G38</f>
        <v>0</v>
      </c>
      <c r="J38" s="115" t="n">
        <f aca="false">+I38/$I$74</f>
        <v>0</v>
      </c>
      <c r="K38" s="116"/>
      <c r="L38" s="114" t="n">
        <f aca="false">I38-C38</f>
        <v>0</v>
      </c>
      <c r="M38" s="123" t="n">
        <v>0</v>
      </c>
      <c r="O38" s="124"/>
    </row>
    <row r="39" customFormat="false" ht="14.25" hidden="true" customHeight="false" outlineLevel="1" collapsed="false">
      <c r="A39" s="119" t="s">
        <v>111</v>
      </c>
      <c r="B39" s="120"/>
      <c r="C39" s="121" t="n">
        <v>0</v>
      </c>
      <c r="D39" s="122" t="n">
        <f aca="false">+C39/$C$74</f>
        <v>0</v>
      </c>
      <c r="E39" s="111"/>
      <c r="F39" s="121" t="n">
        <v>0</v>
      </c>
      <c r="G39" s="121" t="n">
        <v>0</v>
      </c>
      <c r="H39" s="113"/>
      <c r="I39" s="114" t="n">
        <f aca="false">C39+F39-G39</f>
        <v>0</v>
      </c>
      <c r="J39" s="115" t="n">
        <f aca="false">+I39/$I$74</f>
        <v>0</v>
      </c>
      <c r="K39" s="116"/>
      <c r="L39" s="114" t="n">
        <f aca="false">I39-C39</f>
        <v>0</v>
      </c>
      <c r="M39" s="123" t="n">
        <v>0</v>
      </c>
      <c r="O39" s="124"/>
    </row>
    <row r="40" customFormat="false" ht="14.25" hidden="true" customHeight="false" outlineLevel="1" collapsed="false">
      <c r="A40" s="119" t="s">
        <v>112</v>
      </c>
      <c r="B40" s="120"/>
      <c r="C40" s="121" t="n">
        <v>49.16</v>
      </c>
      <c r="D40" s="122" t="n">
        <f aca="false">+C40/$C$74</f>
        <v>0.00085451009594292</v>
      </c>
      <c r="E40" s="111"/>
      <c r="F40" s="121" t="n">
        <v>0</v>
      </c>
      <c r="G40" s="121" t="n">
        <v>49.16</v>
      </c>
      <c r="H40" s="113"/>
      <c r="I40" s="114" t="n">
        <f aca="false">C40+F40-G40</f>
        <v>0</v>
      </c>
      <c r="J40" s="115" t="n">
        <f aca="false">+I40/$I$74</f>
        <v>0</v>
      </c>
      <c r="K40" s="116"/>
      <c r="L40" s="114" t="n">
        <f aca="false">I40-C40</f>
        <v>-49.16</v>
      </c>
      <c r="M40" s="117" t="n">
        <f aca="false">L40/C40</f>
        <v>-1</v>
      </c>
      <c r="O40" s="124"/>
    </row>
    <row r="41" customFormat="false" ht="14.25" hidden="true" customHeight="false" outlineLevel="1" collapsed="false">
      <c r="A41" s="119" t="s">
        <v>113</v>
      </c>
      <c r="B41" s="120"/>
      <c r="C41" s="121" t="n">
        <v>0</v>
      </c>
      <c r="D41" s="122" t="n">
        <f aca="false">+C41/$C$74</f>
        <v>0</v>
      </c>
      <c r="E41" s="111"/>
      <c r="F41" s="121" t="n">
        <v>0</v>
      </c>
      <c r="G41" s="121" t="n">
        <v>0</v>
      </c>
      <c r="H41" s="113"/>
      <c r="I41" s="114" t="n">
        <f aca="false">C41+F41-G41</f>
        <v>0</v>
      </c>
      <c r="J41" s="115" t="n">
        <f aca="false">+I41/$I$74</f>
        <v>0</v>
      </c>
      <c r="K41" s="116"/>
      <c r="L41" s="114" t="n">
        <f aca="false">I41-C41</f>
        <v>0</v>
      </c>
      <c r="M41" s="123" t="n">
        <v>0</v>
      </c>
      <c r="O41" s="124"/>
    </row>
    <row r="42" customFormat="false" ht="14.25" hidden="true" customHeight="false" outlineLevel="1" collapsed="false">
      <c r="A42" s="119" t="s">
        <v>114</v>
      </c>
      <c r="B42" s="120"/>
      <c r="C42" s="121" t="n">
        <v>0</v>
      </c>
      <c r="D42" s="122" t="n">
        <f aca="false">+C42/$C$74</f>
        <v>0</v>
      </c>
      <c r="E42" s="111"/>
      <c r="F42" s="121" t="n">
        <v>0</v>
      </c>
      <c r="G42" s="121" t="n">
        <v>0</v>
      </c>
      <c r="H42" s="113"/>
      <c r="I42" s="114" t="n">
        <f aca="false">C42+F42-G42</f>
        <v>0</v>
      </c>
      <c r="J42" s="115" t="n">
        <f aca="false">+I42/$I$74</f>
        <v>0</v>
      </c>
      <c r="K42" s="116"/>
      <c r="L42" s="114" t="n">
        <f aca="false">I42-C42</f>
        <v>0</v>
      </c>
      <c r="M42" s="123" t="n">
        <v>0</v>
      </c>
      <c r="O42" s="124"/>
    </row>
    <row r="43" customFormat="false" ht="14.25" hidden="true" customHeight="false" outlineLevel="1" collapsed="false">
      <c r="A43" s="119" t="s">
        <v>115</v>
      </c>
      <c r="B43" s="120"/>
      <c r="C43" s="121" t="n">
        <v>0</v>
      </c>
      <c r="D43" s="122" t="n">
        <f aca="false">+C43/$C$74</f>
        <v>0</v>
      </c>
      <c r="E43" s="111"/>
      <c r="F43" s="121" t="n">
        <v>0</v>
      </c>
      <c r="G43" s="121" t="n">
        <v>0</v>
      </c>
      <c r="H43" s="113"/>
      <c r="I43" s="114" t="n">
        <f aca="false">C43+F43-G43</f>
        <v>0</v>
      </c>
      <c r="J43" s="115" t="n">
        <f aca="false">+I43/$I$74</f>
        <v>0</v>
      </c>
      <c r="K43" s="116"/>
      <c r="L43" s="114" t="n">
        <f aca="false">I43-C43</f>
        <v>0</v>
      </c>
      <c r="M43" s="123" t="n">
        <v>0</v>
      </c>
      <c r="O43" s="124"/>
    </row>
    <row r="44" customFormat="false" ht="14.25" hidden="true" customHeight="false" outlineLevel="1" collapsed="false">
      <c r="A44" s="119" t="s">
        <v>116</v>
      </c>
      <c r="B44" s="120"/>
      <c r="C44" s="121" t="n">
        <v>0</v>
      </c>
      <c r="D44" s="122" t="n">
        <f aca="false">+C44/$C$74</f>
        <v>0</v>
      </c>
      <c r="E44" s="111"/>
      <c r="F44" s="121" t="n">
        <v>0</v>
      </c>
      <c r="G44" s="121" t="n">
        <v>0</v>
      </c>
      <c r="H44" s="113"/>
      <c r="I44" s="114" t="n">
        <f aca="false">C44+F44-G44</f>
        <v>0</v>
      </c>
      <c r="J44" s="115" t="n">
        <f aca="false">+I44/$I$74</f>
        <v>0</v>
      </c>
      <c r="K44" s="116"/>
      <c r="L44" s="114" t="n">
        <f aca="false">I44-C44</f>
        <v>0</v>
      </c>
      <c r="M44" s="123" t="n">
        <v>0</v>
      </c>
      <c r="O44" s="124"/>
    </row>
    <row r="45" customFormat="false" ht="14.25" hidden="true" customHeight="false" outlineLevel="1" collapsed="false">
      <c r="A45" s="119" t="s">
        <v>117</v>
      </c>
      <c r="B45" s="120"/>
      <c r="C45" s="121" t="n">
        <v>0</v>
      </c>
      <c r="D45" s="122" t="n">
        <f aca="false">+C45/$C$74</f>
        <v>0</v>
      </c>
      <c r="E45" s="111"/>
      <c r="F45" s="121" t="n">
        <v>0</v>
      </c>
      <c r="G45" s="121" t="n">
        <v>0</v>
      </c>
      <c r="H45" s="113"/>
      <c r="I45" s="114" t="n">
        <f aca="false">C45+F45-G45</f>
        <v>0</v>
      </c>
      <c r="J45" s="115" t="n">
        <f aca="false">+I45/$I$74</f>
        <v>0</v>
      </c>
      <c r="K45" s="116"/>
      <c r="L45" s="114" t="n">
        <f aca="false">I45-C45</f>
        <v>0</v>
      </c>
      <c r="M45" s="123" t="n">
        <v>0</v>
      </c>
      <c r="O45" s="124"/>
    </row>
    <row r="46" customFormat="false" ht="14.25" hidden="true" customHeight="false" outlineLevel="1" collapsed="false">
      <c r="A46" s="119" t="s">
        <v>118</v>
      </c>
      <c r="B46" s="120"/>
      <c r="C46" s="121" t="n">
        <v>0</v>
      </c>
      <c r="D46" s="122" t="n">
        <f aca="false">+C46/$C$74</f>
        <v>0</v>
      </c>
      <c r="E46" s="111"/>
      <c r="F46" s="121" t="n">
        <v>0</v>
      </c>
      <c r="G46" s="121" t="n">
        <v>0</v>
      </c>
      <c r="H46" s="113"/>
      <c r="I46" s="114" t="n">
        <f aca="false">C46+F46-G46</f>
        <v>0</v>
      </c>
      <c r="J46" s="115" t="n">
        <f aca="false">+I46/$I$74</f>
        <v>0</v>
      </c>
      <c r="K46" s="116"/>
      <c r="L46" s="114" t="n">
        <f aca="false">I46-C46</f>
        <v>0</v>
      </c>
      <c r="M46" s="123" t="n">
        <v>0</v>
      </c>
      <c r="O46" s="124"/>
    </row>
    <row r="47" customFormat="false" ht="14.25" hidden="true" customHeight="false" outlineLevel="1" collapsed="false">
      <c r="A47" s="119" t="s">
        <v>119</v>
      </c>
      <c r="B47" s="120"/>
      <c r="C47" s="121" t="n">
        <v>0</v>
      </c>
      <c r="D47" s="122" t="n">
        <f aca="false">+C47/$C$74</f>
        <v>0</v>
      </c>
      <c r="E47" s="111"/>
      <c r="F47" s="121" t="n">
        <v>0</v>
      </c>
      <c r="G47" s="121" t="n">
        <v>0</v>
      </c>
      <c r="H47" s="113"/>
      <c r="I47" s="114" t="n">
        <f aca="false">C47+F47-G47</f>
        <v>0</v>
      </c>
      <c r="J47" s="115" t="n">
        <f aca="false">+I47/$I$74</f>
        <v>0</v>
      </c>
      <c r="K47" s="116"/>
      <c r="L47" s="114" t="n">
        <f aca="false">I47-C47</f>
        <v>0</v>
      </c>
      <c r="M47" s="123" t="n">
        <v>0</v>
      </c>
      <c r="O47" s="124"/>
    </row>
    <row r="48" customFormat="false" ht="14.25" hidden="true" customHeight="false" outlineLevel="1" collapsed="false">
      <c r="A48" s="119" t="s">
        <v>120</v>
      </c>
      <c r="B48" s="120"/>
      <c r="C48" s="121" t="n">
        <v>0</v>
      </c>
      <c r="D48" s="122" t="n">
        <f aca="false">+C48/$C$74</f>
        <v>0</v>
      </c>
      <c r="E48" s="111"/>
      <c r="F48" s="121" t="n">
        <v>0</v>
      </c>
      <c r="G48" s="121" t="n">
        <v>0</v>
      </c>
      <c r="H48" s="113"/>
      <c r="I48" s="114" t="n">
        <f aca="false">C48+F48-G48</f>
        <v>0</v>
      </c>
      <c r="J48" s="115" t="n">
        <f aca="false">+I48/$I$74</f>
        <v>0</v>
      </c>
      <c r="K48" s="116"/>
      <c r="L48" s="114" t="n">
        <f aca="false">I48-C48</f>
        <v>0</v>
      </c>
      <c r="M48" s="123" t="n">
        <v>0</v>
      </c>
      <c r="O48" s="124"/>
    </row>
    <row r="49" customFormat="false" ht="14.25" hidden="true" customHeight="false" outlineLevel="1" collapsed="false">
      <c r="A49" s="119" t="s">
        <v>121</v>
      </c>
      <c r="B49" s="120"/>
      <c r="C49" s="121" t="n">
        <v>0</v>
      </c>
      <c r="D49" s="122" t="n">
        <f aca="false">+C49/$C$74</f>
        <v>0</v>
      </c>
      <c r="E49" s="111"/>
      <c r="F49" s="121" t="n">
        <v>0</v>
      </c>
      <c r="G49" s="121" t="n">
        <v>0</v>
      </c>
      <c r="H49" s="113"/>
      <c r="I49" s="114" t="n">
        <f aca="false">C49+F49-G49</f>
        <v>0</v>
      </c>
      <c r="J49" s="115" t="n">
        <f aca="false">+I49/$I$74</f>
        <v>0</v>
      </c>
      <c r="K49" s="116"/>
      <c r="L49" s="114" t="n">
        <f aca="false">I49-C49</f>
        <v>0</v>
      </c>
      <c r="M49" s="123" t="n">
        <v>0</v>
      </c>
      <c r="O49" s="124"/>
    </row>
    <row r="50" customFormat="false" ht="14.25" hidden="true" customHeight="false" outlineLevel="1" collapsed="false">
      <c r="A50" s="119" t="s">
        <v>122</v>
      </c>
      <c r="B50" s="120"/>
      <c r="C50" s="121" t="n">
        <v>0</v>
      </c>
      <c r="D50" s="122" t="n">
        <f aca="false">+C50/$C$74</f>
        <v>0</v>
      </c>
      <c r="E50" s="111"/>
      <c r="F50" s="121" t="n">
        <v>0</v>
      </c>
      <c r="G50" s="121" t="n">
        <v>0</v>
      </c>
      <c r="H50" s="113"/>
      <c r="I50" s="114" t="n">
        <f aca="false">C50+F50-G50</f>
        <v>0</v>
      </c>
      <c r="J50" s="115" t="n">
        <f aca="false">+I50/$I$74</f>
        <v>0</v>
      </c>
      <c r="K50" s="116"/>
      <c r="L50" s="114" t="n">
        <f aca="false">I50-C50</f>
        <v>0</v>
      </c>
      <c r="M50" s="123" t="n">
        <v>0</v>
      </c>
      <c r="O50" s="124"/>
    </row>
    <row r="51" customFormat="false" ht="14.25" hidden="true" customHeight="false" outlineLevel="1" collapsed="false">
      <c r="A51" s="119" t="s">
        <v>123</v>
      </c>
      <c r="B51" s="120" t="s">
        <v>124</v>
      </c>
      <c r="C51" s="121" t="n">
        <v>1940.45</v>
      </c>
      <c r="D51" s="122" t="n">
        <f aca="false">+C51/$C$74</f>
        <v>0.0337293351438657</v>
      </c>
      <c r="E51" s="111"/>
      <c r="F51" s="121" t="n">
        <v>0</v>
      </c>
      <c r="G51" s="121" t="n">
        <v>1940.45</v>
      </c>
      <c r="H51" s="113"/>
      <c r="I51" s="114" t="n">
        <f aca="false">C51+F51-G51</f>
        <v>0</v>
      </c>
      <c r="J51" s="115" t="n">
        <f aca="false">+I51/$I$74</f>
        <v>0</v>
      </c>
      <c r="K51" s="116"/>
      <c r="L51" s="114" t="n">
        <f aca="false">I51-C51</f>
        <v>-1940.45</v>
      </c>
      <c r="M51" s="117" t="n">
        <f aca="false">L51/C51</f>
        <v>-1</v>
      </c>
      <c r="O51" s="124"/>
    </row>
    <row r="52" customFormat="false" ht="14.25" hidden="true" customHeight="false" outlineLevel="1" collapsed="false">
      <c r="A52" s="119" t="s">
        <v>125</v>
      </c>
      <c r="B52" s="120"/>
      <c r="C52" s="121" t="n">
        <v>0</v>
      </c>
      <c r="D52" s="122" t="n">
        <f aca="false">+C52/$C$74</f>
        <v>0</v>
      </c>
      <c r="E52" s="111"/>
      <c r="F52" s="121" t="n">
        <v>0</v>
      </c>
      <c r="G52" s="121" t="n">
        <v>0</v>
      </c>
      <c r="H52" s="113"/>
      <c r="I52" s="114" t="n">
        <f aca="false">C52+F52-G52</f>
        <v>0</v>
      </c>
      <c r="J52" s="115" t="n">
        <f aca="false">+I52/$I$74</f>
        <v>0</v>
      </c>
      <c r="K52" s="116"/>
      <c r="L52" s="114" t="n">
        <f aca="false">I52-C52</f>
        <v>0</v>
      </c>
      <c r="M52" s="123" t="n">
        <v>0</v>
      </c>
      <c r="O52" s="124"/>
    </row>
    <row r="53" customFormat="false" ht="14.25" hidden="true" customHeight="false" outlineLevel="1" collapsed="false">
      <c r="A53" s="119" t="s">
        <v>126</v>
      </c>
      <c r="B53" s="120"/>
      <c r="C53" s="121" t="n">
        <v>0</v>
      </c>
      <c r="D53" s="122" t="n">
        <f aca="false">+C53/$C$74</f>
        <v>0</v>
      </c>
      <c r="E53" s="111"/>
      <c r="F53" s="121" t="n">
        <v>0</v>
      </c>
      <c r="G53" s="121" t="n">
        <v>0</v>
      </c>
      <c r="H53" s="113"/>
      <c r="I53" s="114" t="n">
        <f aca="false">C53+F53-G53</f>
        <v>0</v>
      </c>
      <c r="J53" s="115" t="n">
        <f aca="false">+I53/$I$74</f>
        <v>0</v>
      </c>
      <c r="K53" s="116"/>
      <c r="L53" s="114" t="n">
        <f aca="false">I53-C53</f>
        <v>0</v>
      </c>
      <c r="M53" s="123" t="n">
        <v>0</v>
      </c>
      <c r="O53" s="124"/>
    </row>
    <row r="54" customFormat="false" ht="14.25" hidden="true" customHeight="false" outlineLevel="1" collapsed="false">
      <c r="A54" s="119" t="s">
        <v>127</v>
      </c>
      <c r="B54" s="120"/>
      <c r="C54" s="121" t="n">
        <v>0</v>
      </c>
      <c r="D54" s="122" t="n">
        <f aca="false">+C54/$C$74</f>
        <v>0</v>
      </c>
      <c r="E54" s="111"/>
      <c r="F54" s="121" t="n">
        <v>0</v>
      </c>
      <c r="G54" s="121" t="n">
        <v>0</v>
      </c>
      <c r="H54" s="113"/>
      <c r="I54" s="114" t="n">
        <f aca="false">C54+F54-G54</f>
        <v>0</v>
      </c>
      <c r="J54" s="115" t="n">
        <f aca="false">+I54/$I$74</f>
        <v>0</v>
      </c>
      <c r="K54" s="116"/>
      <c r="L54" s="114" t="n">
        <f aca="false">I54-C54</f>
        <v>0</v>
      </c>
      <c r="M54" s="123" t="n">
        <v>0</v>
      </c>
      <c r="O54" s="124"/>
    </row>
    <row r="55" customFormat="false" ht="14.25" hidden="true" customHeight="false" outlineLevel="1" collapsed="false">
      <c r="A55" s="119" t="s">
        <v>128</v>
      </c>
      <c r="B55" s="120"/>
      <c r="C55" s="121" t="n">
        <v>0</v>
      </c>
      <c r="D55" s="122" t="n">
        <f aca="false">+C55/$C$74</f>
        <v>0</v>
      </c>
      <c r="E55" s="111"/>
      <c r="F55" s="121" t="n">
        <v>0</v>
      </c>
      <c r="G55" s="121" t="n">
        <v>0</v>
      </c>
      <c r="H55" s="113"/>
      <c r="I55" s="114" t="n">
        <f aca="false">C55+F55-G55</f>
        <v>0</v>
      </c>
      <c r="J55" s="115" t="n">
        <f aca="false">+I55/$I$74</f>
        <v>0</v>
      </c>
      <c r="K55" s="116"/>
      <c r="L55" s="114" t="n">
        <f aca="false">I55-C55</f>
        <v>0</v>
      </c>
      <c r="M55" s="123" t="n">
        <v>0</v>
      </c>
      <c r="O55" s="124"/>
    </row>
    <row r="56" customFormat="false" ht="14.25" hidden="true" customHeight="false" outlineLevel="1" collapsed="false">
      <c r="A56" s="119" t="s">
        <v>129</v>
      </c>
      <c r="B56" s="120"/>
      <c r="C56" s="121" t="n">
        <v>0</v>
      </c>
      <c r="D56" s="122" t="n">
        <f aca="false">+C56/$C$74</f>
        <v>0</v>
      </c>
      <c r="E56" s="111"/>
      <c r="F56" s="121" t="n">
        <v>0</v>
      </c>
      <c r="G56" s="121" t="n">
        <v>0</v>
      </c>
      <c r="H56" s="113"/>
      <c r="I56" s="114" t="n">
        <f aca="false">C56+F56-G56</f>
        <v>0</v>
      </c>
      <c r="J56" s="115" t="n">
        <f aca="false">+I56/$I$74</f>
        <v>0</v>
      </c>
      <c r="K56" s="116"/>
      <c r="L56" s="114" t="n">
        <f aca="false">I56-C56</f>
        <v>0</v>
      </c>
      <c r="M56" s="123" t="n">
        <v>0</v>
      </c>
      <c r="O56" s="124"/>
    </row>
    <row r="57" customFormat="false" ht="14.25" hidden="true" customHeight="false" outlineLevel="1" collapsed="false">
      <c r="A57" s="119" t="s">
        <v>130</v>
      </c>
      <c r="B57" s="120"/>
      <c r="C57" s="121" t="n">
        <v>0</v>
      </c>
      <c r="D57" s="122" t="n">
        <f aca="false">+C57/$C$74</f>
        <v>0</v>
      </c>
      <c r="E57" s="111"/>
      <c r="F57" s="121" t="n">
        <v>0</v>
      </c>
      <c r="G57" s="121" t="n">
        <v>0</v>
      </c>
      <c r="H57" s="113"/>
      <c r="I57" s="114" t="n">
        <f aca="false">C57+F57-G57</f>
        <v>0</v>
      </c>
      <c r="J57" s="115" t="n">
        <f aca="false">+I57/$I$74</f>
        <v>0</v>
      </c>
      <c r="K57" s="116"/>
      <c r="L57" s="114" t="n">
        <f aca="false">I57-C57</f>
        <v>0</v>
      </c>
      <c r="M57" s="123" t="n">
        <v>0</v>
      </c>
      <c r="O57" s="124"/>
    </row>
    <row r="58" customFormat="false" ht="14.25" hidden="true" customHeight="false" outlineLevel="1" collapsed="false">
      <c r="A58" s="119" t="s">
        <v>131</v>
      </c>
      <c r="B58" s="120"/>
      <c r="C58" s="121" t="n">
        <v>0</v>
      </c>
      <c r="D58" s="122" t="n">
        <f aca="false">+C58/$C$74</f>
        <v>0</v>
      </c>
      <c r="E58" s="111"/>
      <c r="F58" s="121" t="n">
        <v>3605.23</v>
      </c>
      <c r="G58" s="121" t="n">
        <v>3605.23</v>
      </c>
      <c r="H58" s="113"/>
      <c r="I58" s="114" t="n">
        <f aca="false">C58+F58-G58</f>
        <v>0</v>
      </c>
      <c r="J58" s="115" t="n">
        <f aca="false">+I58/$I$74</f>
        <v>0</v>
      </c>
      <c r="K58" s="116"/>
      <c r="L58" s="114" t="n">
        <f aca="false">I58-C58</f>
        <v>0</v>
      </c>
      <c r="M58" s="117" t="n">
        <v>0</v>
      </c>
      <c r="O58" s="124"/>
    </row>
    <row r="59" customFormat="false" ht="14.25" hidden="true" customHeight="false" outlineLevel="1" collapsed="false">
      <c r="A59" s="119" t="s">
        <v>132</v>
      </c>
      <c r="B59" s="120"/>
      <c r="C59" s="121" t="n">
        <v>0</v>
      </c>
      <c r="D59" s="122" t="n">
        <f aca="false">+C59/$C$74</f>
        <v>0</v>
      </c>
      <c r="E59" s="111"/>
      <c r="F59" s="121" t="n">
        <v>0</v>
      </c>
      <c r="G59" s="121" t="n">
        <v>0</v>
      </c>
      <c r="H59" s="113"/>
      <c r="I59" s="114" t="n">
        <f aca="false">C59+F59-G59</f>
        <v>0</v>
      </c>
      <c r="J59" s="115" t="n">
        <f aca="false">+I59/$I$74</f>
        <v>0</v>
      </c>
      <c r="K59" s="116"/>
      <c r="L59" s="114" t="n">
        <f aca="false">I59-C59</f>
        <v>0</v>
      </c>
      <c r="M59" s="123" t="n">
        <v>0</v>
      </c>
      <c r="O59" s="124"/>
    </row>
    <row r="60" customFormat="false" ht="14.25" hidden="true" customHeight="false" outlineLevel="1" collapsed="false">
      <c r="A60" s="119" t="s">
        <v>133</v>
      </c>
      <c r="B60" s="120"/>
      <c r="C60" s="121" t="n">
        <v>0</v>
      </c>
      <c r="D60" s="122" t="n">
        <f aca="false">+C60/$C$74</f>
        <v>0</v>
      </c>
      <c r="E60" s="111"/>
      <c r="F60" s="121" t="n">
        <v>0</v>
      </c>
      <c r="G60" s="121" t="n">
        <v>0</v>
      </c>
      <c r="H60" s="113"/>
      <c r="I60" s="114" t="n">
        <f aca="false">C60+F60-G60</f>
        <v>0</v>
      </c>
      <c r="J60" s="115" t="n">
        <f aca="false">+I60/$I$74</f>
        <v>0</v>
      </c>
      <c r="K60" s="116"/>
      <c r="L60" s="114" t="n">
        <f aca="false">I60-C60</f>
        <v>0</v>
      </c>
      <c r="M60" s="123" t="n">
        <v>0</v>
      </c>
      <c r="O60" s="124"/>
    </row>
    <row r="61" customFormat="false" ht="14.25" hidden="true" customHeight="false" outlineLevel="1" collapsed="false">
      <c r="A61" s="119" t="s">
        <v>134</v>
      </c>
      <c r="B61" s="120"/>
      <c r="C61" s="121" t="n">
        <v>0</v>
      </c>
      <c r="D61" s="122" t="n">
        <f aca="false">+C61/$C$74</f>
        <v>0</v>
      </c>
      <c r="E61" s="111"/>
      <c r="F61" s="121" t="n">
        <v>0</v>
      </c>
      <c r="G61" s="121" t="n">
        <v>0</v>
      </c>
      <c r="H61" s="113"/>
      <c r="I61" s="114" t="n">
        <f aca="false">C61+F61-G61</f>
        <v>0</v>
      </c>
      <c r="J61" s="115" t="n">
        <f aca="false">+I61/$I$74</f>
        <v>0</v>
      </c>
      <c r="K61" s="116"/>
      <c r="L61" s="114" t="n">
        <f aca="false">I61-C61</f>
        <v>0</v>
      </c>
      <c r="M61" s="123" t="n">
        <v>0</v>
      </c>
      <c r="O61" s="124"/>
    </row>
    <row r="62" customFormat="false" ht="14.25" hidden="true" customHeight="false" outlineLevel="1" collapsed="false">
      <c r="A62" s="119" t="s">
        <v>135</v>
      </c>
      <c r="B62" s="120"/>
      <c r="C62" s="121" t="n">
        <v>0</v>
      </c>
      <c r="D62" s="122" t="n">
        <f aca="false">+C62/$C$74</f>
        <v>0</v>
      </c>
      <c r="E62" s="111"/>
      <c r="F62" s="121" t="n">
        <v>0</v>
      </c>
      <c r="G62" s="121" t="n">
        <v>0</v>
      </c>
      <c r="H62" s="113"/>
      <c r="I62" s="114" t="n">
        <f aca="false">C62+F62-G62</f>
        <v>0</v>
      </c>
      <c r="J62" s="115" t="n">
        <f aca="false">+I62/$I$74</f>
        <v>0</v>
      </c>
      <c r="K62" s="116"/>
      <c r="L62" s="114" t="n">
        <f aca="false">I62-C62</f>
        <v>0</v>
      </c>
      <c r="M62" s="123" t="n">
        <v>0</v>
      </c>
      <c r="O62" s="124"/>
    </row>
    <row r="63" customFormat="false" ht="14.25" hidden="true" customHeight="false" outlineLevel="1" collapsed="false">
      <c r="A63" s="119" t="s">
        <v>136</v>
      </c>
      <c r="B63" s="120"/>
      <c r="C63" s="121" t="n">
        <v>2484.95</v>
      </c>
      <c r="D63" s="122" t="n">
        <f aca="false">+C63/$C$74</f>
        <v>0.0431939557142669</v>
      </c>
      <c r="E63" s="111"/>
      <c r="F63" s="121" t="n">
        <v>0</v>
      </c>
      <c r="G63" s="121" t="n">
        <v>2484.95</v>
      </c>
      <c r="H63" s="113"/>
      <c r="I63" s="114" t="n">
        <f aca="false">C63+F63-G63</f>
        <v>0</v>
      </c>
      <c r="J63" s="115" t="n">
        <f aca="false">+I63/$I$74</f>
        <v>0</v>
      </c>
      <c r="K63" s="116"/>
      <c r="L63" s="114" t="n">
        <f aca="false">I63-C63</f>
        <v>-2484.95</v>
      </c>
      <c r="M63" s="117" t="n">
        <f aca="false">L63/C63</f>
        <v>-1</v>
      </c>
      <c r="O63" s="124"/>
    </row>
    <row r="64" customFormat="false" ht="14.25" hidden="true" customHeight="false" outlineLevel="1" collapsed="false">
      <c r="A64" s="119" t="s">
        <v>137</v>
      </c>
      <c r="B64" s="120" t="s">
        <v>138</v>
      </c>
      <c r="C64" s="121" t="n">
        <v>3566.03</v>
      </c>
      <c r="D64" s="122" t="n">
        <f aca="false">+C64/$C$74</f>
        <v>0.0619855296467724</v>
      </c>
      <c r="E64" s="111"/>
      <c r="F64" s="121" t="n">
        <v>0</v>
      </c>
      <c r="G64" s="121" t="n">
        <v>3566.03</v>
      </c>
      <c r="H64" s="113"/>
      <c r="I64" s="114" t="n">
        <f aca="false">C64+F64-G64</f>
        <v>0</v>
      </c>
      <c r="J64" s="115" t="n">
        <f aca="false">+I64/$I$74</f>
        <v>0</v>
      </c>
      <c r="K64" s="116"/>
      <c r="L64" s="114" t="n">
        <f aca="false">I64-C64</f>
        <v>-3566.03</v>
      </c>
      <c r="M64" s="117" t="n">
        <f aca="false">L64/C64</f>
        <v>-1</v>
      </c>
      <c r="O64" s="124"/>
    </row>
    <row r="65" customFormat="false" ht="14.25" hidden="true" customHeight="false" outlineLevel="1" collapsed="false">
      <c r="A65" s="119" t="s">
        <v>139</v>
      </c>
      <c r="B65" s="120"/>
      <c r="C65" s="121" t="n">
        <v>2347.1</v>
      </c>
      <c r="D65" s="122" t="n">
        <f aca="false">+C65/$C$74</f>
        <v>0.0407978162365262</v>
      </c>
      <c r="E65" s="111"/>
      <c r="F65" s="121" t="n">
        <v>0</v>
      </c>
      <c r="G65" s="121" t="n">
        <v>2347.1</v>
      </c>
      <c r="H65" s="113"/>
      <c r="I65" s="114" t="n">
        <f aca="false">C65+F65-G65</f>
        <v>0</v>
      </c>
      <c r="J65" s="115" t="n">
        <f aca="false">+I65/$I$74</f>
        <v>0</v>
      </c>
      <c r="K65" s="116"/>
      <c r="L65" s="114" t="n">
        <f aca="false">I65-C65</f>
        <v>-2347.1</v>
      </c>
      <c r="M65" s="117" t="n">
        <f aca="false">L65/C65</f>
        <v>-1</v>
      </c>
      <c r="O65" s="124"/>
    </row>
    <row r="66" customFormat="false" ht="14.25" hidden="true" customHeight="false" outlineLevel="1" collapsed="false">
      <c r="A66" s="119" t="s">
        <v>140</v>
      </c>
      <c r="B66" s="120"/>
      <c r="C66" s="121" t="n">
        <v>0</v>
      </c>
      <c r="D66" s="122" t="n">
        <f aca="false">+C66/$C$74</f>
        <v>0</v>
      </c>
      <c r="E66" s="111"/>
      <c r="F66" s="121" t="n">
        <v>0</v>
      </c>
      <c r="G66" s="121" t="n">
        <v>0</v>
      </c>
      <c r="H66" s="113"/>
      <c r="I66" s="114" t="n">
        <f aca="false">C66+F66-G66</f>
        <v>0</v>
      </c>
      <c r="J66" s="115" t="n">
        <f aca="false">+I66/$I$74</f>
        <v>0</v>
      </c>
      <c r="K66" s="116"/>
      <c r="L66" s="114" t="n">
        <f aca="false">I66-C66</f>
        <v>0</v>
      </c>
      <c r="M66" s="123" t="n">
        <v>0</v>
      </c>
      <c r="O66" s="124"/>
    </row>
    <row r="67" customFormat="false" ht="14.25" hidden="true" customHeight="false" outlineLevel="1" collapsed="false">
      <c r="A67" s="119" t="s">
        <v>141</v>
      </c>
      <c r="B67" s="120"/>
      <c r="C67" s="121" t="n">
        <v>0</v>
      </c>
      <c r="D67" s="122" t="n">
        <f aca="false">+C67/$C$74</f>
        <v>0</v>
      </c>
      <c r="E67" s="111"/>
      <c r="F67" s="121" t="n">
        <v>0</v>
      </c>
      <c r="G67" s="121" t="n">
        <v>0</v>
      </c>
      <c r="H67" s="113"/>
      <c r="I67" s="114" t="n">
        <f aca="false">C67+F67-G67</f>
        <v>0</v>
      </c>
      <c r="J67" s="115" t="n">
        <f aca="false">+I67/$I$74</f>
        <v>0</v>
      </c>
      <c r="K67" s="116"/>
      <c r="L67" s="114" t="n">
        <f aca="false">I67-C67</f>
        <v>0</v>
      </c>
      <c r="M67" s="123" t="n">
        <v>0</v>
      </c>
      <c r="O67" s="124"/>
    </row>
    <row r="68" customFormat="false" ht="14.25" hidden="true" customHeight="false" outlineLevel="1" collapsed="false">
      <c r="A68" s="119" t="s">
        <v>142</v>
      </c>
      <c r="B68" s="120"/>
      <c r="C68" s="121" t="n">
        <v>0</v>
      </c>
      <c r="D68" s="122" t="n">
        <f aca="false">+C68/$C$74</f>
        <v>0</v>
      </c>
      <c r="E68" s="111"/>
      <c r="F68" s="121" t="n">
        <v>0</v>
      </c>
      <c r="G68" s="121" t="n">
        <v>0</v>
      </c>
      <c r="H68" s="113"/>
      <c r="I68" s="114" t="n">
        <f aca="false">C68+F68-G68</f>
        <v>0</v>
      </c>
      <c r="J68" s="115" t="n">
        <f aca="false">+I68/$I$74</f>
        <v>0</v>
      </c>
      <c r="K68" s="116"/>
      <c r="L68" s="114" t="n">
        <f aca="false">I68-C68</f>
        <v>0</v>
      </c>
      <c r="M68" s="123" t="n">
        <v>0</v>
      </c>
      <c r="O68" s="124"/>
    </row>
    <row r="69" customFormat="false" ht="14.25" hidden="true" customHeight="false" outlineLevel="1" collapsed="false">
      <c r="A69" s="119" t="s">
        <v>143</v>
      </c>
      <c r="B69" s="120"/>
      <c r="C69" s="121" t="n">
        <v>0</v>
      </c>
      <c r="D69" s="122" t="n">
        <f aca="false">+C69/$C$74</f>
        <v>0</v>
      </c>
      <c r="E69" s="111"/>
      <c r="F69" s="121" t="n">
        <v>0</v>
      </c>
      <c r="G69" s="121" t="n">
        <v>0</v>
      </c>
      <c r="H69" s="113"/>
      <c r="I69" s="114" t="n">
        <f aca="false">C69+F69-G69</f>
        <v>0</v>
      </c>
      <c r="J69" s="115" t="n">
        <f aca="false">+I69/$I$74</f>
        <v>0</v>
      </c>
      <c r="K69" s="116"/>
      <c r="L69" s="114" t="n">
        <f aca="false">I69-C69</f>
        <v>0</v>
      </c>
      <c r="M69" s="123" t="n">
        <v>0</v>
      </c>
      <c r="O69" s="124"/>
    </row>
    <row r="70" customFormat="false" ht="14.25" hidden="true" customHeight="false" outlineLevel="1" collapsed="false">
      <c r="A70" s="119" t="s">
        <v>144</v>
      </c>
      <c r="B70" s="120"/>
      <c r="C70" s="121" t="n">
        <v>0</v>
      </c>
      <c r="D70" s="122" t="n">
        <f aca="false">+C70/$C$74</f>
        <v>0</v>
      </c>
      <c r="E70" s="111"/>
      <c r="F70" s="121" t="n">
        <v>0</v>
      </c>
      <c r="G70" s="121" t="n">
        <v>0</v>
      </c>
      <c r="H70" s="113"/>
      <c r="I70" s="114" t="n">
        <f aca="false">C70+F70-G70</f>
        <v>0</v>
      </c>
      <c r="J70" s="115" t="n">
        <f aca="false">+I70/$I$74</f>
        <v>0</v>
      </c>
      <c r="K70" s="116"/>
      <c r="L70" s="114" t="n">
        <f aca="false">I70-C70</f>
        <v>0</v>
      </c>
      <c r="M70" s="123" t="n">
        <v>0</v>
      </c>
      <c r="O70" s="124"/>
    </row>
    <row r="71" customFormat="false" ht="14.25" hidden="true" customHeight="false" outlineLevel="1" collapsed="false">
      <c r="A71" s="119" t="s">
        <v>145</v>
      </c>
      <c r="B71" s="120"/>
      <c r="C71" s="121" t="n">
        <v>0</v>
      </c>
      <c r="D71" s="122" t="n">
        <f aca="false">+C71/$C$74</f>
        <v>0</v>
      </c>
      <c r="E71" s="111"/>
      <c r="F71" s="121" t="n">
        <v>0</v>
      </c>
      <c r="G71" s="121" t="n">
        <v>0</v>
      </c>
      <c r="H71" s="113"/>
      <c r="I71" s="114" t="n">
        <f aca="false">C71+F71-G71</f>
        <v>0</v>
      </c>
      <c r="J71" s="115" t="n">
        <f aca="false">+I71/$I$74</f>
        <v>0</v>
      </c>
      <c r="K71" s="116"/>
      <c r="L71" s="114" t="n">
        <f aca="false">I71-C71</f>
        <v>0</v>
      </c>
      <c r="M71" s="123" t="n">
        <v>0</v>
      </c>
      <c r="O71" s="124"/>
    </row>
    <row r="72" customFormat="false" ht="14.25" hidden="true" customHeight="false" outlineLevel="1" collapsed="false">
      <c r="A72" s="126" t="s">
        <v>146</v>
      </c>
      <c r="B72" s="127"/>
      <c r="C72" s="128" t="n">
        <v>0</v>
      </c>
      <c r="D72" s="129" t="n">
        <f aca="false">+C72/$C$74</f>
        <v>0</v>
      </c>
      <c r="E72" s="111"/>
      <c r="F72" s="121" t="n">
        <v>384.72</v>
      </c>
      <c r="G72" s="121" t="n">
        <v>384.72</v>
      </c>
      <c r="H72" s="113"/>
      <c r="I72" s="114" t="n">
        <f aca="false">C72+F72-G72</f>
        <v>0</v>
      </c>
      <c r="J72" s="115" t="n">
        <f aca="false">+I72/$I$74</f>
        <v>0</v>
      </c>
      <c r="K72" s="116"/>
      <c r="L72" s="114" t="n">
        <f aca="false">I72-C72</f>
        <v>0</v>
      </c>
      <c r="M72" s="117" t="n">
        <v>0</v>
      </c>
      <c r="O72" s="124"/>
    </row>
    <row r="73" customFormat="false" ht="14.25" hidden="true" customHeight="false" outlineLevel="1" collapsed="false">
      <c r="A73" s="130" t="s">
        <v>147</v>
      </c>
      <c r="B73" s="130"/>
      <c r="C73" s="131" t="n">
        <v>0</v>
      </c>
      <c r="D73" s="132" t="n">
        <f aca="false">+C73/$C$74</f>
        <v>0</v>
      </c>
      <c r="E73" s="111"/>
      <c r="F73" s="121" t="n">
        <v>0</v>
      </c>
      <c r="G73" s="121" t="n">
        <v>0</v>
      </c>
      <c r="H73" s="113"/>
      <c r="I73" s="114" t="n">
        <f aca="false">C73+F73-G73</f>
        <v>0</v>
      </c>
      <c r="J73" s="115" t="n">
        <f aca="false">+I73/$I$74</f>
        <v>0</v>
      </c>
      <c r="K73" s="116"/>
      <c r="L73" s="114" t="n">
        <f aca="false">I73-C73</f>
        <v>0</v>
      </c>
      <c r="M73" s="123" t="n">
        <v>0</v>
      </c>
      <c r="O73" s="124"/>
    </row>
    <row r="74" customFormat="false" ht="15" hidden="false" customHeight="false" outlineLevel="0" collapsed="false">
      <c r="A74" s="133" t="s">
        <v>46</v>
      </c>
      <c r="B74" s="134"/>
      <c r="C74" s="135" t="n">
        <f aca="false">SUM(C7:C73)</f>
        <v>57530.04</v>
      </c>
      <c r="D74" s="136" t="n">
        <f aca="false">SUM(D7:D73)</f>
        <v>1</v>
      </c>
      <c r="E74" s="137" t="s">
        <v>86</v>
      </c>
      <c r="F74" s="135" t="n">
        <f aca="false">SUM(F7:F73)</f>
        <v>244410.89</v>
      </c>
      <c r="G74" s="135" t="n">
        <f aca="false">SUM(G7:G73)</f>
        <v>207700.39</v>
      </c>
      <c r="H74" s="138"/>
      <c r="I74" s="135" t="n">
        <f aca="false">SUM(I7:I73)</f>
        <v>94240.54</v>
      </c>
      <c r="J74" s="139" t="n">
        <f aca="false">SUM(J7:J73)</f>
        <v>1</v>
      </c>
      <c r="K74" s="140"/>
      <c r="L74" s="135" t="n">
        <f aca="false">SUM(L7:L73)</f>
        <v>36710.5</v>
      </c>
      <c r="M74" s="141" t="n">
        <f aca="false">SUM(M7:M73)</f>
        <v>24.1193527258082</v>
      </c>
      <c r="O74" s="142" t="s">
        <v>148</v>
      </c>
    </row>
    <row r="75" customFormat="false" ht="18" hidden="false" customHeight="false" outlineLevel="0" collapsed="false">
      <c r="C75" s="143" t="n">
        <f aca="false">C74-'Cedula Resumen'!D11</f>
        <v>370.509999999995</v>
      </c>
      <c r="F75" s="144"/>
      <c r="G75" s="143"/>
      <c r="I75" s="143" t="n">
        <f aca="false">I74-'Cedula Resumen'!G11</f>
        <v>370.510000000009</v>
      </c>
    </row>
    <row r="76" customFormat="false" ht="14.25" hidden="false" customHeight="false" outlineLevel="0" collapsed="false">
      <c r="A76" s="145" t="s">
        <v>149</v>
      </c>
      <c r="O76" s="146"/>
      <c r="P76" s="147"/>
      <c r="Q76" s="147"/>
      <c r="R76" s="83"/>
      <c r="S76" s="146"/>
    </row>
    <row r="77" customFormat="false" ht="18" hidden="false" customHeight="false" outlineLevel="0" collapsed="false">
      <c r="A77" s="148" t="s">
        <v>150</v>
      </c>
      <c r="O77" s="83"/>
      <c r="P77" s="83"/>
      <c r="Q77" s="83"/>
      <c r="R77" s="83"/>
      <c r="S77" s="83"/>
    </row>
    <row r="78" customFormat="false" ht="18" hidden="false" customHeight="false" outlineLevel="0" collapsed="false">
      <c r="A78" s="149" t="s">
        <v>151</v>
      </c>
      <c r="O78" s="83"/>
      <c r="P78" s="83"/>
      <c r="Q78" s="83"/>
      <c r="R78" s="83"/>
      <c r="S78" s="83"/>
    </row>
    <row r="79" customFormat="false" ht="18" hidden="false" customHeight="false" outlineLevel="0" collapsed="false">
      <c r="A79" s="149" t="s">
        <v>152</v>
      </c>
    </row>
    <row r="80" customFormat="false" ht="14.25" hidden="false" customHeight="false" outlineLevel="0" collapsed="false">
      <c r="A80" s="145" t="s">
        <v>153</v>
      </c>
    </row>
    <row r="81" customFormat="false" ht="14.25" hidden="false" customHeight="false" outlineLevel="0" collapsed="false">
      <c r="A81" s="145" t="s">
        <v>154</v>
      </c>
    </row>
    <row r="83" customFormat="false" ht="14.25" hidden="false" customHeight="false" outlineLevel="0" collapsed="false">
      <c r="A83" s="145" t="s">
        <v>155</v>
      </c>
    </row>
  </sheetData>
  <autoFilter ref="A6:O74"/>
  <mergeCells count="4">
    <mergeCell ref="C5:D5"/>
    <mergeCell ref="F5:G5"/>
    <mergeCell ref="I5:J5"/>
    <mergeCell ref="L5:M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Q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0.46875" defaultRowHeight="14.25" zeroHeight="false" outlineLevelRow="0" outlineLevelCol="0"/>
  <cols>
    <col collapsed="false" customWidth="true" hidden="false" outlineLevel="0" max="1" min="1" style="0" width="8.74"/>
    <col collapsed="false" customWidth="true" hidden="false" outlineLevel="0" max="2" min="2" style="0" width="5.75"/>
    <col collapsed="false" customWidth="true" hidden="false" outlineLevel="0" max="3" min="3" style="0" width="5.51"/>
    <col collapsed="false" customWidth="true" hidden="false" outlineLevel="0" max="4" min="4" style="0" width="14"/>
    <col collapsed="false" customWidth="true" hidden="false" outlineLevel="0" max="5" min="5" style="0" width="16.87"/>
    <col collapsed="false" customWidth="true" hidden="false" outlineLevel="0" max="6" min="6" style="0" width="18.12"/>
    <col collapsed="false" customWidth="true" hidden="false" outlineLevel="0" max="7" min="7" style="0" width="51.37"/>
    <col collapsed="false" customWidth="true" hidden="false" outlineLevel="0" max="8" min="8" style="0" width="21.38"/>
    <col collapsed="false" customWidth="true" hidden="false" outlineLevel="0" max="9" min="9" style="0" width="14.87"/>
    <col collapsed="false" customWidth="true" hidden="false" outlineLevel="0" max="13" min="10" style="0" width="9.88"/>
    <col collapsed="false" customWidth="true" hidden="false" outlineLevel="0" max="14" min="14" style="0" width="37.61"/>
    <col collapsed="false" customWidth="true" hidden="false" outlineLevel="0" max="15" min="15" style="0" width="9.5"/>
    <col collapsed="false" customWidth="true" hidden="false" outlineLevel="0" max="16" min="16" style="0" width="18.26"/>
    <col collapsed="false" customWidth="true" hidden="false" outlineLevel="0" max="17" min="17" style="0" width="26.88"/>
    <col collapsed="false" customWidth="true" hidden="false" outlineLevel="0" max="18" min="18" style="0" width="50.25"/>
    <col collapsed="false" customWidth="true" hidden="false" outlineLevel="0" max="19" min="19" style="0" width="9.88"/>
    <col collapsed="false" customWidth="true" hidden="false" outlineLevel="0" max="20" min="20" style="0" width="17.25"/>
    <col collapsed="false" customWidth="true" hidden="false" outlineLevel="0" max="21" min="21" style="0" width="22.13"/>
    <col collapsed="false" customWidth="true" hidden="false" outlineLevel="0" max="22" min="22" style="0" width="27.6"/>
    <col collapsed="false" customWidth="true" hidden="false" outlineLevel="0" max="23" min="23" style="0" width="174.75"/>
    <col collapsed="false" customWidth="true" hidden="false" outlineLevel="0" max="24" min="24" style="0" width="6.38"/>
    <col collapsed="false" customWidth="true" hidden="false" outlineLevel="0" max="25" min="25" style="0" width="23.75"/>
    <col collapsed="false" customWidth="true" hidden="false" outlineLevel="0" max="26" min="26" style="0" width="13.87"/>
    <col collapsed="false" customWidth="true" hidden="false" outlineLevel="0" max="27" min="27" style="0" width="9.88"/>
    <col collapsed="false" customWidth="true" hidden="false" outlineLevel="0" max="28" min="28" style="0" width="10.75"/>
    <col collapsed="false" customWidth="true" hidden="false" outlineLevel="0" max="29" min="29" style="0" width="13.87"/>
    <col collapsed="false" customWidth="true" hidden="false" outlineLevel="0" max="30" min="30" style="0" width="11.5"/>
    <col collapsed="false" customWidth="true" hidden="false" outlineLevel="0" max="31" min="31" style="0" width="7"/>
    <col collapsed="false" customWidth="true" hidden="false" outlineLevel="0" max="32" min="32" style="0" width="24.62"/>
    <col collapsed="false" customWidth="true" hidden="false" outlineLevel="0" max="33" min="33" style="0" width="16.5"/>
    <col collapsed="false" customWidth="true" hidden="false" outlineLevel="0" max="34" min="34" style="0" width="9.75"/>
    <col collapsed="false" customWidth="true" hidden="false" outlineLevel="0" max="35" min="35" style="0" width="5.25"/>
    <col collapsed="false" customWidth="true" hidden="false" outlineLevel="0" max="37" min="36" style="0" width="10.75"/>
    <col collapsed="false" customWidth="true" hidden="false" outlineLevel="0" max="38" min="38" style="0" width="13.13"/>
    <col collapsed="false" customWidth="true" hidden="false" outlineLevel="0" max="39" min="39" style="0" width="9.75"/>
    <col collapsed="false" customWidth="true" hidden="false" outlineLevel="0" max="40" min="40" style="0" width="17.62"/>
    <col collapsed="false" customWidth="true" hidden="false" outlineLevel="0" max="41" min="41" style="0" width="19.13"/>
    <col collapsed="false" customWidth="true" hidden="false" outlineLevel="0" max="42" min="42" style="0" width="41.13"/>
    <col collapsed="false" customWidth="true" hidden="false" outlineLevel="0" max="43" min="43" style="0" width="64.5"/>
  </cols>
  <sheetData>
    <row r="2" customFormat="false" ht="14.25" hidden="false" customHeight="false" outlineLevel="0" collapsed="false">
      <c r="A2" s="150" t="s">
        <v>156</v>
      </c>
      <c r="B2" s="150" t="s">
        <v>157</v>
      </c>
      <c r="C2" s="150" t="s">
        <v>158</v>
      </c>
      <c r="D2" s="151" t="s">
        <v>159</v>
      </c>
      <c r="E2" s="151" t="s">
        <v>160</v>
      </c>
      <c r="F2" s="151" t="s">
        <v>161</v>
      </c>
      <c r="G2" s="151" t="s">
        <v>162</v>
      </c>
      <c r="H2" s="151" t="s">
        <v>163</v>
      </c>
      <c r="I2" s="151" t="s">
        <v>164</v>
      </c>
      <c r="J2" s="151" t="s">
        <v>165</v>
      </c>
      <c r="K2" s="151" t="s">
        <v>166</v>
      </c>
      <c r="L2" s="151" t="s">
        <v>167</v>
      </c>
      <c r="M2" s="151" t="s">
        <v>168</v>
      </c>
      <c r="N2" s="151" t="s">
        <v>169</v>
      </c>
      <c r="O2" s="151" t="s">
        <v>170</v>
      </c>
      <c r="P2" s="151" t="s">
        <v>171</v>
      </c>
      <c r="Q2" s="151" t="s">
        <v>172</v>
      </c>
      <c r="R2" s="151" t="s">
        <v>18</v>
      </c>
      <c r="S2" s="151" t="s">
        <v>173</v>
      </c>
      <c r="T2" s="151" t="s">
        <v>174</v>
      </c>
      <c r="U2" s="151" t="s">
        <v>175</v>
      </c>
      <c r="V2" s="151" t="s">
        <v>176</v>
      </c>
      <c r="W2" s="151" t="s">
        <v>177</v>
      </c>
      <c r="X2" s="151" t="s">
        <v>178</v>
      </c>
      <c r="Y2" s="151" t="s">
        <v>179</v>
      </c>
      <c r="Z2" s="151" t="s">
        <v>180</v>
      </c>
      <c r="AA2" s="151" t="s">
        <v>181</v>
      </c>
      <c r="AB2" s="151" t="s">
        <v>182</v>
      </c>
      <c r="AC2" s="151" t="s">
        <v>183</v>
      </c>
      <c r="AD2" s="151" t="s">
        <v>184</v>
      </c>
      <c r="AE2" s="151" t="s">
        <v>185</v>
      </c>
      <c r="AF2" s="152" t="s">
        <v>186</v>
      </c>
      <c r="AG2" s="152" t="s">
        <v>187</v>
      </c>
      <c r="AH2" s="152" t="s">
        <v>188</v>
      </c>
      <c r="AI2" s="152" t="s">
        <v>189</v>
      </c>
      <c r="AJ2" s="152" t="s">
        <v>46</v>
      </c>
      <c r="AK2" s="152" t="s">
        <v>190</v>
      </c>
      <c r="AL2" s="152" t="s">
        <v>191</v>
      </c>
      <c r="AM2" s="151" t="s">
        <v>192</v>
      </c>
      <c r="AN2" s="151" t="s">
        <v>193</v>
      </c>
      <c r="AO2" s="150" t="s">
        <v>194</v>
      </c>
      <c r="AP2" s="151" t="s">
        <v>195</v>
      </c>
      <c r="AQ2" s="151" t="s">
        <v>196</v>
      </c>
    </row>
    <row r="3" customFormat="false" ht="14.25" hidden="false" customHeight="false" outlineLevel="0" collapsed="false">
      <c r="A3" s="153" t="s">
        <v>197</v>
      </c>
      <c r="B3" s="153" t="n">
        <v>2020</v>
      </c>
      <c r="C3" s="153" t="n">
        <v>12</v>
      </c>
      <c r="D3" s="154" t="s">
        <v>198</v>
      </c>
      <c r="E3" s="154" t="s">
        <v>199</v>
      </c>
      <c r="F3" s="154" t="s">
        <v>200</v>
      </c>
      <c r="G3" s="154" t="s">
        <v>201</v>
      </c>
      <c r="H3" s="154" t="s">
        <v>202</v>
      </c>
      <c r="I3" s="154" t="s">
        <v>203</v>
      </c>
      <c r="N3" s="154" t="s">
        <v>204</v>
      </c>
      <c r="O3" s="154" t="s">
        <v>205</v>
      </c>
      <c r="Q3" s="154" t="s">
        <v>206</v>
      </c>
      <c r="R3" s="154" t="s">
        <v>207</v>
      </c>
      <c r="T3" s="154" t="s">
        <v>208</v>
      </c>
      <c r="U3" s="154" t="s">
        <v>209</v>
      </c>
      <c r="V3" s="154" t="s">
        <v>210</v>
      </c>
      <c r="W3" s="154" t="s">
        <v>210</v>
      </c>
      <c r="Y3" s="154" t="s">
        <v>210</v>
      </c>
      <c r="AA3" s="155" t="n">
        <v>1</v>
      </c>
      <c r="AB3" s="155" t="n">
        <v>39200</v>
      </c>
      <c r="AC3" s="155" t="n">
        <v>0</v>
      </c>
      <c r="AD3" s="155" t="n">
        <v>0</v>
      </c>
      <c r="AE3" s="154" t="n">
        <v>12</v>
      </c>
      <c r="AF3" s="155" t="n">
        <v>39200</v>
      </c>
      <c r="AG3" s="155" t="n">
        <v>0</v>
      </c>
      <c r="AH3" s="155" t="n">
        <v>4704</v>
      </c>
      <c r="AI3" s="155" t="n">
        <v>0</v>
      </c>
      <c r="AJ3" s="155" t="n">
        <v>43904</v>
      </c>
      <c r="AK3" s="155" t="n">
        <v>0</v>
      </c>
      <c r="AL3" s="155" t="n">
        <v>4370.8</v>
      </c>
      <c r="AM3" s="154" t="s">
        <v>211</v>
      </c>
      <c r="AN3" s="154" t="n">
        <v>30</v>
      </c>
      <c r="AO3" s="153" t="s">
        <v>212</v>
      </c>
      <c r="AP3" s="154" t="s">
        <v>213</v>
      </c>
      <c r="AQ3" s="154" t="s">
        <v>214</v>
      </c>
    </row>
    <row r="4" customFormat="false" ht="14.25" hidden="false" customHeight="false" outlineLevel="0" collapsed="false">
      <c r="A4" s="153" t="s">
        <v>197</v>
      </c>
      <c r="B4" s="153" t="n">
        <v>2020</v>
      </c>
      <c r="C4" s="153" t="n">
        <v>12</v>
      </c>
      <c r="D4" s="154" t="s">
        <v>198</v>
      </c>
      <c r="E4" s="154" t="s">
        <v>199</v>
      </c>
      <c r="F4" s="154" t="s">
        <v>215</v>
      </c>
      <c r="G4" s="154" t="s">
        <v>216</v>
      </c>
      <c r="H4" s="154" t="s">
        <v>202</v>
      </c>
      <c r="I4" s="154" t="s">
        <v>203</v>
      </c>
      <c r="N4" s="154" t="s">
        <v>204</v>
      </c>
      <c r="O4" s="154" t="s">
        <v>205</v>
      </c>
      <c r="Q4" s="154" t="s">
        <v>206</v>
      </c>
      <c r="R4" s="154" t="s">
        <v>217</v>
      </c>
      <c r="T4" s="154" t="s">
        <v>208</v>
      </c>
      <c r="U4" s="154" t="s">
        <v>209</v>
      </c>
      <c r="V4" s="154" t="s">
        <v>210</v>
      </c>
      <c r="W4" s="154" t="s">
        <v>210</v>
      </c>
      <c r="Y4" s="154" t="s">
        <v>210</v>
      </c>
      <c r="AA4" s="155" t="n">
        <v>1</v>
      </c>
      <c r="AB4" s="155" t="n">
        <v>716.8</v>
      </c>
      <c r="AC4" s="155" t="n">
        <v>0</v>
      </c>
      <c r="AD4" s="155" t="n">
        <v>0</v>
      </c>
      <c r="AE4" s="154" t="n">
        <v>12</v>
      </c>
      <c r="AF4" s="155" t="n">
        <v>716.8</v>
      </c>
      <c r="AG4" s="155" t="n">
        <v>0</v>
      </c>
      <c r="AH4" s="155" t="n">
        <v>86.02</v>
      </c>
      <c r="AI4" s="155" t="n">
        <v>0</v>
      </c>
      <c r="AJ4" s="155" t="n">
        <v>802.82</v>
      </c>
      <c r="AK4" s="155" t="n">
        <v>0</v>
      </c>
      <c r="AL4" s="155" t="n">
        <v>79.92</v>
      </c>
      <c r="AM4" s="154" t="s">
        <v>211</v>
      </c>
      <c r="AN4" s="154" t="n">
        <v>30</v>
      </c>
      <c r="AO4" s="153" t="s">
        <v>212</v>
      </c>
      <c r="AP4" s="154" t="s">
        <v>213</v>
      </c>
      <c r="AQ4" s="154" t="s">
        <v>218</v>
      </c>
    </row>
    <row r="5" customFormat="false" ht="25.5" hidden="false" customHeight="false" outlineLevel="0" collapsed="false">
      <c r="A5" s="153" t="s">
        <v>219</v>
      </c>
      <c r="B5" s="153" t="n">
        <v>2020</v>
      </c>
      <c r="C5" s="153" t="n">
        <v>12</v>
      </c>
      <c r="D5" s="154" t="s">
        <v>198</v>
      </c>
      <c r="E5" s="154" t="s">
        <v>199</v>
      </c>
      <c r="F5" s="154" t="s">
        <v>220</v>
      </c>
      <c r="G5" s="154" t="s">
        <v>221</v>
      </c>
      <c r="H5" s="154" t="s">
        <v>202</v>
      </c>
      <c r="I5" s="154" t="s">
        <v>203</v>
      </c>
      <c r="N5" s="154" t="s">
        <v>204</v>
      </c>
      <c r="O5" s="154" t="s">
        <v>205</v>
      </c>
      <c r="Q5" s="154" t="s">
        <v>206</v>
      </c>
      <c r="R5" s="154" t="s">
        <v>222</v>
      </c>
      <c r="T5" s="154" t="s">
        <v>208</v>
      </c>
      <c r="U5" s="154" t="s">
        <v>209</v>
      </c>
      <c r="V5" s="154" t="s">
        <v>210</v>
      </c>
      <c r="W5" s="154" t="s">
        <v>210</v>
      </c>
      <c r="Y5" s="154" t="s">
        <v>210</v>
      </c>
      <c r="AA5" s="155" t="n">
        <v>1</v>
      </c>
      <c r="AB5" s="155" t="n">
        <v>235.2</v>
      </c>
      <c r="AC5" s="155" t="n">
        <v>0</v>
      </c>
      <c r="AD5" s="155" t="n">
        <v>0</v>
      </c>
      <c r="AE5" s="154" t="n">
        <v>12</v>
      </c>
      <c r="AF5" s="155" t="n">
        <v>235.2</v>
      </c>
      <c r="AG5" s="155" t="n">
        <v>0</v>
      </c>
      <c r="AH5" s="155" t="n">
        <v>28.22</v>
      </c>
      <c r="AI5" s="155" t="n">
        <v>0</v>
      </c>
      <c r="AJ5" s="155" t="n">
        <v>263.42</v>
      </c>
      <c r="AK5" s="155" t="n">
        <v>0</v>
      </c>
      <c r="AL5" s="155" t="n">
        <v>26.23</v>
      </c>
      <c r="AM5" s="154" t="s">
        <v>211</v>
      </c>
      <c r="AN5" s="154" t="n">
        <v>30</v>
      </c>
      <c r="AO5" s="153" t="s">
        <v>223</v>
      </c>
      <c r="AP5" s="154" t="s">
        <v>213</v>
      </c>
      <c r="AQ5" s="156" t="s">
        <v>224</v>
      </c>
    </row>
    <row r="6" customFormat="false" ht="14.25" hidden="false" customHeight="false" outlineLevel="0" collapsed="false">
      <c r="A6" s="153" t="s">
        <v>225</v>
      </c>
      <c r="B6" s="153" t="n">
        <v>2020</v>
      </c>
      <c r="C6" s="153" t="n">
        <v>12</v>
      </c>
      <c r="D6" s="154" t="s">
        <v>198</v>
      </c>
      <c r="E6" s="154" t="s">
        <v>226</v>
      </c>
      <c r="F6" s="154" t="s">
        <v>227</v>
      </c>
      <c r="H6" s="154" t="s">
        <v>202</v>
      </c>
      <c r="I6" s="154" t="s">
        <v>203</v>
      </c>
      <c r="N6" s="154" t="s">
        <v>204</v>
      </c>
      <c r="O6" s="154" t="s">
        <v>205</v>
      </c>
      <c r="Q6" s="154" t="s">
        <v>206</v>
      </c>
      <c r="R6" s="154" t="s">
        <v>228</v>
      </c>
      <c r="T6" s="154" t="s">
        <v>208</v>
      </c>
      <c r="U6" s="154" t="s">
        <v>229</v>
      </c>
      <c r="V6" s="154" t="s">
        <v>230</v>
      </c>
      <c r="W6" s="154" t="s">
        <v>231</v>
      </c>
      <c r="Y6" s="154" t="s">
        <v>232</v>
      </c>
      <c r="AA6" s="155" t="n">
        <v>1</v>
      </c>
      <c r="AB6" s="155" t="n">
        <v>150</v>
      </c>
      <c r="AC6" s="155" t="n">
        <v>0</v>
      </c>
      <c r="AD6" s="155" t="n">
        <v>0</v>
      </c>
      <c r="AE6" s="154" t="n">
        <v>12</v>
      </c>
      <c r="AF6" s="155" t="n">
        <v>150</v>
      </c>
      <c r="AG6" s="155" t="n">
        <v>0</v>
      </c>
      <c r="AH6" s="155" t="n">
        <v>18</v>
      </c>
      <c r="AI6" s="155" t="n">
        <v>0</v>
      </c>
      <c r="AJ6" s="155" t="n">
        <v>168</v>
      </c>
      <c r="AK6" s="155" t="n">
        <v>168</v>
      </c>
      <c r="AL6" s="155" t="n">
        <v>0</v>
      </c>
      <c r="AM6" s="154" t="s">
        <v>233</v>
      </c>
      <c r="AN6" s="154" t="n">
        <v>15</v>
      </c>
      <c r="AO6" s="153" t="s">
        <v>234</v>
      </c>
      <c r="AP6" s="154"/>
      <c r="AQ6" s="154" t="s">
        <v>235</v>
      </c>
    </row>
    <row r="7" customFormat="false" ht="14.25" hidden="false" customHeight="false" outlineLevel="0" collapsed="false">
      <c r="A7" s="153" t="s">
        <v>225</v>
      </c>
      <c r="B7" s="153" t="n">
        <v>2020</v>
      </c>
      <c r="C7" s="153" t="n">
        <v>12</v>
      </c>
      <c r="D7" s="154" t="s">
        <v>198</v>
      </c>
      <c r="E7" s="154" t="s">
        <v>226</v>
      </c>
      <c r="F7" s="154" t="s">
        <v>227</v>
      </c>
      <c r="H7" s="154" t="s">
        <v>202</v>
      </c>
      <c r="I7" s="154" t="s">
        <v>203</v>
      </c>
      <c r="N7" s="154" t="s">
        <v>204</v>
      </c>
      <c r="O7" s="154" t="s">
        <v>205</v>
      </c>
      <c r="Q7" s="154" t="s">
        <v>206</v>
      </c>
      <c r="R7" s="154" t="s">
        <v>228</v>
      </c>
      <c r="T7" s="154" t="s">
        <v>208</v>
      </c>
      <c r="U7" s="154" t="s">
        <v>229</v>
      </c>
      <c r="V7" s="154" t="s">
        <v>230</v>
      </c>
      <c r="W7" s="154" t="s">
        <v>236</v>
      </c>
      <c r="Y7" s="154" t="s">
        <v>232</v>
      </c>
      <c r="AA7" s="155" t="n">
        <v>1</v>
      </c>
      <c r="AB7" s="155" t="n">
        <v>150</v>
      </c>
      <c r="AC7" s="155" t="n">
        <v>0</v>
      </c>
      <c r="AD7" s="155" t="n">
        <v>0</v>
      </c>
      <c r="AE7" s="154" t="n">
        <v>12</v>
      </c>
      <c r="AF7" s="155" t="n">
        <v>150</v>
      </c>
      <c r="AG7" s="155" t="n">
        <v>0</v>
      </c>
      <c r="AH7" s="155" t="n">
        <v>18</v>
      </c>
      <c r="AI7" s="155" t="n">
        <v>0</v>
      </c>
      <c r="AJ7" s="155" t="n">
        <v>168</v>
      </c>
      <c r="AK7" s="155" t="n">
        <v>168</v>
      </c>
      <c r="AL7" s="155" t="n">
        <v>0</v>
      </c>
      <c r="AM7" s="154" t="s">
        <v>233</v>
      </c>
      <c r="AN7" s="154" t="n">
        <v>15</v>
      </c>
      <c r="AO7" s="153" t="s">
        <v>234</v>
      </c>
      <c r="AP7" s="154"/>
      <c r="AQ7" s="154" t="s">
        <v>235</v>
      </c>
    </row>
    <row r="8" customFormat="false" ht="14.25" hidden="false" customHeight="false" outlineLevel="0" collapsed="false">
      <c r="A8" s="153" t="s">
        <v>225</v>
      </c>
      <c r="B8" s="153" t="n">
        <v>2020</v>
      </c>
      <c r="C8" s="153" t="n">
        <v>12</v>
      </c>
      <c r="D8" s="154" t="s">
        <v>198</v>
      </c>
      <c r="E8" s="154" t="s">
        <v>226</v>
      </c>
      <c r="F8" s="154" t="s">
        <v>227</v>
      </c>
      <c r="H8" s="154" t="s">
        <v>202</v>
      </c>
      <c r="I8" s="154" t="s">
        <v>203</v>
      </c>
      <c r="N8" s="154" t="s">
        <v>204</v>
      </c>
      <c r="O8" s="154" t="s">
        <v>205</v>
      </c>
      <c r="Q8" s="154" t="s">
        <v>206</v>
      </c>
      <c r="R8" s="154" t="s">
        <v>228</v>
      </c>
      <c r="T8" s="154" t="s">
        <v>208</v>
      </c>
      <c r="U8" s="154" t="s">
        <v>237</v>
      </c>
      <c r="V8" s="154" t="s">
        <v>238</v>
      </c>
      <c r="W8" s="154" t="s">
        <v>239</v>
      </c>
      <c r="Y8" s="154" t="s">
        <v>232</v>
      </c>
      <c r="AA8" s="155" t="n">
        <v>3</v>
      </c>
      <c r="AB8" s="155" t="n">
        <v>80</v>
      </c>
      <c r="AC8" s="155" t="n">
        <v>0</v>
      </c>
      <c r="AD8" s="155" t="n">
        <v>0</v>
      </c>
      <c r="AE8" s="154" t="n">
        <v>12</v>
      </c>
      <c r="AF8" s="155" t="n">
        <v>240</v>
      </c>
      <c r="AG8" s="155" t="n">
        <v>0</v>
      </c>
      <c r="AH8" s="155" t="n">
        <v>28.8</v>
      </c>
      <c r="AI8" s="155" t="n">
        <v>0</v>
      </c>
      <c r="AJ8" s="155" t="n">
        <v>268.8</v>
      </c>
      <c r="AK8" s="155" t="n">
        <v>268.8</v>
      </c>
      <c r="AL8" s="155" t="n">
        <v>0</v>
      </c>
      <c r="AM8" s="154" t="s">
        <v>233</v>
      </c>
      <c r="AN8" s="154" t="n">
        <v>15</v>
      </c>
      <c r="AO8" s="153" t="s">
        <v>234</v>
      </c>
      <c r="AP8" s="154"/>
      <c r="AQ8" s="154" t="s">
        <v>235</v>
      </c>
    </row>
    <row r="9" customFormat="false" ht="14.25" hidden="false" customHeight="false" outlineLevel="0" collapsed="false">
      <c r="A9" s="153" t="s">
        <v>225</v>
      </c>
      <c r="B9" s="153" t="n">
        <v>2020</v>
      </c>
      <c r="C9" s="153" t="n">
        <v>12</v>
      </c>
      <c r="D9" s="154" t="s">
        <v>198</v>
      </c>
      <c r="E9" s="154" t="s">
        <v>226</v>
      </c>
      <c r="F9" s="154" t="s">
        <v>227</v>
      </c>
      <c r="H9" s="154" t="s">
        <v>202</v>
      </c>
      <c r="I9" s="154" t="s">
        <v>203</v>
      </c>
      <c r="N9" s="154" t="s">
        <v>204</v>
      </c>
      <c r="O9" s="154" t="s">
        <v>205</v>
      </c>
      <c r="Q9" s="154" t="s">
        <v>206</v>
      </c>
      <c r="R9" s="154" t="s">
        <v>228</v>
      </c>
      <c r="T9" s="154" t="s">
        <v>208</v>
      </c>
      <c r="U9" s="154" t="s">
        <v>240</v>
      </c>
      <c r="V9" s="154" t="s">
        <v>241</v>
      </c>
      <c r="W9" s="154" t="s">
        <v>242</v>
      </c>
      <c r="Y9" s="154" t="s">
        <v>243</v>
      </c>
      <c r="AA9" s="155" t="n">
        <v>1</v>
      </c>
      <c r="AB9" s="155" t="n">
        <v>80</v>
      </c>
      <c r="AC9" s="155" t="n">
        <v>0</v>
      </c>
      <c r="AD9" s="155" t="n">
        <v>0</v>
      </c>
      <c r="AE9" s="154" t="n">
        <v>12</v>
      </c>
      <c r="AF9" s="155" t="n">
        <v>80</v>
      </c>
      <c r="AG9" s="155" t="n">
        <v>0</v>
      </c>
      <c r="AH9" s="155" t="n">
        <v>9.6</v>
      </c>
      <c r="AI9" s="155" t="n">
        <v>0</v>
      </c>
      <c r="AJ9" s="155" t="n">
        <v>89.6</v>
      </c>
      <c r="AK9" s="155" t="n">
        <v>89.6</v>
      </c>
      <c r="AL9" s="155" t="n">
        <v>0</v>
      </c>
      <c r="AM9" s="154" t="s">
        <v>233</v>
      </c>
      <c r="AN9" s="154" t="n">
        <v>15</v>
      </c>
      <c r="AO9" s="153" t="s">
        <v>234</v>
      </c>
      <c r="AP9" s="154"/>
      <c r="AQ9" s="154" t="s">
        <v>235</v>
      </c>
    </row>
    <row r="10" customFormat="false" ht="14.25" hidden="false" customHeight="false" outlineLevel="0" collapsed="false">
      <c r="A10" s="153" t="s">
        <v>225</v>
      </c>
      <c r="B10" s="153" t="n">
        <v>2020</v>
      </c>
      <c r="C10" s="153" t="n">
        <v>12</v>
      </c>
      <c r="D10" s="154" t="s">
        <v>198</v>
      </c>
      <c r="E10" s="154" t="s">
        <v>226</v>
      </c>
      <c r="F10" s="154" t="s">
        <v>244</v>
      </c>
      <c r="H10" s="154" t="s">
        <v>202</v>
      </c>
      <c r="I10" s="154" t="s">
        <v>203</v>
      </c>
      <c r="N10" s="154" t="s">
        <v>204</v>
      </c>
      <c r="O10" s="154" t="s">
        <v>205</v>
      </c>
      <c r="Q10" s="154" t="s">
        <v>206</v>
      </c>
      <c r="R10" s="154" t="s">
        <v>222</v>
      </c>
      <c r="T10" s="154" t="s">
        <v>208</v>
      </c>
      <c r="U10" s="154" t="s">
        <v>237</v>
      </c>
      <c r="V10" s="154" t="s">
        <v>238</v>
      </c>
      <c r="W10" s="154" t="s">
        <v>245</v>
      </c>
      <c r="Y10" s="154" t="s">
        <v>232</v>
      </c>
      <c r="AA10" s="155" t="n">
        <v>7</v>
      </c>
      <c r="AB10" s="155" t="n">
        <v>30</v>
      </c>
      <c r="AC10" s="155" t="n">
        <v>0</v>
      </c>
      <c r="AD10" s="155" t="n">
        <v>0</v>
      </c>
      <c r="AE10" s="154" t="n">
        <v>12</v>
      </c>
      <c r="AF10" s="155" t="n">
        <v>210</v>
      </c>
      <c r="AG10" s="155" t="n">
        <v>0</v>
      </c>
      <c r="AH10" s="155" t="n">
        <v>25.2</v>
      </c>
      <c r="AI10" s="155" t="n">
        <v>0</v>
      </c>
      <c r="AJ10" s="155" t="n">
        <v>235.2</v>
      </c>
      <c r="AK10" s="155" t="n">
        <v>235.2</v>
      </c>
      <c r="AL10" s="155" t="n">
        <v>0</v>
      </c>
      <c r="AM10" s="154" t="s">
        <v>71</v>
      </c>
      <c r="AN10" s="154" t="n">
        <v>15</v>
      </c>
      <c r="AO10" s="153" t="s">
        <v>234</v>
      </c>
      <c r="AP10" s="154"/>
      <c r="AQ10" s="154" t="s">
        <v>246</v>
      </c>
    </row>
    <row r="11" customFormat="false" ht="14.25" hidden="false" customHeight="false" outlineLevel="0" collapsed="false">
      <c r="A11" s="153" t="s">
        <v>225</v>
      </c>
      <c r="B11" s="153" t="n">
        <v>2020</v>
      </c>
      <c r="C11" s="153" t="n">
        <v>12</v>
      </c>
      <c r="D11" s="154" t="s">
        <v>198</v>
      </c>
      <c r="E11" s="154" t="s">
        <v>226</v>
      </c>
      <c r="F11" s="154" t="s">
        <v>247</v>
      </c>
      <c r="H11" s="154" t="s">
        <v>202</v>
      </c>
      <c r="I11" s="154" t="s">
        <v>203</v>
      </c>
      <c r="N11" s="154" t="s">
        <v>204</v>
      </c>
      <c r="O11" s="154" t="s">
        <v>205</v>
      </c>
      <c r="Q11" s="154" t="s">
        <v>206</v>
      </c>
      <c r="R11" s="154" t="s">
        <v>217</v>
      </c>
      <c r="T11" s="154" t="s">
        <v>208</v>
      </c>
      <c r="U11" s="154" t="s">
        <v>240</v>
      </c>
      <c r="V11" s="154" t="s">
        <v>241</v>
      </c>
      <c r="W11" s="154" t="s">
        <v>248</v>
      </c>
      <c r="Y11" s="154" t="s">
        <v>243</v>
      </c>
      <c r="AA11" s="155" t="n">
        <v>1</v>
      </c>
      <c r="AB11" s="155" t="n">
        <v>640</v>
      </c>
      <c r="AC11" s="155" t="n">
        <v>0</v>
      </c>
      <c r="AD11" s="155" t="n">
        <v>0</v>
      </c>
      <c r="AE11" s="154" t="n">
        <v>12</v>
      </c>
      <c r="AF11" s="155" t="n">
        <v>640</v>
      </c>
      <c r="AG11" s="155" t="n">
        <v>0</v>
      </c>
      <c r="AH11" s="155" t="n">
        <v>76.8</v>
      </c>
      <c r="AI11" s="155" t="n">
        <v>0</v>
      </c>
      <c r="AJ11" s="155" t="n">
        <v>716.8</v>
      </c>
      <c r="AK11" s="155" t="n">
        <v>716.8</v>
      </c>
      <c r="AL11" s="155" t="n">
        <v>0</v>
      </c>
      <c r="AM11" s="154" t="s">
        <v>71</v>
      </c>
      <c r="AN11" s="154" t="n">
        <v>15</v>
      </c>
      <c r="AO11" s="153" t="s">
        <v>234</v>
      </c>
      <c r="AP11" s="154"/>
      <c r="AQ11" s="154" t="s">
        <v>249</v>
      </c>
    </row>
    <row r="12" customFormat="false" ht="38.25" hidden="false" customHeight="false" outlineLevel="0" collapsed="false">
      <c r="A12" s="153" t="s">
        <v>250</v>
      </c>
      <c r="B12" s="153" t="n">
        <v>2020</v>
      </c>
      <c r="C12" s="153" t="n">
        <v>12</v>
      </c>
      <c r="D12" s="154" t="s">
        <v>198</v>
      </c>
      <c r="E12" s="154" t="s">
        <v>199</v>
      </c>
      <c r="F12" s="154" t="s">
        <v>251</v>
      </c>
      <c r="G12" s="154" t="s">
        <v>252</v>
      </c>
      <c r="H12" s="154" t="s">
        <v>202</v>
      </c>
      <c r="I12" s="154" t="s">
        <v>203</v>
      </c>
      <c r="N12" s="154" t="s">
        <v>204</v>
      </c>
      <c r="O12" s="154" t="s">
        <v>205</v>
      </c>
      <c r="Q12" s="154" t="s">
        <v>206</v>
      </c>
      <c r="R12" s="154" t="s">
        <v>253</v>
      </c>
      <c r="T12" s="154" t="s">
        <v>208</v>
      </c>
      <c r="U12" s="154" t="s">
        <v>209</v>
      </c>
      <c r="V12" s="154" t="s">
        <v>210</v>
      </c>
      <c r="W12" s="154" t="s">
        <v>210</v>
      </c>
      <c r="Y12" s="154" t="s">
        <v>210</v>
      </c>
      <c r="AA12" s="155" t="n">
        <v>1</v>
      </c>
      <c r="AB12" s="155" t="n">
        <v>758.8</v>
      </c>
      <c r="AC12" s="155" t="n">
        <v>0</v>
      </c>
      <c r="AD12" s="155" t="n">
        <v>0</v>
      </c>
      <c r="AE12" s="154" t="n">
        <v>12</v>
      </c>
      <c r="AF12" s="155" t="n">
        <v>758.8</v>
      </c>
      <c r="AG12" s="155" t="n">
        <v>0</v>
      </c>
      <c r="AH12" s="155" t="n">
        <v>91.06</v>
      </c>
      <c r="AI12" s="155" t="n">
        <v>0</v>
      </c>
      <c r="AJ12" s="155" t="n">
        <v>849.86</v>
      </c>
      <c r="AK12" s="155" t="n">
        <v>0</v>
      </c>
      <c r="AL12" s="155" t="n">
        <v>84.61</v>
      </c>
      <c r="AM12" s="154" t="s">
        <v>211</v>
      </c>
      <c r="AN12" s="154" t="n">
        <v>30</v>
      </c>
      <c r="AO12" s="153" t="s">
        <v>254</v>
      </c>
      <c r="AP12" s="154" t="s">
        <v>213</v>
      </c>
      <c r="AQ12" s="156" t="s">
        <v>255</v>
      </c>
    </row>
    <row r="13" customFormat="false" ht="25.5" hidden="false" customHeight="false" outlineLevel="0" collapsed="false">
      <c r="A13" s="153" t="s">
        <v>250</v>
      </c>
      <c r="B13" s="153" t="n">
        <v>2020</v>
      </c>
      <c r="C13" s="153" t="n">
        <v>12</v>
      </c>
      <c r="D13" s="154" t="s">
        <v>198</v>
      </c>
      <c r="E13" s="154" t="s">
        <v>199</v>
      </c>
      <c r="F13" s="154" t="s">
        <v>256</v>
      </c>
      <c r="G13" s="154" t="s">
        <v>257</v>
      </c>
      <c r="H13" s="154" t="s">
        <v>202</v>
      </c>
      <c r="I13" s="154" t="s">
        <v>203</v>
      </c>
      <c r="N13" s="154" t="s">
        <v>204</v>
      </c>
      <c r="O13" s="154" t="s">
        <v>205</v>
      </c>
      <c r="Q13" s="154" t="s">
        <v>206</v>
      </c>
      <c r="R13" s="154" t="s">
        <v>258</v>
      </c>
      <c r="T13" s="154" t="s">
        <v>208</v>
      </c>
      <c r="U13" s="154" t="s">
        <v>209</v>
      </c>
      <c r="V13" s="154" t="s">
        <v>210</v>
      </c>
      <c r="W13" s="154" t="s">
        <v>210</v>
      </c>
      <c r="Y13" s="154" t="s">
        <v>210</v>
      </c>
      <c r="AA13" s="155" t="n">
        <v>1</v>
      </c>
      <c r="AB13" s="155" t="n">
        <v>571.2</v>
      </c>
      <c r="AC13" s="155" t="n">
        <v>0</v>
      </c>
      <c r="AD13" s="155" t="n">
        <v>0</v>
      </c>
      <c r="AE13" s="154" t="n">
        <v>12</v>
      </c>
      <c r="AF13" s="155" t="n">
        <v>571.2</v>
      </c>
      <c r="AG13" s="155" t="n">
        <v>0</v>
      </c>
      <c r="AH13" s="155" t="n">
        <v>68.54</v>
      </c>
      <c r="AI13" s="155" t="n">
        <v>0</v>
      </c>
      <c r="AJ13" s="155" t="n">
        <v>639.74</v>
      </c>
      <c r="AK13" s="155" t="n">
        <v>0</v>
      </c>
      <c r="AL13" s="155" t="n">
        <v>63.69</v>
      </c>
      <c r="AM13" s="154" t="s">
        <v>211</v>
      </c>
      <c r="AN13" s="154" t="n">
        <v>30</v>
      </c>
      <c r="AO13" s="153" t="s">
        <v>254</v>
      </c>
      <c r="AP13" s="154" t="s">
        <v>213</v>
      </c>
      <c r="AQ13" s="156" t="s">
        <v>259</v>
      </c>
    </row>
    <row r="14" customFormat="false" ht="14.25" hidden="false" customHeight="false" outlineLevel="0" collapsed="false">
      <c r="A14" s="153" t="s">
        <v>260</v>
      </c>
      <c r="B14" s="153" t="n">
        <v>2020</v>
      </c>
      <c r="C14" s="153" t="n">
        <v>12</v>
      </c>
      <c r="D14" s="154" t="s">
        <v>198</v>
      </c>
      <c r="E14" s="154" t="s">
        <v>226</v>
      </c>
      <c r="F14" s="154" t="s">
        <v>261</v>
      </c>
      <c r="H14" s="154" t="s">
        <v>202</v>
      </c>
      <c r="I14" s="154" t="s">
        <v>203</v>
      </c>
      <c r="N14" s="154" t="s">
        <v>204</v>
      </c>
      <c r="O14" s="154" t="s">
        <v>205</v>
      </c>
      <c r="Q14" s="154" t="s">
        <v>206</v>
      </c>
      <c r="R14" s="154" t="s">
        <v>258</v>
      </c>
      <c r="T14" s="154" t="s">
        <v>208</v>
      </c>
      <c r="U14" s="154" t="s">
        <v>229</v>
      </c>
      <c r="V14" s="154" t="s">
        <v>230</v>
      </c>
      <c r="W14" s="154" t="s">
        <v>262</v>
      </c>
      <c r="Y14" s="154" t="s">
        <v>232</v>
      </c>
      <c r="AA14" s="155" t="n">
        <v>1</v>
      </c>
      <c r="AB14" s="155" t="n">
        <v>250</v>
      </c>
      <c r="AC14" s="155" t="n">
        <v>0</v>
      </c>
      <c r="AD14" s="155" t="n">
        <v>0</v>
      </c>
      <c r="AE14" s="154" t="n">
        <v>12</v>
      </c>
      <c r="AF14" s="155" t="n">
        <v>250</v>
      </c>
      <c r="AG14" s="155" t="n">
        <v>0</v>
      </c>
      <c r="AH14" s="155" t="n">
        <v>30</v>
      </c>
      <c r="AI14" s="155" t="n">
        <v>0</v>
      </c>
      <c r="AJ14" s="155" t="n">
        <v>280</v>
      </c>
      <c r="AK14" s="155" t="n">
        <v>280</v>
      </c>
      <c r="AL14" s="155" t="n">
        <v>0</v>
      </c>
      <c r="AM14" s="154" t="s">
        <v>71</v>
      </c>
      <c r="AN14" s="154" t="n">
        <v>15</v>
      </c>
      <c r="AO14" s="153" t="s">
        <v>263</v>
      </c>
      <c r="AP14" s="154"/>
      <c r="AQ14" s="154" t="s">
        <v>264</v>
      </c>
    </row>
    <row r="15" customFormat="false" ht="14.25" hidden="false" customHeight="false" outlineLevel="0" collapsed="false">
      <c r="A15" s="153" t="s">
        <v>260</v>
      </c>
      <c r="B15" s="153" t="n">
        <v>2020</v>
      </c>
      <c r="C15" s="153" t="n">
        <v>12</v>
      </c>
      <c r="D15" s="154" t="s">
        <v>198</v>
      </c>
      <c r="E15" s="154" t="s">
        <v>226</v>
      </c>
      <c r="F15" s="154" t="s">
        <v>261</v>
      </c>
      <c r="H15" s="154" t="s">
        <v>202</v>
      </c>
      <c r="I15" s="154" t="s">
        <v>203</v>
      </c>
      <c r="N15" s="154" t="s">
        <v>204</v>
      </c>
      <c r="O15" s="154" t="s">
        <v>205</v>
      </c>
      <c r="Q15" s="154" t="s">
        <v>206</v>
      </c>
      <c r="R15" s="154" t="s">
        <v>258</v>
      </c>
      <c r="T15" s="154" t="s">
        <v>208</v>
      </c>
      <c r="U15" s="154" t="s">
        <v>237</v>
      </c>
      <c r="V15" s="154" t="s">
        <v>238</v>
      </c>
      <c r="W15" s="154" t="s">
        <v>265</v>
      </c>
      <c r="Y15" s="154" t="s">
        <v>232</v>
      </c>
      <c r="AA15" s="155" t="n">
        <v>2</v>
      </c>
      <c r="AB15" s="155" t="n">
        <v>80</v>
      </c>
      <c r="AC15" s="155" t="n">
        <v>0</v>
      </c>
      <c r="AD15" s="155" t="n">
        <v>0</v>
      </c>
      <c r="AE15" s="154" t="n">
        <v>12</v>
      </c>
      <c r="AF15" s="155" t="n">
        <v>160</v>
      </c>
      <c r="AG15" s="155" t="n">
        <v>0</v>
      </c>
      <c r="AH15" s="155" t="n">
        <v>19.2</v>
      </c>
      <c r="AI15" s="155" t="n">
        <v>0</v>
      </c>
      <c r="AJ15" s="155" t="n">
        <v>179.2</v>
      </c>
      <c r="AK15" s="155" t="n">
        <v>179.2</v>
      </c>
      <c r="AL15" s="155" t="n">
        <v>0</v>
      </c>
      <c r="AM15" s="154" t="s">
        <v>71</v>
      </c>
      <c r="AN15" s="154" t="n">
        <v>15</v>
      </c>
      <c r="AO15" s="153" t="s">
        <v>263</v>
      </c>
      <c r="AP15" s="154"/>
      <c r="AQ15" s="154" t="s">
        <v>264</v>
      </c>
    </row>
    <row r="16" customFormat="false" ht="14.25" hidden="false" customHeight="false" outlineLevel="0" collapsed="false">
      <c r="A16" s="153" t="s">
        <v>260</v>
      </c>
      <c r="B16" s="153" t="n">
        <v>2020</v>
      </c>
      <c r="C16" s="153" t="n">
        <v>12</v>
      </c>
      <c r="D16" s="154" t="s">
        <v>198</v>
      </c>
      <c r="E16" s="154" t="s">
        <v>226</v>
      </c>
      <c r="F16" s="154" t="s">
        <v>261</v>
      </c>
      <c r="H16" s="154" t="s">
        <v>202</v>
      </c>
      <c r="I16" s="154" t="s">
        <v>203</v>
      </c>
      <c r="N16" s="154" t="s">
        <v>204</v>
      </c>
      <c r="O16" s="154" t="s">
        <v>205</v>
      </c>
      <c r="Q16" s="154" t="s">
        <v>206</v>
      </c>
      <c r="R16" s="154" t="s">
        <v>258</v>
      </c>
      <c r="T16" s="154" t="s">
        <v>208</v>
      </c>
      <c r="U16" s="154" t="s">
        <v>237</v>
      </c>
      <c r="V16" s="154" t="s">
        <v>238</v>
      </c>
      <c r="W16" s="154" t="s">
        <v>266</v>
      </c>
      <c r="Y16" s="154" t="s">
        <v>232</v>
      </c>
      <c r="AA16" s="155" t="n">
        <v>5</v>
      </c>
      <c r="AB16" s="155" t="n">
        <v>20</v>
      </c>
      <c r="AC16" s="155" t="n">
        <v>0</v>
      </c>
      <c r="AD16" s="155" t="n">
        <v>0</v>
      </c>
      <c r="AE16" s="154" t="n">
        <v>12</v>
      </c>
      <c r="AF16" s="155" t="n">
        <v>100</v>
      </c>
      <c r="AG16" s="155" t="n">
        <v>0</v>
      </c>
      <c r="AH16" s="155" t="n">
        <v>12</v>
      </c>
      <c r="AI16" s="155" t="n">
        <v>0</v>
      </c>
      <c r="AJ16" s="155" t="n">
        <v>112</v>
      </c>
      <c r="AK16" s="155" t="n">
        <v>112</v>
      </c>
      <c r="AL16" s="155" t="n">
        <v>0</v>
      </c>
      <c r="AM16" s="154" t="s">
        <v>71</v>
      </c>
      <c r="AN16" s="154" t="n">
        <v>15</v>
      </c>
      <c r="AO16" s="153" t="s">
        <v>263</v>
      </c>
      <c r="AP16" s="154"/>
      <c r="AQ16" s="154" t="s">
        <v>264</v>
      </c>
    </row>
    <row r="17" customFormat="false" ht="14.25" hidden="false" customHeight="false" outlineLevel="0" collapsed="false">
      <c r="A17" s="153" t="s">
        <v>267</v>
      </c>
      <c r="B17" s="153" t="n">
        <v>2020</v>
      </c>
      <c r="C17" s="153" t="n">
        <v>12</v>
      </c>
      <c r="D17" s="154" t="s">
        <v>198</v>
      </c>
      <c r="E17" s="154" t="s">
        <v>226</v>
      </c>
      <c r="F17" s="154" t="s">
        <v>268</v>
      </c>
      <c r="H17" s="154" t="s">
        <v>202</v>
      </c>
      <c r="I17" s="154" t="s">
        <v>203</v>
      </c>
      <c r="N17" s="154" t="s">
        <v>204</v>
      </c>
      <c r="O17" s="154" t="s">
        <v>205</v>
      </c>
      <c r="Q17" s="154" t="s">
        <v>206</v>
      </c>
      <c r="R17" s="154" t="s">
        <v>253</v>
      </c>
      <c r="T17" s="154" t="s">
        <v>208</v>
      </c>
      <c r="U17" s="154" t="s">
        <v>237</v>
      </c>
      <c r="V17" s="154" t="s">
        <v>238</v>
      </c>
      <c r="W17" s="154" t="s">
        <v>269</v>
      </c>
      <c r="Y17" s="154" t="s">
        <v>232</v>
      </c>
      <c r="AA17" s="155" t="n">
        <v>1</v>
      </c>
      <c r="AB17" s="155" t="n">
        <v>30</v>
      </c>
      <c r="AC17" s="155" t="n">
        <v>0</v>
      </c>
      <c r="AD17" s="155" t="n">
        <v>0</v>
      </c>
      <c r="AE17" s="154" t="n">
        <v>12</v>
      </c>
      <c r="AF17" s="155" t="n">
        <v>30</v>
      </c>
      <c r="AG17" s="155" t="n">
        <v>0</v>
      </c>
      <c r="AH17" s="155" t="n">
        <v>3.6</v>
      </c>
      <c r="AI17" s="155" t="n">
        <v>0</v>
      </c>
      <c r="AJ17" s="155" t="n">
        <v>33.6</v>
      </c>
      <c r="AK17" s="155" t="n">
        <v>33.6</v>
      </c>
      <c r="AL17" s="155" t="n">
        <v>0</v>
      </c>
      <c r="AM17" s="154" t="s">
        <v>71</v>
      </c>
      <c r="AN17" s="154" t="n">
        <v>15</v>
      </c>
      <c r="AO17" s="153" t="s">
        <v>270</v>
      </c>
      <c r="AP17" s="154"/>
      <c r="AQ17" s="154" t="s">
        <v>271</v>
      </c>
    </row>
    <row r="18" customFormat="false" ht="14.25" hidden="false" customHeight="false" outlineLevel="0" collapsed="false">
      <c r="A18" s="153" t="s">
        <v>267</v>
      </c>
      <c r="B18" s="153" t="n">
        <v>2020</v>
      </c>
      <c r="C18" s="153" t="n">
        <v>12</v>
      </c>
      <c r="D18" s="154" t="s">
        <v>198</v>
      </c>
      <c r="E18" s="154" t="s">
        <v>226</v>
      </c>
      <c r="F18" s="154" t="s">
        <v>268</v>
      </c>
      <c r="H18" s="154" t="s">
        <v>202</v>
      </c>
      <c r="I18" s="154" t="s">
        <v>203</v>
      </c>
      <c r="N18" s="154" t="s">
        <v>204</v>
      </c>
      <c r="O18" s="154" t="s">
        <v>205</v>
      </c>
      <c r="Q18" s="154" t="s">
        <v>206</v>
      </c>
      <c r="R18" s="154" t="s">
        <v>253</v>
      </c>
      <c r="T18" s="154" t="s">
        <v>208</v>
      </c>
      <c r="U18" s="154" t="s">
        <v>240</v>
      </c>
      <c r="V18" s="154" t="s">
        <v>241</v>
      </c>
      <c r="W18" s="154" t="s">
        <v>272</v>
      </c>
      <c r="Y18" s="154" t="s">
        <v>243</v>
      </c>
      <c r="AA18" s="155" t="n">
        <v>53</v>
      </c>
      <c r="AB18" s="155" t="n">
        <v>6</v>
      </c>
      <c r="AC18" s="155" t="n">
        <v>0</v>
      </c>
      <c r="AD18" s="155" t="n">
        <v>0</v>
      </c>
      <c r="AE18" s="154" t="n">
        <v>12</v>
      </c>
      <c r="AF18" s="155" t="n">
        <v>318</v>
      </c>
      <c r="AG18" s="155" t="n">
        <v>0</v>
      </c>
      <c r="AH18" s="155" t="n">
        <v>38.16</v>
      </c>
      <c r="AI18" s="155" t="n">
        <v>0</v>
      </c>
      <c r="AJ18" s="155" t="n">
        <v>356.16</v>
      </c>
      <c r="AK18" s="155" t="n">
        <v>356.16</v>
      </c>
      <c r="AL18" s="155" t="n">
        <v>0</v>
      </c>
      <c r="AM18" s="154" t="s">
        <v>71</v>
      </c>
      <c r="AN18" s="154" t="n">
        <v>15</v>
      </c>
      <c r="AO18" s="153" t="s">
        <v>270</v>
      </c>
      <c r="AP18" s="154"/>
      <c r="AQ18" s="154" t="s">
        <v>271</v>
      </c>
    </row>
    <row r="19" customFormat="false" ht="14.25" hidden="false" customHeight="false" outlineLevel="0" collapsed="false">
      <c r="A19" s="153" t="s">
        <v>267</v>
      </c>
      <c r="B19" s="153" t="n">
        <v>2020</v>
      </c>
      <c r="C19" s="153" t="n">
        <v>12</v>
      </c>
      <c r="D19" s="154" t="s">
        <v>198</v>
      </c>
      <c r="E19" s="154" t="s">
        <v>226</v>
      </c>
      <c r="F19" s="154" t="s">
        <v>268</v>
      </c>
      <c r="H19" s="154" t="s">
        <v>202</v>
      </c>
      <c r="I19" s="154" t="s">
        <v>203</v>
      </c>
      <c r="N19" s="154" t="s">
        <v>204</v>
      </c>
      <c r="O19" s="154" t="s">
        <v>205</v>
      </c>
      <c r="Q19" s="154" t="s">
        <v>206</v>
      </c>
      <c r="R19" s="154" t="s">
        <v>253</v>
      </c>
      <c r="T19" s="154" t="s">
        <v>208</v>
      </c>
      <c r="U19" s="154" t="s">
        <v>240</v>
      </c>
      <c r="V19" s="154" t="s">
        <v>241</v>
      </c>
      <c r="W19" s="154" t="s">
        <v>273</v>
      </c>
      <c r="Y19" s="154" t="s">
        <v>243</v>
      </c>
      <c r="AA19" s="155" t="n">
        <v>1</v>
      </c>
      <c r="AB19" s="155" t="n">
        <v>250</v>
      </c>
      <c r="AC19" s="155" t="n">
        <v>0</v>
      </c>
      <c r="AD19" s="155" t="n">
        <v>0</v>
      </c>
      <c r="AE19" s="154" t="n">
        <v>12</v>
      </c>
      <c r="AF19" s="155" t="n">
        <v>250</v>
      </c>
      <c r="AG19" s="155" t="n">
        <v>0</v>
      </c>
      <c r="AH19" s="155" t="n">
        <v>30</v>
      </c>
      <c r="AI19" s="155" t="n">
        <v>0</v>
      </c>
      <c r="AJ19" s="155" t="n">
        <v>280</v>
      </c>
      <c r="AK19" s="155" t="n">
        <v>280</v>
      </c>
      <c r="AL19" s="155" t="n">
        <v>0</v>
      </c>
      <c r="AM19" s="154" t="s">
        <v>71</v>
      </c>
      <c r="AN19" s="154" t="n">
        <v>15</v>
      </c>
      <c r="AO19" s="153" t="s">
        <v>270</v>
      </c>
      <c r="AP19" s="154"/>
      <c r="AQ19" s="154" t="s">
        <v>271</v>
      </c>
    </row>
    <row r="20" customFormat="false" ht="14.25" hidden="false" customHeight="false" outlineLevel="0" collapsed="false">
      <c r="A20" s="153" t="s">
        <v>267</v>
      </c>
      <c r="B20" s="153" t="n">
        <v>2020</v>
      </c>
      <c r="C20" s="153" t="n">
        <v>12</v>
      </c>
      <c r="D20" s="154" t="s">
        <v>198</v>
      </c>
      <c r="E20" s="154" t="s">
        <v>226</v>
      </c>
      <c r="F20" s="154" t="s">
        <v>268</v>
      </c>
      <c r="H20" s="154" t="s">
        <v>202</v>
      </c>
      <c r="I20" s="154" t="s">
        <v>203</v>
      </c>
      <c r="N20" s="154" t="s">
        <v>204</v>
      </c>
      <c r="O20" s="154" t="s">
        <v>205</v>
      </c>
      <c r="Q20" s="154" t="s">
        <v>206</v>
      </c>
      <c r="R20" s="154" t="s">
        <v>253</v>
      </c>
      <c r="T20" s="154" t="s">
        <v>208</v>
      </c>
      <c r="U20" s="154" t="s">
        <v>240</v>
      </c>
      <c r="V20" s="154" t="s">
        <v>241</v>
      </c>
      <c r="W20" s="154" t="s">
        <v>274</v>
      </c>
      <c r="Y20" s="154" t="s">
        <v>243</v>
      </c>
      <c r="AA20" s="155" t="n">
        <v>53</v>
      </c>
      <c r="AB20" s="155" t="n">
        <v>1.5</v>
      </c>
      <c r="AC20" s="155" t="n">
        <v>0</v>
      </c>
      <c r="AD20" s="155" t="n">
        <v>0</v>
      </c>
      <c r="AE20" s="154" t="n">
        <v>12</v>
      </c>
      <c r="AF20" s="155" t="n">
        <v>79.5</v>
      </c>
      <c r="AG20" s="155" t="n">
        <v>0</v>
      </c>
      <c r="AH20" s="155" t="n">
        <v>9.54</v>
      </c>
      <c r="AI20" s="155" t="n">
        <v>0</v>
      </c>
      <c r="AJ20" s="155" t="n">
        <v>89.04</v>
      </c>
      <c r="AK20" s="155" t="n">
        <v>89.04</v>
      </c>
      <c r="AL20" s="155" t="n">
        <v>0</v>
      </c>
      <c r="AM20" s="154" t="s">
        <v>71</v>
      </c>
      <c r="AN20" s="154" t="n">
        <v>15</v>
      </c>
      <c r="AO20" s="153" t="s">
        <v>270</v>
      </c>
      <c r="AP20" s="154"/>
      <c r="AQ20" s="154" t="s">
        <v>271</v>
      </c>
    </row>
    <row r="21" customFormat="false" ht="14.25" hidden="false" customHeight="false" outlineLevel="0" collapsed="false">
      <c r="A21" s="153" t="s">
        <v>275</v>
      </c>
      <c r="B21" s="153" t="n">
        <v>2020</v>
      </c>
      <c r="C21" s="153" t="n">
        <v>11</v>
      </c>
      <c r="D21" s="154" t="s">
        <v>198</v>
      </c>
      <c r="E21" s="154" t="s">
        <v>199</v>
      </c>
      <c r="F21" s="154" t="s">
        <v>276</v>
      </c>
      <c r="G21" s="154" t="s">
        <v>277</v>
      </c>
      <c r="H21" s="154" t="s">
        <v>202</v>
      </c>
      <c r="I21" s="154" t="s">
        <v>203</v>
      </c>
      <c r="N21" s="154" t="s">
        <v>204</v>
      </c>
      <c r="O21" s="154" t="s">
        <v>205</v>
      </c>
      <c r="Q21" s="154" t="s">
        <v>206</v>
      </c>
      <c r="R21" s="154" t="s">
        <v>278</v>
      </c>
      <c r="T21" s="154" t="s">
        <v>208</v>
      </c>
      <c r="U21" s="154" t="s">
        <v>209</v>
      </c>
      <c r="V21" s="154" t="s">
        <v>210</v>
      </c>
      <c r="W21" s="154" t="s">
        <v>210</v>
      </c>
      <c r="Y21" s="154" t="s">
        <v>210</v>
      </c>
      <c r="AA21" s="155" t="n">
        <v>1</v>
      </c>
      <c r="AB21" s="155" t="n">
        <v>17024</v>
      </c>
      <c r="AC21" s="155" t="n">
        <v>0</v>
      </c>
      <c r="AD21" s="155" t="n">
        <v>0</v>
      </c>
      <c r="AE21" s="154" t="n">
        <v>12</v>
      </c>
      <c r="AF21" s="155" t="n">
        <v>17024</v>
      </c>
      <c r="AG21" s="155" t="n">
        <v>0</v>
      </c>
      <c r="AH21" s="155" t="n">
        <v>2042.88</v>
      </c>
      <c r="AI21" s="155" t="n">
        <v>0</v>
      </c>
      <c r="AJ21" s="155" t="n">
        <v>19066.88</v>
      </c>
      <c r="AK21" s="155" t="n">
        <v>0</v>
      </c>
      <c r="AL21" s="155" t="n">
        <v>1898.18</v>
      </c>
      <c r="AM21" s="154" t="s">
        <v>211</v>
      </c>
      <c r="AN21" s="154" t="n">
        <v>30</v>
      </c>
      <c r="AO21" s="153" t="s">
        <v>279</v>
      </c>
      <c r="AP21" s="154" t="s">
        <v>213</v>
      </c>
      <c r="AQ21" s="154" t="s">
        <v>280</v>
      </c>
    </row>
    <row r="22" customFormat="false" ht="14.25" hidden="false" customHeight="false" outlineLevel="0" collapsed="false">
      <c r="A22" s="153" t="s">
        <v>275</v>
      </c>
      <c r="B22" s="153" t="n">
        <v>2020</v>
      </c>
      <c r="C22" s="153" t="n">
        <v>11</v>
      </c>
      <c r="D22" s="154" t="s">
        <v>198</v>
      </c>
      <c r="E22" s="154" t="s">
        <v>199</v>
      </c>
      <c r="F22" s="154" t="s">
        <v>281</v>
      </c>
      <c r="G22" s="154" t="s">
        <v>282</v>
      </c>
      <c r="H22" s="154" t="s">
        <v>202</v>
      </c>
      <c r="I22" s="154" t="s">
        <v>203</v>
      </c>
      <c r="N22" s="154" t="s">
        <v>204</v>
      </c>
      <c r="O22" s="154" t="s">
        <v>205</v>
      </c>
      <c r="Q22" s="154" t="s">
        <v>206</v>
      </c>
      <c r="R22" s="154" t="s">
        <v>283</v>
      </c>
      <c r="T22" s="154" t="s">
        <v>208</v>
      </c>
      <c r="U22" s="154" t="s">
        <v>209</v>
      </c>
      <c r="V22" s="154" t="s">
        <v>210</v>
      </c>
      <c r="W22" s="154" t="s">
        <v>210</v>
      </c>
      <c r="Y22" s="154" t="s">
        <v>210</v>
      </c>
      <c r="AA22" s="155" t="n">
        <v>1</v>
      </c>
      <c r="AB22" s="155" t="n">
        <v>102984</v>
      </c>
      <c r="AC22" s="155" t="n">
        <v>0</v>
      </c>
      <c r="AD22" s="155" t="n">
        <v>0</v>
      </c>
      <c r="AE22" s="154" t="n">
        <v>12</v>
      </c>
      <c r="AF22" s="155" t="n">
        <v>102984</v>
      </c>
      <c r="AG22" s="155" t="n">
        <v>0</v>
      </c>
      <c r="AH22" s="155" t="n">
        <v>12358.08</v>
      </c>
      <c r="AI22" s="155" t="n">
        <v>0</v>
      </c>
      <c r="AJ22" s="155" t="n">
        <v>115342.08</v>
      </c>
      <c r="AK22" s="155" t="n">
        <v>0</v>
      </c>
      <c r="AL22" s="155" t="n">
        <v>11482.72</v>
      </c>
      <c r="AM22" s="154" t="s">
        <v>211</v>
      </c>
      <c r="AN22" s="154" t="n">
        <v>30</v>
      </c>
      <c r="AO22" s="153" t="s">
        <v>279</v>
      </c>
      <c r="AP22" s="154" t="s">
        <v>213</v>
      </c>
      <c r="AQ22" s="154" t="s">
        <v>284</v>
      </c>
    </row>
    <row r="23" customFormat="false" ht="14.25" hidden="false" customHeight="false" outlineLevel="0" collapsed="false">
      <c r="A23" s="153" t="s">
        <v>275</v>
      </c>
      <c r="B23" s="153" t="n">
        <v>2020</v>
      </c>
      <c r="C23" s="153" t="n">
        <v>11</v>
      </c>
      <c r="D23" s="154" t="s">
        <v>198</v>
      </c>
      <c r="E23" s="154" t="s">
        <v>226</v>
      </c>
      <c r="F23" s="154" t="s">
        <v>285</v>
      </c>
      <c r="H23" s="154" t="s">
        <v>202</v>
      </c>
      <c r="I23" s="154" t="s">
        <v>203</v>
      </c>
      <c r="N23" s="154" t="s">
        <v>204</v>
      </c>
      <c r="O23" s="154" t="s">
        <v>205</v>
      </c>
      <c r="Q23" s="154" t="s">
        <v>206</v>
      </c>
      <c r="R23" s="154" t="s">
        <v>207</v>
      </c>
      <c r="T23" s="154" t="s">
        <v>208</v>
      </c>
      <c r="U23" s="154" t="s">
        <v>240</v>
      </c>
      <c r="V23" s="154" t="s">
        <v>241</v>
      </c>
      <c r="W23" s="154" t="s">
        <v>286</v>
      </c>
      <c r="Y23" s="154" t="s">
        <v>243</v>
      </c>
      <c r="AA23" s="155" t="n">
        <v>1</v>
      </c>
      <c r="AB23" s="155" t="n">
        <v>35000</v>
      </c>
      <c r="AC23" s="155" t="n">
        <v>0</v>
      </c>
      <c r="AD23" s="155" t="n">
        <v>0</v>
      </c>
      <c r="AE23" s="154" t="n">
        <v>12</v>
      </c>
      <c r="AF23" s="155" t="n">
        <v>35000</v>
      </c>
      <c r="AG23" s="155" t="n">
        <v>0</v>
      </c>
      <c r="AH23" s="155" t="n">
        <v>4200</v>
      </c>
      <c r="AI23" s="155" t="n">
        <v>0</v>
      </c>
      <c r="AJ23" s="155" t="n">
        <v>39200</v>
      </c>
      <c r="AK23" s="155" t="n">
        <v>39200</v>
      </c>
      <c r="AL23" s="155" t="n">
        <v>0</v>
      </c>
      <c r="AM23" s="154" t="s">
        <v>71</v>
      </c>
      <c r="AN23" s="154" t="n">
        <v>15</v>
      </c>
      <c r="AO23" s="153" t="s">
        <v>287</v>
      </c>
      <c r="AP23" s="154"/>
      <c r="AQ23" s="154" t="s">
        <v>288</v>
      </c>
    </row>
    <row r="24" customFormat="false" ht="14.25" hidden="false" customHeight="false" outlineLevel="0" collapsed="false">
      <c r="A24" s="153" t="s">
        <v>289</v>
      </c>
      <c r="B24" s="153" t="n">
        <v>2020</v>
      </c>
      <c r="C24" s="153" t="n">
        <v>11</v>
      </c>
      <c r="D24" s="154" t="s">
        <v>198</v>
      </c>
      <c r="E24" s="154" t="s">
        <v>199</v>
      </c>
      <c r="F24" s="154" t="s">
        <v>290</v>
      </c>
      <c r="G24" s="154" t="s">
        <v>291</v>
      </c>
      <c r="H24" s="154" t="s">
        <v>202</v>
      </c>
      <c r="I24" s="154" t="s">
        <v>203</v>
      </c>
      <c r="N24" s="154" t="s">
        <v>204</v>
      </c>
      <c r="O24" s="154" t="s">
        <v>205</v>
      </c>
      <c r="Q24" s="154" t="s">
        <v>206</v>
      </c>
      <c r="R24" s="154" t="s">
        <v>283</v>
      </c>
      <c r="T24" s="154" t="s">
        <v>208</v>
      </c>
      <c r="U24" s="154" t="s">
        <v>209</v>
      </c>
      <c r="V24" s="154" t="s">
        <v>210</v>
      </c>
      <c r="W24" s="154" t="s">
        <v>210</v>
      </c>
      <c r="Y24" s="154" t="s">
        <v>210</v>
      </c>
      <c r="AA24" s="155" t="n">
        <v>1</v>
      </c>
      <c r="AB24" s="155" t="n">
        <v>142184</v>
      </c>
      <c r="AC24" s="155" t="n">
        <v>0</v>
      </c>
      <c r="AD24" s="155" t="n">
        <v>0</v>
      </c>
      <c r="AE24" s="154" t="n">
        <v>12</v>
      </c>
      <c r="AF24" s="155" t="n">
        <v>142184</v>
      </c>
      <c r="AG24" s="155" t="n">
        <v>0</v>
      </c>
      <c r="AH24" s="155" t="n">
        <v>17062.08</v>
      </c>
      <c r="AI24" s="155" t="n">
        <v>0</v>
      </c>
      <c r="AJ24" s="155" t="n">
        <v>159246.08</v>
      </c>
      <c r="AK24" s="155" t="n">
        <v>159246.08</v>
      </c>
      <c r="AL24" s="155" t="n">
        <v>0</v>
      </c>
      <c r="AM24" s="154" t="s">
        <v>233</v>
      </c>
      <c r="AN24" s="154" t="n">
        <v>30</v>
      </c>
      <c r="AO24" s="153" t="s">
        <v>197</v>
      </c>
      <c r="AP24" s="154" t="s">
        <v>213</v>
      </c>
      <c r="AQ24" s="154" t="s">
        <v>284</v>
      </c>
    </row>
    <row r="25" customFormat="false" ht="14.25" hidden="false" customHeight="false" outlineLevel="0" collapsed="false">
      <c r="A25" s="153" t="s">
        <v>289</v>
      </c>
      <c r="B25" s="153" t="n">
        <v>2020</v>
      </c>
      <c r="C25" s="153" t="n">
        <v>11</v>
      </c>
      <c r="D25" s="154" t="s">
        <v>198</v>
      </c>
      <c r="E25" s="154" t="s">
        <v>199</v>
      </c>
      <c r="F25" s="154" t="s">
        <v>292</v>
      </c>
      <c r="G25" s="154" t="s">
        <v>293</v>
      </c>
      <c r="H25" s="154" t="s">
        <v>202</v>
      </c>
      <c r="I25" s="154" t="s">
        <v>203</v>
      </c>
      <c r="N25" s="154" t="s">
        <v>204</v>
      </c>
      <c r="O25" s="154" t="s">
        <v>205</v>
      </c>
      <c r="Q25" s="154" t="s">
        <v>206</v>
      </c>
      <c r="R25" s="154" t="s">
        <v>294</v>
      </c>
      <c r="T25" s="154" t="s">
        <v>208</v>
      </c>
      <c r="U25" s="154" t="s">
        <v>209</v>
      </c>
      <c r="V25" s="154" t="s">
        <v>210</v>
      </c>
      <c r="W25" s="154" t="s">
        <v>210</v>
      </c>
      <c r="Y25" s="154" t="s">
        <v>210</v>
      </c>
      <c r="AA25" s="155" t="n">
        <v>1</v>
      </c>
      <c r="AB25" s="155" t="n">
        <v>1097.6</v>
      </c>
      <c r="AC25" s="155" t="n">
        <v>0</v>
      </c>
      <c r="AD25" s="155" t="n">
        <v>0</v>
      </c>
      <c r="AE25" s="154" t="n">
        <v>12</v>
      </c>
      <c r="AF25" s="155" t="n">
        <v>1097.6</v>
      </c>
      <c r="AG25" s="155" t="n">
        <v>0</v>
      </c>
      <c r="AH25" s="155" t="n">
        <v>131.71</v>
      </c>
      <c r="AI25" s="155" t="n">
        <v>0</v>
      </c>
      <c r="AJ25" s="155" t="n">
        <v>1229.31</v>
      </c>
      <c r="AK25" s="155" t="n">
        <v>0</v>
      </c>
      <c r="AL25" s="155" t="n">
        <v>122.38</v>
      </c>
      <c r="AM25" s="154" t="s">
        <v>211</v>
      </c>
      <c r="AN25" s="154" t="n">
        <v>30</v>
      </c>
      <c r="AO25" s="153" t="s">
        <v>197</v>
      </c>
      <c r="AP25" s="154" t="s">
        <v>213</v>
      </c>
      <c r="AQ25" s="154" t="s">
        <v>295</v>
      </c>
    </row>
    <row r="26" customFormat="false" ht="14.25" hidden="false" customHeight="false" outlineLevel="0" collapsed="false">
      <c r="A26" s="153" t="s">
        <v>289</v>
      </c>
      <c r="B26" s="153" t="n">
        <v>2020</v>
      </c>
      <c r="C26" s="153" t="n">
        <v>11</v>
      </c>
      <c r="D26" s="154" t="s">
        <v>198</v>
      </c>
      <c r="E26" s="154" t="s">
        <v>199</v>
      </c>
      <c r="F26" s="154" t="s">
        <v>296</v>
      </c>
      <c r="G26" s="154" t="s">
        <v>297</v>
      </c>
      <c r="H26" s="154" t="s">
        <v>202</v>
      </c>
      <c r="I26" s="154" t="s">
        <v>203</v>
      </c>
      <c r="N26" s="154" t="s">
        <v>204</v>
      </c>
      <c r="O26" s="154" t="s">
        <v>205</v>
      </c>
      <c r="Q26" s="154" t="s">
        <v>206</v>
      </c>
      <c r="R26" s="154" t="s">
        <v>298</v>
      </c>
      <c r="T26" s="154" t="s">
        <v>208</v>
      </c>
      <c r="U26" s="154" t="s">
        <v>209</v>
      </c>
      <c r="V26" s="154" t="s">
        <v>210</v>
      </c>
      <c r="W26" s="154" t="s">
        <v>210</v>
      </c>
      <c r="Y26" s="154" t="s">
        <v>210</v>
      </c>
      <c r="AA26" s="155" t="n">
        <v>1</v>
      </c>
      <c r="AB26" s="155" t="n">
        <v>1862.56</v>
      </c>
      <c r="AC26" s="155" t="n">
        <v>0</v>
      </c>
      <c r="AD26" s="155" t="n">
        <v>0</v>
      </c>
      <c r="AE26" s="154" t="n">
        <v>12</v>
      </c>
      <c r="AF26" s="155" t="n">
        <v>1862.56</v>
      </c>
      <c r="AG26" s="155" t="n">
        <v>0</v>
      </c>
      <c r="AH26" s="155" t="n">
        <v>223.51</v>
      </c>
      <c r="AI26" s="155" t="n">
        <v>0</v>
      </c>
      <c r="AJ26" s="155" t="n">
        <v>2086.07</v>
      </c>
      <c r="AK26" s="155" t="n">
        <v>0</v>
      </c>
      <c r="AL26" s="155" t="n">
        <v>207.68</v>
      </c>
      <c r="AM26" s="154" t="s">
        <v>211</v>
      </c>
      <c r="AN26" s="154" t="n">
        <v>30</v>
      </c>
      <c r="AO26" s="153" t="s">
        <v>197</v>
      </c>
      <c r="AP26" s="154" t="s">
        <v>213</v>
      </c>
      <c r="AQ26" s="154" t="s">
        <v>299</v>
      </c>
    </row>
    <row r="27" customFormat="false" ht="14.25" hidden="false" customHeight="false" outlineLevel="0" collapsed="false">
      <c r="A27" s="153" t="s">
        <v>300</v>
      </c>
      <c r="B27" s="153" t="n">
        <v>2020</v>
      </c>
      <c r="C27" s="153" t="n">
        <v>11</v>
      </c>
      <c r="D27" s="154" t="s">
        <v>198</v>
      </c>
      <c r="E27" s="154" t="s">
        <v>226</v>
      </c>
      <c r="F27" s="154" t="s">
        <v>301</v>
      </c>
      <c r="H27" s="154" t="s">
        <v>202</v>
      </c>
      <c r="I27" s="154" t="s">
        <v>203</v>
      </c>
      <c r="N27" s="154" t="s">
        <v>204</v>
      </c>
      <c r="O27" s="154" t="s">
        <v>205</v>
      </c>
      <c r="Q27" s="154" t="s">
        <v>206</v>
      </c>
      <c r="R27" s="154" t="s">
        <v>278</v>
      </c>
      <c r="T27" s="154" t="s">
        <v>208</v>
      </c>
      <c r="U27" s="154" t="s">
        <v>302</v>
      </c>
      <c r="V27" s="154" t="s">
        <v>303</v>
      </c>
      <c r="W27" s="154" t="s">
        <v>304</v>
      </c>
      <c r="Y27" s="154" t="s">
        <v>243</v>
      </c>
      <c r="AA27" s="155" t="n">
        <v>1</v>
      </c>
      <c r="AB27" s="155" t="n">
        <v>700</v>
      </c>
      <c r="AC27" s="155" t="n">
        <v>0</v>
      </c>
      <c r="AD27" s="155" t="n">
        <v>0</v>
      </c>
      <c r="AE27" s="154" t="n">
        <v>12</v>
      </c>
      <c r="AF27" s="155" t="n">
        <v>700</v>
      </c>
      <c r="AG27" s="155" t="n">
        <v>0</v>
      </c>
      <c r="AH27" s="155" t="n">
        <v>84</v>
      </c>
      <c r="AI27" s="155" t="n">
        <v>0</v>
      </c>
      <c r="AJ27" s="155" t="n">
        <v>784</v>
      </c>
      <c r="AK27" s="155" t="n">
        <v>784</v>
      </c>
      <c r="AL27" s="155" t="n">
        <v>0</v>
      </c>
      <c r="AM27" s="154" t="s">
        <v>71</v>
      </c>
      <c r="AN27" s="154" t="n">
        <v>15</v>
      </c>
      <c r="AO27" s="153" t="s">
        <v>305</v>
      </c>
      <c r="AP27" s="154"/>
      <c r="AQ27" s="154" t="s">
        <v>278</v>
      </c>
    </row>
    <row r="28" customFormat="false" ht="14.25" hidden="false" customHeight="false" outlineLevel="0" collapsed="false">
      <c r="A28" s="153" t="s">
        <v>300</v>
      </c>
      <c r="B28" s="153" t="n">
        <v>2020</v>
      </c>
      <c r="C28" s="153" t="n">
        <v>11</v>
      </c>
      <c r="D28" s="154" t="s">
        <v>198</v>
      </c>
      <c r="E28" s="154" t="s">
        <v>226</v>
      </c>
      <c r="F28" s="154" t="s">
        <v>301</v>
      </c>
      <c r="H28" s="154" t="s">
        <v>202</v>
      </c>
      <c r="I28" s="154" t="s">
        <v>203</v>
      </c>
      <c r="N28" s="154" t="s">
        <v>204</v>
      </c>
      <c r="O28" s="154" t="s">
        <v>205</v>
      </c>
      <c r="Q28" s="154" t="s">
        <v>206</v>
      </c>
      <c r="R28" s="154" t="s">
        <v>278</v>
      </c>
      <c r="T28" s="154" t="s">
        <v>208</v>
      </c>
      <c r="U28" s="154" t="s">
        <v>237</v>
      </c>
      <c r="V28" s="154" t="s">
        <v>238</v>
      </c>
      <c r="W28" s="154" t="s">
        <v>306</v>
      </c>
      <c r="Y28" s="154" t="s">
        <v>232</v>
      </c>
      <c r="AA28" s="155" t="n">
        <v>2</v>
      </c>
      <c r="AB28" s="155" t="n">
        <v>650</v>
      </c>
      <c r="AC28" s="155" t="n">
        <v>0</v>
      </c>
      <c r="AD28" s="155" t="n">
        <v>0</v>
      </c>
      <c r="AE28" s="154" t="n">
        <v>12</v>
      </c>
      <c r="AF28" s="155" t="n">
        <v>1300</v>
      </c>
      <c r="AG28" s="155" t="n">
        <v>0</v>
      </c>
      <c r="AH28" s="155" t="n">
        <v>156</v>
      </c>
      <c r="AI28" s="155" t="n">
        <v>0</v>
      </c>
      <c r="AJ28" s="155" t="n">
        <v>1456</v>
      </c>
      <c r="AK28" s="155" t="n">
        <v>1456</v>
      </c>
      <c r="AL28" s="155" t="n">
        <v>0</v>
      </c>
      <c r="AM28" s="154" t="s">
        <v>71</v>
      </c>
      <c r="AN28" s="154" t="n">
        <v>15</v>
      </c>
      <c r="AO28" s="153" t="s">
        <v>305</v>
      </c>
      <c r="AP28" s="154"/>
      <c r="AQ28" s="154" t="s">
        <v>278</v>
      </c>
    </row>
    <row r="29" customFormat="false" ht="14.25" hidden="false" customHeight="false" outlineLevel="0" collapsed="false">
      <c r="A29" s="153" t="s">
        <v>300</v>
      </c>
      <c r="B29" s="153" t="n">
        <v>2020</v>
      </c>
      <c r="C29" s="153" t="n">
        <v>11</v>
      </c>
      <c r="D29" s="154" t="s">
        <v>198</v>
      </c>
      <c r="E29" s="154" t="s">
        <v>226</v>
      </c>
      <c r="F29" s="154" t="s">
        <v>301</v>
      </c>
      <c r="H29" s="154" t="s">
        <v>202</v>
      </c>
      <c r="I29" s="154" t="s">
        <v>203</v>
      </c>
      <c r="N29" s="154" t="s">
        <v>204</v>
      </c>
      <c r="O29" s="154" t="s">
        <v>205</v>
      </c>
      <c r="Q29" s="154" t="s">
        <v>206</v>
      </c>
      <c r="R29" s="154" t="s">
        <v>278</v>
      </c>
      <c r="T29" s="154" t="s">
        <v>208</v>
      </c>
      <c r="U29" s="154" t="s">
        <v>240</v>
      </c>
      <c r="V29" s="154" t="s">
        <v>241</v>
      </c>
      <c r="W29" s="154" t="s">
        <v>307</v>
      </c>
      <c r="Y29" s="154" t="s">
        <v>243</v>
      </c>
      <c r="AA29" s="155" t="n">
        <v>1</v>
      </c>
      <c r="AB29" s="155" t="n">
        <v>13200</v>
      </c>
      <c r="AC29" s="155" t="n">
        <v>0</v>
      </c>
      <c r="AD29" s="155" t="n">
        <v>0</v>
      </c>
      <c r="AE29" s="154" t="n">
        <v>12</v>
      </c>
      <c r="AF29" s="155" t="n">
        <v>13200</v>
      </c>
      <c r="AG29" s="155" t="n">
        <v>0</v>
      </c>
      <c r="AH29" s="155" t="n">
        <v>1584</v>
      </c>
      <c r="AI29" s="155" t="n">
        <v>0</v>
      </c>
      <c r="AJ29" s="155" t="n">
        <v>14784</v>
      </c>
      <c r="AK29" s="155" t="n">
        <v>14784</v>
      </c>
      <c r="AL29" s="155" t="n">
        <v>0</v>
      </c>
      <c r="AM29" s="154" t="s">
        <v>71</v>
      </c>
      <c r="AN29" s="154" t="n">
        <v>15</v>
      </c>
      <c r="AO29" s="153" t="s">
        <v>305</v>
      </c>
      <c r="AP29" s="154"/>
      <c r="AQ29" s="154" t="s">
        <v>278</v>
      </c>
    </row>
    <row r="30" customFormat="false" ht="14.25" hidden="false" customHeight="false" outlineLevel="0" collapsed="false">
      <c r="A30" s="153" t="s">
        <v>300</v>
      </c>
      <c r="B30" s="153" t="n">
        <v>2020</v>
      </c>
      <c r="C30" s="153" t="n">
        <v>11</v>
      </c>
      <c r="D30" s="154" t="s">
        <v>198</v>
      </c>
      <c r="E30" s="154" t="s">
        <v>199</v>
      </c>
      <c r="F30" s="154" t="s">
        <v>308</v>
      </c>
      <c r="G30" s="154" t="s">
        <v>309</v>
      </c>
      <c r="H30" s="154" t="s">
        <v>202</v>
      </c>
      <c r="I30" s="154" t="s">
        <v>203</v>
      </c>
      <c r="N30" s="154" t="s">
        <v>204</v>
      </c>
      <c r="O30" s="154" t="s">
        <v>205</v>
      </c>
      <c r="Q30" s="154" t="s">
        <v>206</v>
      </c>
      <c r="R30" s="154" t="s">
        <v>310</v>
      </c>
      <c r="T30" s="154" t="s">
        <v>208</v>
      </c>
      <c r="U30" s="154" t="s">
        <v>209</v>
      </c>
      <c r="V30" s="154" t="s">
        <v>210</v>
      </c>
      <c r="W30" s="154" t="s">
        <v>210</v>
      </c>
      <c r="Y30" s="154" t="s">
        <v>210</v>
      </c>
      <c r="AA30" s="155" t="n">
        <v>1</v>
      </c>
      <c r="AB30" s="155" t="n">
        <v>1176</v>
      </c>
      <c r="AC30" s="155" t="n">
        <v>0</v>
      </c>
      <c r="AD30" s="155" t="n">
        <v>0</v>
      </c>
      <c r="AE30" s="154" t="n">
        <v>12</v>
      </c>
      <c r="AF30" s="155" t="n">
        <v>1176</v>
      </c>
      <c r="AG30" s="155" t="n">
        <v>0</v>
      </c>
      <c r="AH30" s="155" t="n">
        <v>141.12</v>
      </c>
      <c r="AI30" s="155" t="n">
        <v>0</v>
      </c>
      <c r="AJ30" s="155" t="n">
        <v>1317.12</v>
      </c>
      <c r="AK30" s="155" t="n">
        <v>0</v>
      </c>
      <c r="AL30" s="155" t="n">
        <v>131.12</v>
      </c>
      <c r="AM30" s="154" t="s">
        <v>211</v>
      </c>
      <c r="AN30" s="154" t="n">
        <v>30</v>
      </c>
      <c r="AO30" s="153" t="s">
        <v>311</v>
      </c>
      <c r="AP30" s="154" t="s">
        <v>213</v>
      </c>
      <c r="AQ30" s="154" t="s">
        <v>312</v>
      </c>
    </row>
    <row r="31" customFormat="false" ht="14.25" hidden="false" customHeight="false" outlineLevel="0" collapsed="false">
      <c r="A31" s="153" t="s">
        <v>313</v>
      </c>
      <c r="B31" s="153" t="n">
        <v>2020</v>
      </c>
      <c r="C31" s="153" t="n">
        <v>11</v>
      </c>
      <c r="D31" s="154" t="s">
        <v>198</v>
      </c>
      <c r="E31" s="154" t="s">
        <v>226</v>
      </c>
      <c r="F31" s="154" t="s">
        <v>314</v>
      </c>
      <c r="H31" s="154" t="s">
        <v>202</v>
      </c>
      <c r="I31" s="154" t="s">
        <v>203</v>
      </c>
      <c r="N31" s="154" t="s">
        <v>204</v>
      </c>
      <c r="O31" s="154" t="s">
        <v>205</v>
      </c>
      <c r="Q31" s="154" t="s">
        <v>206</v>
      </c>
      <c r="R31" s="154" t="s">
        <v>298</v>
      </c>
      <c r="T31" s="154" t="s">
        <v>208</v>
      </c>
      <c r="U31" s="154" t="s">
        <v>315</v>
      </c>
      <c r="V31" s="154" t="s">
        <v>316</v>
      </c>
      <c r="W31" s="154" t="s">
        <v>317</v>
      </c>
      <c r="Y31" s="154" t="s">
        <v>243</v>
      </c>
      <c r="AA31" s="155" t="n">
        <v>20</v>
      </c>
      <c r="AB31" s="155" t="n">
        <v>20</v>
      </c>
      <c r="AC31" s="155" t="n">
        <v>0</v>
      </c>
      <c r="AD31" s="155" t="n">
        <v>0</v>
      </c>
      <c r="AE31" s="154" t="n">
        <v>12</v>
      </c>
      <c r="AF31" s="155" t="n">
        <v>400</v>
      </c>
      <c r="AG31" s="155" t="n">
        <v>0</v>
      </c>
      <c r="AH31" s="155" t="n">
        <v>48</v>
      </c>
      <c r="AI31" s="155" t="n">
        <v>0</v>
      </c>
      <c r="AJ31" s="155" t="n">
        <v>448</v>
      </c>
      <c r="AK31" s="155" t="n">
        <v>448</v>
      </c>
      <c r="AL31" s="155" t="n">
        <v>0</v>
      </c>
      <c r="AM31" s="154" t="s">
        <v>71</v>
      </c>
      <c r="AN31" s="154" t="n">
        <v>15</v>
      </c>
      <c r="AO31" s="153" t="s">
        <v>318</v>
      </c>
      <c r="AP31" s="154"/>
      <c r="AQ31" s="154" t="s">
        <v>298</v>
      </c>
    </row>
    <row r="32" customFormat="false" ht="25.5" hidden="false" customHeight="false" outlineLevel="0" collapsed="false">
      <c r="A32" s="153" t="s">
        <v>313</v>
      </c>
      <c r="B32" s="153" t="n">
        <v>2020</v>
      </c>
      <c r="C32" s="153" t="n">
        <v>11</v>
      </c>
      <c r="D32" s="154" t="s">
        <v>198</v>
      </c>
      <c r="E32" s="154" t="s">
        <v>226</v>
      </c>
      <c r="F32" s="154" t="s">
        <v>314</v>
      </c>
      <c r="H32" s="154" t="s">
        <v>202</v>
      </c>
      <c r="I32" s="154" t="s">
        <v>203</v>
      </c>
      <c r="N32" s="154" t="s">
        <v>204</v>
      </c>
      <c r="O32" s="154" t="s">
        <v>205</v>
      </c>
      <c r="Q32" s="154" t="s">
        <v>206</v>
      </c>
      <c r="R32" s="154" t="s">
        <v>298</v>
      </c>
      <c r="T32" s="154" t="s">
        <v>208</v>
      </c>
      <c r="U32" s="154" t="s">
        <v>315</v>
      </c>
      <c r="V32" s="154" t="s">
        <v>316</v>
      </c>
      <c r="W32" s="156" t="s">
        <v>319</v>
      </c>
      <c r="Y32" s="154" t="s">
        <v>243</v>
      </c>
      <c r="AA32" s="155" t="n">
        <v>20</v>
      </c>
      <c r="AB32" s="155" t="n">
        <v>6.5</v>
      </c>
      <c r="AC32" s="155" t="n">
        <v>0</v>
      </c>
      <c r="AD32" s="155" t="n">
        <v>0</v>
      </c>
      <c r="AE32" s="154" t="n">
        <v>12</v>
      </c>
      <c r="AF32" s="155" t="n">
        <v>130</v>
      </c>
      <c r="AG32" s="155" t="n">
        <v>0</v>
      </c>
      <c r="AH32" s="155" t="n">
        <v>15.6</v>
      </c>
      <c r="AI32" s="155" t="n">
        <v>0</v>
      </c>
      <c r="AJ32" s="155" t="n">
        <v>145.6</v>
      </c>
      <c r="AK32" s="155" t="n">
        <v>145.6</v>
      </c>
      <c r="AL32" s="155" t="n">
        <v>0</v>
      </c>
      <c r="AM32" s="154" t="s">
        <v>71</v>
      </c>
      <c r="AN32" s="154" t="n">
        <v>15</v>
      </c>
      <c r="AO32" s="153" t="s">
        <v>318</v>
      </c>
      <c r="AP32" s="154"/>
      <c r="AQ32" s="154" t="s">
        <v>298</v>
      </c>
    </row>
    <row r="33" customFormat="false" ht="14.25" hidden="false" customHeight="false" outlineLevel="0" collapsed="false">
      <c r="A33" s="153" t="s">
        <v>313</v>
      </c>
      <c r="B33" s="153" t="n">
        <v>2020</v>
      </c>
      <c r="C33" s="153" t="n">
        <v>11</v>
      </c>
      <c r="D33" s="154" t="s">
        <v>198</v>
      </c>
      <c r="E33" s="154" t="s">
        <v>226</v>
      </c>
      <c r="F33" s="154" t="s">
        <v>314</v>
      </c>
      <c r="H33" s="154" t="s">
        <v>202</v>
      </c>
      <c r="I33" s="154" t="s">
        <v>203</v>
      </c>
      <c r="N33" s="154" t="s">
        <v>204</v>
      </c>
      <c r="O33" s="154" t="s">
        <v>205</v>
      </c>
      <c r="Q33" s="154" t="s">
        <v>206</v>
      </c>
      <c r="R33" s="154" t="s">
        <v>298</v>
      </c>
      <c r="T33" s="154" t="s">
        <v>208</v>
      </c>
      <c r="U33" s="154" t="s">
        <v>315</v>
      </c>
      <c r="V33" s="154" t="s">
        <v>316</v>
      </c>
      <c r="W33" s="154" t="s">
        <v>320</v>
      </c>
      <c r="Y33" s="154" t="s">
        <v>243</v>
      </c>
      <c r="AA33" s="155" t="n">
        <v>40</v>
      </c>
      <c r="AB33" s="155" t="n">
        <v>4.2</v>
      </c>
      <c r="AC33" s="155" t="n">
        <v>0</v>
      </c>
      <c r="AD33" s="155" t="n">
        <v>0</v>
      </c>
      <c r="AE33" s="154" t="n">
        <v>12</v>
      </c>
      <c r="AF33" s="155" t="n">
        <v>168</v>
      </c>
      <c r="AG33" s="155" t="n">
        <v>0</v>
      </c>
      <c r="AH33" s="155" t="n">
        <v>20.16</v>
      </c>
      <c r="AI33" s="155" t="n">
        <v>0</v>
      </c>
      <c r="AJ33" s="155" t="n">
        <v>188.16</v>
      </c>
      <c r="AK33" s="155" t="n">
        <v>188.16</v>
      </c>
      <c r="AL33" s="155" t="n">
        <v>0</v>
      </c>
      <c r="AM33" s="154" t="s">
        <v>71</v>
      </c>
      <c r="AN33" s="154" t="n">
        <v>15</v>
      </c>
      <c r="AO33" s="153" t="s">
        <v>318</v>
      </c>
      <c r="AP33" s="154"/>
      <c r="AQ33" s="154" t="s">
        <v>298</v>
      </c>
    </row>
    <row r="34" customFormat="false" ht="14.25" hidden="false" customHeight="false" outlineLevel="0" collapsed="false">
      <c r="A34" s="153" t="s">
        <v>313</v>
      </c>
      <c r="B34" s="153" t="n">
        <v>2020</v>
      </c>
      <c r="C34" s="153" t="n">
        <v>11</v>
      </c>
      <c r="D34" s="154" t="s">
        <v>198</v>
      </c>
      <c r="E34" s="154" t="s">
        <v>226</v>
      </c>
      <c r="F34" s="154" t="s">
        <v>314</v>
      </c>
      <c r="H34" s="154" t="s">
        <v>202</v>
      </c>
      <c r="I34" s="154" t="s">
        <v>203</v>
      </c>
      <c r="N34" s="154" t="s">
        <v>204</v>
      </c>
      <c r="O34" s="154" t="s">
        <v>205</v>
      </c>
      <c r="Q34" s="154" t="s">
        <v>206</v>
      </c>
      <c r="R34" s="154" t="s">
        <v>298</v>
      </c>
      <c r="T34" s="154" t="s">
        <v>208</v>
      </c>
      <c r="U34" s="154" t="s">
        <v>315</v>
      </c>
      <c r="V34" s="154" t="s">
        <v>316</v>
      </c>
      <c r="W34" s="154" t="s">
        <v>321</v>
      </c>
      <c r="Y34" s="154" t="s">
        <v>243</v>
      </c>
      <c r="AA34" s="155" t="n">
        <v>40</v>
      </c>
      <c r="AB34" s="155" t="n">
        <v>2.75</v>
      </c>
      <c r="AC34" s="155" t="n">
        <v>0</v>
      </c>
      <c r="AD34" s="155" t="n">
        <v>0</v>
      </c>
      <c r="AE34" s="154" t="n">
        <v>12</v>
      </c>
      <c r="AF34" s="155" t="n">
        <v>110</v>
      </c>
      <c r="AG34" s="155" t="n">
        <v>0</v>
      </c>
      <c r="AH34" s="155" t="n">
        <v>13.2</v>
      </c>
      <c r="AI34" s="155" t="n">
        <v>0</v>
      </c>
      <c r="AJ34" s="155" t="n">
        <v>123.2</v>
      </c>
      <c r="AK34" s="155" t="n">
        <v>123.2</v>
      </c>
      <c r="AL34" s="155" t="n">
        <v>0</v>
      </c>
      <c r="AM34" s="154" t="s">
        <v>71</v>
      </c>
      <c r="AN34" s="154" t="n">
        <v>15</v>
      </c>
      <c r="AO34" s="153" t="s">
        <v>318</v>
      </c>
      <c r="AP34" s="154"/>
      <c r="AQ34" s="154" t="s">
        <v>298</v>
      </c>
    </row>
    <row r="35" customFormat="false" ht="14.25" hidden="false" customHeight="false" outlineLevel="0" collapsed="false">
      <c r="A35" s="153" t="s">
        <v>313</v>
      </c>
      <c r="B35" s="153" t="n">
        <v>2020</v>
      </c>
      <c r="C35" s="153" t="n">
        <v>11</v>
      </c>
      <c r="D35" s="154" t="s">
        <v>198</v>
      </c>
      <c r="E35" s="154" t="s">
        <v>226</v>
      </c>
      <c r="F35" s="154" t="s">
        <v>314</v>
      </c>
      <c r="H35" s="154" t="s">
        <v>202</v>
      </c>
      <c r="I35" s="154" t="s">
        <v>203</v>
      </c>
      <c r="N35" s="154" t="s">
        <v>204</v>
      </c>
      <c r="O35" s="154" t="s">
        <v>205</v>
      </c>
      <c r="Q35" s="154" t="s">
        <v>206</v>
      </c>
      <c r="R35" s="154" t="s">
        <v>298</v>
      </c>
      <c r="T35" s="154" t="s">
        <v>208</v>
      </c>
      <c r="U35" s="154" t="s">
        <v>315</v>
      </c>
      <c r="V35" s="154" t="s">
        <v>316</v>
      </c>
      <c r="W35" s="154" t="s">
        <v>322</v>
      </c>
      <c r="Y35" s="154" t="s">
        <v>243</v>
      </c>
      <c r="AA35" s="155" t="n">
        <v>4</v>
      </c>
      <c r="AB35" s="155" t="n">
        <v>45</v>
      </c>
      <c r="AC35" s="155" t="n">
        <v>0</v>
      </c>
      <c r="AD35" s="155" t="n">
        <v>0</v>
      </c>
      <c r="AE35" s="154" t="n">
        <v>12</v>
      </c>
      <c r="AF35" s="155" t="n">
        <v>180</v>
      </c>
      <c r="AG35" s="155" t="n">
        <v>0</v>
      </c>
      <c r="AH35" s="155" t="n">
        <v>21.6</v>
      </c>
      <c r="AI35" s="155" t="n">
        <v>0</v>
      </c>
      <c r="AJ35" s="155" t="n">
        <v>201.6</v>
      </c>
      <c r="AK35" s="155" t="n">
        <v>201.6</v>
      </c>
      <c r="AL35" s="155" t="n">
        <v>0</v>
      </c>
      <c r="AM35" s="154" t="s">
        <v>71</v>
      </c>
      <c r="AN35" s="154" t="n">
        <v>15</v>
      </c>
      <c r="AO35" s="153" t="s">
        <v>318</v>
      </c>
      <c r="AP35" s="154"/>
      <c r="AQ35" s="154" t="s">
        <v>298</v>
      </c>
    </row>
    <row r="36" customFormat="false" ht="14.25" hidden="false" customHeight="false" outlineLevel="0" collapsed="false">
      <c r="A36" s="153" t="s">
        <v>313</v>
      </c>
      <c r="B36" s="153" t="n">
        <v>2020</v>
      </c>
      <c r="C36" s="153" t="n">
        <v>11</v>
      </c>
      <c r="D36" s="154" t="s">
        <v>198</v>
      </c>
      <c r="E36" s="154" t="s">
        <v>226</v>
      </c>
      <c r="F36" s="154" t="s">
        <v>314</v>
      </c>
      <c r="H36" s="154" t="s">
        <v>202</v>
      </c>
      <c r="I36" s="154" t="s">
        <v>203</v>
      </c>
      <c r="N36" s="154" t="s">
        <v>204</v>
      </c>
      <c r="O36" s="154" t="s">
        <v>205</v>
      </c>
      <c r="Q36" s="154" t="s">
        <v>206</v>
      </c>
      <c r="R36" s="154" t="s">
        <v>298</v>
      </c>
      <c r="T36" s="154" t="s">
        <v>208</v>
      </c>
      <c r="U36" s="154" t="s">
        <v>229</v>
      </c>
      <c r="V36" s="154" t="s">
        <v>230</v>
      </c>
      <c r="W36" s="154" t="s">
        <v>323</v>
      </c>
      <c r="Y36" s="154" t="s">
        <v>232</v>
      </c>
      <c r="AA36" s="155" t="n">
        <v>1</v>
      </c>
      <c r="AB36" s="155" t="n">
        <v>200</v>
      </c>
      <c r="AC36" s="155" t="n">
        <v>0</v>
      </c>
      <c r="AD36" s="155" t="n">
        <v>0</v>
      </c>
      <c r="AE36" s="154" t="n">
        <v>12</v>
      </c>
      <c r="AF36" s="155" t="n">
        <v>200</v>
      </c>
      <c r="AG36" s="155" t="n">
        <v>0</v>
      </c>
      <c r="AH36" s="155" t="n">
        <v>24</v>
      </c>
      <c r="AI36" s="155" t="n">
        <v>0</v>
      </c>
      <c r="AJ36" s="155" t="n">
        <v>224</v>
      </c>
      <c r="AK36" s="155" t="n">
        <v>224</v>
      </c>
      <c r="AL36" s="155" t="n">
        <v>0</v>
      </c>
      <c r="AM36" s="154" t="s">
        <v>71</v>
      </c>
      <c r="AN36" s="154" t="n">
        <v>15</v>
      </c>
      <c r="AO36" s="153" t="s">
        <v>318</v>
      </c>
      <c r="AP36" s="154"/>
      <c r="AQ36" s="154" t="s">
        <v>298</v>
      </c>
    </row>
    <row r="37" customFormat="false" ht="14.25" hidden="false" customHeight="false" outlineLevel="0" collapsed="false">
      <c r="A37" s="153" t="s">
        <v>313</v>
      </c>
      <c r="B37" s="153" t="n">
        <v>2020</v>
      </c>
      <c r="C37" s="153" t="n">
        <v>11</v>
      </c>
      <c r="D37" s="154" t="s">
        <v>198</v>
      </c>
      <c r="E37" s="154" t="s">
        <v>226</v>
      </c>
      <c r="F37" s="154" t="s">
        <v>314</v>
      </c>
      <c r="H37" s="154" t="s">
        <v>202</v>
      </c>
      <c r="I37" s="154" t="s">
        <v>203</v>
      </c>
      <c r="N37" s="154" t="s">
        <v>204</v>
      </c>
      <c r="O37" s="154" t="s">
        <v>205</v>
      </c>
      <c r="Q37" s="154" t="s">
        <v>206</v>
      </c>
      <c r="R37" s="154" t="s">
        <v>298</v>
      </c>
      <c r="T37" s="154" t="s">
        <v>208</v>
      </c>
      <c r="U37" s="154" t="s">
        <v>229</v>
      </c>
      <c r="V37" s="154" t="s">
        <v>230</v>
      </c>
      <c r="W37" s="154" t="s">
        <v>324</v>
      </c>
      <c r="Y37" s="154" t="s">
        <v>232</v>
      </c>
      <c r="AA37" s="155" t="n">
        <v>1</v>
      </c>
      <c r="AB37" s="155" t="n">
        <v>475</v>
      </c>
      <c r="AC37" s="155" t="n">
        <v>0</v>
      </c>
      <c r="AD37" s="155" t="n">
        <v>0</v>
      </c>
      <c r="AE37" s="154" t="n">
        <v>12</v>
      </c>
      <c r="AF37" s="155" t="n">
        <v>475</v>
      </c>
      <c r="AG37" s="155" t="n">
        <v>0</v>
      </c>
      <c r="AH37" s="155" t="n">
        <v>57</v>
      </c>
      <c r="AI37" s="155" t="n">
        <v>0</v>
      </c>
      <c r="AJ37" s="155" t="n">
        <v>532</v>
      </c>
      <c r="AK37" s="155" t="n">
        <v>532</v>
      </c>
      <c r="AL37" s="155" t="n">
        <v>0</v>
      </c>
      <c r="AM37" s="154" t="s">
        <v>71</v>
      </c>
      <c r="AN37" s="154" t="n">
        <v>15</v>
      </c>
      <c r="AO37" s="153" t="s">
        <v>318</v>
      </c>
      <c r="AP37" s="154"/>
      <c r="AQ37" s="154" t="s">
        <v>298</v>
      </c>
    </row>
    <row r="38" customFormat="false" ht="14.25" hidden="false" customHeight="false" outlineLevel="0" collapsed="false">
      <c r="A38" s="153" t="s">
        <v>313</v>
      </c>
      <c r="B38" s="153" t="n">
        <v>2020</v>
      </c>
      <c r="C38" s="153" t="n">
        <v>11</v>
      </c>
      <c r="D38" s="154" t="s">
        <v>198</v>
      </c>
      <c r="E38" s="154" t="s">
        <v>226</v>
      </c>
      <c r="F38" s="154" t="s">
        <v>325</v>
      </c>
      <c r="H38" s="154" t="s">
        <v>202</v>
      </c>
      <c r="I38" s="154" t="s">
        <v>203</v>
      </c>
      <c r="N38" s="154" t="s">
        <v>204</v>
      </c>
      <c r="O38" s="154" t="s">
        <v>205</v>
      </c>
      <c r="Q38" s="154" t="s">
        <v>206</v>
      </c>
      <c r="R38" s="154" t="s">
        <v>294</v>
      </c>
      <c r="T38" s="154" t="s">
        <v>208</v>
      </c>
      <c r="U38" s="154" t="s">
        <v>302</v>
      </c>
      <c r="V38" s="154" t="s">
        <v>303</v>
      </c>
      <c r="W38" s="154" t="s">
        <v>326</v>
      </c>
      <c r="Y38" s="154" t="s">
        <v>243</v>
      </c>
      <c r="AA38" s="155" t="n">
        <v>4</v>
      </c>
      <c r="AB38" s="155" t="n">
        <v>170</v>
      </c>
      <c r="AC38" s="155" t="n">
        <v>0</v>
      </c>
      <c r="AD38" s="155" t="n">
        <v>0</v>
      </c>
      <c r="AE38" s="154" t="n">
        <v>12</v>
      </c>
      <c r="AF38" s="155" t="n">
        <v>680</v>
      </c>
      <c r="AG38" s="155" t="n">
        <v>0</v>
      </c>
      <c r="AH38" s="155" t="n">
        <v>81.6</v>
      </c>
      <c r="AI38" s="155" t="n">
        <v>0</v>
      </c>
      <c r="AJ38" s="155" t="n">
        <v>761.6</v>
      </c>
      <c r="AK38" s="155" t="n">
        <v>761.6</v>
      </c>
      <c r="AL38" s="155" t="n">
        <v>0</v>
      </c>
      <c r="AM38" s="154" t="s">
        <v>71</v>
      </c>
      <c r="AN38" s="154" t="n">
        <v>15</v>
      </c>
      <c r="AO38" s="153" t="s">
        <v>318</v>
      </c>
      <c r="AP38" s="154"/>
      <c r="AQ38" s="154" t="s">
        <v>327</v>
      </c>
    </row>
    <row r="39" customFormat="false" ht="14.25" hidden="false" customHeight="false" outlineLevel="0" collapsed="false">
      <c r="A39" s="153" t="s">
        <v>313</v>
      </c>
      <c r="B39" s="153" t="n">
        <v>2020</v>
      </c>
      <c r="C39" s="153" t="n">
        <v>11</v>
      </c>
      <c r="D39" s="154" t="s">
        <v>198</v>
      </c>
      <c r="E39" s="154" t="s">
        <v>226</v>
      </c>
      <c r="F39" s="154" t="s">
        <v>325</v>
      </c>
      <c r="H39" s="154" t="s">
        <v>202</v>
      </c>
      <c r="I39" s="154" t="s">
        <v>203</v>
      </c>
      <c r="N39" s="154" t="s">
        <v>204</v>
      </c>
      <c r="O39" s="154" t="s">
        <v>205</v>
      </c>
      <c r="Q39" s="154" t="s">
        <v>206</v>
      </c>
      <c r="R39" s="154" t="s">
        <v>294</v>
      </c>
      <c r="T39" s="154" t="s">
        <v>208</v>
      </c>
      <c r="U39" s="154" t="s">
        <v>302</v>
      </c>
      <c r="V39" s="154" t="s">
        <v>303</v>
      </c>
      <c r="W39" s="154" t="s">
        <v>328</v>
      </c>
      <c r="Y39" s="154" t="s">
        <v>243</v>
      </c>
      <c r="AA39" s="155" t="n">
        <v>2</v>
      </c>
      <c r="AB39" s="155" t="n">
        <v>75</v>
      </c>
      <c r="AC39" s="155" t="n">
        <v>0</v>
      </c>
      <c r="AD39" s="155" t="n">
        <v>0</v>
      </c>
      <c r="AE39" s="154" t="n">
        <v>12</v>
      </c>
      <c r="AF39" s="155" t="n">
        <v>150</v>
      </c>
      <c r="AG39" s="155" t="n">
        <v>0</v>
      </c>
      <c r="AH39" s="155" t="n">
        <v>18</v>
      </c>
      <c r="AI39" s="155" t="n">
        <v>0</v>
      </c>
      <c r="AJ39" s="155" t="n">
        <v>168</v>
      </c>
      <c r="AK39" s="155" t="n">
        <v>168</v>
      </c>
      <c r="AL39" s="155" t="n">
        <v>0</v>
      </c>
      <c r="AM39" s="154" t="s">
        <v>71</v>
      </c>
      <c r="AN39" s="154" t="n">
        <v>15</v>
      </c>
      <c r="AO39" s="153" t="s">
        <v>318</v>
      </c>
      <c r="AP39" s="154"/>
      <c r="AQ39" s="154" t="s">
        <v>327</v>
      </c>
    </row>
    <row r="40" customFormat="false" ht="14.25" hidden="false" customHeight="false" outlineLevel="0" collapsed="false">
      <c r="A40" s="153" t="s">
        <v>313</v>
      </c>
      <c r="B40" s="153" t="n">
        <v>2020</v>
      </c>
      <c r="C40" s="153" t="n">
        <v>11</v>
      </c>
      <c r="D40" s="154" t="s">
        <v>198</v>
      </c>
      <c r="E40" s="154" t="s">
        <v>226</v>
      </c>
      <c r="F40" s="154" t="s">
        <v>325</v>
      </c>
      <c r="H40" s="154" t="s">
        <v>202</v>
      </c>
      <c r="I40" s="154" t="s">
        <v>203</v>
      </c>
      <c r="N40" s="154" t="s">
        <v>204</v>
      </c>
      <c r="O40" s="154" t="s">
        <v>205</v>
      </c>
      <c r="Q40" s="154" t="s">
        <v>206</v>
      </c>
      <c r="R40" s="154" t="s">
        <v>294</v>
      </c>
      <c r="T40" s="154" t="s">
        <v>208</v>
      </c>
      <c r="U40" s="154" t="s">
        <v>237</v>
      </c>
      <c r="V40" s="154" t="s">
        <v>238</v>
      </c>
      <c r="W40" s="154" t="s">
        <v>329</v>
      </c>
      <c r="Y40" s="154" t="s">
        <v>232</v>
      </c>
      <c r="AA40" s="155" t="n">
        <v>1</v>
      </c>
      <c r="AB40" s="155" t="n">
        <v>150</v>
      </c>
      <c r="AC40" s="155" t="n">
        <v>0</v>
      </c>
      <c r="AD40" s="155" t="n">
        <v>0</v>
      </c>
      <c r="AE40" s="154" t="n">
        <v>12</v>
      </c>
      <c r="AF40" s="155" t="n">
        <v>150</v>
      </c>
      <c r="AG40" s="155" t="n">
        <v>0</v>
      </c>
      <c r="AH40" s="155" t="n">
        <v>18</v>
      </c>
      <c r="AI40" s="155" t="n">
        <v>0</v>
      </c>
      <c r="AJ40" s="155" t="n">
        <v>168</v>
      </c>
      <c r="AK40" s="155" t="n">
        <v>168</v>
      </c>
      <c r="AL40" s="155" t="n">
        <v>0</v>
      </c>
      <c r="AM40" s="154" t="s">
        <v>71</v>
      </c>
      <c r="AN40" s="154" t="n">
        <v>15</v>
      </c>
      <c r="AO40" s="153" t="s">
        <v>318</v>
      </c>
      <c r="AP40" s="154"/>
      <c r="AQ40" s="154" t="s">
        <v>327</v>
      </c>
    </row>
    <row r="41" customFormat="false" ht="14.25" hidden="false" customHeight="false" outlineLevel="0" collapsed="false">
      <c r="A41" s="153" t="s">
        <v>330</v>
      </c>
      <c r="B41" s="153" t="n">
        <v>2020</v>
      </c>
      <c r="C41" s="153" t="n">
        <v>11</v>
      </c>
      <c r="D41" s="154" t="s">
        <v>198</v>
      </c>
      <c r="E41" s="154" t="s">
        <v>226</v>
      </c>
      <c r="F41" s="154" t="s">
        <v>331</v>
      </c>
      <c r="H41" s="154" t="s">
        <v>202</v>
      </c>
      <c r="I41" s="154" t="s">
        <v>203</v>
      </c>
      <c r="N41" s="154" t="s">
        <v>204</v>
      </c>
      <c r="O41" s="154" t="s">
        <v>205</v>
      </c>
      <c r="Q41" s="154" t="s">
        <v>206</v>
      </c>
      <c r="R41" s="154" t="s">
        <v>283</v>
      </c>
      <c r="T41" s="154" t="s">
        <v>208</v>
      </c>
      <c r="U41" s="154" t="s">
        <v>332</v>
      </c>
      <c r="V41" s="154" t="s">
        <v>333</v>
      </c>
      <c r="W41" s="154" t="s">
        <v>334</v>
      </c>
      <c r="Y41" s="154" t="s">
        <v>243</v>
      </c>
      <c r="AA41" s="155" t="n">
        <v>2</v>
      </c>
      <c r="AB41" s="155" t="n">
        <v>1400</v>
      </c>
      <c r="AC41" s="155" t="n">
        <v>0</v>
      </c>
      <c r="AD41" s="155" t="n">
        <v>0</v>
      </c>
      <c r="AE41" s="154" t="n">
        <v>12</v>
      </c>
      <c r="AF41" s="155" t="n">
        <v>2800</v>
      </c>
      <c r="AG41" s="155" t="n">
        <v>0</v>
      </c>
      <c r="AH41" s="155" t="n">
        <v>336</v>
      </c>
      <c r="AI41" s="155" t="n">
        <v>0</v>
      </c>
      <c r="AJ41" s="155" t="n">
        <v>3136</v>
      </c>
      <c r="AK41" s="155" t="n">
        <v>3136</v>
      </c>
      <c r="AL41" s="155" t="n">
        <v>0</v>
      </c>
      <c r="AM41" s="154" t="s">
        <v>71</v>
      </c>
      <c r="AN41" s="154" t="n">
        <v>15</v>
      </c>
      <c r="AO41" s="153" t="s">
        <v>335</v>
      </c>
      <c r="AP41" s="154"/>
      <c r="AQ41" s="154" t="s">
        <v>336</v>
      </c>
    </row>
    <row r="42" customFormat="false" ht="14.25" hidden="false" customHeight="false" outlineLevel="0" collapsed="false">
      <c r="A42" s="153" t="s">
        <v>330</v>
      </c>
      <c r="B42" s="153" t="n">
        <v>2020</v>
      </c>
      <c r="C42" s="153" t="n">
        <v>11</v>
      </c>
      <c r="D42" s="154" t="s">
        <v>198</v>
      </c>
      <c r="E42" s="154" t="s">
        <v>226</v>
      </c>
      <c r="F42" s="154" t="s">
        <v>331</v>
      </c>
      <c r="H42" s="154" t="s">
        <v>202</v>
      </c>
      <c r="I42" s="154" t="s">
        <v>203</v>
      </c>
      <c r="N42" s="154" t="s">
        <v>204</v>
      </c>
      <c r="O42" s="154" t="s">
        <v>205</v>
      </c>
      <c r="Q42" s="154" t="s">
        <v>206</v>
      </c>
      <c r="R42" s="154" t="s">
        <v>283</v>
      </c>
      <c r="T42" s="154" t="s">
        <v>208</v>
      </c>
      <c r="U42" s="154" t="s">
        <v>302</v>
      </c>
      <c r="V42" s="154" t="s">
        <v>303</v>
      </c>
      <c r="W42" s="154" t="s">
        <v>337</v>
      </c>
      <c r="Y42" s="154" t="s">
        <v>243</v>
      </c>
      <c r="AA42" s="155" t="n">
        <v>1</v>
      </c>
      <c r="AB42" s="155" t="n">
        <v>1200</v>
      </c>
      <c r="AC42" s="155" t="n">
        <v>0</v>
      </c>
      <c r="AD42" s="155" t="n">
        <v>0</v>
      </c>
      <c r="AE42" s="154" t="n">
        <v>12</v>
      </c>
      <c r="AF42" s="155" t="n">
        <v>1200</v>
      </c>
      <c r="AG42" s="155" t="n">
        <v>0</v>
      </c>
      <c r="AH42" s="155" t="n">
        <v>144</v>
      </c>
      <c r="AI42" s="155" t="n">
        <v>0</v>
      </c>
      <c r="AJ42" s="155" t="n">
        <v>1344</v>
      </c>
      <c r="AK42" s="155" t="n">
        <v>1344</v>
      </c>
      <c r="AL42" s="155" t="n">
        <v>0</v>
      </c>
      <c r="AM42" s="154" t="s">
        <v>71</v>
      </c>
      <c r="AN42" s="154" t="n">
        <v>15</v>
      </c>
      <c r="AO42" s="153" t="s">
        <v>335</v>
      </c>
      <c r="AP42" s="154"/>
      <c r="AQ42" s="154" t="s">
        <v>336</v>
      </c>
    </row>
    <row r="43" customFormat="false" ht="14.25" hidden="false" customHeight="false" outlineLevel="0" collapsed="false">
      <c r="A43" s="153" t="s">
        <v>330</v>
      </c>
      <c r="B43" s="153" t="n">
        <v>2020</v>
      </c>
      <c r="C43" s="153" t="n">
        <v>11</v>
      </c>
      <c r="D43" s="154" t="s">
        <v>198</v>
      </c>
      <c r="E43" s="154" t="s">
        <v>226</v>
      </c>
      <c r="F43" s="154" t="s">
        <v>331</v>
      </c>
      <c r="H43" s="154" t="s">
        <v>202</v>
      </c>
      <c r="I43" s="154" t="s">
        <v>203</v>
      </c>
      <c r="N43" s="154" t="s">
        <v>204</v>
      </c>
      <c r="O43" s="154" t="s">
        <v>205</v>
      </c>
      <c r="Q43" s="154" t="s">
        <v>206</v>
      </c>
      <c r="R43" s="154" t="s">
        <v>283</v>
      </c>
      <c r="T43" s="154" t="s">
        <v>208</v>
      </c>
      <c r="U43" s="154" t="s">
        <v>302</v>
      </c>
      <c r="V43" s="154" t="s">
        <v>303</v>
      </c>
      <c r="W43" s="154" t="s">
        <v>338</v>
      </c>
      <c r="Y43" s="154" t="s">
        <v>243</v>
      </c>
      <c r="AA43" s="155" t="n">
        <v>5</v>
      </c>
      <c r="AB43" s="155" t="n">
        <v>5000</v>
      </c>
      <c r="AC43" s="155" t="n">
        <v>0</v>
      </c>
      <c r="AD43" s="155" t="n">
        <v>0</v>
      </c>
      <c r="AE43" s="154" t="n">
        <v>12</v>
      </c>
      <c r="AF43" s="155" t="n">
        <v>25000</v>
      </c>
      <c r="AG43" s="155" t="n">
        <v>0</v>
      </c>
      <c r="AH43" s="155" t="n">
        <v>3000</v>
      </c>
      <c r="AI43" s="155" t="n">
        <v>0</v>
      </c>
      <c r="AJ43" s="155" t="n">
        <v>28000</v>
      </c>
      <c r="AK43" s="155" t="n">
        <v>28000</v>
      </c>
      <c r="AL43" s="155" t="n">
        <v>0</v>
      </c>
      <c r="AM43" s="154" t="s">
        <v>71</v>
      </c>
      <c r="AN43" s="154" t="n">
        <v>15</v>
      </c>
      <c r="AO43" s="153" t="s">
        <v>335</v>
      </c>
      <c r="AP43" s="154"/>
      <c r="AQ43" s="154" t="s">
        <v>336</v>
      </c>
    </row>
    <row r="44" customFormat="false" ht="14.25" hidden="false" customHeight="false" outlineLevel="0" collapsed="false">
      <c r="A44" s="153" t="s">
        <v>330</v>
      </c>
      <c r="B44" s="153" t="n">
        <v>2020</v>
      </c>
      <c r="C44" s="153" t="n">
        <v>11</v>
      </c>
      <c r="D44" s="154" t="s">
        <v>198</v>
      </c>
      <c r="E44" s="154" t="s">
        <v>226</v>
      </c>
      <c r="F44" s="154" t="s">
        <v>331</v>
      </c>
      <c r="H44" s="154" t="s">
        <v>202</v>
      </c>
      <c r="I44" s="154" t="s">
        <v>203</v>
      </c>
      <c r="N44" s="154" t="s">
        <v>204</v>
      </c>
      <c r="O44" s="154" t="s">
        <v>205</v>
      </c>
      <c r="Q44" s="154" t="s">
        <v>206</v>
      </c>
      <c r="R44" s="154" t="s">
        <v>283</v>
      </c>
      <c r="T44" s="154" t="s">
        <v>208</v>
      </c>
      <c r="U44" s="154" t="s">
        <v>302</v>
      </c>
      <c r="V44" s="154" t="s">
        <v>303</v>
      </c>
      <c r="W44" s="154" t="s">
        <v>339</v>
      </c>
      <c r="Y44" s="154" t="s">
        <v>243</v>
      </c>
      <c r="AA44" s="155" t="n">
        <v>5</v>
      </c>
      <c r="AB44" s="155" t="n">
        <v>1500</v>
      </c>
      <c r="AC44" s="155" t="n">
        <v>0</v>
      </c>
      <c r="AD44" s="155" t="n">
        <v>0</v>
      </c>
      <c r="AE44" s="154" t="n">
        <v>12</v>
      </c>
      <c r="AF44" s="155" t="n">
        <v>7500</v>
      </c>
      <c r="AG44" s="155" t="n">
        <v>0</v>
      </c>
      <c r="AH44" s="155" t="n">
        <v>900</v>
      </c>
      <c r="AI44" s="155" t="n">
        <v>0</v>
      </c>
      <c r="AJ44" s="155" t="n">
        <v>8400</v>
      </c>
      <c r="AK44" s="155" t="n">
        <v>8400</v>
      </c>
      <c r="AL44" s="155" t="n">
        <v>0</v>
      </c>
      <c r="AM44" s="154" t="s">
        <v>71</v>
      </c>
      <c r="AN44" s="154" t="n">
        <v>15</v>
      </c>
      <c r="AO44" s="153" t="s">
        <v>335</v>
      </c>
      <c r="AP44" s="154"/>
      <c r="AQ44" s="154" t="s">
        <v>336</v>
      </c>
    </row>
    <row r="45" customFormat="false" ht="14.25" hidden="false" customHeight="false" outlineLevel="0" collapsed="false">
      <c r="A45" s="153" t="s">
        <v>330</v>
      </c>
      <c r="B45" s="153" t="n">
        <v>2020</v>
      </c>
      <c r="C45" s="153" t="n">
        <v>11</v>
      </c>
      <c r="D45" s="154" t="s">
        <v>198</v>
      </c>
      <c r="E45" s="154" t="s">
        <v>226</v>
      </c>
      <c r="F45" s="154" t="s">
        <v>331</v>
      </c>
      <c r="H45" s="154" t="s">
        <v>202</v>
      </c>
      <c r="I45" s="154" t="s">
        <v>203</v>
      </c>
      <c r="N45" s="154" t="s">
        <v>204</v>
      </c>
      <c r="O45" s="154" t="s">
        <v>205</v>
      </c>
      <c r="Q45" s="154" t="s">
        <v>206</v>
      </c>
      <c r="R45" s="154" t="s">
        <v>283</v>
      </c>
      <c r="T45" s="154" t="s">
        <v>208</v>
      </c>
      <c r="U45" s="154" t="s">
        <v>340</v>
      </c>
      <c r="V45" s="154" t="s">
        <v>341</v>
      </c>
      <c r="W45" s="154" t="s">
        <v>342</v>
      </c>
      <c r="Y45" s="154" t="s">
        <v>243</v>
      </c>
      <c r="AA45" s="155" t="n">
        <v>1</v>
      </c>
      <c r="AB45" s="155" t="n">
        <v>17000</v>
      </c>
      <c r="AC45" s="155" t="n">
        <v>0</v>
      </c>
      <c r="AD45" s="155" t="n">
        <v>0</v>
      </c>
      <c r="AE45" s="154" t="n">
        <v>12</v>
      </c>
      <c r="AF45" s="155" t="n">
        <v>17000</v>
      </c>
      <c r="AG45" s="155" t="n">
        <v>0</v>
      </c>
      <c r="AH45" s="155" t="n">
        <v>2040</v>
      </c>
      <c r="AI45" s="155" t="n">
        <v>0</v>
      </c>
      <c r="AJ45" s="155" t="n">
        <v>19040</v>
      </c>
      <c r="AK45" s="155" t="n">
        <v>19040</v>
      </c>
      <c r="AL45" s="155" t="n">
        <v>0</v>
      </c>
      <c r="AM45" s="154" t="s">
        <v>71</v>
      </c>
      <c r="AN45" s="154" t="n">
        <v>15</v>
      </c>
      <c r="AO45" s="153" t="s">
        <v>335</v>
      </c>
      <c r="AP45" s="154"/>
      <c r="AQ45" s="154" t="s">
        <v>336</v>
      </c>
    </row>
    <row r="46" customFormat="false" ht="14.25" hidden="false" customHeight="false" outlineLevel="0" collapsed="false">
      <c r="A46" s="153" t="s">
        <v>330</v>
      </c>
      <c r="B46" s="153" t="n">
        <v>2020</v>
      </c>
      <c r="C46" s="153" t="n">
        <v>11</v>
      </c>
      <c r="D46" s="154" t="s">
        <v>198</v>
      </c>
      <c r="E46" s="154" t="s">
        <v>226</v>
      </c>
      <c r="F46" s="154" t="s">
        <v>331</v>
      </c>
      <c r="H46" s="154" t="s">
        <v>202</v>
      </c>
      <c r="I46" s="154" t="s">
        <v>203</v>
      </c>
      <c r="N46" s="154" t="s">
        <v>204</v>
      </c>
      <c r="O46" s="154" t="s">
        <v>205</v>
      </c>
      <c r="Q46" s="154" t="s">
        <v>206</v>
      </c>
      <c r="R46" s="154" t="s">
        <v>283</v>
      </c>
      <c r="T46" s="154" t="s">
        <v>208</v>
      </c>
      <c r="U46" s="154" t="s">
        <v>340</v>
      </c>
      <c r="V46" s="154" t="s">
        <v>341</v>
      </c>
      <c r="W46" s="154" t="s">
        <v>343</v>
      </c>
      <c r="Y46" s="154" t="s">
        <v>243</v>
      </c>
      <c r="AA46" s="155" t="n">
        <v>1</v>
      </c>
      <c r="AB46" s="155" t="n">
        <v>8200</v>
      </c>
      <c r="AC46" s="155" t="n">
        <v>0</v>
      </c>
      <c r="AD46" s="155" t="n">
        <v>0</v>
      </c>
      <c r="AE46" s="154" t="n">
        <v>12</v>
      </c>
      <c r="AF46" s="155" t="n">
        <v>8200</v>
      </c>
      <c r="AG46" s="155" t="n">
        <v>0</v>
      </c>
      <c r="AH46" s="155" t="n">
        <v>984</v>
      </c>
      <c r="AI46" s="155" t="n">
        <v>0</v>
      </c>
      <c r="AJ46" s="155" t="n">
        <v>9184</v>
      </c>
      <c r="AK46" s="155" t="n">
        <v>9184</v>
      </c>
      <c r="AL46" s="155" t="n">
        <v>0</v>
      </c>
      <c r="AM46" s="154" t="s">
        <v>71</v>
      </c>
      <c r="AN46" s="154" t="n">
        <v>15</v>
      </c>
      <c r="AO46" s="153" t="s">
        <v>335</v>
      </c>
      <c r="AP46" s="154"/>
      <c r="AQ46" s="154" t="s">
        <v>336</v>
      </c>
    </row>
    <row r="47" customFormat="false" ht="14.25" hidden="false" customHeight="false" outlineLevel="0" collapsed="false">
      <c r="A47" s="153" t="s">
        <v>330</v>
      </c>
      <c r="B47" s="153" t="n">
        <v>2020</v>
      </c>
      <c r="C47" s="153" t="n">
        <v>11</v>
      </c>
      <c r="D47" s="154" t="s">
        <v>198</v>
      </c>
      <c r="E47" s="154" t="s">
        <v>226</v>
      </c>
      <c r="F47" s="154" t="s">
        <v>331</v>
      </c>
      <c r="H47" s="154" t="s">
        <v>202</v>
      </c>
      <c r="I47" s="154" t="s">
        <v>203</v>
      </c>
      <c r="N47" s="154" t="s">
        <v>204</v>
      </c>
      <c r="O47" s="154" t="s">
        <v>205</v>
      </c>
      <c r="Q47" s="154" t="s">
        <v>206</v>
      </c>
      <c r="R47" s="154" t="s">
        <v>283</v>
      </c>
      <c r="T47" s="154" t="s">
        <v>208</v>
      </c>
      <c r="U47" s="154" t="s">
        <v>340</v>
      </c>
      <c r="V47" s="154" t="s">
        <v>341</v>
      </c>
      <c r="W47" s="154" t="s">
        <v>344</v>
      </c>
      <c r="Y47" s="154" t="s">
        <v>243</v>
      </c>
      <c r="AA47" s="155" t="n">
        <v>1</v>
      </c>
      <c r="AB47" s="155" t="n">
        <v>1200</v>
      </c>
      <c r="AC47" s="155" t="n">
        <v>0</v>
      </c>
      <c r="AD47" s="155" t="n">
        <v>0</v>
      </c>
      <c r="AE47" s="154" t="n">
        <v>12</v>
      </c>
      <c r="AF47" s="155" t="n">
        <v>1200</v>
      </c>
      <c r="AG47" s="155" t="n">
        <v>0</v>
      </c>
      <c r="AH47" s="155" t="n">
        <v>144</v>
      </c>
      <c r="AI47" s="155" t="n">
        <v>0</v>
      </c>
      <c r="AJ47" s="155" t="n">
        <v>1344</v>
      </c>
      <c r="AK47" s="155" t="n">
        <v>1344</v>
      </c>
      <c r="AL47" s="155" t="n">
        <v>0</v>
      </c>
      <c r="AM47" s="154" t="s">
        <v>71</v>
      </c>
      <c r="AN47" s="154" t="n">
        <v>15</v>
      </c>
      <c r="AO47" s="153" t="s">
        <v>335</v>
      </c>
      <c r="AP47" s="154"/>
      <c r="AQ47" s="154" t="s">
        <v>336</v>
      </c>
    </row>
    <row r="48" customFormat="false" ht="14.25" hidden="false" customHeight="false" outlineLevel="0" collapsed="false">
      <c r="A48" s="153" t="s">
        <v>330</v>
      </c>
      <c r="B48" s="153" t="n">
        <v>2020</v>
      </c>
      <c r="C48" s="153" t="n">
        <v>11</v>
      </c>
      <c r="D48" s="154" t="s">
        <v>198</v>
      </c>
      <c r="E48" s="154" t="s">
        <v>226</v>
      </c>
      <c r="F48" s="154" t="s">
        <v>331</v>
      </c>
      <c r="H48" s="154" t="s">
        <v>202</v>
      </c>
      <c r="I48" s="154" t="s">
        <v>203</v>
      </c>
      <c r="N48" s="154" t="s">
        <v>204</v>
      </c>
      <c r="O48" s="154" t="s">
        <v>205</v>
      </c>
      <c r="Q48" s="154" t="s">
        <v>206</v>
      </c>
      <c r="R48" s="154" t="s">
        <v>283</v>
      </c>
      <c r="T48" s="154" t="s">
        <v>208</v>
      </c>
      <c r="U48" s="154" t="s">
        <v>340</v>
      </c>
      <c r="V48" s="154" t="s">
        <v>341</v>
      </c>
      <c r="W48" s="154" t="s">
        <v>345</v>
      </c>
      <c r="Y48" s="154" t="s">
        <v>243</v>
      </c>
      <c r="AA48" s="155" t="n">
        <v>1</v>
      </c>
      <c r="AB48" s="155" t="n">
        <v>2500</v>
      </c>
      <c r="AC48" s="155" t="n">
        <v>0</v>
      </c>
      <c r="AD48" s="155" t="n">
        <v>0</v>
      </c>
      <c r="AE48" s="154" t="n">
        <v>12</v>
      </c>
      <c r="AF48" s="155" t="n">
        <v>2500</v>
      </c>
      <c r="AG48" s="155" t="n">
        <v>0</v>
      </c>
      <c r="AH48" s="155" t="n">
        <v>300</v>
      </c>
      <c r="AI48" s="155" t="n">
        <v>0</v>
      </c>
      <c r="AJ48" s="155" t="n">
        <v>2800</v>
      </c>
      <c r="AK48" s="155" t="n">
        <v>2800</v>
      </c>
      <c r="AL48" s="155" t="n">
        <v>0</v>
      </c>
      <c r="AM48" s="154" t="s">
        <v>71</v>
      </c>
      <c r="AN48" s="154" t="n">
        <v>15</v>
      </c>
      <c r="AO48" s="153" t="s">
        <v>335</v>
      </c>
      <c r="AP48" s="154"/>
      <c r="AQ48" s="154" t="s">
        <v>336</v>
      </c>
    </row>
    <row r="49" customFormat="false" ht="14.25" hidden="false" customHeight="false" outlineLevel="0" collapsed="false">
      <c r="A49" s="153" t="s">
        <v>330</v>
      </c>
      <c r="B49" s="153" t="n">
        <v>2020</v>
      </c>
      <c r="C49" s="153" t="n">
        <v>11</v>
      </c>
      <c r="D49" s="154" t="s">
        <v>198</v>
      </c>
      <c r="E49" s="154" t="s">
        <v>226</v>
      </c>
      <c r="F49" s="154" t="s">
        <v>331</v>
      </c>
      <c r="H49" s="154" t="s">
        <v>202</v>
      </c>
      <c r="I49" s="154" t="s">
        <v>203</v>
      </c>
      <c r="N49" s="154" t="s">
        <v>204</v>
      </c>
      <c r="O49" s="154" t="s">
        <v>205</v>
      </c>
      <c r="Q49" s="154" t="s">
        <v>206</v>
      </c>
      <c r="R49" s="154" t="s">
        <v>283</v>
      </c>
      <c r="T49" s="154" t="s">
        <v>208</v>
      </c>
      <c r="U49" s="154" t="s">
        <v>240</v>
      </c>
      <c r="V49" s="154" t="s">
        <v>241</v>
      </c>
      <c r="W49" s="154" t="s">
        <v>346</v>
      </c>
      <c r="Y49" s="154" t="s">
        <v>243</v>
      </c>
      <c r="AA49" s="155" t="n">
        <v>1</v>
      </c>
      <c r="AB49" s="155" t="n">
        <v>5750</v>
      </c>
      <c r="AC49" s="155" t="n">
        <v>0</v>
      </c>
      <c r="AD49" s="155" t="n">
        <v>0</v>
      </c>
      <c r="AE49" s="154" t="n">
        <v>12</v>
      </c>
      <c r="AF49" s="155" t="n">
        <v>5750</v>
      </c>
      <c r="AG49" s="155" t="n">
        <v>0</v>
      </c>
      <c r="AH49" s="155" t="n">
        <v>690</v>
      </c>
      <c r="AI49" s="155" t="n">
        <v>0</v>
      </c>
      <c r="AJ49" s="155" t="n">
        <v>6440</v>
      </c>
      <c r="AK49" s="155" t="n">
        <v>6440</v>
      </c>
      <c r="AL49" s="155" t="n">
        <v>0</v>
      </c>
      <c r="AM49" s="154" t="s">
        <v>71</v>
      </c>
      <c r="AN49" s="154" t="n">
        <v>15</v>
      </c>
      <c r="AO49" s="153" t="s">
        <v>335</v>
      </c>
      <c r="AP49" s="154"/>
      <c r="AQ49" s="154" t="s">
        <v>336</v>
      </c>
    </row>
    <row r="50" customFormat="false" ht="14.25" hidden="false" customHeight="false" outlineLevel="0" collapsed="false">
      <c r="A50" s="153" t="s">
        <v>330</v>
      </c>
      <c r="B50" s="153" t="n">
        <v>2020</v>
      </c>
      <c r="C50" s="153" t="n">
        <v>11</v>
      </c>
      <c r="D50" s="154" t="s">
        <v>198</v>
      </c>
      <c r="E50" s="154" t="s">
        <v>226</v>
      </c>
      <c r="F50" s="154" t="s">
        <v>331</v>
      </c>
      <c r="H50" s="154" t="s">
        <v>202</v>
      </c>
      <c r="I50" s="154" t="s">
        <v>203</v>
      </c>
      <c r="N50" s="154" t="s">
        <v>204</v>
      </c>
      <c r="O50" s="154" t="s">
        <v>205</v>
      </c>
      <c r="Q50" s="154" t="s">
        <v>206</v>
      </c>
      <c r="R50" s="154" t="s">
        <v>283</v>
      </c>
      <c r="T50" s="154" t="s">
        <v>208</v>
      </c>
      <c r="U50" s="154" t="s">
        <v>240</v>
      </c>
      <c r="V50" s="154" t="s">
        <v>241</v>
      </c>
      <c r="W50" s="154" t="s">
        <v>347</v>
      </c>
      <c r="Y50" s="154" t="s">
        <v>243</v>
      </c>
      <c r="AA50" s="155" t="n">
        <v>1</v>
      </c>
      <c r="AB50" s="155" t="n">
        <v>3800</v>
      </c>
      <c r="AC50" s="155" t="n">
        <v>0</v>
      </c>
      <c r="AD50" s="155" t="n">
        <v>0</v>
      </c>
      <c r="AE50" s="154" t="n">
        <v>12</v>
      </c>
      <c r="AF50" s="155" t="n">
        <v>3800</v>
      </c>
      <c r="AG50" s="155" t="n">
        <v>0</v>
      </c>
      <c r="AH50" s="155" t="n">
        <v>456</v>
      </c>
      <c r="AI50" s="155" t="n">
        <v>0</v>
      </c>
      <c r="AJ50" s="155" t="n">
        <v>4256</v>
      </c>
      <c r="AK50" s="155" t="n">
        <v>4256</v>
      </c>
      <c r="AL50" s="155" t="n">
        <v>0</v>
      </c>
      <c r="AM50" s="154" t="s">
        <v>71</v>
      </c>
      <c r="AN50" s="154" t="n">
        <v>15</v>
      </c>
      <c r="AO50" s="153" t="s">
        <v>335</v>
      </c>
      <c r="AP50" s="154"/>
      <c r="AQ50" s="154" t="s">
        <v>336</v>
      </c>
    </row>
    <row r="51" customFormat="false" ht="14.25" hidden="false" customHeight="false" outlineLevel="0" collapsed="false">
      <c r="A51" s="153" t="s">
        <v>330</v>
      </c>
      <c r="B51" s="153" t="n">
        <v>2020</v>
      </c>
      <c r="C51" s="153" t="n">
        <v>11</v>
      </c>
      <c r="D51" s="154" t="s">
        <v>198</v>
      </c>
      <c r="E51" s="154" t="s">
        <v>226</v>
      </c>
      <c r="F51" s="154" t="s">
        <v>331</v>
      </c>
      <c r="H51" s="154" t="s">
        <v>202</v>
      </c>
      <c r="I51" s="154" t="s">
        <v>203</v>
      </c>
      <c r="N51" s="154" t="s">
        <v>204</v>
      </c>
      <c r="O51" s="154" t="s">
        <v>205</v>
      </c>
      <c r="Q51" s="154" t="s">
        <v>206</v>
      </c>
      <c r="R51" s="154" t="s">
        <v>283</v>
      </c>
      <c r="T51" s="154" t="s">
        <v>208</v>
      </c>
      <c r="U51" s="154" t="s">
        <v>240</v>
      </c>
      <c r="V51" s="154" t="s">
        <v>241</v>
      </c>
      <c r="W51" s="154" t="s">
        <v>348</v>
      </c>
      <c r="Y51" s="154" t="s">
        <v>243</v>
      </c>
      <c r="AA51" s="155" t="n">
        <v>2</v>
      </c>
      <c r="AB51" s="155" t="n">
        <v>2000</v>
      </c>
      <c r="AC51" s="155" t="n">
        <v>0</v>
      </c>
      <c r="AD51" s="155" t="n">
        <v>0</v>
      </c>
      <c r="AE51" s="154" t="n">
        <v>12</v>
      </c>
      <c r="AF51" s="155" t="n">
        <v>4000</v>
      </c>
      <c r="AG51" s="155" t="n">
        <v>0</v>
      </c>
      <c r="AH51" s="155" t="n">
        <v>480</v>
      </c>
      <c r="AI51" s="155" t="n">
        <v>0</v>
      </c>
      <c r="AJ51" s="155" t="n">
        <v>4480</v>
      </c>
      <c r="AK51" s="155" t="n">
        <v>4480</v>
      </c>
      <c r="AL51" s="155" t="n">
        <v>0</v>
      </c>
      <c r="AM51" s="154" t="s">
        <v>71</v>
      </c>
      <c r="AN51" s="154" t="n">
        <v>15</v>
      </c>
      <c r="AO51" s="153" t="s">
        <v>335</v>
      </c>
      <c r="AP51" s="154"/>
      <c r="AQ51" s="154" t="s">
        <v>336</v>
      </c>
    </row>
    <row r="52" customFormat="false" ht="14.25" hidden="false" customHeight="false" outlineLevel="0" collapsed="false">
      <c r="A52" s="153" t="s">
        <v>330</v>
      </c>
      <c r="B52" s="153" t="n">
        <v>2020</v>
      </c>
      <c r="C52" s="153" t="n">
        <v>11</v>
      </c>
      <c r="D52" s="154" t="s">
        <v>198</v>
      </c>
      <c r="E52" s="154" t="s">
        <v>226</v>
      </c>
      <c r="F52" s="154" t="s">
        <v>331</v>
      </c>
      <c r="H52" s="154" t="s">
        <v>202</v>
      </c>
      <c r="I52" s="154" t="s">
        <v>203</v>
      </c>
      <c r="N52" s="154" t="s">
        <v>204</v>
      </c>
      <c r="O52" s="154" t="s">
        <v>205</v>
      </c>
      <c r="Q52" s="154" t="s">
        <v>206</v>
      </c>
      <c r="R52" s="154" t="s">
        <v>283</v>
      </c>
      <c r="T52" s="154" t="s">
        <v>208</v>
      </c>
      <c r="U52" s="154" t="s">
        <v>240</v>
      </c>
      <c r="V52" s="154" t="s">
        <v>241</v>
      </c>
      <c r="W52" s="154" t="s">
        <v>349</v>
      </c>
      <c r="Y52" s="154" t="s">
        <v>243</v>
      </c>
      <c r="AA52" s="155" t="n">
        <v>1</v>
      </c>
      <c r="AB52" s="155" t="n">
        <v>4800</v>
      </c>
      <c r="AC52" s="155" t="n">
        <v>0</v>
      </c>
      <c r="AD52" s="155" t="n">
        <v>0</v>
      </c>
      <c r="AE52" s="154" t="n">
        <v>12</v>
      </c>
      <c r="AF52" s="155" t="n">
        <v>4800</v>
      </c>
      <c r="AG52" s="155" t="n">
        <v>0</v>
      </c>
      <c r="AH52" s="155" t="n">
        <v>576</v>
      </c>
      <c r="AI52" s="155" t="n">
        <v>0</v>
      </c>
      <c r="AJ52" s="155" t="n">
        <v>5376</v>
      </c>
      <c r="AK52" s="155" t="n">
        <v>5376</v>
      </c>
      <c r="AL52" s="155" t="n">
        <v>0</v>
      </c>
      <c r="AM52" s="154" t="s">
        <v>71</v>
      </c>
      <c r="AN52" s="154" t="n">
        <v>15</v>
      </c>
      <c r="AO52" s="153" t="s">
        <v>335</v>
      </c>
      <c r="AP52" s="154"/>
      <c r="AQ52" s="154" t="s">
        <v>336</v>
      </c>
    </row>
    <row r="53" customFormat="false" ht="14.25" hidden="false" customHeight="false" outlineLevel="0" collapsed="false">
      <c r="A53" s="153" t="s">
        <v>330</v>
      </c>
      <c r="B53" s="153" t="n">
        <v>2020</v>
      </c>
      <c r="C53" s="153" t="n">
        <v>11</v>
      </c>
      <c r="D53" s="154" t="s">
        <v>198</v>
      </c>
      <c r="E53" s="154" t="s">
        <v>226</v>
      </c>
      <c r="F53" s="154" t="s">
        <v>331</v>
      </c>
      <c r="H53" s="154" t="s">
        <v>202</v>
      </c>
      <c r="I53" s="154" t="s">
        <v>203</v>
      </c>
      <c r="N53" s="154" t="s">
        <v>204</v>
      </c>
      <c r="O53" s="154" t="s">
        <v>205</v>
      </c>
      <c r="Q53" s="154" t="s">
        <v>206</v>
      </c>
      <c r="R53" s="154" t="s">
        <v>283</v>
      </c>
      <c r="T53" s="154" t="s">
        <v>208</v>
      </c>
      <c r="U53" s="154" t="s">
        <v>240</v>
      </c>
      <c r="V53" s="154" t="s">
        <v>241</v>
      </c>
      <c r="W53" s="154" t="s">
        <v>350</v>
      </c>
      <c r="Y53" s="154" t="s">
        <v>243</v>
      </c>
      <c r="AA53" s="155" t="n">
        <v>1</v>
      </c>
      <c r="AB53" s="155" t="n">
        <v>8200</v>
      </c>
      <c r="AC53" s="155" t="n">
        <v>0</v>
      </c>
      <c r="AD53" s="155" t="n">
        <v>0</v>
      </c>
      <c r="AE53" s="154" t="n">
        <v>12</v>
      </c>
      <c r="AF53" s="155" t="n">
        <v>8200</v>
      </c>
      <c r="AG53" s="155" t="n">
        <v>0</v>
      </c>
      <c r="AH53" s="155" t="n">
        <v>984</v>
      </c>
      <c r="AI53" s="155" t="n">
        <v>0</v>
      </c>
      <c r="AJ53" s="155" t="n">
        <v>9184</v>
      </c>
      <c r="AK53" s="155" t="n">
        <v>9184</v>
      </c>
      <c r="AL53" s="155" t="n">
        <v>0</v>
      </c>
      <c r="AM53" s="154" t="s">
        <v>71</v>
      </c>
      <c r="AN53" s="154" t="n">
        <v>15</v>
      </c>
      <c r="AO53" s="153" t="s">
        <v>335</v>
      </c>
      <c r="AP53" s="154"/>
      <c r="AQ53" s="154" t="s">
        <v>336</v>
      </c>
    </row>
    <row r="54" customFormat="false" ht="14.25" hidden="false" customHeight="false" outlineLevel="0" collapsed="false">
      <c r="A54" s="153" t="s">
        <v>351</v>
      </c>
      <c r="B54" s="153" t="n">
        <v>2020</v>
      </c>
      <c r="C54" s="153" t="n">
        <v>10</v>
      </c>
      <c r="D54" s="154" t="s">
        <v>198</v>
      </c>
      <c r="E54" s="154" t="s">
        <v>226</v>
      </c>
      <c r="F54" s="154" t="s">
        <v>352</v>
      </c>
      <c r="H54" s="154" t="s">
        <v>202</v>
      </c>
      <c r="I54" s="154" t="s">
        <v>203</v>
      </c>
      <c r="N54" s="154" t="s">
        <v>204</v>
      </c>
      <c r="O54" s="154" t="s">
        <v>205</v>
      </c>
      <c r="Q54" s="154" t="s">
        <v>206</v>
      </c>
      <c r="R54" s="154" t="s">
        <v>310</v>
      </c>
      <c r="T54" s="154" t="s">
        <v>208</v>
      </c>
      <c r="U54" s="154" t="s">
        <v>237</v>
      </c>
      <c r="V54" s="154" t="s">
        <v>238</v>
      </c>
      <c r="W54" s="154" t="s">
        <v>353</v>
      </c>
      <c r="Y54" s="154" t="s">
        <v>232</v>
      </c>
      <c r="AA54" s="155" t="n">
        <v>1</v>
      </c>
      <c r="AB54" s="155" t="n">
        <v>80</v>
      </c>
      <c r="AC54" s="155" t="n">
        <v>0</v>
      </c>
      <c r="AD54" s="155" t="n">
        <v>0</v>
      </c>
      <c r="AE54" s="154" t="n">
        <v>12</v>
      </c>
      <c r="AF54" s="155" t="n">
        <v>80</v>
      </c>
      <c r="AG54" s="155" t="n">
        <v>0</v>
      </c>
      <c r="AH54" s="155" t="n">
        <v>9.6</v>
      </c>
      <c r="AI54" s="155" t="n">
        <v>0</v>
      </c>
      <c r="AJ54" s="155" t="n">
        <v>89.6</v>
      </c>
      <c r="AK54" s="155" t="n">
        <v>89.6</v>
      </c>
      <c r="AL54" s="155" t="n">
        <v>0</v>
      </c>
      <c r="AM54" s="154" t="s">
        <v>71</v>
      </c>
      <c r="AN54" s="154" t="n">
        <v>15</v>
      </c>
      <c r="AO54" s="153" t="s">
        <v>330</v>
      </c>
      <c r="AP54" s="154"/>
      <c r="AQ54" s="154" t="s">
        <v>354</v>
      </c>
    </row>
    <row r="55" customFormat="false" ht="14.25" hidden="false" customHeight="false" outlineLevel="0" collapsed="false">
      <c r="A55" s="153" t="s">
        <v>351</v>
      </c>
      <c r="B55" s="153" t="n">
        <v>2020</v>
      </c>
      <c r="C55" s="153" t="n">
        <v>10</v>
      </c>
      <c r="D55" s="154" t="s">
        <v>198</v>
      </c>
      <c r="E55" s="154" t="s">
        <v>226</v>
      </c>
      <c r="F55" s="154" t="s">
        <v>352</v>
      </c>
      <c r="H55" s="154" t="s">
        <v>202</v>
      </c>
      <c r="I55" s="154" t="s">
        <v>203</v>
      </c>
      <c r="N55" s="154" t="s">
        <v>204</v>
      </c>
      <c r="O55" s="154" t="s">
        <v>205</v>
      </c>
      <c r="Q55" s="154" t="s">
        <v>206</v>
      </c>
      <c r="R55" s="154" t="s">
        <v>310</v>
      </c>
      <c r="T55" s="154" t="s">
        <v>208</v>
      </c>
      <c r="U55" s="154" t="s">
        <v>355</v>
      </c>
      <c r="V55" s="154" t="s">
        <v>356</v>
      </c>
      <c r="W55" s="154" t="s">
        <v>357</v>
      </c>
      <c r="Y55" s="154" t="s">
        <v>243</v>
      </c>
      <c r="AA55" s="155" t="n">
        <v>1</v>
      </c>
      <c r="AB55" s="155" t="n">
        <v>580</v>
      </c>
      <c r="AC55" s="155" t="n">
        <v>0</v>
      </c>
      <c r="AD55" s="155" t="n">
        <v>0</v>
      </c>
      <c r="AE55" s="154" t="n">
        <v>12</v>
      </c>
      <c r="AF55" s="155" t="n">
        <v>580</v>
      </c>
      <c r="AG55" s="155" t="n">
        <v>0</v>
      </c>
      <c r="AH55" s="155" t="n">
        <v>69.6</v>
      </c>
      <c r="AI55" s="155" t="n">
        <v>0</v>
      </c>
      <c r="AJ55" s="155" t="n">
        <v>649.6</v>
      </c>
      <c r="AK55" s="155" t="n">
        <v>649.6</v>
      </c>
      <c r="AL55" s="155" t="n">
        <v>0</v>
      </c>
      <c r="AM55" s="154" t="s">
        <v>71</v>
      </c>
      <c r="AN55" s="154" t="n">
        <v>15</v>
      </c>
      <c r="AO55" s="153" t="s">
        <v>330</v>
      </c>
      <c r="AP55" s="154"/>
      <c r="AQ55" s="154" t="s">
        <v>354</v>
      </c>
    </row>
    <row r="56" customFormat="false" ht="14.25" hidden="false" customHeight="false" outlineLevel="0" collapsed="false">
      <c r="A56" s="153" t="s">
        <v>351</v>
      </c>
      <c r="B56" s="153" t="n">
        <v>2020</v>
      </c>
      <c r="C56" s="153" t="n">
        <v>10</v>
      </c>
      <c r="D56" s="154" t="s">
        <v>198</v>
      </c>
      <c r="E56" s="154" t="s">
        <v>226</v>
      </c>
      <c r="F56" s="154" t="s">
        <v>352</v>
      </c>
      <c r="H56" s="154" t="s">
        <v>202</v>
      </c>
      <c r="I56" s="154" t="s">
        <v>203</v>
      </c>
      <c r="N56" s="154" t="s">
        <v>204</v>
      </c>
      <c r="O56" s="154" t="s">
        <v>205</v>
      </c>
      <c r="Q56" s="154" t="s">
        <v>206</v>
      </c>
      <c r="R56" s="154" t="s">
        <v>310</v>
      </c>
      <c r="T56" s="154" t="s">
        <v>208</v>
      </c>
      <c r="U56" s="154" t="s">
        <v>240</v>
      </c>
      <c r="V56" s="154" t="s">
        <v>241</v>
      </c>
      <c r="W56" s="154" t="s">
        <v>358</v>
      </c>
      <c r="Y56" s="154" t="s">
        <v>243</v>
      </c>
      <c r="AA56" s="155" t="n">
        <v>1</v>
      </c>
      <c r="AB56" s="155" t="n">
        <v>240</v>
      </c>
      <c r="AC56" s="155" t="n">
        <v>0</v>
      </c>
      <c r="AD56" s="155" t="n">
        <v>0</v>
      </c>
      <c r="AE56" s="154" t="n">
        <v>12</v>
      </c>
      <c r="AF56" s="155" t="n">
        <v>240</v>
      </c>
      <c r="AG56" s="155" t="n">
        <v>0</v>
      </c>
      <c r="AH56" s="155" t="n">
        <v>28.8</v>
      </c>
      <c r="AI56" s="155" t="n">
        <v>0</v>
      </c>
      <c r="AJ56" s="155" t="n">
        <v>268.8</v>
      </c>
      <c r="AK56" s="155" t="n">
        <v>268.8</v>
      </c>
      <c r="AL56" s="155" t="n">
        <v>0</v>
      </c>
      <c r="AM56" s="154" t="s">
        <v>71</v>
      </c>
      <c r="AN56" s="154" t="n">
        <v>15</v>
      </c>
      <c r="AO56" s="153" t="s">
        <v>330</v>
      </c>
      <c r="AP56" s="154"/>
      <c r="AQ56" s="154" t="s">
        <v>354</v>
      </c>
    </row>
    <row r="57" customFormat="false" ht="14.25" hidden="false" customHeight="false" outlineLevel="0" collapsed="false">
      <c r="A57" s="153" t="s">
        <v>351</v>
      </c>
      <c r="B57" s="153" t="n">
        <v>2020</v>
      </c>
      <c r="C57" s="153" t="n">
        <v>10</v>
      </c>
      <c r="D57" s="154" t="s">
        <v>198</v>
      </c>
      <c r="E57" s="154" t="s">
        <v>226</v>
      </c>
      <c r="F57" s="154" t="s">
        <v>352</v>
      </c>
      <c r="H57" s="154" t="s">
        <v>202</v>
      </c>
      <c r="I57" s="154" t="s">
        <v>203</v>
      </c>
      <c r="N57" s="154" t="s">
        <v>204</v>
      </c>
      <c r="O57" s="154" t="s">
        <v>205</v>
      </c>
      <c r="Q57" s="154" t="s">
        <v>206</v>
      </c>
      <c r="R57" s="154" t="s">
        <v>310</v>
      </c>
      <c r="T57" s="154" t="s">
        <v>208</v>
      </c>
      <c r="U57" s="154" t="s">
        <v>240</v>
      </c>
      <c r="V57" s="154" t="s">
        <v>241</v>
      </c>
      <c r="W57" s="154" t="s">
        <v>359</v>
      </c>
      <c r="Y57" s="154" t="s">
        <v>243</v>
      </c>
      <c r="AA57" s="155" t="n">
        <v>1</v>
      </c>
      <c r="AB57" s="155" t="n">
        <v>150</v>
      </c>
      <c r="AC57" s="155" t="n">
        <v>0</v>
      </c>
      <c r="AD57" s="155" t="n">
        <v>0</v>
      </c>
      <c r="AE57" s="154" t="n">
        <v>12</v>
      </c>
      <c r="AF57" s="155" t="n">
        <v>150</v>
      </c>
      <c r="AG57" s="155" t="n">
        <v>0</v>
      </c>
      <c r="AH57" s="155" t="n">
        <v>18</v>
      </c>
      <c r="AI57" s="155" t="n">
        <v>0</v>
      </c>
      <c r="AJ57" s="155" t="n">
        <v>168</v>
      </c>
      <c r="AK57" s="155" t="n">
        <v>168</v>
      </c>
      <c r="AL57" s="155" t="n">
        <v>0</v>
      </c>
      <c r="AM57" s="154" t="s">
        <v>71</v>
      </c>
      <c r="AN57" s="154" t="n">
        <v>15</v>
      </c>
      <c r="AO57" s="153" t="s">
        <v>330</v>
      </c>
      <c r="AP57" s="154"/>
      <c r="AQ57" s="154" t="s">
        <v>354</v>
      </c>
    </row>
    <row r="58" customFormat="false" ht="25.5" hidden="false" customHeight="false" outlineLevel="0" collapsed="false">
      <c r="A58" s="153" t="s">
        <v>360</v>
      </c>
      <c r="B58" s="153" t="n">
        <v>2020</v>
      </c>
      <c r="C58" s="153" t="n">
        <v>10</v>
      </c>
      <c r="D58" s="154" t="s">
        <v>198</v>
      </c>
      <c r="E58" s="154" t="s">
        <v>199</v>
      </c>
      <c r="F58" s="154" t="s">
        <v>361</v>
      </c>
      <c r="G58" s="154" t="s">
        <v>362</v>
      </c>
      <c r="H58" s="154" t="s">
        <v>202</v>
      </c>
      <c r="I58" s="154" t="s">
        <v>203</v>
      </c>
      <c r="N58" s="154" t="s">
        <v>204</v>
      </c>
      <c r="O58" s="154" t="s">
        <v>205</v>
      </c>
      <c r="Q58" s="154" t="s">
        <v>363</v>
      </c>
      <c r="R58" s="154" t="s">
        <v>364</v>
      </c>
      <c r="T58" s="154" t="s">
        <v>208</v>
      </c>
      <c r="U58" s="154" t="s">
        <v>209</v>
      </c>
      <c r="V58" s="154" t="s">
        <v>210</v>
      </c>
      <c r="W58" s="154" t="s">
        <v>210</v>
      </c>
      <c r="Y58" s="154" t="s">
        <v>210</v>
      </c>
      <c r="AA58" s="155" t="n">
        <v>1</v>
      </c>
      <c r="AB58" s="155" t="n">
        <v>1153.6</v>
      </c>
      <c r="AC58" s="155" t="n">
        <v>0</v>
      </c>
      <c r="AD58" s="155" t="n">
        <v>0</v>
      </c>
      <c r="AE58" s="154" t="n">
        <v>12</v>
      </c>
      <c r="AF58" s="155" t="n">
        <v>1153.6</v>
      </c>
      <c r="AG58" s="155" t="n">
        <v>0</v>
      </c>
      <c r="AH58" s="155" t="n">
        <v>138.43</v>
      </c>
      <c r="AI58" s="155" t="n">
        <v>0</v>
      </c>
      <c r="AJ58" s="155" t="n">
        <v>1292.03</v>
      </c>
      <c r="AK58" s="155" t="n">
        <v>0</v>
      </c>
      <c r="AL58" s="155" t="n">
        <v>128.62</v>
      </c>
      <c r="AM58" s="154" t="s">
        <v>211</v>
      </c>
      <c r="AN58" s="154" t="n">
        <v>30</v>
      </c>
      <c r="AO58" s="153" t="s">
        <v>365</v>
      </c>
      <c r="AP58" s="154" t="s">
        <v>213</v>
      </c>
      <c r="AQ58" s="156" t="s">
        <v>366</v>
      </c>
    </row>
    <row r="59" customFormat="false" ht="14.25" hidden="false" customHeight="false" outlineLevel="0" collapsed="false">
      <c r="A59" s="153" t="s">
        <v>367</v>
      </c>
      <c r="B59" s="153" t="n">
        <v>2020</v>
      </c>
      <c r="C59" s="153" t="n">
        <v>9</v>
      </c>
      <c r="D59" s="154" t="s">
        <v>198</v>
      </c>
      <c r="E59" s="154" t="s">
        <v>226</v>
      </c>
      <c r="F59" s="154" t="s">
        <v>368</v>
      </c>
      <c r="H59" s="154" t="s">
        <v>202</v>
      </c>
      <c r="I59" s="154" t="s">
        <v>203</v>
      </c>
      <c r="N59" s="154" t="s">
        <v>204</v>
      </c>
      <c r="O59" s="154" t="s">
        <v>205</v>
      </c>
      <c r="Q59" s="154" t="s">
        <v>363</v>
      </c>
      <c r="R59" s="154" t="s">
        <v>364</v>
      </c>
      <c r="T59" s="154" t="s">
        <v>208</v>
      </c>
      <c r="U59" s="154" t="s">
        <v>229</v>
      </c>
      <c r="V59" s="154" t="s">
        <v>230</v>
      </c>
      <c r="W59" s="154" t="s">
        <v>230</v>
      </c>
      <c r="Y59" s="154" t="s">
        <v>232</v>
      </c>
      <c r="AA59" s="155" t="n">
        <v>1</v>
      </c>
      <c r="AB59" s="155" t="n">
        <v>300</v>
      </c>
      <c r="AC59" s="155" t="n">
        <v>0</v>
      </c>
      <c r="AD59" s="155" t="n">
        <v>0</v>
      </c>
      <c r="AE59" s="154" t="n">
        <v>12</v>
      </c>
      <c r="AF59" s="155" t="n">
        <v>300</v>
      </c>
      <c r="AG59" s="155" t="n">
        <v>0</v>
      </c>
      <c r="AH59" s="155" t="n">
        <v>36</v>
      </c>
      <c r="AI59" s="155" t="n">
        <v>0</v>
      </c>
      <c r="AJ59" s="155" t="n">
        <v>336</v>
      </c>
      <c r="AK59" s="155" t="n">
        <v>336</v>
      </c>
      <c r="AL59" s="155" t="n">
        <v>0</v>
      </c>
      <c r="AM59" s="154" t="s">
        <v>71</v>
      </c>
      <c r="AN59" s="154" t="n">
        <v>15</v>
      </c>
      <c r="AO59" s="153" t="s">
        <v>369</v>
      </c>
      <c r="AP59" s="154"/>
      <c r="AQ59" s="154" t="s">
        <v>370</v>
      </c>
    </row>
    <row r="60" customFormat="false" ht="14.25" hidden="false" customHeight="false" outlineLevel="0" collapsed="false">
      <c r="A60" s="153" t="s">
        <v>367</v>
      </c>
      <c r="B60" s="153" t="n">
        <v>2020</v>
      </c>
      <c r="C60" s="153" t="n">
        <v>9</v>
      </c>
      <c r="D60" s="154" t="s">
        <v>198</v>
      </c>
      <c r="E60" s="154" t="s">
        <v>226</v>
      </c>
      <c r="F60" s="154" t="s">
        <v>368</v>
      </c>
      <c r="H60" s="154" t="s">
        <v>202</v>
      </c>
      <c r="I60" s="154" t="s">
        <v>203</v>
      </c>
      <c r="N60" s="154" t="s">
        <v>204</v>
      </c>
      <c r="O60" s="154" t="s">
        <v>205</v>
      </c>
      <c r="Q60" s="154" t="s">
        <v>363</v>
      </c>
      <c r="R60" s="154" t="s">
        <v>364</v>
      </c>
      <c r="T60" s="154" t="s">
        <v>208</v>
      </c>
      <c r="U60" s="154" t="s">
        <v>237</v>
      </c>
      <c r="V60" s="154" t="s">
        <v>238</v>
      </c>
      <c r="W60" s="154" t="s">
        <v>371</v>
      </c>
      <c r="Y60" s="154" t="s">
        <v>232</v>
      </c>
      <c r="AA60" s="155" t="n">
        <v>1</v>
      </c>
      <c r="AB60" s="155" t="n">
        <v>200</v>
      </c>
      <c r="AC60" s="155" t="n">
        <v>0</v>
      </c>
      <c r="AD60" s="155" t="n">
        <v>0</v>
      </c>
      <c r="AE60" s="154" t="n">
        <v>12</v>
      </c>
      <c r="AF60" s="155" t="n">
        <v>200</v>
      </c>
      <c r="AG60" s="155" t="n">
        <v>0</v>
      </c>
      <c r="AH60" s="155" t="n">
        <v>24</v>
      </c>
      <c r="AI60" s="155" t="n">
        <v>0</v>
      </c>
      <c r="AJ60" s="155" t="n">
        <v>224</v>
      </c>
      <c r="AK60" s="155" t="n">
        <v>224</v>
      </c>
      <c r="AL60" s="155" t="n">
        <v>0</v>
      </c>
      <c r="AM60" s="154" t="s">
        <v>71</v>
      </c>
      <c r="AN60" s="154" t="n">
        <v>15</v>
      </c>
      <c r="AO60" s="153" t="s">
        <v>369</v>
      </c>
      <c r="AP60" s="154"/>
      <c r="AQ60" s="154" t="s">
        <v>370</v>
      </c>
    </row>
    <row r="61" customFormat="false" ht="14.25" hidden="false" customHeight="false" outlineLevel="0" collapsed="false">
      <c r="A61" s="153" t="s">
        <v>367</v>
      </c>
      <c r="B61" s="153" t="n">
        <v>2020</v>
      </c>
      <c r="C61" s="153" t="n">
        <v>9</v>
      </c>
      <c r="D61" s="154" t="s">
        <v>198</v>
      </c>
      <c r="E61" s="154" t="s">
        <v>226</v>
      </c>
      <c r="F61" s="154" t="s">
        <v>368</v>
      </c>
      <c r="H61" s="154" t="s">
        <v>202</v>
      </c>
      <c r="I61" s="154" t="s">
        <v>203</v>
      </c>
      <c r="N61" s="154" t="s">
        <v>204</v>
      </c>
      <c r="O61" s="154" t="s">
        <v>205</v>
      </c>
      <c r="Q61" s="154" t="s">
        <v>363</v>
      </c>
      <c r="R61" s="154" t="s">
        <v>364</v>
      </c>
      <c r="T61" s="154" t="s">
        <v>208</v>
      </c>
      <c r="U61" s="154" t="s">
        <v>372</v>
      </c>
      <c r="V61" s="154" t="s">
        <v>373</v>
      </c>
      <c r="W61" s="154" t="s">
        <v>374</v>
      </c>
      <c r="Y61" s="154" t="s">
        <v>243</v>
      </c>
      <c r="AA61" s="155" t="n">
        <v>1</v>
      </c>
      <c r="AB61" s="155" t="n">
        <v>150</v>
      </c>
      <c r="AC61" s="155" t="n">
        <v>0</v>
      </c>
      <c r="AD61" s="155" t="n">
        <v>0</v>
      </c>
      <c r="AE61" s="154" t="n">
        <v>12</v>
      </c>
      <c r="AF61" s="155" t="n">
        <v>150</v>
      </c>
      <c r="AG61" s="155" t="n">
        <v>0</v>
      </c>
      <c r="AH61" s="155" t="n">
        <v>18</v>
      </c>
      <c r="AI61" s="155" t="n">
        <v>0</v>
      </c>
      <c r="AJ61" s="155" t="n">
        <v>168</v>
      </c>
      <c r="AK61" s="155" t="n">
        <v>168</v>
      </c>
      <c r="AL61" s="155" t="n">
        <v>0</v>
      </c>
      <c r="AM61" s="154" t="s">
        <v>71</v>
      </c>
      <c r="AN61" s="154" t="n">
        <v>15</v>
      </c>
      <c r="AO61" s="153" t="s">
        <v>369</v>
      </c>
      <c r="AP61" s="154"/>
      <c r="AQ61" s="154" t="s">
        <v>370</v>
      </c>
    </row>
    <row r="62" customFormat="false" ht="14.25" hidden="false" customHeight="false" outlineLevel="0" collapsed="false">
      <c r="A62" s="153" t="s">
        <v>367</v>
      </c>
      <c r="B62" s="153" t="n">
        <v>2020</v>
      </c>
      <c r="C62" s="153" t="n">
        <v>9</v>
      </c>
      <c r="D62" s="154" t="s">
        <v>198</v>
      </c>
      <c r="E62" s="154" t="s">
        <v>226</v>
      </c>
      <c r="F62" s="154" t="s">
        <v>368</v>
      </c>
      <c r="H62" s="154" t="s">
        <v>202</v>
      </c>
      <c r="I62" s="154" t="s">
        <v>203</v>
      </c>
      <c r="N62" s="154" t="s">
        <v>204</v>
      </c>
      <c r="O62" s="154" t="s">
        <v>205</v>
      </c>
      <c r="Q62" s="154" t="s">
        <v>363</v>
      </c>
      <c r="R62" s="154" t="s">
        <v>364</v>
      </c>
      <c r="T62" s="154" t="s">
        <v>208</v>
      </c>
      <c r="U62" s="154" t="s">
        <v>340</v>
      </c>
      <c r="V62" s="154" t="s">
        <v>341</v>
      </c>
      <c r="W62" s="154" t="s">
        <v>375</v>
      </c>
      <c r="Y62" s="154" t="s">
        <v>243</v>
      </c>
      <c r="AA62" s="155" t="n">
        <v>1</v>
      </c>
      <c r="AB62" s="155" t="n">
        <v>150</v>
      </c>
      <c r="AC62" s="155" t="n">
        <v>0</v>
      </c>
      <c r="AD62" s="155" t="n">
        <v>0</v>
      </c>
      <c r="AE62" s="154" t="n">
        <v>12</v>
      </c>
      <c r="AF62" s="155" t="n">
        <v>150</v>
      </c>
      <c r="AG62" s="155" t="n">
        <v>0</v>
      </c>
      <c r="AH62" s="155" t="n">
        <v>18</v>
      </c>
      <c r="AI62" s="155" t="n">
        <v>0</v>
      </c>
      <c r="AJ62" s="155" t="n">
        <v>168</v>
      </c>
      <c r="AK62" s="155" t="n">
        <v>168</v>
      </c>
      <c r="AL62" s="155" t="n">
        <v>0</v>
      </c>
      <c r="AM62" s="154" t="s">
        <v>71</v>
      </c>
      <c r="AN62" s="154" t="n">
        <v>15</v>
      </c>
      <c r="AO62" s="153" t="s">
        <v>369</v>
      </c>
      <c r="AP62" s="154"/>
      <c r="AQ62" s="154" t="s">
        <v>370</v>
      </c>
    </row>
    <row r="63" customFormat="false" ht="14.25" hidden="false" customHeight="false" outlineLevel="0" collapsed="false">
      <c r="A63" s="153" t="s">
        <v>367</v>
      </c>
      <c r="B63" s="153" t="n">
        <v>2020</v>
      </c>
      <c r="C63" s="153" t="n">
        <v>9</v>
      </c>
      <c r="D63" s="154" t="s">
        <v>198</v>
      </c>
      <c r="E63" s="154" t="s">
        <v>226</v>
      </c>
      <c r="F63" s="154" t="s">
        <v>368</v>
      </c>
      <c r="H63" s="154" t="s">
        <v>202</v>
      </c>
      <c r="I63" s="154" t="s">
        <v>203</v>
      </c>
      <c r="N63" s="154" t="s">
        <v>204</v>
      </c>
      <c r="O63" s="154" t="s">
        <v>205</v>
      </c>
      <c r="Q63" s="154" t="s">
        <v>363</v>
      </c>
      <c r="R63" s="154" t="s">
        <v>364</v>
      </c>
      <c r="T63" s="154" t="s">
        <v>208</v>
      </c>
      <c r="U63" s="154" t="s">
        <v>376</v>
      </c>
      <c r="V63" s="154" t="s">
        <v>377</v>
      </c>
      <c r="W63" s="154" t="s">
        <v>377</v>
      </c>
      <c r="Y63" s="154" t="s">
        <v>378</v>
      </c>
      <c r="AA63" s="155" t="n">
        <v>1</v>
      </c>
      <c r="AB63" s="155" t="n">
        <v>50</v>
      </c>
      <c r="AC63" s="155" t="n">
        <v>0</v>
      </c>
      <c r="AD63" s="155" t="n">
        <v>0</v>
      </c>
      <c r="AE63" s="154" t="n">
        <v>12</v>
      </c>
      <c r="AF63" s="155" t="n">
        <v>50</v>
      </c>
      <c r="AG63" s="155" t="n">
        <v>0</v>
      </c>
      <c r="AH63" s="155" t="n">
        <v>6</v>
      </c>
      <c r="AI63" s="155" t="n">
        <v>0</v>
      </c>
      <c r="AJ63" s="155" t="n">
        <v>56</v>
      </c>
      <c r="AK63" s="155" t="n">
        <v>56</v>
      </c>
      <c r="AL63" s="155" t="n">
        <v>0</v>
      </c>
      <c r="AM63" s="154" t="s">
        <v>71</v>
      </c>
      <c r="AN63" s="154" t="n">
        <v>15</v>
      </c>
      <c r="AO63" s="153" t="s">
        <v>369</v>
      </c>
      <c r="AP63" s="154"/>
      <c r="AQ63" s="154" t="s">
        <v>370</v>
      </c>
    </row>
    <row r="64" customFormat="false" ht="14.25" hidden="false" customHeight="false" outlineLevel="0" collapsed="false">
      <c r="A64" s="153" t="s">
        <v>367</v>
      </c>
      <c r="B64" s="153" t="n">
        <v>2020</v>
      </c>
      <c r="C64" s="153" t="n">
        <v>9</v>
      </c>
      <c r="D64" s="154" t="s">
        <v>198</v>
      </c>
      <c r="E64" s="154" t="s">
        <v>226</v>
      </c>
      <c r="F64" s="154" t="s">
        <v>368</v>
      </c>
      <c r="H64" s="154" t="s">
        <v>202</v>
      </c>
      <c r="I64" s="154" t="s">
        <v>203</v>
      </c>
      <c r="N64" s="154" t="s">
        <v>204</v>
      </c>
      <c r="O64" s="154" t="s">
        <v>205</v>
      </c>
      <c r="Q64" s="154" t="s">
        <v>363</v>
      </c>
      <c r="R64" s="154" t="s">
        <v>364</v>
      </c>
      <c r="T64" s="154" t="s">
        <v>208</v>
      </c>
      <c r="U64" s="154" t="s">
        <v>240</v>
      </c>
      <c r="V64" s="154" t="s">
        <v>241</v>
      </c>
      <c r="W64" s="154" t="s">
        <v>379</v>
      </c>
      <c r="Y64" s="154" t="s">
        <v>243</v>
      </c>
      <c r="AA64" s="155" t="n">
        <v>10</v>
      </c>
      <c r="AB64" s="155" t="n">
        <v>15</v>
      </c>
      <c r="AC64" s="155" t="n">
        <v>0</v>
      </c>
      <c r="AD64" s="155" t="n">
        <v>0</v>
      </c>
      <c r="AE64" s="154" t="n">
        <v>12</v>
      </c>
      <c r="AF64" s="155" t="n">
        <v>150</v>
      </c>
      <c r="AG64" s="155" t="n">
        <v>0</v>
      </c>
      <c r="AH64" s="155" t="n">
        <v>18</v>
      </c>
      <c r="AI64" s="155" t="n">
        <v>0</v>
      </c>
      <c r="AJ64" s="155" t="n">
        <v>168</v>
      </c>
      <c r="AK64" s="155" t="n">
        <v>168</v>
      </c>
      <c r="AL64" s="155" t="n">
        <v>0</v>
      </c>
      <c r="AM64" s="154" t="s">
        <v>71</v>
      </c>
      <c r="AN64" s="154" t="n">
        <v>15</v>
      </c>
      <c r="AO64" s="153" t="s">
        <v>369</v>
      </c>
      <c r="AP64" s="154"/>
      <c r="AQ64" s="154" t="s">
        <v>370</v>
      </c>
    </row>
    <row r="65" customFormat="false" ht="14.25" hidden="false" customHeight="false" outlineLevel="0" collapsed="false">
      <c r="A65" s="153" t="s">
        <v>367</v>
      </c>
      <c r="B65" s="153" t="n">
        <v>2020</v>
      </c>
      <c r="C65" s="153" t="n">
        <v>9</v>
      </c>
      <c r="D65" s="154" t="s">
        <v>198</v>
      </c>
      <c r="E65" s="154" t="s">
        <v>226</v>
      </c>
      <c r="F65" s="154" t="s">
        <v>368</v>
      </c>
      <c r="H65" s="154" t="s">
        <v>202</v>
      </c>
      <c r="I65" s="154" t="s">
        <v>203</v>
      </c>
      <c r="N65" s="154" t="s">
        <v>204</v>
      </c>
      <c r="O65" s="154" t="s">
        <v>205</v>
      </c>
      <c r="Q65" s="154" t="s">
        <v>363</v>
      </c>
      <c r="R65" s="154" t="s">
        <v>364</v>
      </c>
      <c r="T65" s="154" t="s">
        <v>208</v>
      </c>
      <c r="U65" s="154" t="s">
        <v>240</v>
      </c>
      <c r="V65" s="154" t="s">
        <v>241</v>
      </c>
      <c r="W65" s="154" t="s">
        <v>380</v>
      </c>
      <c r="Y65" s="154" t="s">
        <v>243</v>
      </c>
      <c r="AA65" s="155" t="n">
        <v>1</v>
      </c>
      <c r="AB65" s="155" t="n">
        <v>30</v>
      </c>
      <c r="AC65" s="155" t="n">
        <v>0</v>
      </c>
      <c r="AD65" s="155" t="n">
        <v>0</v>
      </c>
      <c r="AE65" s="154" t="n">
        <v>12</v>
      </c>
      <c r="AF65" s="155" t="n">
        <v>30</v>
      </c>
      <c r="AG65" s="155" t="n">
        <v>0</v>
      </c>
      <c r="AH65" s="155" t="n">
        <v>3.6</v>
      </c>
      <c r="AI65" s="155" t="n">
        <v>0</v>
      </c>
      <c r="AJ65" s="155" t="n">
        <v>33.6</v>
      </c>
      <c r="AK65" s="155" t="n">
        <v>33.6</v>
      </c>
      <c r="AL65" s="155" t="n">
        <v>0</v>
      </c>
      <c r="AM65" s="154" t="s">
        <v>71</v>
      </c>
      <c r="AN65" s="154" t="n">
        <v>15</v>
      </c>
      <c r="AO65" s="153" t="s">
        <v>369</v>
      </c>
      <c r="AP65" s="154"/>
      <c r="AQ65" s="154" t="s">
        <v>370</v>
      </c>
    </row>
    <row r="66" customFormat="false" ht="14.25" hidden="false" customHeight="false" outlineLevel="0" collapsed="false">
      <c r="A66" s="153" t="s">
        <v>381</v>
      </c>
      <c r="B66" s="153" t="n">
        <v>2020</v>
      </c>
      <c r="C66" s="153" t="n">
        <v>8</v>
      </c>
      <c r="D66" s="154" t="s">
        <v>198</v>
      </c>
      <c r="E66" s="154" t="s">
        <v>226</v>
      </c>
      <c r="F66" s="154" t="s">
        <v>382</v>
      </c>
      <c r="H66" s="154" t="s">
        <v>202</v>
      </c>
      <c r="I66" s="154" t="s">
        <v>203</v>
      </c>
      <c r="N66" s="154" t="s">
        <v>204</v>
      </c>
      <c r="O66" s="154" t="s">
        <v>205</v>
      </c>
      <c r="Q66" s="154" t="s">
        <v>206</v>
      </c>
      <c r="R66" s="154" t="s">
        <v>383</v>
      </c>
      <c r="T66" s="154" t="s">
        <v>208</v>
      </c>
      <c r="U66" s="154" t="s">
        <v>302</v>
      </c>
      <c r="V66" s="154" t="s">
        <v>303</v>
      </c>
      <c r="W66" s="154" t="s">
        <v>384</v>
      </c>
      <c r="Y66" s="154" t="s">
        <v>243</v>
      </c>
      <c r="AA66" s="155" t="n">
        <v>8</v>
      </c>
      <c r="AB66" s="155" t="n">
        <v>5</v>
      </c>
      <c r="AC66" s="155" t="n">
        <v>0</v>
      </c>
      <c r="AD66" s="155" t="n">
        <v>0</v>
      </c>
      <c r="AE66" s="154" t="n">
        <v>12</v>
      </c>
      <c r="AF66" s="155" t="n">
        <v>40</v>
      </c>
      <c r="AG66" s="155" t="n">
        <v>0</v>
      </c>
      <c r="AH66" s="155" t="n">
        <v>4.8</v>
      </c>
      <c r="AI66" s="155" t="n">
        <v>0</v>
      </c>
      <c r="AJ66" s="155" t="n">
        <v>44.8</v>
      </c>
      <c r="AK66" s="155" t="n">
        <v>44.8</v>
      </c>
      <c r="AL66" s="155" t="n">
        <v>0</v>
      </c>
      <c r="AM66" s="154" t="s">
        <v>385</v>
      </c>
      <c r="AN66" s="154" t="n">
        <v>15</v>
      </c>
      <c r="AO66" s="153" t="s">
        <v>386</v>
      </c>
      <c r="AP66" s="154"/>
      <c r="AQ66" s="154" t="s">
        <v>387</v>
      </c>
    </row>
    <row r="67" customFormat="false" ht="14.25" hidden="false" customHeight="false" outlineLevel="0" collapsed="false">
      <c r="A67" s="153" t="s">
        <v>381</v>
      </c>
      <c r="B67" s="153" t="n">
        <v>2020</v>
      </c>
      <c r="C67" s="153" t="n">
        <v>8</v>
      </c>
      <c r="D67" s="154" t="s">
        <v>198</v>
      </c>
      <c r="E67" s="154" t="s">
        <v>226</v>
      </c>
      <c r="F67" s="154" t="s">
        <v>382</v>
      </c>
      <c r="H67" s="154" t="s">
        <v>202</v>
      </c>
      <c r="I67" s="154" t="s">
        <v>203</v>
      </c>
      <c r="N67" s="154" t="s">
        <v>204</v>
      </c>
      <c r="O67" s="154" t="s">
        <v>205</v>
      </c>
      <c r="Q67" s="154" t="s">
        <v>206</v>
      </c>
      <c r="R67" s="154" t="s">
        <v>383</v>
      </c>
      <c r="T67" s="154" t="s">
        <v>208</v>
      </c>
      <c r="U67" s="154" t="s">
        <v>237</v>
      </c>
      <c r="V67" s="154" t="s">
        <v>238</v>
      </c>
      <c r="W67" s="154" t="s">
        <v>388</v>
      </c>
      <c r="Y67" s="154" t="s">
        <v>232</v>
      </c>
      <c r="AA67" s="155" t="n">
        <v>8</v>
      </c>
      <c r="AB67" s="155" t="n">
        <v>20</v>
      </c>
      <c r="AC67" s="155" t="n">
        <v>0</v>
      </c>
      <c r="AD67" s="155" t="n">
        <v>0</v>
      </c>
      <c r="AE67" s="154" t="n">
        <v>12</v>
      </c>
      <c r="AF67" s="155" t="n">
        <v>160</v>
      </c>
      <c r="AG67" s="155" t="n">
        <v>0</v>
      </c>
      <c r="AH67" s="155" t="n">
        <v>19.2</v>
      </c>
      <c r="AI67" s="155" t="n">
        <v>0</v>
      </c>
      <c r="AJ67" s="155" t="n">
        <v>179.2</v>
      </c>
      <c r="AK67" s="155" t="n">
        <v>179.2</v>
      </c>
      <c r="AL67" s="155" t="n">
        <v>0</v>
      </c>
      <c r="AM67" s="154" t="s">
        <v>385</v>
      </c>
      <c r="AN67" s="154" t="n">
        <v>15</v>
      </c>
      <c r="AO67" s="153" t="s">
        <v>386</v>
      </c>
      <c r="AP67" s="154"/>
      <c r="AQ67" s="154" t="s">
        <v>387</v>
      </c>
    </row>
    <row r="68" customFormat="false" ht="14.25" hidden="false" customHeight="false" outlineLevel="0" collapsed="false">
      <c r="A68" s="153" t="s">
        <v>381</v>
      </c>
      <c r="B68" s="153" t="n">
        <v>2020</v>
      </c>
      <c r="C68" s="153" t="n">
        <v>8</v>
      </c>
      <c r="D68" s="154" t="s">
        <v>198</v>
      </c>
      <c r="E68" s="154" t="s">
        <v>226</v>
      </c>
      <c r="F68" s="154" t="s">
        <v>382</v>
      </c>
      <c r="H68" s="154" t="s">
        <v>202</v>
      </c>
      <c r="I68" s="154" t="s">
        <v>203</v>
      </c>
      <c r="N68" s="154" t="s">
        <v>204</v>
      </c>
      <c r="O68" s="154" t="s">
        <v>205</v>
      </c>
      <c r="Q68" s="154" t="s">
        <v>206</v>
      </c>
      <c r="R68" s="154" t="s">
        <v>383</v>
      </c>
      <c r="T68" s="154" t="s">
        <v>208</v>
      </c>
      <c r="U68" s="154" t="s">
        <v>240</v>
      </c>
      <c r="V68" s="154" t="s">
        <v>241</v>
      </c>
      <c r="W68" s="154" t="s">
        <v>389</v>
      </c>
      <c r="Y68" s="154" t="s">
        <v>243</v>
      </c>
      <c r="AA68" s="155" t="n">
        <v>8</v>
      </c>
      <c r="AB68" s="155" t="n">
        <v>75</v>
      </c>
      <c r="AC68" s="155" t="n">
        <v>0</v>
      </c>
      <c r="AD68" s="155" t="n">
        <v>0</v>
      </c>
      <c r="AE68" s="154" t="n">
        <v>12</v>
      </c>
      <c r="AF68" s="155" t="n">
        <v>600</v>
      </c>
      <c r="AG68" s="155" t="n">
        <v>0</v>
      </c>
      <c r="AH68" s="155" t="n">
        <v>72</v>
      </c>
      <c r="AI68" s="155" t="n">
        <v>0</v>
      </c>
      <c r="AJ68" s="155" t="n">
        <v>672</v>
      </c>
      <c r="AK68" s="155" t="n">
        <v>672</v>
      </c>
      <c r="AL68" s="155" t="n">
        <v>0</v>
      </c>
      <c r="AM68" s="154" t="s">
        <v>385</v>
      </c>
      <c r="AN68" s="154" t="n">
        <v>15</v>
      </c>
      <c r="AO68" s="153" t="s">
        <v>386</v>
      </c>
      <c r="AP68" s="154"/>
      <c r="AQ68" s="154" t="s">
        <v>387</v>
      </c>
    </row>
    <row r="69" customFormat="false" ht="14.25" hidden="false" customHeight="false" outlineLevel="0" collapsed="false">
      <c r="A69" s="153" t="s">
        <v>381</v>
      </c>
      <c r="B69" s="153" t="n">
        <v>2020</v>
      </c>
      <c r="C69" s="153" t="n">
        <v>8</v>
      </c>
      <c r="D69" s="154" t="s">
        <v>198</v>
      </c>
      <c r="E69" s="154" t="s">
        <v>226</v>
      </c>
      <c r="F69" s="154" t="s">
        <v>382</v>
      </c>
      <c r="H69" s="154" t="s">
        <v>202</v>
      </c>
      <c r="I69" s="154" t="s">
        <v>203</v>
      </c>
      <c r="N69" s="154" t="s">
        <v>204</v>
      </c>
      <c r="O69" s="154" t="s">
        <v>205</v>
      </c>
      <c r="Q69" s="154" t="s">
        <v>206</v>
      </c>
      <c r="R69" s="154" t="s">
        <v>383</v>
      </c>
      <c r="T69" s="154" t="s">
        <v>208</v>
      </c>
      <c r="U69" s="154" t="s">
        <v>240</v>
      </c>
      <c r="V69" s="154" t="s">
        <v>241</v>
      </c>
      <c r="W69" s="154" t="s">
        <v>390</v>
      </c>
      <c r="Y69" s="154" t="s">
        <v>243</v>
      </c>
      <c r="AA69" s="155" t="n">
        <v>8</v>
      </c>
      <c r="AB69" s="155" t="n">
        <v>10</v>
      </c>
      <c r="AC69" s="155" t="n">
        <v>0</v>
      </c>
      <c r="AD69" s="155" t="n">
        <v>0</v>
      </c>
      <c r="AE69" s="154" t="n">
        <v>12</v>
      </c>
      <c r="AF69" s="155" t="n">
        <v>80</v>
      </c>
      <c r="AG69" s="155" t="n">
        <v>0</v>
      </c>
      <c r="AH69" s="155" t="n">
        <v>9.6</v>
      </c>
      <c r="AI69" s="155" t="n">
        <v>0</v>
      </c>
      <c r="AJ69" s="155" t="n">
        <v>89.6</v>
      </c>
      <c r="AK69" s="155" t="n">
        <v>89.6</v>
      </c>
      <c r="AL69" s="155" t="n">
        <v>0</v>
      </c>
      <c r="AM69" s="154" t="s">
        <v>385</v>
      </c>
      <c r="AN69" s="154" t="n">
        <v>15</v>
      </c>
      <c r="AO69" s="153" t="s">
        <v>386</v>
      </c>
      <c r="AP69" s="154"/>
      <c r="AQ69" s="154" t="s">
        <v>387</v>
      </c>
    </row>
    <row r="70" customFormat="false" ht="14.25" hidden="false" customHeight="false" outlineLevel="0" collapsed="false">
      <c r="A70" s="153" t="s">
        <v>381</v>
      </c>
      <c r="B70" s="153" t="n">
        <v>2020</v>
      </c>
      <c r="C70" s="153" t="n">
        <v>8</v>
      </c>
      <c r="D70" s="154" t="s">
        <v>198</v>
      </c>
      <c r="E70" s="154" t="s">
        <v>226</v>
      </c>
      <c r="F70" s="154" t="s">
        <v>382</v>
      </c>
      <c r="H70" s="154" t="s">
        <v>202</v>
      </c>
      <c r="I70" s="154" t="s">
        <v>203</v>
      </c>
      <c r="N70" s="154" t="s">
        <v>204</v>
      </c>
      <c r="O70" s="154" t="s">
        <v>205</v>
      </c>
      <c r="Q70" s="154" t="s">
        <v>206</v>
      </c>
      <c r="R70" s="154" t="s">
        <v>383</v>
      </c>
      <c r="T70" s="154" t="s">
        <v>208</v>
      </c>
      <c r="U70" s="154" t="s">
        <v>240</v>
      </c>
      <c r="V70" s="154" t="s">
        <v>241</v>
      </c>
      <c r="W70" s="154" t="s">
        <v>391</v>
      </c>
      <c r="Y70" s="154" t="s">
        <v>243</v>
      </c>
      <c r="AA70" s="155" t="n">
        <v>8</v>
      </c>
      <c r="AB70" s="155" t="n">
        <v>18</v>
      </c>
      <c r="AC70" s="155" t="n">
        <v>0</v>
      </c>
      <c r="AD70" s="155" t="n">
        <v>0</v>
      </c>
      <c r="AE70" s="154" t="n">
        <v>12</v>
      </c>
      <c r="AF70" s="155" t="n">
        <v>144</v>
      </c>
      <c r="AG70" s="155" t="n">
        <v>0</v>
      </c>
      <c r="AH70" s="155" t="n">
        <v>17.28</v>
      </c>
      <c r="AI70" s="155" t="n">
        <v>0</v>
      </c>
      <c r="AJ70" s="155" t="n">
        <v>161.28</v>
      </c>
      <c r="AK70" s="155" t="n">
        <v>161.28</v>
      </c>
      <c r="AL70" s="155" t="n">
        <v>0</v>
      </c>
      <c r="AM70" s="154" t="s">
        <v>385</v>
      </c>
      <c r="AN70" s="154" t="n">
        <v>15</v>
      </c>
      <c r="AO70" s="153" t="s">
        <v>386</v>
      </c>
      <c r="AP70" s="154"/>
      <c r="AQ70" s="154" t="s">
        <v>387</v>
      </c>
    </row>
    <row r="71" customFormat="false" ht="14.25" hidden="false" customHeight="false" outlineLevel="0" collapsed="false">
      <c r="A71" s="153" t="s">
        <v>392</v>
      </c>
      <c r="B71" s="153" t="n">
        <v>2020</v>
      </c>
      <c r="C71" s="153" t="n">
        <v>8</v>
      </c>
      <c r="D71" s="154" t="s">
        <v>198</v>
      </c>
      <c r="E71" s="154" t="s">
        <v>199</v>
      </c>
      <c r="F71" s="154" t="s">
        <v>393</v>
      </c>
      <c r="G71" s="154" t="s">
        <v>394</v>
      </c>
      <c r="H71" s="154" t="s">
        <v>202</v>
      </c>
      <c r="I71" s="154" t="s">
        <v>203</v>
      </c>
      <c r="N71" s="154" t="s">
        <v>204</v>
      </c>
      <c r="O71" s="154" t="s">
        <v>205</v>
      </c>
      <c r="Q71" s="154" t="s">
        <v>206</v>
      </c>
      <c r="R71" s="154" t="s">
        <v>395</v>
      </c>
      <c r="T71" s="154" t="s">
        <v>208</v>
      </c>
      <c r="U71" s="154" t="s">
        <v>209</v>
      </c>
      <c r="V71" s="154" t="s">
        <v>210</v>
      </c>
      <c r="W71" s="154" t="s">
        <v>210</v>
      </c>
      <c r="Y71" s="154" t="s">
        <v>210</v>
      </c>
      <c r="AA71" s="155" t="n">
        <v>1</v>
      </c>
      <c r="AB71" s="155" t="n">
        <v>319.2</v>
      </c>
      <c r="AC71" s="155" t="n">
        <v>0</v>
      </c>
      <c r="AD71" s="155" t="n">
        <v>0</v>
      </c>
      <c r="AE71" s="154" t="n">
        <v>12</v>
      </c>
      <c r="AF71" s="155" t="n">
        <v>319.2</v>
      </c>
      <c r="AG71" s="155" t="n">
        <v>0</v>
      </c>
      <c r="AH71" s="155" t="n">
        <v>38.3</v>
      </c>
      <c r="AI71" s="155" t="n">
        <v>0</v>
      </c>
      <c r="AJ71" s="155" t="n">
        <v>357.5</v>
      </c>
      <c r="AK71" s="155" t="n">
        <v>0</v>
      </c>
      <c r="AL71" s="155" t="n">
        <v>35.59</v>
      </c>
      <c r="AM71" s="154" t="s">
        <v>211</v>
      </c>
      <c r="AN71" s="154" t="n">
        <v>30</v>
      </c>
      <c r="AO71" s="153" t="s">
        <v>396</v>
      </c>
      <c r="AP71" s="154" t="s">
        <v>213</v>
      </c>
      <c r="AQ71" s="154" t="s">
        <v>397</v>
      </c>
    </row>
    <row r="72" customFormat="false" ht="25.5" hidden="false" customHeight="false" outlineLevel="0" collapsed="false">
      <c r="A72" s="153" t="s">
        <v>398</v>
      </c>
      <c r="B72" s="153" t="n">
        <v>2020</v>
      </c>
      <c r="C72" s="153" t="n">
        <v>8</v>
      </c>
      <c r="D72" s="154" t="s">
        <v>198</v>
      </c>
      <c r="E72" s="154" t="s">
        <v>199</v>
      </c>
      <c r="F72" s="154" t="s">
        <v>399</v>
      </c>
      <c r="G72" s="154" t="s">
        <v>400</v>
      </c>
      <c r="H72" s="154" t="s">
        <v>202</v>
      </c>
      <c r="I72" s="154" t="s">
        <v>203</v>
      </c>
      <c r="N72" s="154" t="s">
        <v>204</v>
      </c>
      <c r="O72" s="154" t="s">
        <v>205</v>
      </c>
      <c r="Q72" s="154" t="s">
        <v>206</v>
      </c>
      <c r="R72" s="154" t="s">
        <v>401</v>
      </c>
      <c r="T72" s="154" t="s">
        <v>208</v>
      </c>
      <c r="U72" s="154" t="s">
        <v>209</v>
      </c>
      <c r="V72" s="154" t="s">
        <v>210</v>
      </c>
      <c r="W72" s="154" t="s">
        <v>210</v>
      </c>
      <c r="Y72" s="154" t="s">
        <v>210</v>
      </c>
      <c r="AA72" s="155" t="n">
        <v>1</v>
      </c>
      <c r="AB72" s="155" t="n">
        <v>1395.52</v>
      </c>
      <c r="AC72" s="155" t="n">
        <v>0</v>
      </c>
      <c r="AD72" s="155" t="n">
        <v>0</v>
      </c>
      <c r="AE72" s="154" t="n">
        <v>12</v>
      </c>
      <c r="AF72" s="155" t="n">
        <v>1395.52</v>
      </c>
      <c r="AG72" s="155" t="n">
        <v>0</v>
      </c>
      <c r="AH72" s="155" t="n">
        <v>167.46</v>
      </c>
      <c r="AI72" s="155" t="n">
        <v>0</v>
      </c>
      <c r="AJ72" s="155" t="n">
        <v>1562.98</v>
      </c>
      <c r="AK72" s="155" t="n">
        <v>0</v>
      </c>
      <c r="AL72" s="155" t="n">
        <v>155.6</v>
      </c>
      <c r="AM72" s="154" t="s">
        <v>211</v>
      </c>
      <c r="AN72" s="154" t="n">
        <v>30</v>
      </c>
      <c r="AO72" s="153" t="s">
        <v>402</v>
      </c>
      <c r="AP72" s="154" t="s">
        <v>213</v>
      </c>
      <c r="AQ72" s="156" t="s">
        <v>403</v>
      </c>
    </row>
    <row r="73" customFormat="false" ht="14.25" hidden="false" customHeight="false" outlineLevel="0" collapsed="false">
      <c r="A73" s="153" t="s">
        <v>398</v>
      </c>
      <c r="B73" s="153" t="n">
        <v>2020</v>
      </c>
      <c r="C73" s="153" t="n">
        <v>8</v>
      </c>
      <c r="D73" s="154" t="s">
        <v>198</v>
      </c>
      <c r="E73" s="154" t="s">
        <v>226</v>
      </c>
      <c r="F73" s="154" t="s">
        <v>404</v>
      </c>
      <c r="H73" s="154" t="s">
        <v>202</v>
      </c>
      <c r="I73" s="154" t="s">
        <v>203</v>
      </c>
      <c r="N73" s="154" t="s">
        <v>204</v>
      </c>
      <c r="O73" s="154" t="s">
        <v>205</v>
      </c>
      <c r="Q73" s="154" t="s">
        <v>206</v>
      </c>
      <c r="R73" s="154" t="s">
        <v>395</v>
      </c>
      <c r="T73" s="154" t="s">
        <v>208</v>
      </c>
      <c r="U73" s="154" t="s">
        <v>302</v>
      </c>
      <c r="V73" s="154" t="s">
        <v>303</v>
      </c>
      <c r="W73" s="154" t="s">
        <v>405</v>
      </c>
      <c r="Y73" s="154" t="s">
        <v>243</v>
      </c>
      <c r="AA73" s="155" t="n">
        <v>1</v>
      </c>
      <c r="AB73" s="155" t="n">
        <v>185</v>
      </c>
      <c r="AC73" s="155" t="n">
        <v>0</v>
      </c>
      <c r="AD73" s="155" t="n">
        <v>0</v>
      </c>
      <c r="AE73" s="154" t="n">
        <v>12</v>
      </c>
      <c r="AF73" s="155" t="n">
        <v>185</v>
      </c>
      <c r="AG73" s="155" t="n">
        <v>0</v>
      </c>
      <c r="AH73" s="155" t="n">
        <v>22.2</v>
      </c>
      <c r="AI73" s="155" t="n">
        <v>0</v>
      </c>
      <c r="AJ73" s="155" t="n">
        <v>207.2</v>
      </c>
      <c r="AK73" s="155" t="n">
        <v>207.2</v>
      </c>
      <c r="AL73" s="155" t="n">
        <v>0</v>
      </c>
      <c r="AM73" s="154" t="s">
        <v>71</v>
      </c>
      <c r="AN73" s="154" t="n">
        <v>15</v>
      </c>
      <c r="AO73" s="153" t="s">
        <v>406</v>
      </c>
      <c r="AP73" s="154"/>
      <c r="AQ73" s="154" t="s">
        <v>407</v>
      </c>
    </row>
    <row r="74" customFormat="false" ht="14.25" hidden="false" customHeight="false" outlineLevel="0" collapsed="false">
      <c r="A74" s="153" t="s">
        <v>398</v>
      </c>
      <c r="B74" s="153" t="n">
        <v>2020</v>
      </c>
      <c r="C74" s="153" t="n">
        <v>8</v>
      </c>
      <c r="D74" s="154" t="s">
        <v>198</v>
      </c>
      <c r="E74" s="154" t="s">
        <v>226</v>
      </c>
      <c r="F74" s="154" t="s">
        <v>404</v>
      </c>
      <c r="H74" s="154" t="s">
        <v>202</v>
      </c>
      <c r="I74" s="154" t="s">
        <v>203</v>
      </c>
      <c r="N74" s="154" t="s">
        <v>204</v>
      </c>
      <c r="O74" s="154" t="s">
        <v>205</v>
      </c>
      <c r="Q74" s="154" t="s">
        <v>206</v>
      </c>
      <c r="R74" s="154" t="s">
        <v>395</v>
      </c>
      <c r="T74" s="154" t="s">
        <v>208</v>
      </c>
      <c r="U74" s="154" t="s">
        <v>237</v>
      </c>
      <c r="V74" s="154" t="s">
        <v>238</v>
      </c>
      <c r="W74" s="154" t="s">
        <v>408</v>
      </c>
      <c r="Y74" s="154" t="s">
        <v>232</v>
      </c>
      <c r="AA74" s="155" t="n">
        <v>2</v>
      </c>
      <c r="AB74" s="155" t="n">
        <v>50</v>
      </c>
      <c r="AC74" s="155" t="n">
        <v>0</v>
      </c>
      <c r="AD74" s="155" t="n">
        <v>0</v>
      </c>
      <c r="AE74" s="154" t="n">
        <v>12</v>
      </c>
      <c r="AF74" s="155" t="n">
        <v>100</v>
      </c>
      <c r="AG74" s="155" t="n">
        <v>0</v>
      </c>
      <c r="AH74" s="155" t="n">
        <v>12</v>
      </c>
      <c r="AI74" s="155" t="n">
        <v>0</v>
      </c>
      <c r="AJ74" s="155" t="n">
        <v>112</v>
      </c>
      <c r="AK74" s="155" t="n">
        <v>112</v>
      </c>
      <c r="AL74" s="155" t="n">
        <v>0</v>
      </c>
      <c r="AM74" s="154" t="s">
        <v>71</v>
      </c>
      <c r="AN74" s="154" t="n">
        <v>15</v>
      </c>
      <c r="AO74" s="153" t="s">
        <v>406</v>
      </c>
      <c r="AP74" s="154"/>
      <c r="AQ74" s="154" t="s">
        <v>407</v>
      </c>
    </row>
    <row r="75" customFormat="false" ht="14.25" hidden="false" customHeight="false" outlineLevel="0" collapsed="false">
      <c r="A75" s="153" t="s">
        <v>409</v>
      </c>
      <c r="B75" s="153" t="n">
        <v>2020</v>
      </c>
      <c r="C75" s="153" t="n">
        <v>7</v>
      </c>
      <c r="D75" s="154" t="s">
        <v>198</v>
      </c>
      <c r="E75" s="154" t="s">
        <v>226</v>
      </c>
      <c r="F75" s="154" t="s">
        <v>410</v>
      </c>
      <c r="H75" s="154" t="s">
        <v>202</v>
      </c>
      <c r="I75" s="154" t="s">
        <v>203</v>
      </c>
      <c r="N75" s="154" t="s">
        <v>204</v>
      </c>
      <c r="O75" s="154" t="s">
        <v>205</v>
      </c>
      <c r="Q75" s="154" t="s">
        <v>206</v>
      </c>
      <c r="R75" s="154" t="s">
        <v>401</v>
      </c>
      <c r="T75" s="154" t="s">
        <v>208</v>
      </c>
      <c r="U75" s="154" t="s">
        <v>411</v>
      </c>
      <c r="V75" s="154" t="s">
        <v>412</v>
      </c>
      <c r="W75" s="154" t="s">
        <v>413</v>
      </c>
      <c r="Y75" s="154" t="s">
        <v>243</v>
      </c>
      <c r="AA75" s="155" t="n">
        <v>30</v>
      </c>
      <c r="AB75" s="155" t="n">
        <v>18</v>
      </c>
      <c r="AC75" s="155" t="n">
        <v>0</v>
      </c>
      <c r="AD75" s="155" t="n">
        <v>0</v>
      </c>
      <c r="AE75" s="154" t="n">
        <v>12</v>
      </c>
      <c r="AF75" s="155" t="n">
        <v>540</v>
      </c>
      <c r="AG75" s="155" t="n">
        <v>0</v>
      </c>
      <c r="AH75" s="155" t="n">
        <v>64.8</v>
      </c>
      <c r="AI75" s="155" t="n">
        <v>0</v>
      </c>
      <c r="AJ75" s="155" t="n">
        <v>604.8</v>
      </c>
      <c r="AK75" s="155" t="n">
        <v>604.8</v>
      </c>
      <c r="AL75" s="155" t="n">
        <v>0</v>
      </c>
      <c r="AM75" s="154" t="s">
        <v>71</v>
      </c>
      <c r="AN75" s="154" t="n">
        <v>15</v>
      </c>
      <c r="AO75" s="153" t="s">
        <v>414</v>
      </c>
      <c r="AP75" s="154"/>
      <c r="AQ75" s="154" t="s">
        <v>415</v>
      </c>
    </row>
    <row r="76" customFormat="false" ht="14.25" hidden="false" customHeight="false" outlineLevel="0" collapsed="false">
      <c r="A76" s="153" t="s">
        <v>409</v>
      </c>
      <c r="B76" s="153" t="n">
        <v>2020</v>
      </c>
      <c r="C76" s="153" t="n">
        <v>7</v>
      </c>
      <c r="D76" s="154" t="s">
        <v>198</v>
      </c>
      <c r="E76" s="154" t="s">
        <v>226</v>
      </c>
      <c r="F76" s="154" t="s">
        <v>410</v>
      </c>
      <c r="H76" s="154" t="s">
        <v>202</v>
      </c>
      <c r="I76" s="154" t="s">
        <v>203</v>
      </c>
      <c r="N76" s="154" t="s">
        <v>204</v>
      </c>
      <c r="O76" s="154" t="s">
        <v>205</v>
      </c>
      <c r="Q76" s="154" t="s">
        <v>206</v>
      </c>
      <c r="R76" s="154" t="s">
        <v>401</v>
      </c>
      <c r="T76" s="154" t="s">
        <v>208</v>
      </c>
      <c r="U76" s="154" t="s">
        <v>411</v>
      </c>
      <c r="V76" s="154" t="s">
        <v>412</v>
      </c>
      <c r="W76" s="154" t="s">
        <v>416</v>
      </c>
      <c r="Y76" s="154" t="s">
        <v>243</v>
      </c>
      <c r="AA76" s="155" t="n">
        <v>2</v>
      </c>
      <c r="AB76" s="155" t="n">
        <v>150</v>
      </c>
      <c r="AC76" s="155" t="n">
        <v>0</v>
      </c>
      <c r="AD76" s="155" t="n">
        <v>0</v>
      </c>
      <c r="AE76" s="154" t="n">
        <v>12</v>
      </c>
      <c r="AF76" s="155" t="n">
        <v>300</v>
      </c>
      <c r="AG76" s="155" t="n">
        <v>0</v>
      </c>
      <c r="AH76" s="155" t="n">
        <v>36</v>
      </c>
      <c r="AI76" s="155" t="n">
        <v>0</v>
      </c>
      <c r="AJ76" s="155" t="n">
        <v>336</v>
      </c>
      <c r="AK76" s="155" t="n">
        <v>336</v>
      </c>
      <c r="AL76" s="155" t="n">
        <v>0</v>
      </c>
      <c r="AM76" s="154" t="s">
        <v>71</v>
      </c>
      <c r="AN76" s="154" t="n">
        <v>15</v>
      </c>
      <c r="AO76" s="153" t="s">
        <v>414</v>
      </c>
      <c r="AP76" s="154"/>
      <c r="AQ76" s="154" t="s">
        <v>415</v>
      </c>
    </row>
    <row r="77" customFormat="false" ht="14.25" hidden="false" customHeight="false" outlineLevel="0" collapsed="false">
      <c r="A77" s="153" t="s">
        <v>409</v>
      </c>
      <c r="B77" s="153" t="n">
        <v>2020</v>
      </c>
      <c r="C77" s="153" t="n">
        <v>7</v>
      </c>
      <c r="D77" s="154" t="s">
        <v>198</v>
      </c>
      <c r="E77" s="154" t="s">
        <v>226</v>
      </c>
      <c r="F77" s="154" t="s">
        <v>410</v>
      </c>
      <c r="H77" s="154" t="s">
        <v>202</v>
      </c>
      <c r="I77" s="154" t="s">
        <v>203</v>
      </c>
      <c r="N77" s="154" t="s">
        <v>204</v>
      </c>
      <c r="O77" s="154" t="s">
        <v>205</v>
      </c>
      <c r="Q77" s="154" t="s">
        <v>206</v>
      </c>
      <c r="R77" s="154" t="s">
        <v>401</v>
      </c>
      <c r="T77" s="154" t="s">
        <v>208</v>
      </c>
      <c r="U77" s="154" t="s">
        <v>237</v>
      </c>
      <c r="V77" s="154" t="s">
        <v>238</v>
      </c>
      <c r="W77" s="154" t="s">
        <v>417</v>
      </c>
      <c r="Y77" s="154" t="s">
        <v>232</v>
      </c>
      <c r="AA77" s="155" t="n">
        <v>1</v>
      </c>
      <c r="AB77" s="155" t="n">
        <v>170</v>
      </c>
      <c r="AC77" s="155" t="n">
        <v>0</v>
      </c>
      <c r="AD77" s="155" t="n">
        <v>0</v>
      </c>
      <c r="AE77" s="154" t="n">
        <v>12</v>
      </c>
      <c r="AF77" s="155" t="n">
        <v>170</v>
      </c>
      <c r="AG77" s="155" t="n">
        <v>0</v>
      </c>
      <c r="AH77" s="155" t="n">
        <v>20.4</v>
      </c>
      <c r="AI77" s="155" t="n">
        <v>0</v>
      </c>
      <c r="AJ77" s="155" t="n">
        <v>190.4</v>
      </c>
      <c r="AK77" s="155" t="n">
        <v>190.4</v>
      </c>
      <c r="AL77" s="155" t="n">
        <v>0</v>
      </c>
      <c r="AM77" s="154" t="s">
        <v>71</v>
      </c>
      <c r="AN77" s="154" t="n">
        <v>15</v>
      </c>
      <c r="AO77" s="153" t="s">
        <v>414</v>
      </c>
      <c r="AP77" s="154"/>
      <c r="AQ77" s="154" t="s">
        <v>415</v>
      </c>
    </row>
    <row r="78" customFormat="false" ht="14.25" hidden="false" customHeight="false" outlineLevel="0" collapsed="false">
      <c r="A78" s="153" t="s">
        <v>409</v>
      </c>
      <c r="B78" s="153" t="n">
        <v>2020</v>
      </c>
      <c r="C78" s="153" t="n">
        <v>7</v>
      </c>
      <c r="D78" s="154" t="s">
        <v>198</v>
      </c>
      <c r="E78" s="154" t="s">
        <v>226</v>
      </c>
      <c r="F78" s="154" t="s">
        <v>410</v>
      </c>
      <c r="H78" s="154" t="s">
        <v>202</v>
      </c>
      <c r="I78" s="154" t="s">
        <v>203</v>
      </c>
      <c r="N78" s="154" t="s">
        <v>204</v>
      </c>
      <c r="O78" s="154" t="s">
        <v>205</v>
      </c>
      <c r="Q78" s="154" t="s">
        <v>206</v>
      </c>
      <c r="R78" s="154" t="s">
        <v>401</v>
      </c>
      <c r="T78" s="154" t="s">
        <v>208</v>
      </c>
      <c r="U78" s="154" t="s">
        <v>240</v>
      </c>
      <c r="V78" s="154" t="s">
        <v>241</v>
      </c>
      <c r="W78" s="154" t="s">
        <v>418</v>
      </c>
      <c r="Y78" s="154" t="s">
        <v>243</v>
      </c>
      <c r="AA78" s="155" t="n">
        <v>4</v>
      </c>
      <c r="AB78" s="155" t="n">
        <v>59</v>
      </c>
      <c r="AC78" s="155" t="n">
        <v>0</v>
      </c>
      <c r="AD78" s="155" t="n">
        <v>0</v>
      </c>
      <c r="AE78" s="154" t="n">
        <v>12</v>
      </c>
      <c r="AF78" s="155" t="n">
        <v>236</v>
      </c>
      <c r="AG78" s="155" t="n">
        <v>0</v>
      </c>
      <c r="AH78" s="155" t="n">
        <v>28.32</v>
      </c>
      <c r="AI78" s="155" t="n">
        <v>0</v>
      </c>
      <c r="AJ78" s="155" t="n">
        <v>264.32</v>
      </c>
      <c r="AK78" s="155" t="n">
        <v>264.32</v>
      </c>
      <c r="AL78" s="155" t="n">
        <v>0</v>
      </c>
      <c r="AM78" s="154" t="s">
        <v>71</v>
      </c>
      <c r="AN78" s="154" t="n">
        <v>15</v>
      </c>
      <c r="AO78" s="153" t="s">
        <v>414</v>
      </c>
      <c r="AP78" s="154"/>
      <c r="AQ78" s="154" t="s">
        <v>415</v>
      </c>
    </row>
    <row r="79" customFormat="false" ht="25.5" hidden="false" customHeight="false" outlineLevel="0" collapsed="false">
      <c r="A79" s="153" t="s">
        <v>419</v>
      </c>
      <c r="B79" s="153" t="n">
        <v>2020</v>
      </c>
      <c r="C79" s="153" t="n">
        <v>7</v>
      </c>
      <c r="D79" s="154" t="s">
        <v>198</v>
      </c>
      <c r="E79" s="154" t="s">
        <v>199</v>
      </c>
      <c r="F79" s="154" t="s">
        <v>420</v>
      </c>
      <c r="G79" s="154" t="s">
        <v>421</v>
      </c>
      <c r="H79" s="154" t="s">
        <v>202</v>
      </c>
      <c r="I79" s="154" t="s">
        <v>203</v>
      </c>
      <c r="N79" s="154" t="s">
        <v>204</v>
      </c>
      <c r="O79" s="154" t="s">
        <v>205</v>
      </c>
      <c r="Q79" s="154" t="s">
        <v>422</v>
      </c>
      <c r="R79" s="154" t="s">
        <v>423</v>
      </c>
      <c r="T79" s="154" t="s">
        <v>208</v>
      </c>
      <c r="U79" s="154" t="s">
        <v>209</v>
      </c>
      <c r="V79" s="154" t="s">
        <v>210</v>
      </c>
      <c r="W79" s="154" t="s">
        <v>210</v>
      </c>
      <c r="Y79" s="154" t="s">
        <v>210</v>
      </c>
      <c r="AA79" s="155" t="n">
        <v>1</v>
      </c>
      <c r="AB79" s="155" t="n">
        <v>1380.12</v>
      </c>
      <c r="AC79" s="155" t="n">
        <v>0</v>
      </c>
      <c r="AD79" s="155" t="n">
        <v>0</v>
      </c>
      <c r="AE79" s="154" t="n">
        <v>12</v>
      </c>
      <c r="AF79" s="155" t="n">
        <v>1380.12</v>
      </c>
      <c r="AG79" s="155" t="n">
        <v>0</v>
      </c>
      <c r="AH79" s="155" t="n">
        <v>165.61</v>
      </c>
      <c r="AI79" s="155" t="n">
        <v>0</v>
      </c>
      <c r="AJ79" s="155" t="n">
        <v>1545.73</v>
      </c>
      <c r="AK79" s="155" t="n">
        <v>0</v>
      </c>
      <c r="AL79" s="155" t="n">
        <v>153.88</v>
      </c>
      <c r="AM79" s="154" t="s">
        <v>211</v>
      </c>
      <c r="AN79" s="154" t="n">
        <v>30</v>
      </c>
      <c r="AO79" s="153" t="s">
        <v>424</v>
      </c>
      <c r="AP79" s="154" t="s">
        <v>213</v>
      </c>
      <c r="AQ79" s="156" t="s">
        <v>425</v>
      </c>
    </row>
    <row r="80" customFormat="false" ht="14.25" hidden="false" customHeight="false" outlineLevel="0" collapsed="false">
      <c r="A80" s="153" t="s">
        <v>426</v>
      </c>
      <c r="B80" s="153" t="n">
        <v>2020</v>
      </c>
      <c r="C80" s="153" t="n">
        <v>6</v>
      </c>
      <c r="D80" s="154" t="s">
        <v>198</v>
      </c>
      <c r="E80" s="154" t="s">
        <v>427</v>
      </c>
      <c r="F80" s="154" t="s">
        <v>428</v>
      </c>
      <c r="G80" s="154" t="s">
        <v>429</v>
      </c>
      <c r="H80" s="154" t="s">
        <v>202</v>
      </c>
      <c r="I80" s="154" t="s">
        <v>203</v>
      </c>
      <c r="N80" s="154" t="s">
        <v>204</v>
      </c>
      <c r="O80" s="154" t="s">
        <v>205</v>
      </c>
      <c r="Q80" s="154" t="s">
        <v>422</v>
      </c>
      <c r="R80" s="154" t="s">
        <v>430</v>
      </c>
      <c r="T80" s="154" t="s">
        <v>208</v>
      </c>
      <c r="U80" s="154" t="s">
        <v>431</v>
      </c>
      <c r="V80" s="154" t="s">
        <v>432</v>
      </c>
      <c r="W80" s="154" t="s">
        <v>432</v>
      </c>
      <c r="Y80" s="154" t="s">
        <v>432</v>
      </c>
      <c r="AA80" s="155" t="n">
        <v>1</v>
      </c>
      <c r="AB80" s="155" t="n">
        <v>147.87</v>
      </c>
      <c r="AC80" s="155" t="n">
        <v>0</v>
      </c>
      <c r="AD80" s="155" t="n">
        <v>0</v>
      </c>
      <c r="AE80" s="154" t="n">
        <v>12</v>
      </c>
      <c r="AF80" s="155" t="n">
        <v>147.87</v>
      </c>
      <c r="AG80" s="155" t="n">
        <v>0</v>
      </c>
      <c r="AH80" s="155" t="n">
        <v>17.74</v>
      </c>
      <c r="AI80" s="155" t="n">
        <v>0</v>
      </c>
      <c r="AJ80" s="155" t="n">
        <v>165.61</v>
      </c>
      <c r="AK80" s="155" t="n">
        <v>0</v>
      </c>
      <c r="AL80" s="155" t="n">
        <v>0</v>
      </c>
      <c r="AM80" s="154" t="s">
        <v>433</v>
      </c>
      <c r="AN80" s="154" t="n">
        <v>30</v>
      </c>
      <c r="AO80" s="153" t="s">
        <v>434</v>
      </c>
      <c r="AP80" s="154" t="s">
        <v>213</v>
      </c>
      <c r="AQ80" s="154" t="s">
        <v>430</v>
      </c>
    </row>
    <row r="81" customFormat="false" ht="14.25" hidden="false" customHeight="false" outlineLevel="0" collapsed="false">
      <c r="A81" s="153" t="s">
        <v>426</v>
      </c>
      <c r="B81" s="153" t="n">
        <v>2020</v>
      </c>
      <c r="C81" s="153" t="n">
        <v>6</v>
      </c>
      <c r="D81" s="154" t="s">
        <v>198</v>
      </c>
      <c r="E81" s="154" t="s">
        <v>427</v>
      </c>
      <c r="F81" s="154" t="s">
        <v>428</v>
      </c>
      <c r="G81" s="154" t="s">
        <v>429</v>
      </c>
      <c r="H81" s="154" t="s">
        <v>202</v>
      </c>
      <c r="I81" s="154" t="s">
        <v>203</v>
      </c>
      <c r="N81" s="154" t="s">
        <v>204</v>
      </c>
      <c r="O81" s="154" t="s">
        <v>205</v>
      </c>
      <c r="Q81" s="154" t="s">
        <v>422</v>
      </c>
      <c r="R81" s="154" t="s">
        <v>430</v>
      </c>
      <c r="T81" s="154" t="s">
        <v>208</v>
      </c>
      <c r="U81" s="154" t="s">
        <v>209</v>
      </c>
      <c r="V81" s="154" t="s">
        <v>210</v>
      </c>
      <c r="W81" s="154" t="s">
        <v>210</v>
      </c>
      <c r="Y81" s="154" t="s">
        <v>210</v>
      </c>
      <c r="AA81" s="155" t="n">
        <v>1</v>
      </c>
      <c r="AB81" s="155" t="n">
        <v>1232.25</v>
      </c>
      <c r="AC81" s="155" t="n">
        <v>0</v>
      </c>
      <c r="AD81" s="155" t="n">
        <v>0</v>
      </c>
      <c r="AE81" s="154" t="n">
        <v>12</v>
      </c>
      <c r="AF81" s="155" t="n">
        <v>1232.25</v>
      </c>
      <c r="AG81" s="155" t="n">
        <v>0</v>
      </c>
      <c r="AH81" s="155" t="n">
        <v>147.87</v>
      </c>
      <c r="AI81" s="155" t="n">
        <v>0</v>
      </c>
      <c r="AJ81" s="155" t="n">
        <v>1380.12</v>
      </c>
      <c r="AK81" s="155" t="n">
        <v>0</v>
      </c>
      <c r="AL81" s="155" t="n">
        <v>0</v>
      </c>
      <c r="AM81" s="154" t="s">
        <v>433</v>
      </c>
      <c r="AN81" s="154" t="n">
        <v>30</v>
      </c>
      <c r="AO81" s="153" t="s">
        <v>434</v>
      </c>
      <c r="AP81" s="154" t="s">
        <v>213</v>
      </c>
      <c r="AQ81" s="154" t="s">
        <v>430</v>
      </c>
    </row>
    <row r="82" customFormat="false" ht="38.25" hidden="false" customHeight="false" outlineLevel="0" collapsed="false">
      <c r="A82" s="153" t="s">
        <v>435</v>
      </c>
      <c r="B82" s="153" t="n">
        <v>2020</v>
      </c>
      <c r="C82" s="153" t="n">
        <v>6</v>
      </c>
      <c r="D82" s="154" t="s">
        <v>198</v>
      </c>
      <c r="E82" s="154" t="s">
        <v>199</v>
      </c>
      <c r="F82" s="154" t="s">
        <v>436</v>
      </c>
      <c r="G82" s="154" t="s">
        <v>437</v>
      </c>
      <c r="H82" s="154" t="s">
        <v>202</v>
      </c>
      <c r="I82" s="154" t="s">
        <v>203</v>
      </c>
      <c r="N82" s="154" t="s">
        <v>204</v>
      </c>
      <c r="O82" s="154" t="s">
        <v>205</v>
      </c>
      <c r="Q82" s="154" t="s">
        <v>206</v>
      </c>
      <c r="R82" s="154" t="s">
        <v>438</v>
      </c>
      <c r="T82" s="154" t="s">
        <v>208</v>
      </c>
      <c r="U82" s="154" t="s">
        <v>209</v>
      </c>
      <c r="V82" s="154" t="s">
        <v>210</v>
      </c>
      <c r="W82" s="154" t="s">
        <v>210</v>
      </c>
      <c r="Y82" s="154" t="s">
        <v>210</v>
      </c>
      <c r="AA82" s="155" t="n">
        <v>1</v>
      </c>
      <c r="AB82" s="155" t="n">
        <v>448</v>
      </c>
      <c r="AC82" s="155" t="n">
        <v>0</v>
      </c>
      <c r="AD82" s="155" t="n">
        <v>0</v>
      </c>
      <c r="AE82" s="154" t="n">
        <v>12</v>
      </c>
      <c r="AF82" s="155" t="n">
        <v>448</v>
      </c>
      <c r="AG82" s="155" t="n">
        <v>0</v>
      </c>
      <c r="AH82" s="155" t="n">
        <v>53.76</v>
      </c>
      <c r="AI82" s="155" t="n">
        <v>0</v>
      </c>
      <c r="AJ82" s="155" t="n">
        <v>501.76</v>
      </c>
      <c r="AK82" s="155" t="n">
        <v>0</v>
      </c>
      <c r="AL82" s="155" t="n">
        <v>49.95</v>
      </c>
      <c r="AM82" s="154" t="s">
        <v>211</v>
      </c>
      <c r="AN82" s="154" t="n">
        <v>30</v>
      </c>
      <c r="AO82" s="153" t="s">
        <v>439</v>
      </c>
      <c r="AP82" s="154" t="s">
        <v>213</v>
      </c>
      <c r="AQ82" s="156" t="s">
        <v>440</v>
      </c>
    </row>
    <row r="83" customFormat="false" ht="38.25" hidden="false" customHeight="false" outlineLevel="0" collapsed="false">
      <c r="A83" s="153" t="s">
        <v>435</v>
      </c>
      <c r="B83" s="153" t="n">
        <v>2020</v>
      </c>
      <c r="C83" s="153" t="n">
        <v>6</v>
      </c>
      <c r="D83" s="154" t="s">
        <v>198</v>
      </c>
      <c r="E83" s="154" t="s">
        <v>199</v>
      </c>
      <c r="F83" s="154" t="s">
        <v>441</v>
      </c>
      <c r="G83" s="154" t="s">
        <v>442</v>
      </c>
      <c r="H83" s="154" t="s">
        <v>202</v>
      </c>
      <c r="I83" s="154" t="s">
        <v>203</v>
      </c>
      <c r="N83" s="154" t="s">
        <v>204</v>
      </c>
      <c r="O83" s="154" t="s">
        <v>205</v>
      </c>
      <c r="Q83" s="154" t="s">
        <v>422</v>
      </c>
      <c r="R83" s="154" t="s">
        <v>443</v>
      </c>
      <c r="T83" s="154" t="s">
        <v>208</v>
      </c>
      <c r="U83" s="154" t="s">
        <v>209</v>
      </c>
      <c r="V83" s="154" t="s">
        <v>210</v>
      </c>
      <c r="W83" s="154" t="s">
        <v>210</v>
      </c>
      <c r="Y83" s="154" t="s">
        <v>210</v>
      </c>
      <c r="AA83" s="155" t="n">
        <v>1</v>
      </c>
      <c r="AB83" s="155" t="n">
        <v>2143.68</v>
      </c>
      <c r="AC83" s="155" t="n">
        <v>0</v>
      </c>
      <c r="AD83" s="155" t="n">
        <v>0</v>
      </c>
      <c r="AE83" s="154" t="n">
        <v>12</v>
      </c>
      <c r="AF83" s="155" t="n">
        <v>2143.68</v>
      </c>
      <c r="AG83" s="155" t="n">
        <v>0</v>
      </c>
      <c r="AH83" s="155" t="n">
        <v>257.24</v>
      </c>
      <c r="AI83" s="155" t="n">
        <v>0</v>
      </c>
      <c r="AJ83" s="155" t="n">
        <v>2400.92</v>
      </c>
      <c r="AK83" s="155" t="n">
        <v>0</v>
      </c>
      <c r="AL83" s="155" t="n">
        <v>239.02</v>
      </c>
      <c r="AM83" s="154" t="s">
        <v>211</v>
      </c>
      <c r="AN83" s="154" t="n">
        <v>30</v>
      </c>
      <c r="AO83" s="153" t="s">
        <v>439</v>
      </c>
      <c r="AP83" s="154" t="s">
        <v>213</v>
      </c>
      <c r="AQ83" s="156" t="s">
        <v>444</v>
      </c>
    </row>
    <row r="84" customFormat="false" ht="38.25" hidden="false" customHeight="false" outlineLevel="0" collapsed="false">
      <c r="A84" s="153" t="s">
        <v>435</v>
      </c>
      <c r="B84" s="153" t="n">
        <v>2020</v>
      </c>
      <c r="C84" s="153" t="n">
        <v>6</v>
      </c>
      <c r="D84" s="154" t="s">
        <v>198</v>
      </c>
      <c r="E84" s="154" t="s">
        <v>226</v>
      </c>
      <c r="F84" s="154" t="s">
        <v>445</v>
      </c>
      <c r="H84" s="154" t="s">
        <v>202</v>
      </c>
      <c r="I84" s="154" t="s">
        <v>203</v>
      </c>
      <c r="N84" s="154" t="s">
        <v>204</v>
      </c>
      <c r="O84" s="154" t="s">
        <v>205</v>
      </c>
      <c r="Q84" s="154" t="s">
        <v>206</v>
      </c>
      <c r="R84" s="154" t="s">
        <v>438</v>
      </c>
      <c r="T84" s="154" t="s">
        <v>208</v>
      </c>
      <c r="U84" s="154" t="s">
        <v>446</v>
      </c>
      <c r="V84" s="154" t="s">
        <v>447</v>
      </c>
      <c r="W84" s="154" t="s">
        <v>448</v>
      </c>
      <c r="Y84" s="154" t="s">
        <v>378</v>
      </c>
      <c r="AA84" s="155" t="n">
        <v>1</v>
      </c>
      <c r="AB84" s="155" t="n">
        <v>300</v>
      </c>
      <c r="AC84" s="155" t="n">
        <v>0</v>
      </c>
      <c r="AD84" s="155" t="n">
        <v>0</v>
      </c>
      <c r="AE84" s="154" t="n">
        <v>12</v>
      </c>
      <c r="AF84" s="155" t="n">
        <v>300</v>
      </c>
      <c r="AG84" s="155" t="n">
        <v>0</v>
      </c>
      <c r="AH84" s="155" t="n">
        <v>36</v>
      </c>
      <c r="AI84" s="155" t="n">
        <v>0</v>
      </c>
      <c r="AJ84" s="155" t="n">
        <v>336</v>
      </c>
      <c r="AK84" s="155" t="n">
        <v>336</v>
      </c>
      <c r="AL84" s="155" t="n">
        <v>0</v>
      </c>
      <c r="AM84" s="154" t="s">
        <v>71</v>
      </c>
      <c r="AN84" s="154" t="n">
        <v>30</v>
      </c>
      <c r="AO84" s="153" t="s">
        <v>439</v>
      </c>
      <c r="AP84" s="154"/>
      <c r="AQ84" s="156" t="s">
        <v>449</v>
      </c>
    </row>
    <row r="85" customFormat="false" ht="38.25" hidden="false" customHeight="false" outlineLevel="0" collapsed="false">
      <c r="A85" s="153" t="s">
        <v>435</v>
      </c>
      <c r="B85" s="153" t="n">
        <v>2020</v>
      </c>
      <c r="C85" s="153" t="n">
        <v>6</v>
      </c>
      <c r="D85" s="154" t="s">
        <v>198</v>
      </c>
      <c r="E85" s="154" t="s">
        <v>226</v>
      </c>
      <c r="F85" s="154" t="s">
        <v>445</v>
      </c>
      <c r="H85" s="154" t="s">
        <v>202</v>
      </c>
      <c r="I85" s="154" t="s">
        <v>203</v>
      </c>
      <c r="N85" s="154" t="s">
        <v>204</v>
      </c>
      <c r="O85" s="154" t="s">
        <v>205</v>
      </c>
      <c r="Q85" s="154" t="s">
        <v>206</v>
      </c>
      <c r="R85" s="154" t="s">
        <v>438</v>
      </c>
      <c r="T85" s="154" t="s">
        <v>208</v>
      </c>
      <c r="U85" s="154" t="s">
        <v>450</v>
      </c>
      <c r="V85" s="154" t="s">
        <v>241</v>
      </c>
      <c r="W85" s="154" t="s">
        <v>451</v>
      </c>
      <c r="Y85" s="154" t="s">
        <v>232</v>
      </c>
      <c r="AA85" s="155" t="n">
        <v>1</v>
      </c>
      <c r="AB85" s="155" t="n">
        <v>100</v>
      </c>
      <c r="AC85" s="155" t="n">
        <v>0</v>
      </c>
      <c r="AD85" s="155" t="n">
        <v>0</v>
      </c>
      <c r="AE85" s="154" t="n">
        <v>12</v>
      </c>
      <c r="AF85" s="155" t="n">
        <v>100</v>
      </c>
      <c r="AG85" s="155" t="n">
        <v>0</v>
      </c>
      <c r="AH85" s="155" t="n">
        <v>12</v>
      </c>
      <c r="AI85" s="155" t="n">
        <v>0</v>
      </c>
      <c r="AJ85" s="155" t="n">
        <v>112</v>
      </c>
      <c r="AK85" s="155" t="n">
        <v>112</v>
      </c>
      <c r="AL85" s="155" t="n">
        <v>0</v>
      </c>
      <c r="AM85" s="154" t="s">
        <v>71</v>
      </c>
      <c r="AN85" s="154" t="n">
        <v>30</v>
      </c>
      <c r="AO85" s="153" t="s">
        <v>439</v>
      </c>
      <c r="AP85" s="154"/>
      <c r="AQ85" s="156" t="s">
        <v>449</v>
      </c>
    </row>
    <row r="86" customFormat="false" ht="14.25" hidden="false" customHeight="false" outlineLevel="0" collapsed="false">
      <c r="A86" s="153" t="s">
        <v>452</v>
      </c>
      <c r="B86" s="153" t="n">
        <v>2020</v>
      </c>
      <c r="C86" s="153" t="n">
        <v>6</v>
      </c>
      <c r="D86" s="154" t="s">
        <v>198</v>
      </c>
      <c r="E86" s="154" t="s">
        <v>226</v>
      </c>
      <c r="F86" s="154" t="s">
        <v>453</v>
      </c>
      <c r="H86" s="154" t="s">
        <v>202</v>
      </c>
      <c r="I86" s="154" t="s">
        <v>203</v>
      </c>
      <c r="N86" s="154" t="s">
        <v>204</v>
      </c>
      <c r="O86" s="154" t="s">
        <v>205</v>
      </c>
      <c r="Q86" s="154" t="s">
        <v>206</v>
      </c>
      <c r="R86" s="154" t="s">
        <v>454</v>
      </c>
      <c r="T86" s="154" t="s">
        <v>208</v>
      </c>
      <c r="U86" s="154" t="s">
        <v>446</v>
      </c>
      <c r="V86" s="154" t="s">
        <v>447</v>
      </c>
      <c r="W86" s="154" t="s">
        <v>448</v>
      </c>
      <c r="Y86" s="154" t="s">
        <v>378</v>
      </c>
      <c r="AA86" s="155" t="n">
        <v>1</v>
      </c>
      <c r="AB86" s="155" t="n">
        <v>300</v>
      </c>
      <c r="AC86" s="155" t="n">
        <v>0</v>
      </c>
      <c r="AD86" s="155" t="n">
        <v>0</v>
      </c>
      <c r="AE86" s="154" t="n">
        <v>12</v>
      </c>
      <c r="AF86" s="155" t="n">
        <v>300</v>
      </c>
      <c r="AG86" s="155" t="n">
        <v>0</v>
      </c>
      <c r="AH86" s="155" t="n">
        <v>36</v>
      </c>
      <c r="AI86" s="155" t="n">
        <v>0</v>
      </c>
      <c r="AJ86" s="155" t="n">
        <v>336</v>
      </c>
      <c r="AK86" s="155" t="n">
        <v>336</v>
      </c>
      <c r="AL86" s="155" t="n">
        <v>0</v>
      </c>
      <c r="AM86" s="154" t="s">
        <v>233</v>
      </c>
      <c r="AN86" s="154" t="n">
        <v>15</v>
      </c>
      <c r="AO86" s="153" t="s">
        <v>455</v>
      </c>
      <c r="AP86" s="154"/>
      <c r="AQ86" s="154" t="s">
        <v>454</v>
      </c>
    </row>
    <row r="87" customFormat="false" ht="14.25" hidden="false" customHeight="false" outlineLevel="0" collapsed="false">
      <c r="A87" s="153" t="s">
        <v>452</v>
      </c>
      <c r="B87" s="153" t="n">
        <v>2020</v>
      </c>
      <c r="C87" s="153" t="n">
        <v>6</v>
      </c>
      <c r="D87" s="154" t="s">
        <v>198</v>
      </c>
      <c r="E87" s="154" t="s">
        <v>226</v>
      </c>
      <c r="F87" s="154" t="s">
        <v>453</v>
      </c>
      <c r="H87" s="154" t="s">
        <v>202</v>
      </c>
      <c r="I87" s="154" t="s">
        <v>203</v>
      </c>
      <c r="N87" s="154" t="s">
        <v>204</v>
      </c>
      <c r="O87" s="154" t="s">
        <v>205</v>
      </c>
      <c r="Q87" s="154" t="s">
        <v>206</v>
      </c>
      <c r="R87" s="154" t="s">
        <v>454</v>
      </c>
      <c r="T87" s="154" t="s">
        <v>208</v>
      </c>
      <c r="U87" s="154" t="s">
        <v>450</v>
      </c>
      <c r="V87" s="154" t="s">
        <v>241</v>
      </c>
      <c r="W87" s="154" t="s">
        <v>451</v>
      </c>
      <c r="Y87" s="154" t="s">
        <v>232</v>
      </c>
      <c r="AA87" s="155" t="n">
        <v>1</v>
      </c>
      <c r="AB87" s="155" t="n">
        <v>100</v>
      </c>
      <c r="AC87" s="155" t="n">
        <v>0</v>
      </c>
      <c r="AD87" s="155" t="n">
        <v>0</v>
      </c>
      <c r="AE87" s="154" t="n">
        <v>12</v>
      </c>
      <c r="AF87" s="155" t="n">
        <v>100</v>
      </c>
      <c r="AG87" s="155" t="n">
        <v>0</v>
      </c>
      <c r="AH87" s="155" t="n">
        <v>12</v>
      </c>
      <c r="AI87" s="155" t="n">
        <v>0</v>
      </c>
      <c r="AJ87" s="155" t="n">
        <v>112</v>
      </c>
      <c r="AK87" s="155" t="n">
        <v>112</v>
      </c>
      <c r="AL87" s="155" t="n">
        <v>0</v>
      </c>
      <c r="AM87" s="154" t="s">
        <v>233</v>
      </c>
      <c r="AN87" s="154" t="n">
        <v>15</v>
      </c>
      <c r="AO87" s="153" t="s">
        <v>455</v>
      </c>
      <c r="AP87" s="154"/>
      <c r="AQ87" s="154" t="s">
        <v>454</v>
      </c>
    </row>
    <row r="88" customFormat="false" ht="14.25" hidden="false" customHeight="false" outlineLevel="0" collapsed="false">
      <c r="A88" s="153" t="s">
        <v>456</v>
      </c>
      <c r="B88" s="153" t="n">
        <v>2020</v>
      </c>
      <c r="C88" s="153" t="n">
        <v>5</v>
      </c>
      <c r="D88" s="154" t="s">
        <v>198</v>
      </c>
      <c r="E88" s="154" t="s">
        <v>226</v>
      </c>
      <c r="F88" s="154" t="s">
        <v>457</v>
      </c>
      <c r="H88" s="154" t="s">
        <v>202</v>
      </c>
      <c r="I88" s="154" t="s">
        <v>203</v>
      </c>
      <c r="N88" s="154" t="s">
        <v>204</v>
      </c>
      <c r="O88" s="154" t="s">
        <v>205</v>
      </c>
      <c r="Q88" s="154" t="s">
        <v>422</v>
      </c>
      <c r="R88" s="154" t="s">
        <v>443</v>
      </c>
      <c r="T88" s="154" t="s">
        <v>208</v>
      </c>
      <c r="U88" s="154" t="s">
        <v>458</v>
      </c>
      <c r="V88" s="154" t="s">
        <v>459</v>
      </c>
      <c r="W88" s="154" t="s">
        <v>460</v>
      </c>
      <c r="Y88" s="154" t="s">
        <v>232</v>
      </c>
      <c r="AA88" s="155" t="n">
        <v>1</v>
      </c>
      <c r="AB88" s="155" t="n">
        <v>225</v>
      </c>
      <c r="AC88" s="155" t="n">
        <v>0</v>
      </c>
      <c r="AD88" s="155" t="n">
        <v>0</v>
      </c>
      <c r="AE88" s="154" t="n">
        <v>12</v>
      </c>
      <c r="AF88" s="155" t="n">
        <v>225</v>
      </c>
      <c r="AG88" s="155" t="n">
        <v>0</v>
      </c>
      <c r="AH88" s="155" t="n">
        <v>27</v>
      </c>
      <c r="AI88" s="155" t="n">
        <v>0</v>
      </c>
      <c r="AJ88" s="155" t="n">
        <v>252</v>
      </c>
      <c r="AK88" s="155" t="n">
        <v>252</v>
      </c>
      <c r="AL88" s="155" t="n">
        <v>0</v>
      </c>
      <c r="AM88" s="154" t="s">
        <v>71</v>
      </c>
      <c r="AN88" s="154" t="n">
        <v>15</v>
      </c>
      <c r="AO88" s="153" t="s">
        <v>461</v>
      </c>
      <c r="AP88" s="154"/>
      <c r="AQ88" s="154" t="s">
        <v>443</v>
      </c>
    </row>
    <row r="89" customFormat="false" ht="14.25" hidden="false" customHeight="false" outlineLevel="0" collapsed="false">
      <c r="A89" s="153" t="s">
        <v>456</v>
      </c>
      <c r="B89" s="153" t="n">
        <v>2020</v>
      </c>
      <c r="C89" s="153" t="n">
        <v>5</v>
      </c>
      <c r="D89" s="154" t="s">
        <v>198</v>
      </c>
      <c r="E89" s="154" t="s">
        <v>226</v>
      </c>
      <c r="F89" s="154" t="s">
        <v>457</v>
      </c>
      <c r="H89" s="154" t="s">
        <v>202</v>
      </c>
      <c r="I89" s="154" t="s">
        <v>203</v>
      </c>
      <c r="N89" s="154" t="s">
        <v>204</v>
      </c>
      <c r="O89" s="154" t="s">
        <v>205</v>
      </c>
      <c r="Q89" s="154" t="s">
        <v>422</v>
      </c>
      <c r="R89" s="154" t="s">
        <v>443</v>
      </c>
      <c r="T89" s="154" t="s">
        <v>208</v>
      </c>
      <c r="U89" s="154" t="s">
        <v>462</v>
      </c>
      <c r="V89" s="154" t="s">
        <v>463</v>
      </c>
      <c r="W89" s="154" t="s">
        <v>464</v>
      </c>
      <c r="Y89" s="154" t="s">
        <v>232</v>
      </c>
      <c r="AA89" s="155" t="n">
        <v>5</v>
      </c>
      <c r="AB89" s="155" t="n">
        <v>70</v>
      </c>
      <c r="AC89" s="155" t="n">
        <v>0</v>
      </c>
      <c r="AD89" s="155" t="n">
        <v>0</v>
      </c>
      <c r="AE89" s="154" t="n">
        <v>12</v>
      </c>
      <c r="AF89" s="155" t="n">
        <v>350</v>
      </c>
      <c r="AG89" s="155" t="n">
        <v>0</v>
      </c>
      <c r="AH89" s="155" t="n">
        <v>42</v>
      </c>
      <c r="AI89" s="155" t="n">
        <v>0</v>
      </c>
      <c r="AJ89" s="155" t="n">
        <v>392</v>
      </c>
      <c r="AK89" s="155" t="n">
        <v>392</v>
      </c>
      <c r="AL89" s="155" t="n">
        <v>0</v>
      </c>
      <c r="AM89" s="154" t="s">
        <v>71</v>
      </c>
      <c r="AN89" s="154" t="n">
        <v>15</v>
      </c>
      <c r="AO89" s="153" t="s">
        <v>461</v>
      </c>
      <c r="AP89" s="154"/>
      <c r="AQ89" s="154" t="s">
        <v>443</v>
      </c>
    </row>
    <row r="90" customFormat="false" ht="14.25" hidden="false" customHeight="false" outlineLevel="0" collapsed="false">
      <c r="A90" s="153" t="s">
        <v>456</v>
      </c>
      <c r="B90" s="153" t="n">
        <v>2020</v>
      </c>
      <c r="C90" s="153" t="n">
        <v>5</v>
      </c>
      <c r="D90" s="154" t="s">
        <v>198</v>
      </c>
      <c r="E90" s="154" t="s">
        <v>226</v>
      </c>
      <c r="F90" s="154" t="s">
        <v>457</v>
      </c>
      <c r="H90" s="154" t="s">
        <v>202</v>
      </c>
      <c r="I90" s="154" t="s">
        <v>203</v>
      </c>
      <c r="N90" s="154" t="s">
        <v>204</v>
      </c>
      <c r="O90" s="154" t="s">
        <v>205</v>
      </c>
      <c r="Q90" s="154" t="s">
        <v>422</v>
      </c>
      <c r="R90" s="154" t="s">
        <v>443</v>
      </c>
      <c r="T90" s="154" t="s">
        <v>208</v>
      </c>
      <c r="U90" s="154" t="s">
        <v>462</v>
      </c>
      <c r="V90" s="154" t="s">
        <v>463</v>
      </c>
      <c r="W90" s="154" t="s">
        <v>465</v>
      </c>
      <c r="Y90" s="154" t="s">
        <v>232</v>
      </c>
      <c r="AA90" s="155" t="n">
        <v>3</v>
      </c>
      <c r="AB90" s="155" t="n">
        <v>70</v>
      </c>
      <c r="AC90" s="155" t="n">
        <v>0</v>
      </c>
      <c r="AD90" s="155" t="n">
        <v>0</v>
      </c>
      <c r="AE90" s="154" t="n">
        <v>12</v>
      </c>
      <c r="AF90" s="155" t="n">
        <v>210</v>
      </c>
      <c r="AG90" s="155" t="n">
        <v>0</v>
      </c>
      <c r="AH90" s="155" t="n">
        <v>25.2</v>
      </c>
      <c r="AI90" s="155" t="n">
        <v>0</v>
      </c>
      <c r="AJ90" s="155" t="n">
        <v>235.2</v>
      </c>
      <c r="AK90" s="155" t="n">
        <v>235.2</v>
      </c>
      <c r="AL90" s="155" t="n">
        <v>0</v>
      </c>
      <c r="AM90" s="154" t="s">
        <v>71</v>
      </c>
      <c r="AN90" s="154" t="n">
        <v>15</v>
      </c>
      <c r="AO90" s="153" t="s">
        <v>461</v>
      </c>
      <c r="AP90" s="154"/>
      <c r="AQ90" s="154" t="s">
        <v>443</v>
      </c>
    </row>
    <row r="91" customFormat="false" ht="14.25" hidden="false" customHeight="false" outlineLevel="0" collapsed="false">
      <c r="A91" s="153" t="s">
        <v>456</v>
      </c>
      <c r="B91" s="153" t="n">
        <v>2020</v>
      </c>
      <c r="C91" s="153" t="n">
        <v>5</v>
      </c>
      <c r="D91" s="154" t="s">
        <v>198</v>
      </c>
      <c r="E91" s="154" t="s">
        <v>226</v>
      </c>
      <c r="F91" s="154" t="s">
        <v>457</v>
      </c>
      <c r="H91" s="154" t="s">
        <v>202</v>
      </c>
      <c r="I91" s="154" t="s">
        <v>203</v>
      </c>
      <c r="N91" s="154" t="s">
        <v>204</v>
      </c>
      <c r="O91" s="154" t="s">
        <v>205</v>
      </c>
      <c r="Q91" s="154" t="s">
        <v>422</v>
      </c>
      <c r="R91" s="154" t="s">
        <v>443</v>
      </c>
      <c r="T91" s="154" t="s">
        <v>208</v>
      </c>
      <c r="U91" s="154" t="s">
        <v>462</v>
      </c>
      <c r="V91" s="154" t="s">
        <v>463</v>
      </c>
      <c r="W91" s="154" t="s">
        <v>466</v>
      </c>
      <c r="Y91" s="154" t="s">
        <v>232</v>
      </c>
      <c r="AA91" s="155" t="n">
        <v>3</v>
      </c>
      <c r="AB91" s="155" t="n">
        <v>70</v>
      </c>
      <c r="AC91" s="155" t="n">
        <v>0</v>
      </c>
      <c r="AD91" s="155" t="n">
        <v>0</v>
      </c>
      <c r="AE91" s="154" t="n">
        <v>12</v>
      </c>
      <c r="AF91" s="155" t="n">
        <v>210</v>
      </c>
      <c r="AG91" s="155" t="n">
        <v>0</v>
      </c>
      <c r="AH91" s="155" t="n">
        <v>25.2</v>
      </c>
      <c r="AI91" s="155" t="n">
        <v>0</v>
      </c>
      <c r="AJ91" s="155" t="n">
        <v>235.2</v>
      </c>
      <c r="AK91" s="155" t="n">
        <v>235.2</v>
      </c>
      <c r="AL91" s="155" t="n">
        <v>0</v>
      </c>
      <c r="AM91" s="154" t="s">
        <v>71</v>
      </c>
      <c r="AN91" s="154" t="n">
        <v>15</v>
      </c>
      <c r="AO91" s="153" t="s">
        <v>461</v>
      </c>
      <c r="AP91" s="154"/>
      <c r="AQ91" s="154" t="s">
        <v>443</v>
      </c>
    </row>
    <row r="92" customFormat="false" ht="14.25" hidden="false" customHeight="false" outlineLevel="0" collapsed="false">
      <c r="A92" s="153" t="s">
        <v>456</v>
      </c>
      <c r="B92" s="153" t="n">
        <v>2020</v>
      </c>
      <c r="C92" s="153" t="n">
        <v>5</v>
      </c>
      <c r="D92" s="154" t="s">
        <v>198</v>
      </c>
      <c r="E92" s="154" t="s">
        <v>226</v>
      </c>
      <c r="F92" s="154" t="s">
        <v>457</v>
      </c>
      <c r="H92" s="154" t="s">
        <v>202</v>
      </c>
      <c r="I92" s="154" t="s">
        <v>203</v>
      </c>
      <c r="N92" s="154" t="s">
        <v>204</v>
      </c>
      <c r="O92" s="154" t="s">
        <v>205</v>
      </c>
      <c r="Q92" s="154" t="s">
        <v>422</v>
      </c>
      <c r="R92" s="154" t="s">
        <v>443</v>
      </c>
      <c r="T92" s="154" t="s">
        <v>208</v>
      </c>
      <c r="U92" s="154" t="s">
        <v>462</v>
      </c>
      <c r="V92" s="154" t="s">
        <v>463</v>
      </c>
      <c r="W92" s="154" t="s">
        <v>467</v>
      </c>
      <c r="Y92" s="154" t="s">
        <v>232</v>
      </c>
      <c r="AA92" s="155" t="n">
        <v>3</v>
      </c>
      <c r="AB92" s="155" t="n">
        <v>20</v>
      </c>
      <c r="AC92" s="155" t="n">
        <v>0</v>
      </c>
      <c r="AD92" s="155" t="n">
        <v>0</v>
      </c>
      <c r="AE92" s="154" t="n">
        <v>12</v>
      </c>
      <c r="AF92" s="155" t="n">
        <v>60</v>
      </c>
      <c r="AG92" s="155" t="n">
        <v>0</v>
      </c>
      <c r="AH92" s="155" t="n">
        <v>7.2</v>
      </c>
      <c r="AI92" s="155" t="n">
        <v>0</v>
      </c>
      <c r="AJ92" s="155" t="n">
        <v>67.2</v>
      </c>
      <c r="AK92" s="155" t="n">
        <v>67.2</v>
      </c>
      <c r="AL92" s="155" t="n">
        <v>0</v>
      </c>
      <c r="AM92" s="154" t="s">
        <v>71</v>
      </c>
      <c r="AN92" s="154" t="n">
        <v>15</v>
      </c>
      <c r="AO92" s="153" t="s">
        <v>461</v>
      </c>
      <c r="AP92" s="154"/>
      <c r="AQ92" s="154" t="s">
        <v>443</v>
      </c>
    </row>
    <row r="93" customFormat="false" ht="14.25" hidden="false" customHeight="false" outlineLevel="0" collapsed="false">
      <c r="A93" s="153" t="s">
        <v>456</v>
      </c>
      <c r="B93" s="153" t="n">
        <v>2020</v>
      </c>
      <c r="C93" s="153" t="n">
        <v>5</v>
      </c>
      <c r="D93" s="154" t="s">
        <v>198</v>
      </c>
      <c r="E93" s="154" t="s">
        <v>226</v>
      </c>
      <c r="F93" s="154" t="s">
        <v>457</v>
      </c>
      <c r="H93" s="154" t="s">
        <v>202</v>
      </c>
      <c r="I93" s="154" t="s">
        <v>203</v>
      </c>
      <c r="N93" s="154" t="s">
        <v>204</v>
      </c>
      <c r="O93" s="154" t="s">
        <v>205</v>
      </c>
      <c r="Q93" s="154" t="s">
        <v>422</v>
      </c>
      <c r="R93" s="154" t="s">
        <v>443</v>
      </c>
      <c r="T93" s="154" t="s">
        <v>208</v>
      </c>
      <c r="U93" s="154" t="s">
        <v>462</v>
      </c>
      <c r="V93" s="154" t="s">
        <v>463</v>
      </c>
      <c r="W93" s="154" t="s">
        <v>468</v>
      </c>
      <c r="Y93" s="154" t="s">
        <v>232</v>
      </c>
      <c r="AA93" s="155" t="n">
        <v>1</v>
      </c>
      <c r="AB93" s="155" t="n">
        <v>175</v>
      </c>
      <c r="AC93" s="155" t="n">
        <v>0</v>
      </c>
      <c r="AD93" s="155" t="n">
        <v>0</v>
      </c>
      <c r="AE93" s="154" t="n">
        <v>12</v>
      </c>
      <c r="AF93" s="155" t="n">
        <v>175</v>
      </c>
      <c r="AG93" s="155" t="n">
        <v>0</v>
      </c>
      <c r="AH93" s="155" t="n">
        <v>21</v>
      </c>
      <c r="AI93" s="155" t="n">
        <v>0</v>
      </c>
      <c r="AJ93" s="155" t="n">
        <v>196</v>
      </c>
      <c r="AK93" s="155" t="n">
        <v>196</v>
      </c>
      <c r="AL93" s="155" t="n">
        <v>0</v>
      </c>
      <c r="AM93" s="154" t="s">
        <v>71</v>
      </c>
      <c r="AN93" s="154" t="n">
        <v>15</v>
      </c>
      <c r="AO93" s="153" t="s">
        <v>461</v>
      </c>
      <c r="AP93" s="154"/>
      <c r="AQ93" s="154" t="s">
        <v>443</v>
      </c>
    </row>
    <row r="94" customFormat="false" ht="14.25" hidden="false" customHeight="false" outlineLevel="0" collapsed="false">
      <c r="A94" s="153" t="s">
        <v>456</v>
      </c>
      <c r="B94" s="153" t="n">
        <v>2020</v>
      </c>
      <c r="C94" s="153" t="n">
        <v>5</v>
      </c>
      <c r="D94" s="154" t="s">
        <v>198</v>
      </c>
      <c r="E94" s="154" t="s">
        <v>226</v>
      </c>
      <c r="F94" s="154" t="s">
        <v>457</v>
      </c>
      <c r="H94" s="154" t="s">
        <v>202</v>
      </c>
      <c r="I94" s="154" t="s">
        <v>203</v>
      </c>
      <c r="N94" s="154" t="s">
        <v>204</v>
      </c>
      <c r="O94" s="154" t="s">
        <v>205</v>
      </c>
      <c r="Q94" s="154" t="s">
        <v>422</v>
      </c>
      <c r="R94" s="154" t="s">
        <v>443</v>
      </c>
      <c r="T94" s="154" t="s">
        <v>208</v>
      </c>
      <c r="U94" s="154" t="s">
        <v>237</v>
      </c>
      <c r="V94" s="154" t="s">
        <v>238</v>
      </c>
      <c r="W94" s="154" t="s">
        <v>469</v>
      </c>
      <c r="Y94" s="154" t="s">
        <v>232</v>
      </c>
      <c r="AA94" s="155" t="n">
        <v>1</v>
      </c>
      <c r="AB94" s="155" t="n">
        <v>20</v>
      </c>
      <c r="AC94" s="155" t="n">
        <v>0</v>
      </c>
      <c r="AD94" s="155" t="n">
        <v>0</v>
      </c>
      <c r="AE94" s="154" t="n">
        <v>12</v>
      </c>
      <c r="AF94" s="155" t="n">
        <v>20</v>
      </c>
      <c r="AG94" s="155" t="n">
        <v>0</v>
      </c>
      <c r="AH94" s="155" t="n">
        <v>2.4</v>
      </c>
      <c r="AI94" s="155" t="n">
        <v>0</v>
      </c>
      <c r="AJ94" s="155" t="n">
        <v>22.4</v>
      </c>
      <c r="AK94" s="155" t="n">
        <v>22.4</v>
      </c>
      <c r="AL94" s="155" t="n">
        <v>0</v>
      </c>
      <c r="AM94" s="154" t="s">
        <v>71</v>
      </c>
      <c r="AN94" s="154" t="n">
        <v>15</v>
      </c>
      <c r="AO94" s="153" t="s">
        <v>461</v>
      </c>
      <c r="AP94" s="154"/>
      <c r="AQ94" s="154" t="s">
        <v>443</v>
      </c>
    </row>
    <row r="95" customFormat="false" ht="14.25" hidden="false" customHeight="false" outlineLevel="0" collapsed="false">
      <c r="A95" s="153" t="s">
        <v>456</v>
      </c>
      <c r="B95" s="153" t="n">
        <v>2020</v>
      </c>
      <c r="C95" s="153" t="n">
        <v>5</v>
      </c>
      <c r="D95" s="154" t="s">
        <v>198</v>
      </c>
      <c r="E95" s="154" t="s">
        <v>226</v>
      </c>
      <c r="F95" s="154" t="s">
        <v>457</v>
      </c>
      <c r="H95" s="154" t="s">
        <v>202</v>
      </c>
      <c r="I95" s="154" t="s">
        <v>203</v>
      </c>
      <c r="N95" s="154" t="s">
        <v>204</v>
      </c>
      <c r="O95" s="154" t="s">
        <v>205</v>
      </c>
      <c r="Q95" s="154" t="s">
        <v>422</v>
      </c>
      <c r="R95" s="154" t="s">
        <v>443</v>
      </c>
      <c r="T95" s="154" t="s">
        <v>208</v>
      </c>
      <c r="U95" s="154" t="s">
        <v>470</v>
      </c>
      <c r="V95" s="154" t="s">
        <v>471</v>
      </c>
      <c r="W95" s="154" t="s">
        <v>472</v>
      </c>
      <c r="Y95" s="154" t="s">
        <v>378</v>
      </c>
      <c r="AA95" s="155" t="n">
        <v>5</v>
      </c>
      <c r="AB95" s="155" t="n">
        <v>20</v>
      </c>
      <c r="AC95" s="155" t="n">
        <v>0</v>
      </c>
      <c r="AD95" s="155" t="n">
        <v>0</v>
      </c>
      <c r="AE95" s="154" t="n">
        <v>12</v>
      </c>
      <c r="AF95" s="155" t="n">
        <v>100</v>
      </c>
      <c r="AG95" s="155" t="n">
        <v>0</v>
      </c>
      <c r="AH95" s="155" t="n">
        <v>12</v>
      </c>
      <c r="AI95" s="155" t="n">
        <v>0</v>
      </c>
      <c r="AJ95" s="155" t="n">
        <v>112</v>
      </c>
      <c r="AK95" s="155" t="n">
        <v>112</v>
      </c>
      <c r="AL95" s="155" t="n">
        <v>0</v>
      </c>
      <c r="AM95" s="154" t="s">
        <v>71</v>
      </c>
      <c r="AN95" s="154" t="n">
        <v>15</v>
      </c>
      <c r="AO95" s="153" t="s">
        <v>461</v>
      </c>
      <c r="AP95" s="154"/>
      <c r="AQ95" s="154" t="s">
        <v>443</v>
      </c>
    </row>
    <row r="96" customFormat="false" ht="14.25" hidden="false" customHeight="false" outlineLevel="0" collapsed="false">
      <c r="A96" s="153" t="s">
        <v>456</v>
      </c>
      <c r="B96" s="153" t="n">
        <v>2020</v>
      </c>
      <c r="C96" s="153" t="n">
        <v>5</v>
      </c>
      <c r="D96" s="154" t="s">
        <v>198</v>
      </c>
      <c r="E96" s="154" t="s">
        <v>226</v>
      </c>
      <c r="F96" s="154" t="s">
        <v>457</v>
      </c>
      <c r="H96" s="154" t="s">
        <v>202</v>
      </c>
      <c r="I96" s="154" t="s">
        <v>203</v>
      </c>
      <c r="N96" s="154" t="s">
        <v>204</v>
      </c>
      <c r="O96" s="154" t="s">
        <v>205</v>
      </c>
      <c r="Q96" s="154" t="s">
        <v>422</v>
      </c>
      <c r="R96" s="154" t="s">
        <v>443</v>
      </c>
      <c r="T96" s="154" t="s">
        <v>208</v>
      </c>
      <c r="U96" s="154" t="s">
        <v>470</v>
      </c>
      <c r="V96" s="154" t="s">
        <v>471</v>
      </c>
      <c r="W96" s="154" t="s">
        <v>473</v>
      </c>
      <c r="Y96" s="154" t="s">
        <v>378</v>
      </c>
      <c r="AA96" s="155" t="n">
        <v>5</v>
      </c>
      <c r="AB96" s="155" t="n">
        <v>20</v>
      </c>
      <c r="AC96" s="155" t="n">
        <v>0</v>
      </c>
      <c r="AD96" s="155" t="n">
        <v>0</v>
      </c>
      <c r="AE96" s="154" t="n">
        <v>12</v>
      </c>
      <c r="AF96" s="155" t="n">
        <v>100</v>
      </c>
      <c r="AG96" s="155" t="n">
        <v>0</v>
      </c>
      <c r="AH96" s="155" t="n">
        <v>12</v>
      </c>
      <c r="AI96" s="155" t="n">
        <v>0</v>
      </c>
      <c r="AJ96" s="155" t="n">
        <v>112</v>
      </c>
      <c r="AK96" s="155" t="n">
        <v>112</v>
      </c>
      <c r="AL96" s="155" t="n">
        <v>0</v>
      </c>
      <c r="AM96" s="154" t="s">
        <v>71</v>
      </c>
      <c r="AN96" s="154" t="n">
        <v>15</v>
      </c>
      <c r="AO96" s="153" t="s">
        <v>461</v>
      </c>
      <c r="AP96" s="154"/>
      <c r="AQ96" s="154" t="s">
        <v>443</v>
      </c>
    </row>
    <row r="97" customFormat="false" ht="14.25" hidden="false" customHeight="false" outlineLevel="0" collapsed="false">
      <c r="A97" s="153" t="s">
        <v>456</v>
      </c>
      <c r="B97" s="153" t="n">
        <v>2020</v>
      </c>
      <c r="C97" s="153" t="n">
        <v>5</v>
      </c>
      <c r="D97" s="154" t="s">
        <v>198</v>
      </c>
      <c r="E97" s="154" t="s">
        <v>226</v>
      </c>
      <c r="F97" s="154" t="s">
        <v>457</v>
      </c>
      <c r="H97" s="154" t="s">
        <v>202</v>
      </c>
      <c r="I97" s="154" t="s">
        <v>203</v>
      </c>
      <c r="N97" s="154" t="s">
        <v>204</v>
      </c>
      <c r="O97" s="154" t="s">
        <v>205</v>
      </c>
      <c r="Q97" s="154" t="s">
        <v>422</v>
      </c>
      <c r="R97" s="154" t="s">
        <v>443</v>
      </c>
      <c r="T97" s="154" t="s">
        <v>208</v>
      </c>
      <c r="U97" s="154" t="s">
        <v>470</v>
      </c>
      <c r="V97" s="154" t="s">
        <v>471</v>
      </c>
      <c r="W97" s="154" t="s">
        <v>474</v>
      </c>
      <c r="Y97" s="154" t="s">
        <v>378</v>
      </c>
      <c r="AA97" s="155" t="n">
        <v>4</v>
      </c>
      <c r="AB97" s="155" t="n">
        <v>25</v>
      </c>
      <c r="AC97" s="155" t="n">
        <v>0</v>
      </c>
      <c r="AD97" s="155" t="n">
        <v>0</v>
      </c>
      <c r="AE97" s="154" t="n">
        <v>12</v>
      </c>
      <c r="AF97" s="155" t="n">
        <v>100</v>
      </c>
      <c r="AG97" s="155" t="n">
        <v>0</v>
      </c>
      <c r="AH97" s="155" t="n">
        <v>12</v>
      </c>
      <c r="AI97" s="155" t="n">
        <v>0</v>
      </c>
      <c r="AJ97" s="155" t="n">
        <v>112</v>
      </c>
      <c r="AK97" s="155" t="n">
        <v>112</v>
      </c>
      <c r="AL97" s="155" t="n">
        <v>0</v>
      </c>
      <c r="AM97" s="154" t="s">
        <v>71</v>
      </c>
      <c r="AN97" s="154" t="n">
        <v>15</v>
      </c>
      <c r="AO97" s="153" t="s">
        <v>461</v>
      </c>
      <c r="AP97" s="154"/>
      <c r="AQ97" s="154" t="s">
        <v>443</v>
      </c>
    </row>
    <row r="98" customFormat="false" ht="14.25" hidden="false" customHeight="false" outlineLevel="0" collapsed="false">
      <c r="A98" s="153" t="s">
        <v>456</v>
      </c>
      <c r="B98" s="153" t="n">
        <v>2020</v>
      </c>
      <c r="C98" s="153" t="n">
        <v>5</v>
      </c>
      <c r="D98" s="154" t="s">
        <v>198</v>
      </c>
      <c r="E98" s="154" t="s">
        <v>226</v>
      </c>
      <c r="F98" s="154" t="s">
        <v>457</v>
      </c>
      <c r="H98" s="154" t="s">
        <v>202</v>
      </c>
      <c r="I98" s="154" t="s">
        <v>203</v>
      </c>
      <c r="N98" s="154" t="s">
        <v>204</v>
      </c>
      <c r="O98" s="154" t="s">
        <v>205</v>
      </c>
      <c r="Q98" s="154" t="s">
        <v>422</v>
      </c>
      <c r="R98" s="154" t="s">
        <v>443</v>
      </c>
      <c r="T98" s="154" t="s">
        <v>208</v>
      </c>
      <c r="U98" s="154" t="s">
        <v>470</v>
      </c>
      <c r="V98" s="154" t="s">
        <v>471</v>
      </c>
      <c r="W98" s="154" t="s">
        <v>475</v>
      </c>
      <c r="Y98" s="154" t="s">
        <v>378</v>
      </c>
      <c r="AA98" s="155" t="n">
        <v>4</v>
      </c>
      <c r="AB98" s="155" t="n">
        <v>25</v>
      </c>
      <c r="AC98" s="155" t="n">
        <v>0</v>
      </c>
      <c r="AD98" s="155" t="n">
        <v>0</v>
      </c>
      <c r="AE98" s="154" t="n">
        <v>12</v>
      </c>
      <c r="AF98" s="155" t="n">
        <v>100</v>
      </c>
      <c r="AG98" s="155" t="n">
        <v>0</v>
      </c>
      <c r="AH98" s="155" t="n">
        <v>12</v>
      </c>
      <c r="AI98" s="155" t="n">
        <v>0</v>
      </c>
      <c r="AJ98" s="155" t="n">
        <v>112</v>
      </c>
      <c r="AK98" s="155" t="n">
        <v>112</v>
      </c>
      <c r="AL98" s="155" t="n">
        <v>0</v>
      </c>
      <c r="AM98" s="154" t="s">
        <v>71</v>
      </c>
      <c r="AN98" s="154" t="n">
        <v>15</v>
      </c>
      <c r="AO98" s="153" t="s">
        <v>461</v>
      </c>
      <c r="AP98" s="154"/>
      <c r="AQ98" s="154" t="s">
        <v>443</v>
      </c>
    </row>
    <row r="99" customFormat="false" ht="14.25" hidden="false" customHeight="false" outlineLevel="0" collapsed="false">
      <c r="A99" s="153" t="s">
        <v>456</v>
      </c>
      <c r="B99" s="153" t="n">
        <v>2020</v>
      </c>
      <c r="C99" s="153" t="n">
        <v>5</v>
      </c>
      <c r="D99" s="154" t="s">
        <v>198</v>
      </c>
      <c r="E99" s="154" t="s">
        <v>226</v>
      </c>
      <c r="F99" s="154" t="s">
        <v>457</v>
      </c>
      <c r="H99" s="154" t="s">
        <v>202</v>
      </c>
      <c r="I99" s="154" t="s">
        <v>203</v>
      </c>
      <c r="N99" s="154" t="s">
        <v>204</v>
      </c>
      <c r="O99" s="154" t="s">
        <v>205</v>
      </c>
      <c r="Q99" s="154" t="s">
        <v>422</v>
      </c>
      <c r="R99" s="154" t="s">
        <v>443</v>
      </c>
      <c r="T99" s="154" t="s">
        <v>208</v>
      </c>
      <c r="U99" s="154" t="s">
        <v>376</v>
      </c>
      <c r="V99" s="154" t="s">
        <v>377</v>
      </c>
      <c r="W99" s="154" t="s">
        <v>476</v>
      </c>
      <c r="Y99" s="154" t="s">
        <v>378</v>
      </c>
      <c r="AA99" s="155" t="n">
        <v>3</v>
      </c>
      <c r="AB99" s="155" t="n">
        <v>40</v>
      </c>
      <c r="AC99" s="155" t="n">
        <v>0</v>
      </c>
      <c r="AD99" s="155" t="n">
        <v>0</v>
      </c>
      <c r="AE99" s="154" t="n">
        <v>12</v>
      </c>
      <c r="AF99" s="155" t="n">
        <v>120</v>
      </c>
      <c r="AG99" s="155" t="n">
        <v>0</v>
      </c>
      <c r="AH99" s="155" t="n">
        <v>14.4</v>
      </c>
      <c r="AI99" s="155" t="n">
        <v>0</v>
      </c>
      <c r="AJ99" s="155" t="n">
        <v>134.4</v>
      </c>
      <c r="AK99" s="155" t="n">
        <v>134.4</v>
      </c>
      <c r="AL99" s="155" t="n">
        <v>0</v>
      </c>
      <c r="AM99" s="154" t="s">
        <v>71</v>
      </c>
      <c r="AN99" s="154" t="n">
        <v>15</v>
      </c>
      <c r="AO99" s="153" t="s">
        <v>461</v>
      </c>
      <c r="AP99" s="154"/>
      <c r="AQ99" s="154" t="s">
        <v>443</v>
      </c>
    </row>
    <row r="100" customFormat="false" ht="14.25" hidden="false" customHeight="false" outlineLevel="0" collapsed="false">
      <c r="A100" s="153" t="s">
        <v>456</v>
      </c>
      <c r="B100" s="153" t="n">
        <v>2020</v>
      </c>
      <c r="C100" s="153" t="n">
        <v>5</v>
      </c>
      <c r="D100" s="154" t="s">
        <v>198</v>
      </c>
      <c r="E100" s="154" t="s">
        <v>226</v>
      </c>
      <c r="F100" s="154" t="s">
        <v>457</v>
      </c>
      <c r="H100" s="154" t="s">
        <v>202</v>
      </c>
      <c r="I100" s="154" t="s">
        <v>203</v>
      </c>
      <c r="N100" s="154" t="s">
        <v>204</v>
      </c>
      <c r="O100" s="154" t="s">
        <v>205</v>
      </c>
      <c r="Q100" s="154" t="s">
        <v>422</v>
      </c>
      <c r="R100" s="154" t="s">
        <v>443</v>
      </c>
      <c r="T100" s="154" t="s">
        <v>208</v>
      </c>
      <c r="U100" s="154" t="s">
        <v>240</v>
      </c>
      <c r="V100" s="154" t="s">
        <v>241</v>
      </c>
      <c r="W100" s="154" t="s">
        <v>477</v>
      </c>
      <c r="Y100" s="154" t="s">
        <v>243</v>
      </c>
      <c r="AA100" s="155" t="n">
        <v>4</v>
      </c>
      <c r="AB100" s="155" t="n">
        <v>36</v>
      </c>
      <c r="AC100" s="155" t="n">
        <v>0</v>
      </c>
      <c r="AD100" s="155" t="n">
        <v>0</v>
      </c>
      <c r="AE100" s="154" t="n">
        <v>12</v>
      </c>
      <c r="AF100" s="155" t="n">
        <v>144</v>
      </c>
      <c r="AG100" s="155" t="n">
        <v>0</v>
      </c>
      <c r="AH100" s="155" t="n">
        <v>17.28</v>
      </c>
      <c r="AI100" s="155" t="n">
        <v>0</v>
      </c>
      <c r="AJ100" s="155" t="n">
        <v>161.28</v>
      </c>
      <c r="AK100" s="155" t="n">
        <v>161.28</v>
      </c>
      <c r="AL100" s="155" t="n">
        <v>0</v>
      </c>
      <c r="AM100" s="154" t="s">
        <v>71</v>
      </c>
      <c r="AN100" s="154" t="n">
        <v>15</v>
      </c>
      <c r="AO100" s="153" t="s">
        <v>461</v>
      </c>
      <c r="AP100" s="154"/>
      <c r="AQ100" s="154" t="s">
        <v>443</v>
      </c>
    </row>
    <row r="101" customFormat="false" ht="14.25" hidden="false" customHeight="false" outlineLevel="0" collapsed="false">
      <c r="A101" s="153" t="s">
        <v>478</v>
      </c>
      <c r="B101" s="153" t="n">
        <v>2020</v>
      </c>
      <c r="C101" s="153" t="n">
        <v>3</v>
      </c>
      <c r="D101" s="154" t="s">
        <v>198</v>
      </c>
      <c r="E101" s="154" t="s">
        <v>199</v>
      </c>
      <c r="F101" s="154" t="s">
        <v>479</v>
      </c>
      <c r="G101" s="154" t="s">
        <v>480</v>
      </c>
      <c r="H101" s="154" t="s">
        <v>202</v>
      </c>
      <c r="I101" s="154" t="s">
        <v>203</v>
      </c>
      <c r="N101" s="154" t="s">
        <v>204</v>
      </c>
      <c r="O101" s="154" t="s">
        <v>205</v>
      </c>
      <c r="Q101" s="154" t="s">
        <v>422</v>
      </c>
      <c r="R101" s="154" t="s">
        <v>481</v>
      </c>
      <c r="T101" s="154" t="s">
        <v>208</v>
      </c>
      <c r="U101" s="154" t="s">
        <v>209</v>
      </c>
      <c r="V101" s="154" t="s">
        <v>210</v>
      </c>
      <c r="W101" s="154" t="s">
        <v>210</v>
      </c>
      <c r="Y101" s="154" t="s">
        <v>210</v>
      </c>
      <c r="AA101" s="155" t="n">
        <v>1</v>
      </c>
      <c r="AB101" s="155" t="n">
        <v>18782.4</v>
      </c>
      <c r="AC101" s="155" t="n">
        <v>0</v>
      </c>
      <c r="AD101" s="155" t="n">
        <v>0</v>
      </c>
      <c r="AE101" s="154" t="n">
        <v>12</v>
      </c>
      <c r="AF101" s="155" t="n">
        <v>18782.4</v>
      </c>
      <c r="AG101" s="155" t="n">
        <v>0</v>
      </c>
      <c r="AH101" s="155" t="n">
        <v>2253.89</v>
      </c>
      <c r="AI101" s="155" t="n">
        <v>0</v>
      </c>
      <c r="AJ101" s="155" t="n">
        <v>21036.29</v>
      </c>
      <c r="AK101" s="155" t="n">
        <v>0</v>
      </c>
      <c r="AL101" s="155" t="n">
        <v>2094.24</v>
      </c>
      <c r="AM101" s="154" t="s">
        <v>211</v>
      </c>
      <c r="AN101" s="154" t="n">
        <v>30</v>
      </c>
      <c r="AO101" s="153" t="s">
        <v>482</v>
      </c>
      <c r="AP101" s="154" t="s">
        <v>213</v>
      </c>
      <c r="AQ101" s="154" t="s">
        <v>483</v>
      </c>
    </row>
    <row r="102" customFormat="false" ht="51" hidden="false" customHeight="false" outlineLevel="0" collapsed="false">
      <c r="A102" s="153" t="s">
        <v>484</v>
      </c>
      <c r="B102" s="153" t="n">
        <v>2020</v>
      </c>
      <c r="C102" s="153" t="n">
        <v>3</v>
      </c>
      <c r="D102" s="154" t="s">
        <v>198</v>
      </c>
      <c r="E102" s="154" t="s">
        <v>226</v>
      </c>
      <c r="F102" s="154" t="s">
        <v>485</v>
      </c>
      <c r="H102" s="154" t="s">
        <v>202</v>
      </c>
      <c r="I102" s="154" t="s">
        <v>203</v>
      </c>
      <c r="N102" s="154" t="s">
        <v>204</v>
      </c>
      <c r="O102" s="154" t="s">
        <v>205</v>
      </c>
      <c r="Q102" s="154" t="s">
        <v>206</v>
      </c>
      <c r="R102" s="154" t="s">
        <v>486</v>
      </c>
      <c r="T102" s="154" t="s">
        <v>208</v>
      </c>
      <c r="U102" s="154" t="s">
        <v>487</v>
      </c>
      <c r="V102" s="154" t="s">
        <v>488</v>
      </c>
      <c r="W102" s="156" t="s">
        <v>489</v>
      </c>
      <c r="Y102" s="154" t="s">
        <v>243</v>
      </c>
      <c r="AA102" s="155" t="n">
        <v>1</v>
      </c>
      <c r="AB102" s="155" t="n">
        <v>2340</v>
      </c>
      <c r="AC102" s="155" t="n">
        <v>0</v>
      </c>
      <c r="AD102" s="155" t="n">
        <v>0</v>
      </c>
      <c r="AE102" s="154" t="n">
        <v>12</v>
      </c>
      <c r="AF102" s="155" t="n">
        <v>2340</v>
      </c>
      <c r="AG102" s="155" t="n">
        <v>0</v>
      </c>
      <c r="AH102" s="155" t="n">
        <v>280.8</v>
      </c>
      <c r="AI102" s="155" t="n">
        <v>0</v>
      </c>
      <c r="AJ102" s="155" t="n">
        <v>2620.8</v>
      </c>
      <c r="AK102" s="155" t="n">
        <v>2620.8</v>
      </c>
      <c r="AL102" s="155" t="n">
        <v>0</v>
      </c>
      <c r="AM102" s="154" t="s">
        <v>233</v>
      </c>
      <c r="AN102" s="154" t="n">
        <v>15</v>
      </c>
      <c r="AO102" s="153" t="s">
        <v>490</v>
      </c>
      <c r="AP102" s="154"/>
      <c r="AQ102" s="154" t="s">
        <v>491</v>
      </c>
    </row>
    <row r="103" customFormat="false" ht="14.25" hidden="false" customHeight="false" outlineLevel="0" collapsed="false">
      <c r="A103" s="153" t="s">
        <v>492</v>
      </c>
      <c r="B103" s="153" t="n">
        <v>2020</v>
      </c>
      <c r="C103" s="153" t="n">
        <v>3</v>
      </c>
      <c r="D103" s="154" t="s">
        <v>198</v>
      </c>
      <c r="E103" s="154" t="s">
        <v>226</v>
      </c>
      <c r="F103" s="154" t="s">
        <v>493</v>
      </c>
      <c r="H103" s="154" t="s">
        <v>202</v>
      </c>
      <c r="I103" s="154" t="s">
        <v>203</v>
      </c>
      <c r="N103" s="154" t="s">
        <v>204</v>
      </c>
      <c r="O103" s="154" t="s">
        <v>205</v>
      </c>
      <c r="Q103" s="154" t="s">
        <v>422</v>
      </c>
      <c r="R103" s="154" t="s">
        <v>481</v>
      </c>
      <c r="T103" s="154" t="s">
        <v>208</v>
      </c>
      <c r="U103" s="154" t="s">
        <v>494</v>
      </c>
      <c r="V103" s="154" t="s">
        <v>495</v>
      </c>
      <c r="W103" s="154" t="s">
        <v>496</v>
      </c>
      <c r="Y103" s="154" t="s">
        <v>243</v>
      </c>
      <c r="AA103" s="155" t="n">
        <v>1</v>
      </c>
      <c r="AB103" s="155" t="n">
        <v>1290</v>
      </c>
      <c r="AC103" s="155" t="n">
        <v>0</v>
      </c>
      <c r="AD103" s="155" t="n">
        <v>0</v>
      </c>
      <c r="AE103" s="154" t="n">
        <v>12</v>
      </c>
      <c r="AF103" s="155" t="n">
        <v>1290</v>
      </c>
      <c r="AG103" s="155" t="n">
        <v>0</v>
      </c>
      <c r="AH103" s="155" t="n">
        <v>154.8</v>
      </c>
      <c r="AI103" s="155" t="n">
        <v>0</v>
      </c>
      <c r="AJ103" s="155" t="n">
        <v>1444.8</v>
      </c>
      <c r="AK103" s="155" t="n">
        <v>1444.8</v>
      </c>
      <c r="AL103" s="155" t="n">
        <v>0</v>
      </c>
      <c r="AM103" s="154" t="s">
        <v>71</v>
      </c>
      <c r="AN103" s="154" t="n">
        <v>15</v>
      </c>
      <c r="AO103" s="153" t="s">
        <v>497</v>
      </c>
      <c r="AP103" s="154"/>
      <c r="AQ103" s="154" t="s">
        <v>481</v>
      </c>
    </row>
    <row r="104" customFormat="false" ht="63.75" hidden="false" customHeight="false" outlineLevel="0" collapsed="false">
      <c r="A104" s="153" t="s">
        <v>492</v>
      </c>
      <c r="B104" s="153" t="n">
        <v>2020</v>
      </c>
      <c r="C104" s="153" t="n">
        <v>3</v>
      </c>
      <c r="D104" s="154" t="s">
        <v>198</v>
      </c>
      <c r="E104" s="154" t="s">
        <v>226</v>
      </c>
      <c r="F104" s="154" t="s">
        <v>493</v>
      </c>
      <c r="H104" s="154" t="s">
        <v>202</v>
      </c>
      <c r="I104" s="154" t="s">
        <v>203</v>
      </c>
      <c r="N104" s="154" t="s">
        <v>204</v>
      </c>
      <c r="O104" s="154" t="s">
        <v>205</v>
      </c>
      <c r="Q104" s="154" t="s">
        <v>422</v>
      </c>
      <c r="R104" s="154" t="s">
        <v>481</v>
      </c>
      <c r="T104" s="154" t="s">
        <v>208</v>
      </c>
      <c r="U104" s="154" t="s">
        <v>458</v>
      </c>
      <c r="V104" s="154" t="s">
        <v>459</v>
      </c>
      <c r="W104" s="156" t="s">
        <v>498</v>
      </c>
      <c r="Y104" s="154" t="s">
        <v>232</v>
      </c>
      <c r="AA104" s="155" t="n">
        <v>12</v>
      </c>
      <c r="AB104" s="155" t="n">
        <v>1290</v>
      </c>
      <c r="AC104" s="155" t="n">
        <v>0</v>
      </c>
      <c r="AD104" s="155" t="n">
        <v>0</v>
      </c>
      <c r="AE104" s="154" t="n">
        <v>12</v>
      </c>
      <c r="AF104" s="155" t="n">
        <v>15480</v>
      </c>
      <c r="AG104" s="155" t="n">
        <v>0</v>
      </c>
      <c r="AH104" s="155" t="n">
        <v>1857.6</v>
      </c>
      <c r="AI104" s="155" t="n">
        <v>0</v>
      </c>
      <c r="AJ104" s="155" t="n">
        <v>17337.6</v>
      </c>
      <c r="AK104" s="155" t="n">
        <v>17337.6</v>
      </c>
      <c r="AL104" s="155" t="n">
        <v>0</v>
      </c>
      <c r="AM104" s="154" t="s">
        <v>71</v>
      </c>
      <c r="AN104" s="154" t="n">
        <v>15</v>
      </c>
      <c r="AO104" s="153" t="s">
        <v>497</v>
      </c>
      <c r="AP104" s="154"/>
      <c r="AQ104" s="154" t="s">
        <v>481</v>
      </c>
    </row>
    <row r="105" customFormat="false" ht="14.25" hidden="false" customHeight="false" outlineLevel="0" collapsed="false">
      <c r="A105" s="153" t="s">
        <v>499</v>
      </c>
      <c r="B105" s="153" t="n">
        <v>2020</v>
      </c>
      <c r="C105" s="153" t="n">
        <v>3</v>
      </c>
      <c r="D105" s="154" t="s">
        <v>198</v>
      </c>
      <c r="E105" s="154" t="s">
        <v>199</v>
      </c>
      <c r="F105" s="154" t="s">
        <v>500</v>
      </c>
      <c r="G105" s="154" t="s">
        <v>501</v>
      </c>
      <c r="H105" s="154" t="s">
        <v>202</v>
      </c>
      <c r="I105" s="154" t="s">
        <v>203</v>
      </c>
      <c r="N105" s="154" t="s">
        <v>204</v>
      </c>
      <c r="O105" s="154" t="s">
        <v>205</v>
      </c>
      <c r="Q105" s="154" t="s">
        <v>206</v>
      </c>
      <c r="R105" s="154" t="s">
        <v>502</v>
      </c>
      <c r="T105" s="154" t="s">
        <v>208</v>
      </c>
      <c r="U105" s="154" t="s">
        <v>209</v>
      </c>
      <c r="V105" s="154" t="s">
        <v>210</v>
      </c>
      <c r="W105" s="154" t="s">
        <v>210</v>
      </c>
      <c r="Y105" s="154" t="s">
        <v>210</v>
      </c>
      <c r="AA105" s="155" t="n">
        <v>1</v>
      </c>
      <c r="AB105" s="155" t="n">
        <v>179.2</v>
      </c>
      <c r="AC105" s="155" t="n">
        <v>0</v>
      </c>
      <c r="AD105" s="155" t="n">
        <v>0</v>
      </c>
      <c r="AE105" s="154" t="n">
        <v>12</v>
      </c>
      <c r="AF105" s="155" t="n">
        <v>179.2</v>
      </c>
      <c r="AG105" s="155" t="n">
        <v>0</v>
      </c>
      <c r="AH105" s="155" t="n">
        <v>21.5</v>
      </c>
      <c r="AI105" s="155" t="n">
        <v>0</v>
      </c>
      <c r="AJ105" s="155" t="n">
        <v>200.7</v>
      </c>
      <c r="AK105" s="155" t="n">
        <v>0</v>
      </c>
      <c r="AL105" s="155" t="n">
        <v>18.63</v>
      </c>
      <c r="AM105" s="154" t="s">
        <v>211</v>
      </c>
      <c r="AN105" s="154" t="n">
        <v>30</v>
      </c>
      <c r="AO105" s="153" t="s">
        <v>503</v>
      </c>
      <c r="AP105" s="154" t="s">
        <v>213</v>
      </c>
      <c r="AQ105" s="154" t="s">
        <v>504</v>
      </c>
    </row>
    <row r="106" customFormat="false" ht="14.25" hidden="false" customHeight="false" outlineLevel="0" collapsed="false">
      <c r="A106" s="153" t="s">
        <v>505</v>
      </c>
      <c r="B106" s="153" t="n">
        <v>2020</v>
      </c>
      <c r="C106" s="153" t="n">
        <v>2</v>
      </c>
      <c r="D106" s="154" t="s">
        <v>198</v>
      </c>
      <c r="E106" s="154" t="s">
        <v>226</v>
      </c>
      <c r="F106" s="154" t="s">
        <v>506</v>
      </c>
      <c r="H106" s="154" t="s">
        <v>202</v>
      </c>
      <c r="I106" s="154" t="s">
        <v>203</v>
      </c>
      <c r="N106" s="154" t="s">
        <v>204</v>
      </c>
      <c r="O106" s="154" t="s">
        <v>205</v>
      </c>
      <c r="Q106" s="154" t="s">
        <v>422</v>
      </c>
      <c r="R106" s="154" t="s">
        <v>507</v>
      </c>
      <c r="T106" s="154" t="s">
        <v>208</v>
      </c>
      <c r="U106" s="154" t="s">
        <v>302</v>
      </c>
      <c r="V106" s="154" t="s">
        <v>303</v>
      </c>
      <c r="W106" s="154" t="s">
        <v>508</v>
      </c>
      <c r="Y106" s="154" t="s">
        <v>243</v>
      </c>
      <c r="AA106" s="155" t="n">
        <v>1</v>
      </c>
      <c r="AB106" s="155" t="n">
        <v>857</v>
      </c>
      <c r="AC106" s="155" t="n">
        <v>0</v>
      </c>
      <c r="AD106" s="155" t="n">
        <v>0</v>
      </c>
      <c r="AE106" s="154" t="n">
        <v>12</v>
      </c>
      <c r="AF106" s="155" t="n">
        <v>857</v>
      </c>
      <c r="AG106" s="155" t="n">
        <v>0</v>
      </c>
      <c r="AH106" s="155" t="n">
        <v>102.84</v>
      </c>
      <c r="AI106" s="155" t="n">
        <v>0</v>
      </c>
      <c r="AJ106" s="155" t="n">
        <v>959.84</v>
      </c>
      <c r="AK106" s="155" t="n">
        <v>959.84</v>
      </c>
      <c r="AL106" s="155" t="n">
        <v>0</v>
      </c>
      <c r="AM106" s="154" t="s">
        <v>385</v>
      </c>
      <c r="AN106" s="154" t="n">
        <v>15</v>
      </c>
      <c r="AO106" s="153" t="s">
        <v>509</v>
      </c>
      <c r="AP106" s="154"/>
      <c r="AQ106" s="154" t="s">
        <v>507</v>
      </c>
    </row>
    <row r="107" customFormat="false" ht="14.25" hidden="false" customHeight="false" outlineLevel="0" collapsed="false">
      <c r="A107" s="153" t="s">
        <v>505</v>
      </c>
      <c r="B107" s="153" t="n">
        <v>2020</v>
      </c>
      <c r="C107" s="153" t="n">
        <v>2</v>
      </c>
      <c r="D107" s="154" t="s">
        <v>198</v>
      </c>
      <c r="E107" s="154" t="s">
        <v>226</v>
      </c>
      <c r="F107" s="154" t="s">
        <v>506</v>
      </c>
      <c r="H107" s="154" t="s">
        <v>202</v>
      </c>
      <c r="I107" s="154" t="s">
        <v>203</v>
      </c>
      <c r="N107" s="154" t="s">
        <v>204</v>
      </c>
      <c r="O107" s="154" t="s">
        <v>205</v>
      </c>
      <c r="Q107" s="154" t="s">
        <v>422</v>
      </c>
      <c r="R107" s="154" t="s">
        <v>507</v>
      </c>
      <c r="T107" s="154" t="s">
        <v>208</v>
      </c>
      <c r="U107" s="154" t="s">
        <v>302</v>
      </c>
      <c r="V107" s="154" t="s">
        <v>303</v>
      </c>
      <c r="W107" s="154" t="s">
        <v>510</v>
      </c>
      <c r="Y107" s="154" t="s">
        <v>243</v>
      </c>
      <c r="AA107" s="155" t="n">
        <v>1</v>
      </c>
      <c r="AB107" s="155" t="n">
        <v>550</v>
      </c>
      <c r="AC107" s="155" t="n">
        <v>0</v>
      </c>
      <c r="AD107" s="155" t="n">
        <v>0</v>
      </c>
      <c r="AE107" s="154" t="n">
        <v>12</v>
      </c>
      <c r="AF107" s="155" t="n">
        <v>550</v>
      </c>
      <c r="AG107" s="155" t="n">
        <v>0</v>
      </c>
      <c r="AH107" s="155" t="n">
        <v>66</v>
      </c>
      <c r="AI107" s="155" t="n">
        <v>0</v>
      </c>
      <c r="AJ107" s="155" t="n">
        <v>616</v>
      </c>
      <c r="AK107" s="155" t="n">
        <v>616</v>
      </c>
      <c r="AL107" s="155" t="n">
        <v>0</v>
      </c>
      <c r="AM107" s="154" t="s">
        <v>385</v>
      </c>
      <c r="AN107" s="154" t="n">
        <v>15</v>
      </c>
      <c r="AO107" s="153" t="s">
        <v>509</v>
      </c>
      <c r="AP107" s="154"/>
      <c r="AQ107" s="154" t="s">
        <v>507</v>
      </c>
    </row>
    <row r="108" customFormat="false" ht="14.25" hidden="false" customHeight="false" outlineLevel="0" collapsed="false">
      <c r="A108" s="153" t="s">
        <v>505</v>
      </c>
      <c r="B108" s="153" t="n">
        <v>2020</v>
      </c>
      <c r="C108" s="153" t="n">
        <v>2</v>
      </c>
      <c r="D108" s="154" t="s">
        <v>198</v>
      </c>
      <c r="E108" s="154" t="s">
        <v>226</v>
      </c>
      <c r="F108" s="154" t="s">
        <v>506</v>
      </c>
      <c r="H108" s="154" t="s">
        <v>202</v>
      </c>
      <c r="I108" s="154" t="s">
        <v>203</v>
      </c>
      <c r="N108" s="154" t="s">
        <v>204</v>
      </c>
      <c r="O108" s="154" t="s">
        <v>205</v>
      </c>
      <c r="Q108" s="154" t="s">
        <v>422</v>
      </c>
      <c r="R108" s="154" t="s">
        <v>507</v>
      </c>
      <c r="T108" s="154" t="s">
        <v>208</v>
      </c>
      <c r="U108" s="154" t="s">
        <v>302</v>
      </c>
      <c r="V108" s="154" t="s">
        <v>303</v>
      </c>
      <c r="W108" s="154" t="s">
        <v>511</v>
      </c>
      <c r="Y108" s="154" t="s">
        <v>243</v>
      </c>
      <c r="AA108" s="155" t="n">
        <v>1</v>
      </c>
      <c r="AB108" s="155" t="n">
        <v>700</v>
      </c>
      <c r="AC108" s="155" t="n">
        <v>0</v>
      </c>
      <c r="AD108" s="155" t="n">
        <v>0</v>
      </c>
      <c r="AE108" s="154" t="n">
        <v>12</v>
      </c>
      <c r="AF108" s="155" t="n">
        <v>700</v>
      </c>
      <c r="AG108" s="155" t="n">
        <v>0</v>
      </c>
      <c r="AH108" s="155" t="n">
        <v>84</v>
      </c>
      <c r="AI108" s="155" t="n">
        <v>0</v>
      </c>
      <c r="AJ108" s="155" t="n">
        <v>784</v>
      </c>
      <c r="AK108" s="155" t="n">
        <v>784</v>
      </c>
      <c r="AL108" s="155" t="n">
        <v>0</v>
      </c>
      <c r="AM108" s="154" t="s">
        <v>385</v>
      </c>
      <c r="AN108" s="154" t="n">
        <v>15</v>
      </c>
      <c r="AO108" s="153" t="s">
        <v>509</v>
      </c>
      <c r="AP108" s="154"/>
      <c r="AQ108" s="154" t="s">
        <v>507</v>
      </c>
    </row>
    <row r="109" customFormat="false" ht="14.25" hidden="false" customHeight="false" outlineLevel="0" collapsed="false">
      <c r="A109" s="153" t="s">
        <v>505</v>
      </c>
      <c r="B109" s="153" t="n">
        <v>2020</v>
      </c>
      <c r="C109" s="153" t="n">
        <v>2</v>
      </c>
      <c r="D109" s="154" t="s">
        <v>198</v>
      </c>
      <c r="E109" s="154" t="s">
        <v>226</v>
      </c>
      <c r="F109" s="154" t="s">
        <v>506</v>
      </c>
      <c r="H109" s="154" t="s">
        <v>202</v>
      </c>
      <c r="I109" s="154" t="s">
        <v>203</v>
      </c>
      <c r="N109" s="154" t="s">
        <v>204</v>
      </c>
      <c r="O109" s="154" t="s">
        <v>205</v>
      </c>
      <c r="Q109" s="154" t="s">
        <v>422</v>
      </c>
      <c r="R109" s="154" t="s">
        <v>507</v>
      </c>
      <c r="T109" s="154" t="s">
        <v>208</v>
      </c>
      <c r="U109" s="154" t="s">
        <v>302</v>
      </c>
      <c r="V109" s="154" t="s">
        <v>303</v>
      </c>
      <c r="W109" s="154" t="s">
        <v>512</v>
      </c>
      <c r="Y109" s="154" t="s">
        <v>243</v>
      </c>
      <c r="AA109" s="155" t="n">
        <v>1</v>
      </c>
      <c r="AB109" s="155" t="n">
        <v>1625</v>
      </c>
      <c r="AC109" s="155" t="n">
        <v>0</v>
      </c>
      <c r="AD109" s="155" t="n">
        <v>0</v>
      </c>
      <c r="AE109" s="154" t="n">
        <v>12</v>
      </c>
      <c r="AF109" s="155" t="n">
        <v>1625</v>
      </c>
      <c r="AG109" s="155" t="n">
        <v>0</v>
      </c>
      <c r="AH109" s="155" t="n">
        <v>195</v>
      </c>
      <c r="AI109" s="155" t="n">
        <v>0</v>
      </c>
      <c r="AJ109" s="155" t="n">
        <v>1820</v>
      </c>
      <c r="AK109" s="155" t="n">
        <v>1820</v>
      </c>
      <c r="AL109" s="155" t="n">
        <v>0</v>
      </c>
      <c r="AM109" s="154" t="s">
        <v>385</v>
      </c>
      <c r="AN109" s="154" t="n">
        <v>15</v>
      </c>
      <c r="AO109" s="153" t="s">
        <v>509</v>
      </c>
      <c r="AP109" s="154"/>
      <c r="AQ109" s="154" t="s">
        <v>507</v>
      </c>
    </row>
    <row r="110" customFormat="false" ht="14.25" hidden="false" customHeight="false" outlineLevel="0" collapsed="false">
      <c r="A110" s="153" t="s">
        <v>505</v>
      </c>
      <c r="B110" s="153" t="n">
        <v>2020</v>
      </c>
      <c r="C110" s="153" t="n">
        <v>2</v>
      </c>
      <c r="D110" s="154" t="s">
        <v>198</v>
      </c>
      <c r="E110" s="154" t="s">
        <v>226</v>
      </c>
      <c r="F110" s="154" t="s">
        <v>506</v>
      </c>
      <c r="H110" s="154" t="s">
        <v>202</v>
      </c>
      <c r="I110" s="154" t="s">
        <v>203</v>
      </c>
      <c r="N110" s="154" t="s">
        <v>204</v>
      </c>
      <c r="O110" s="154" t="s">
        <v>205</v>
      </c>
      <c r="Q110" s="154" t="s">
        <v>422</v>
      </c>
      <c r="R110" s="154" t="s">
        <v>507</v>
      </c>
      <c r="T110" s="154" t="s">
        <v>208</v>
      </c>
      <c r="U110" s="154" t="s">
        <v>302</v>
      </c>
      <c r="V110" s="154" t="s">
        <v>303</v>
      </c>
      <c r="W110" s="154" t="s">
        <v>513</v>
      </c>
      <c r="Y110" s="154" t="s">
        <v>243</v>
      </c>
      <c r="AA110" s="155" t="n">
        <v>6</v>
      </c>
      <c r="AB110" s="155" t="n">
        <v>90</v>
      </c>
      <c r="AC110" s="155" t="n">
        <v>0</v>
      </c>
      <c r="AD110" s="155" t="n">
        <v>0</v>
      </c>
      <c r="AE110" s="154" t="n">
        <v>12</v>
      </c>
      <c r="AF110" s="155" t="n">
        <v>540</v>
      </c>
      <c r="AG110" s="155" t="n">
        <v>0</v>
      </c>
      <c r="AH110" s="155" t="n">
        <v>64.8</v>
      </c>
      <c r="AI110" s="155" t="n">
        <v>0</v>
      </c>
      <c r="AJ110" s="155" t="n">
        <v>604.8</v>
      </c>
      <c r="AK110" s="155" t="n">
        <v>604.8</v>
      </c>
      <c r="AL110" s="155" t="n">
        <v>0</v>
      </c>
      <c r="AM110" s="154" t="s">
        <v>385</v>
      </c>
      <c r="AN110" s="154" t="n">
        <v>15</v>
      </c>
      <c r="AO110" s="153" t="s">
        <v>509</v>
      </c>
      <c r="AP110" s="154"/>
      <c r="AQ110" s="154" t="s">
        <v>507</v>
      </c>
    </row>
    <row r="111" customFormat="false" ht="14.25" hidden="false" customHeight="false" outlineLevel="0" collapsed="false">
      <c r="A111" s="153" t="s">
        <v>505</v>
      </c>
      <c r="B111" s="153" t="n">
        <v>2020</v>
      </c>
      <c r="C111" s="153" t="n">
        <v>2</v>
      </c>
      <c r="D111" s="154" t="s">
        <v>198</v>
      </c>
      <c r="E111" s="154" t="s">
        <v>226</v>
      </c>
      <c r="F111" s="154" t="s">
        <v>506</v>
      </c>
      <c r="H111" s="154" t="s">
        <v>202</v>
      </c>
      <c r="I111" s="154" t="s">
        <v>203</v>
      </c>
      <c r="N111" s="154" t="s">
        <v>204</v>
      </c>
      <c r="O111" s="154" t="s">
        <v>205</v>
      </c>
      <c r="Q111" s="154" t="s">
        <v>422</v>
      </c>
      <c r="R111" s="154" t="s">
        <v>507</v>
      </c>
      <c r="T111" s="154" t="s">
        <v>208</v>
      </c>
      <c r="U111" s="154" t="s">
        <v>514</v>
      </c>
      <c r="V111" s="154" t="s">
        <v>515</v>
      </c>
      <c r="W111" s="154" t="s">
        <v>516</v>
      </c>
      <c r="Y111" s="154" t="s">
        <v>378</v>
      </c>
      <c r="AA111" s="155" t="n">
        <v>2</v>
      </c>
      <c r="AB111" s="155" t="n">
        <v>150</v>
      </c>
      <c r="AC111" s="155" t="n">
        <v>0</v>
      </c>
      <c r="AD111" s="155" t="n">
        <v>0</v>
      </c>
      <c r="AE111" s="154" t="n">
        <v>12</v>
      </c>
      <c r="AF111" s="155" t="n">
        <v>300</v>
      </c>
      <c r="AG111" s="155" t="n">
        <v>0</v>
      </c>
      <c r="AH111" s="155" t="n">
        <v>36</v>
      </c>
      <c r="AI111" s="155" t="n">
        <v>0</v>
      </c>
      <c r="AJ111" s="155" t="n">
        <v>336</v>
      </c>
      <c r="AK111" s="155" t="n">
        <v>336</v>
      </c>
      <c r="AL111" s="155" t="n">
        <v>0</v>
      </c>
      <c r="AM111" s="154" t="s">
        <v>385</v>
      </c>
      <c r="AN111" s="154" t="n">
        <v>15</v>
      </c>
      <c r="AO111" s="153" t="s">
        <v>509</v>
      </c>
      <c r="AP111" s="154"/>
      <c r="AQ111" s="154" t="s">
        <v>507</v>
      </c>
    </row>
    <row r="112" customFormat="false" ht="14.25" hidden="false" customHeight="false" outlineLevel="0" collapsed="false">
      <c r="A112" s="153" t="s">
        <v>505</v>
      </c>
      <c r="B112" s="153" t="n">
        <v>2020</v>
      </c>
      <c r="C112" s="153" t="n">
        <v>2</v>
      </c>
      <c r="D112" s="154" t="s">
        <v>198</v>
      </c>
      <c r="E112" s="154" t="s">
        <v>226</v>
      </c>
      <c r="F112" s="154" t="s">
        <v>506</v>
      </c>
      <c r="H112" s="154" t="s">
        <v>202</v>
      </c>
      <c r="I112" s="154" t="s">
        <v>203</v>
      </c>
      <c r="N112" s="154" t="s">
        <v>204</v>
      </c>
      <c r="O112" s="154" t="s">
        <v>205</v>
      </c>
      <c r="Q112" s="154" t="s">
        <v>422</v>
      </c>
      <c r="R112" s="154" t="s">
        <v>507</v>
      </c>
      <c r="T112" s="154" t="s">
        <v>208</v>
      </c>
      <c r="U112" s="154" t="s">
        <v>237</v>
      </c>
      <c r="V112" s="154" t="s">
        <v>238</v>
      </c>
      <c r="W112" s="154" t="s">
        <v>517</v>
      </c>
      <c r="Y112" s="154" t="s">
        <v>232</v>
      </c>
      <c r="AA112" s="155" t="n">
        <v>1</v>
      </c>
      <c r="AB112" s="155" t="n">
        <v>60</v>
      </c>
      <c r="AC112" s="155" t="n">
        <v>0</v>
      </c>
      <c r="AD112" s="155" t="n">
        <v>0</v>
      </c>
      <c r="AE112" s="154" t="n">
        <v>12</v>
      </c>
      <c r="AF112" s="155" t="n">
        <v>60</v>
      </c>
      <c r="AG112" s="155" t="n">
        <v>0</v>
      </c>
      <c r="AH112" s="155" t="n">
        <v>7.2</v>
      </c>
      <c r="AI112" s="155" t="n">
        <v>0</v>
      </c>
      <c r="AJ112" s="155" t="n">
        <v>67.2</v>
      </c>
      <c r="AK112" s="155" t="n">
        <v>67.2</v>
      </c>
      <c r="AL112" s="155" t="n">
        <v>0</v>
      </c>
      <c r="AM112" s="154" t="s">
        <v>385</v>
      </c>
      <c r="AN112" s="154" t="n">
        <v>15</v>
      </c>
      <c r="AO112" s="153" t="s">
        <v>509</v>
      </c>
      <c r="AP112" s="154"/>
      <c r="AQ112" s="154" t="s">
        <v>507</v>
      </c>
    </row>
    <row r="113" customFormat="false" ht="14.25" hidden="false" customHeight="false" outlineLevel="0" collapsed="false">
      <c r="A113" s="153" t="s">
        <v>505</v>
      </c>
      <c r="B113" s="153" t="n">
        <v>2020</v>
      </c>
      <c r="C113" s="153" t="n">
        <v>2</v>
      </c>
      <c r="D113" s="154" t="s">
        <v>198</v>
      </c>
      <c r="E113" s="154" t="s">
        <v>226</v>
      </c>
      <c r="F113" s="154" t="s">
        <v>506</v>
      </c>
      <c r="H113" s="154" t="s">
        <v>202</v>
      </c>
      <c r="I113" s="154" t="s">
        <v>203</v>
      </c>
      <c r="N113" s="154" t="s">
        <v>204</v>
      </c>
      <c r="O113" s="154" t="s">
        <v>205</v>
      </c>
      <c r="Q113" s="154" t="s">
        <v>422</v>
      </c>
      <c r="R113" s="154" t="s">
        <v>507</v>
      </c>
      <c r="T113" s="154" t="s">
        <v>208</v>
      </c>
      <c r="U113" s="154" t="s">
        <v>376</v>
      </c>
      <c r="V113" s="154" t="s">
        <v>377</v>
      </c>
      <c r="W113" s="154" t="s">
        <v>518</v>
      </c>
      <c r="Y113" s="154" t="s">
        <v>378</v>
      </c>
      <c r="AA113" s="155" t="n">
        <v>1</v>
      </c>
      <c r="AB113" s="155" t="n">
        <v>50</v>
      </c>
      <c r="AC113" s="155" t="n">
        <v>0</v>
      </c>
      <c r="AD113" s="155" t="n">
        <v>0</v>
      </c>
      <c r="AE113" s="154" t="n">
        <v>12</v>
      </c>
      <c r="AF113" s="155" t="n">
        <v>50</v>
      </c>
      <c r="AG113" s="155" t="n">
        <v>0</v>
      </c>
      <c r="AH113" s="155" t="n">
        <v>6</v>
      </c>
      <c r="AI113" s="155" t="n">
        <v>0</v>
      </c>
      <c r="AJ113" s="155" t="n">
        <v>56</v>
      </c>
      <c r="AK113" s="155" t="n">
        <v>56</v>
      </c>
      <c r="AL113" s="155" t="n">
        <v>0</v>
      </c>
      <c r="AM113" s="154" t="s">
        <v>385</v>
      </c>
      <c r="AN113" s="154" t="n">
        <v>15</v>
      </c>
      <c r="AO113" s="153" t="s">
        <v>509</v>
      </c>
      <c r="AP113" s="154"/>
      <c r="AQ113" s="154" t="s">
        <v>507</v>
      </c>
    </row>
    <row r="114" customFormat="false" ht="14.25" hidden="false" customHeight="false" outlineLevel="0" collapsed="false">
      <c r="A114" s="153" t="s">
        <v>505</v>
      </c>
      <c r="B114" s="153" t="n">
        <v>2020</v>
      </c>
      <c r="C114" s="153" t="n">
        <v>2</v>
      </c>
      <c r="D114" s="154" t="s">
        <v>198</v>
      </c>
      <c r="E114" s="154" t="s">
        <v>226</v>
      </c>
      <c r="F114" s="154" t="s">
        <v>506</v>
      </c>
      <c r="H114" s="154" t="s">
        <v>202</v>
      </c>
      <c r="I114" s="154" t="s">
        <v>203</v>
      </c>
      <c r="N114" s="154" t="s">
        <v>204</v>
      </c>
      <c r="O114" s="154" t="s">
        <v>205</v>
      </c>
      <c r="Q114" s="154" t="s">
        <v>422</v>
      </c>
      <c r="R114" s="154" t="s">
        <v>507</v>
      </c>
      <c r="T114" s="154" t="s">
        <v>208</v>
      </c>
      <c r="U114" s="154" t="s">
        <v>519</v>
      </c>
      <c r="V114" s="154" t="s">
        <v>520</v>
      </c>
      <c r="W114" s="154" t="s">
        <v>521</v>
      </c>
      <c r="Y114" s="154" t="s">
        <v>243</v>
      </c>
      <c r="AA114" s="155" t="n">
        <v>2</v>
      </c>
      <c r="AB114" s="155" t="n">
        <v>96</v>
      </c>
      <c r="AC114" s="155" t="n">
        <v>0</v>
      </c>
      <c r="AD114" s="155" t="n">
        <v>0</v>
      </c>
      <c r="AE114" s="154" t="n">
        <v>12</v>
      </c>
      <c r="AF114" s="155" t="n">
        <v>192</v>
      </c>
      <c r="AG114" s="155" t="n">
        <v>0</v>
      </c>
      <c r="AH114" s="155" t="n">
        <v>23.04</v>
      </c>
      <c r="AI114" s="155" t="n">
        <v>0</v>
      </c>
      <c r="AJ114" s="155" t="n">
        <v>215.04</v>
      </c>
      <c r="AK114" s="155" t="n">
        <v>215.04</v>
      </c>
      <c r="AL114" s="155" t="n">
        <v>0</v>
      </c>
      <c r="AM114" s="154" t="s">
        <v>385</v>
      </c>
      <c r="AN114" s="154" t="n">
        <v>15</v>
      </c>
      <c r="AO114" s="153" t="s">
        <v>509</v>
      </c>
      <c r="AP114" s="154"/>
      <c r="AQ114" s="154" t="s">
        <v>507</v>
      </c>
    </row>
    <row r="115" customFormat="false" ht="14.25" hidden="false" customHeight="false" outlineLevel="0" collapsed="false">
      <c r="A115" s="153" t="s">
        <v>505</v>
      </c>
      <c r="B115" s="153" t="n">
        <v>2020</v>
      </c>
      <c r="C115" s="153" t="n">
        <v>2</v>
      </c>
      <c r="D115" s="154" t="s">
        <v>198</v>
      </c>
      <c r="E115" s="154" t="s">
        <v>226</v>
      </c>
      <c r="F115" s="154" t="s">
        <v>506</v>
      </c>
      <c r="H115" s="154" t="s">
        <v>202</v>
      </c>
      <c r="I115" s="154" t="s">
        <v>203</v>
      </c>
      <c r="N115" s="154" t="s">
        <v>204</v>
      </c>
      <c r="O115" s="154" t="s">
        <v>205</v>
      </c>
      <c r="Q115" s="154" t="s">
        <v>422</v>
      </c>
      <c r="R115" s="154" t="s">
        <v>507</v>
      </c>
      <c r="T115" s="154" t="s">
        <v>208</v>
      </c>
      <c r="U115" s="154" t="s">
        <v>240</v>
      </c>
      <c r="V115" s="154" t="s">
        <v>241</v>
      </c>
      <c r="W115" s="154" t="s">
        <v>522</v>
      </c>
      <c r="Y115" s="154" t="s">
        <v>243</v>
      </c>
      <c r="AA115" s="155" t="n">
        <v>1</v>
      </c>
      <c r="AB115" s="155" t="n">
        <v>2744</v>
      </c>
      <c r="AC115" s="155" t="n">
        <v>0</v>
      </c>
      <c r="AD115" s="155" t="n">
        <v>0</v>
      </c>
      <c r="AE115" s="154" t="n">
        <v>12</v>
      </c>
      <c r="AF115" s="155" t="n">
        <v>2744</v>
      </c>
      <c r="AG115" s="155" t="n">
        <v>0</v>
      </c>
      <c r="AH115" s="155" t="n">
        <v>329.28</v>
      </c>
      <c r="AI115" s="155" t="n">
        <v>0</v>
      </c>
      <c r="AJ115" s="155" t="n">
        <v>3073.28</v>
      </c>
      <c r="AK115" s="155" t="n">
        <v>3073.28</v>
      </c>
      <c r="AL115" s="155" t="n">
        <v>0</v>
      </c>
      <c r="AM115" s="154" t="s">
        <v>385</v>
      </c>
      <c r="AN115" s="154" t="n">
        <v>15</v>
      </c>
      <c r="AO115" s="153" t="s">
        <v>509</v>
      </c>
      <c r="AP115" s="154"/>
      <c r="AQ115" s="154" t="s">
        <v>507</v>
      </c>
    </row>
    <row r="116" customFormat="false" ht="14.25" hidden="false" customHeight="false" outlineLevel="0" collapsed="false">
      <c r="A116" s="153" t="s">
        <v>505</v>
      </c>
      <c r="B116" s="153" t="n">
        <v>2020</v>
      </c>
      <c r="C116" s="153" t="n">
        <v>2</v>
      </c>
      <c r="D116" s="154" t="s">
        <v>198</v>
      </c>
      <c r="E116" s="154" t="s">
        <v>226</v>
      </c>
      <c r="F116" s="154" t="s">
        <v>506</v>
      </c>
      <c r="H116" s="154" t="s">
        <v>202</v>
      </c>
      <c r="I116" s="154" t="s">
        <v>203</v>
      </c>
      <c r="N116" s="154" t="s">
        <v>204</v>
      </c>
      <c r="O116" s="154" t="s">
        <v>205</v>
      </c>
      <c r="Q116" s="154" t="s">
        <v>422</v>
      </c>
      <c r="R116" s="154" t="s">
        <v>507</v>
      </c>
      <c r="T116" s="154" t="s">
        <v>208</v>
      </c>
      <c r="U116" s="154" t="s">
        <v>240</v>
      </c>
      <c r="V116" s="154" t="s">
        <v>241</v>
      </c>
      <c r="W116" s="154" t="s">
        <v>523</v>
      </c>
      <c r="Y116" s="154" t="s">
        <v>243</v>
      </c>
      <c r="AA116" s="155" t="n">
        <v>1</v>
      </c>
      <c r="AB116" s="155" t="n">
        <v>510</v>
      </c>
      <c r="AC116" s="155" t="n">
        <v>0</v>
      </c>
      <c r="AD116" s="155" t="n">
        <v>0</v>
      </c>
      <c r="AE116" s="154" t="n">
        <v>12</v>
      </c>
      <c r="AF116" s="155" t="n">
        <v>510</v>
      </c>
      <c r="AG116" s="155" t="n">
        <v>0</v>
      </c>
      <c r="AH116" s="155" t="n">
        <v>61.2</v>
      </c>
      <c r="AI116" s="155" t="n">
        <v>0</v>
      </c>
      <c r="AJ116" s="155" t="n">
        <v>571.2</v>
      </c>
      <c r="AK116" s="155" t="n">
        <v>571.2</v>
      </c>
      <c r="AL116" s="155" t="n">
        <v>0</v>
      </c>
      <c r="AM116" s="154" t="s">
        <v>385</v>
      </c>
      <c r="AN116" s="154" t="n">
        <v>15</v>
      </c>
      <c r="AO116" s="153" t="s">
        <v>509</v>
      </c>
      <c r="AP116" s="154"/>
      <c r="AQ116" s="154" t="s">
        <v>507</v>
      </c>
    </row>
    <row r="117" customFormat="false" ht="14.25" hidden="false" customHeight="false" outlineLevel="0" collapsed="false">
      <c r="A117" s="153" t="s">
        <v>524</v>
      </c>
      <c r="B117" s="153" t="n">
        <v>2020</v>
      </c>
      <c r="C117" s="153" t="n">
        <v>2</v>
      </c>
      <c r="D117" s="154" t="s">
        <v>198</v>
      </c>
      <c r="E117" s="154" t="s">
        <v>199</v>
      </c>
      <c r="F117" s="154" t="s">
        <v>525</v>
      </c>
      <c r="G117" s="154" t="s">
        <v>526</v>
      </c>
      <c r="H117" s="154" t="s">
        <v>202</v>
      </c>
      <c r="I117" s="154" t="s">
        <v>203</v>
      </c>
      <c r="N117" s="154" t="s">
        <v>204</v>
      </c>
      <c r="O117" s="154" t="s">
        <v>205</v>
      </c>
      <c r="Q117" s="154" t="s">
        <v>206</v>
      </c>
      <c r="R117" s="154" t="s">
        <v>527</v>
      </c>
      <c r="T117" s="154" t="s">
        <v>208</v>
      </c>
      <c r="U117" s="154" t="s">
        <v>209</v>
      </c>
      <c r="V117" s="154" t="s">
        <v>210</v>
      </c>
      <c r="W117" s="154" t="s">
        <v>210</v>
      </c>
      <c r="Y117" s="154" t="s">
        <v>210</v>
      </c>
      <c r="AA117" s="155" t="n">
        <v>1</v>
      </c>
      <c r="AB117" s="155" t="n">
        <v>3651.2</v>
      </c>
      <c r="AC117" s="155" t="n">
        <v>0</v>
      </c>
      <c r="AD117" s="155" t="n">
        <v>0</v>
      </c>
      <c r="AE117" s="154" t="n">
        <v>12</v>
      </c>
      <c r="AF117" s="155" t="n">
        <v>3651.2</v>
      </c>
      <c r="AG117" s="155" t="n">
        <v>0</v>
      </c>
      <c r="AH117" s="155" t="n">
        <v>438.14</v>
      </c>
      <c r="AI117" s="155" t="n">
        <v>0</v>
      </c>
      <c r="AJ117" s="155" t="n">
        <v>4089.34</v>
      </c>
      <c r="AK117" s="155" t="n">
        <v>0</v>
      </c>
      <c r="AL117" s="155" t="n">
        <v>379.72</v>
      </c>
      <c r="AM117" s="154" t="s">
        <v>211</v>
      </c>
      <c r="AN117" s="154" t="n">
        <v>30</v>
      </c>
      <c r="AO117" s="153" t="s">
        <v>528</v>
      </c>
      <c r="AP117" s="154" t="s">
        <v>213</v>
      </c>
      <c r="AQ117" s="154" t="s">
        <v>529</v>
      </c>
    </row>
    <row r="118" customFormat="false" ht="14.25" hidden="false" customHeight="false" outlineLevel="0" collapsed="false">
      <c r="A118" s="153" t="s">
        <v>524</v>
      </c>
      <c r="B118" s="153" t="n">
        <v>2020</v>
      </c>
      <c r="C118" s="153" t="n">
        <v>2</v>
      </c>
      <c r="D118" s="154" t="s">
        <v>198</v>
      </c>
      <c r="E118" s="154" t="s">
        <v>199</v>
      </c>
      <c r="F118" s="154" t="s">
        <v>530</v>
      </c>
      <c r="G118" s="154" t="s">
        <v>531</v>
      </c>
      <c r="H118" s="154" t="s">
        <v>202</v>
      </c>
      <c r="I118" s="154" t="s">
        <v>203</v>
      </c>
      <c r="N118" s="154" t="s">
        <v>204</v>
      </c>
      <c r="O118" s="154" t="s">
        <v>205</v>
      </c>
      <c r="Q118" s="154" t="s">
        <v>206</v>
      </c>
      <c r="R118" s="154" t="s">
        <v>532</v>
      </c>
      <c r="T118" s="154" t="s">
        <v>208</v>
      </c>
      <c r="U118" s="154" t="s">
        <v>209</v>
      </c>
      <c r="V118" s="154" t="s">
        <v>210</v>
      </c>
      <c r="W118" s="154" t="s">
        <v>210</v>
      </c>
      <c r="Y118" s="154" t="s">
        <v>210</v>
      </c>
      <c r="AA118" s="155" t="n">
        <v>1</v>
      </c>
      <c r="AB118" s="155" t="n">
        <v>15001.84</v>
      </c>
      <c r="AC118" s="155" t="n">
        <v>0</v>
      </c>
      <c r="AD118" s="155" t="n">
        <v>0</v>
      </c>
      <c r="AE118" s="154" t="n">
        <v>12</v>
      </c>
      <c r="AF118" s="155" t="n">
        <v>15001.84</v>
      </c>
      <c r="AG118" s="155" t="n">
        <v>0</v>
      </c>
      <c r="AH118" s="155" t="n">
        <v>1800.22</v>
      </c>
      <c r="AI118" s="155" t="n">
        <v>0</v>
      </c>
      <c r="AJ118" s="155" t="n">
        <v>16802.06</v>
      </c>
      <c r="AK118" s="155" t="n">
        <v>0</v>
      </c>
      <c r="AL118" s="155" t="n">
        <v>1560.19</v>
      </c>
      <c r="AM118" s="154" t="s">
        <v>211</v>
      </c>
      <c r="AN118" s="154" t="n">
        <v>30</v>
      </c>
      <c r="AO118" s="153" t="s">
        <v>528</v>
      </c>
      <c r="AP118" s="154" t="s">
        <v>213</v>
      </c>
      <c r="AQ118" s="154" t="s">
        <v>533</v>
      </c>
    </row>
    <row r="119" customFormat="false" ht="14.25" hidden="false" customHeight="false" outlineLevel="0" collapsed="false">
      <c r="A119" s="153" t="s">
        <v>524</v>
      </c>
      <c r="B119" s="153" t="n">
        <v>2020</v>
      </c>
      <c r="C119" s="153" t="n">
        <v>2</v>
      </c>
      <c r="D119" s="154" t="s">
        <v>198</v>
      </c>
      <c r="E119" s="154" t="s">
        <v>226</v>
      </c>
      <c r="F119" s="154" t="s">
        <v>534</v>
      </c>
      <c r="H119" s="154" t="s">
        <v>202</v>
      </c>
      <c r="I119" s="154" t="s">
        <v>203</v>
      </c>
      <c r="N119" s="154" t="s">
        <v>204</v>
      </c>
      <c r="O119" s="154" t="s">
        <v>205</v>
      </c>
      <c r="Q119" s="154" t="s">
        <v>206</v>
      </c>
      <c r="R119" s="154" t="s">
        <v>527</v>
      </c>
      <c r="T119" s="154" t="s">
        <v>208</v>
      </c>
      <c r="U119" s="154" t="s">
        <v>302</v>
      </c>
      <c r="V119" s="154" t="s">
        <v>303</v>
      </c>
      <c r="W119" s="154" t="s">
        <v>535</v>
      </c>
      <c r="Y119" s="154" t="s">
        <v>243</v>
      </c>
      <c r="AA119" s="155" t="n">
        <v>12</v>
      </c>
      <c r="AB119" s="155" t="n">
        <v>150</v>
      </c>
      <c r="AC119" s="155" t="n">
        <v>0</v>
      </c>
      <c r="AD119" s="155" t="n">
        <v>0</v>
      </c>
      <c r="AE119" s="154" t="n">
        <v>12</v>
      </c>
      <c r="AF119" s="155" t="n">
        <v>1800</v>
      </c>
      <c r="AG119" s="155" t="n">
        <v>0</v>
      </c>
      <c r="AH119" s="155" t="n">
        <v>216</v>
      </c>
      <c r="AI119" s="155" t="n">
        <v>0</v>
      </c>
      <c r="AJ119" s="155" t="n">
        <v>2016</v>
      </c>
      <c r="AK119" s="155" t="n">
        <v>2016</v>
      </c>
      <c r="AL119" s="155" t="n">
        <v>0</v>
      </c>
      <c r="AM119" s="154" t="s">
        <v>71</v>
      </c>
      <c r="AN119" s="154" t="n">
        <v>15</v>
      </c>
      <c r="AO119" s="153" t="s">
        <v>536</v>
      </c>
      <c r="AP119" s="154"/>
      <c r="AQ119" s="154" t="s">
        <v>527</v>
      </c>
    </row>
    <row r="120" customFormat="false" ht="14.25" hidden="false" customHeight="false" outlineLevel="0" collapsed="false">
      <c r="A120" s="153" t="s">
        <v>524</v>
      </c>
      <c r="B120" s="153" t="n">
        <v>2020</v>
      </c>
      <c r="C120" s="153" t="n">
        <v>2</v>
      </c>
      <c r="D120" s="154" t="s">
        <v>198</v>
      </c>
      <c r="E120" s="154" t="s">
        <v>226</v>
      </c>
      <c r="F120" s="154" t="s">
        <v>534</v>
      </c>
      <c r="H120" s="154" t="s">
        <v>202</v>
      </c>
      <c r="I120" s="154" t="s">
        <v>203</v>
      </c>
      <c r="N120" s="154" t="s">
        <v>204</v>
      </c>
      <c r="O120" s="154" t="s">
        <v>205</v>
      </c>
      <c r="Q120" s="154" t="s">
        <v>206</v>
      </c>
      <c r="R120" s="154" t="s">
        <v>527</v>
      </c>
      <c r="T120" s="154" t="s">
        <v>208</v>
      </c>
      <c r="U120" s="154" t="s">
        <v>302</v>
      </c>
      <c r="V120" s="154" t="s">
        <v>303</v>
      </c>
      <c r="W120" s="154" t="s">
        <v>537</v>
      </c>
      <c r="Y120" s="154" t="s">
        <v>243</v>
      </c>
      <c r="AA120" s="155" t="n">
        <v>4</v>
      </c>
      <c r="AB120" s="155" t="n">
        <v>210</v>
      </c>
      <c r="AC120" s="155" t="n">
        <v>0</v>
      </c>
      <c r="AD120" s="155" t="n">
        <v>0</v>
      </c>
      <c r="AE120" s="154" t="n">
        <v>12</v>
      </c>
      <c r="AF120" s="155" t="n">
        <v>840</v>
      </c>
      <c r="AG120" s="155" t="n">
        <v>0</v>
      </c>
      <c r="AH120" s="155" t="n">
        <v>100.8</v>
      </c>
      <c r="AI120" s="155" t="n">
        <v>0</v>
      </c>
      <c r="AJ120" s="155" t="n">
        <v>940.8</v>
      </c>
      <c r="AK120" s="155" t="n">
        <v>940.8</v>
      </c>
      <c r="AL120" s="155" t="n">
        <v>0</v>
      </c>
      <c r="AM120" s="154" t="s">
        <v>71</v>
      </c>
      <c r="AN120" s="154" t="n">
        <v>15</v>
      </c>
      <c r="AO120" s="153" t="s">
        <v>536</v>
      </c>
      <c r="AP120" s="154"/>
      <c r="AQ120" s="154" t="s">
        <v>527</v>
      </c>
    </row>
    <row r="121" customFormat="false" ht="14.25" hidden="false" customHeight="false" outlineLevel="0" collapsed="false">
      <c r="A121" s="153" t="s">
        <v>524</v>
      </c>
      <c r="B121" s="153" t="n">
        <v>2020</v>
      </c>
      <c r="C121" s="153" t="n">
        <v>2</v>
      </c>
      <c r="D121" s="154" t="s">
        <v>198</v>
      </c>
      <c r="E121" s="154" t="s">
        <v>226</v>
      </c>
      <c r="F121" s="154" t="s">
        <v>534</v>
      </c>
      <c r="H121" s="154" t="s">
        <v>202</v>
      </c>
      <c r="I121" s="154" t="s">
        <v>203</v>
      </c>
      <c r="N121" s="154" t="s">
        <v>204</v>
      </c>
      <c r="O121" s="154" t="s">
        <v>205</v>
      </c>
      <c r="Q121" s="154" t="s">
        <v>206</v>
      </c>
      <c r="R121" s="154" t="s">
        <v>527</v>
      </c>
      <c r="T121" s="154" t="s">
        <v>208</v>
      </c>
      <c r="U121" s="154" t="s">
        <v>229</v>
      </c>
      <c r="V121" s="154" t="s">
        <v>230</v>
      </c>
      <c r="W121" s="154" t="s">
        <v>538</v>
      </c>
      <c r="Y121" s="154" t="s">
        <v>232</v>
      </c>
      <c r="AA121" s="155" t="n">
        <v>1</v>
      </c>
      <c r="AB121" s="155" t="n">
        <v>300</v>
      </c>
      <c r="AC121" s="155" t="n">
        <v>0</v>
      </c>
      <c r="AD121" s="155" t="n">
        <v>0</v>
      </c>
      <c r="AE121" s="154" t="n">
        <v>12</v>
      </c>
      <c r="AF121" s="155" t="n">
        <v>300</v>
      </c>
      <c r="AG121" s="155" t="n">
        <v>0</v>
      </c>
      <c r="AH121" s="155" t="n">
        <v>36</v>
      </c>
      <c r="AI121" s="155" t="n">
        <v>0</v>
      </c>
      <c r="AJ121" s="155" t="n">
        <v>336</v>
      </c>
      <c r="AK121" s="155" t="n">
        <v>336</v>
      </c>
      <c r="AL121" s="155" t="n">
        <v>0</v>
      </c>
      <c r="AM121" s="154" t="s">
        <v>71</v>
      </c>
      <c r="AN121" s="154" t="n">
        <v>15</v>
      </c>
      <c r="AO121" s="153" t="s">
        <v>536</v>
      </c>
      <c r="AP121" s="154"/>
      <c r="AQ121" s="154" t="s">
        <v>527</v>
      </c>
    </row>
    <row r="122" customFormat="false" ht="14.25" hidden="false" customHeight="false" outlineLevel="0" collapsed="false">
      <c r="A122" s="153" t="s">
        <v>524</v>
      </c>
      <c r="B122" s="153" t="n">
        <v>2020</v>
      </c>
      <c r="C122" s="153" t="n">
        <v>2</v>
      </c>
      <c r="D122" s="154" t="s">
        <v>198</v>
      </c>
      <c r="E122" s="154" t="s">
        <v>226</v>
      </c>
      <c r="F122" s="154" t="s">
        <v>534</v>
      </c>
      <c r="H122" s="154" t="s">
        <v>202</v>
      </c>
      <c r="I122" s="154" t="s">
        <v>203</v>
      </c>
      <c r="N122" s="154" t="s">
        <v>204</v>
      </c>
      <c r="O122" s="154" t="s">
        <v>205</v>
      </c>
      <c r="Q122" s="154" t="s">
        <v>206</v>
      </c>
      <c r="R122" s="154" t="s">
        <v>527</v>
      </c>
      <c r="T122" s="154" t="s">
        <v>208</v>
      </c>
      <c r="U122" s="154" t="s">
        <v>240</v>
      </c>
      <c r="V122" s="154" t="s">
        <v>241</v>
      </c>
      <c r="W122" s="154" t="s">
        <v>539</v>
      </c>
      <c r="Y122" s="154" t="s">
        <v>243</v>
      </c>
      <c r="AA122" s="155" t="n">
        <v>1</v>
      </c>
      <c r="AB122" s="155" t="n">
        <v>320</v>
      </c>
      <c r="AC122" s="155" t="n">
        <v>0</v>
      </c>
      <c r="AD122" s="155" t="n">
        <v>0</v>
      </c>
      <c r="AE122" s="154" t="n">
        <v>12</v>
      </c>
      <c r="AF122" s="155" t="n">
        <v>320</v>
      </c>
      <c r="AG122" s="155" t="n">
        <v>0</v>
      </c>
      <c r="AH122" s="155" t="n">
        <v>38.4</v>
      </c>
      <c r="AI122" s="155" t="n">
        <v>0</v>
      </c>
      <c r="AJ122" s="155" t="n">
        <v>358.4</v>
      </c>
      <c r="AK122" s="155" t="n">
        <v>358.4</v>
      </c>
      <c r="AL122" s="155" t="n">
        <v>0</v>
      </c>
      <c r="AM122" s="154" t="s">
        <v>71</v>
      </c>
      <c r="AN122" s="154" t="n">
        <v>15</v>
      </c>
      <c r="AO122" s="153" t="s">
        <v>536</v>
      </c>
      <c r="AP122" s="154"/>
      <c r="AQ122" s="154" t="s">
        <v>527</v>
      </c>
    </row>
    <row r="123" customFormat="false" ht="14.25" hidden="false" customHeight="false" outlineLevel="0" collapsed="false">
      <c r="A123" s="153" t="s">
        <v>524</v>
      </c>
      <c r="B123" s="153" t="n">
        <v>2020</v>
      </c>
      <c r="C123" s="153" t="n">
        <v>2</v>
      </c>
      <c r="D123" s="154" t="s">
        <v>198</v>
      </c>
      <c r="E123" s="154" t="s">
        <v>199</v>
      </c>
      <c r="F123" s="154" t="s">
        <v>540</v>
      </c>
      <c r="G123" s="154" t="s">
        <v>541</v>
      </c>
      <c r="H123" s="154" t="s">
        <v>202</v>
      </c>
      <c r="I123" s="154" t="s">
        <v>203</v>
      </c>
      <c r="N123" s="154" t="s">
        <v>204</v>
      </c>
      <c r="O123" s="154" t="s">
        <v>205</v>
      </c>
      <c r="Q123" s="154" t="s">
        <v>422</v>
      </c>
      <c r="R123" s="154" t="s">
        <v>423</v>
      </c>
      <c r="T123" s="154" t="s">
        <v>208</v>
      </c>
      <c r="U123" s="154" t="s">
        <v>209</v>
      </c>
      <c r="V123" s="154" t="s">
        <v>210</v>
      </c>
      <c r="W123" s="154" t="s">
        <v>210</v>
      </c>
      <c r="Y123" s="154" t="s">
        <v>210</v>
      </c>
      <c r="AA123" s="155" t="n">
        <v>1</v>
      </c>
      <c r="AB123" s="155" t="n">
        <v>1380.12</v>
      </c>
      <c r="AC123" s="155" t="n">
        <v>0</v>
      </c>
      <c r="AD123" s="155" t="n">
        <v>0</v>
      </c>
      <c r="AE123" s="154" t="n">
        <v>12</v>
      </c>
      <c r="AF123" s="155" t="n">
        <v>1380.12</v>
      </c>
      <c r="AG123" s="155" t="n">
        <v>0</v>
      </c>
      <c r="AH123" s="155" t="n">
        <v>165.61</v>
      </c>
      <c r="AI123" s="155" t="n">
        <v>0</v>
      </c>
      <c r="AJ123" s="155" t="n">
        <v>1545.73</v>
      </c>
      <c r="AK123" s="155" t="n">
        <v>0</v>
      </c>
      <c r="AL123" s="155" t="n">
        <v>0</v>
      </c>
      <c r="AM123" s="154" t="s">
        <v>211</v>
      </c>
      <c r="AN123" s="154" t="n">
        <v>30</v>
      </c>
      <c r="AO123" s="153" t="s">
        <v>528</v>
      </c>
      <c r="AP123" s="154" t="s">
        <v>213</v>
      </c>
      <c r="AQ123" s="154" t="s">
        <v>542</v>
      </c>
    </row>
    <row r="124" customFormat="false" ht="14.25" hidden="false" customHeight="false" outlineLevel="0" collapsed="false">
      <c r="A124" s="153" t="s">
        <v>524</v>
      </c>
      <c r="B124" s="153" t="n">
        <v>2020</v>
      </c>
      <c r="C124" s="153" t="n">
        <v>2</v>
      </c>
      <c r="D124" s="154" t="s">
        <v>198</v>
      </c>
      <c r="E124" s="154" t="s">
        <v>199</v>
      </c>
      <c r="F124" s="154" t="s">
        <v>543</v>
      </c>
      <c r="G124" s="154" t="s">
        <v>544</v>
      </c>
      <c r="H124" s="154" t="s">
        <v>202</v>
      </c>
      <c r="I124" s="154" t="s">
        <v>203</v>
      </c>
      <c r="N124" s="154" t="s">
        <v>204</v>
      </c>
      <c r="O124" s="154" t="s">
        <v>205</v>
      </c>
      <c r="Q124" s="154" t="s">
        <v>422</v>
      </c>
      <c r="R124" s="154" t="s">
        <v>545</v>
      </c>
      <c r="T124" s="154" t="s">
        <v>208</v>
      </c>
      <c r="U124" s="154" t="s">
        <v>209</v>
      </c>
      <c r="V124" s="154" t="s">
        <v>210</v>
      </c>
      <c r="W124" s="154" t="s">
        <v>210</v>
      </c>
      <c r="Y124" s="154" t="s">
        <v>210</v>
      </c>
      <c r="AA124" s="155" t="n">
        <v>1</v>
      </c>
      <c r="AB124" s="155" t="n">
        <v>4919.04</v>
      </c>
      <c r="AC124" s="155" t="n">
        <v>0</v>
      </c>
      <c r="AD124" s="155" t="n">
        <v>0</v>
      </c>
      <c r="AE124" s="154" t="n">
        <v>12</v>
      </c>
      <c r="AF124" s="155" t="n">
        <v>4919.04</v>
      </c>
      <c r="AG124" s="155" t="n">
        <v>0</v>
      </c>
      <c r="AH124" s="155" t="n">
        <v>590.28</v>
      </c>
      <c r="AI124" s="155" t="n">
        <v>0</v>
      </c>
      <c r="AJ124" s="155" t="n">
        <v>5509.32</v>
      </c>
      <c r="AK124" s="155" t="n">
        <v>0</v>
      </c>
      <c r="AL124" s="155" t="n">
        <v>511.58</v>
      </c>
      <c r="AM124" s="154" t="s">
        <v>211</v>
      </c>
      <c r="AN124" s="154" t="n">
        <v>30</v>
      </c>
      <c r="AO124" s="153" t="s">
        <v>528</v>
      </c>
      <c r="AP124" s="154" t="s">
        <v>213</v>
      </c>
      <c r="AQ124" s="154" t="s">
        <v>546</v>
      </c>
    </row>
    <row r="125" customFormat="false" ht="14.25" hidden="false" customHeight="false" outlineLevel="0" collapsed="false">
      <c r="A125" s="153" t="s">
        <v>547</v>
      </c>
      <c r="B125" s="153" t="n">
        <v>2020</v>
      </c>
      <c r="C125" s="153" t="n">
        <v>2</v>
      </c>
      <c r="D125" s="154" t="s">
        <v>548</v>
      </c>
      <c r="E125" s="154" t="s">
        <v>199</v>
      </c>
      <c r="F125" s="154" t="s">
        <v>549</v>
      </c>
      <c r="G125" s="154" t="s">
        <v>550</v>
      </c>
      <c r="H125" s="154" t="s">
        <v>202</v>
      </c>
      <c r="I125" s="154" t="s">
        <v>203</v>
      </c>
      <c r="N125" s="154" t="s">
        <v>204</v>
      </c>
      <c r="O125" s="154" t="s">
        <v>205</v>
      </c>
      <c r="R125" s="154" t="s">
        <v>551</v>
      </c>
      <c r="T125" s="154" t="s">
        <v>17</v>
      </c>
      <c r="U125" s="154" t="s">
        <v>552</v>
      </c>
      <c r="V125" s="154" t="s">
        <v>553</v>
      </c>
      <c r="W125" s="154" t="s">
        <v>553</v>
      </c>
      <c r="AA125" s="155" t="n">
        <v>1</v>
      </c>
      <c r="AB125" s="155" t="n">
        <v>3.62</v>
      </c>
      <c r="AC125" s="155" t="n">
        <v>0</v>
      </c>
      <c r="AD125" s="155" t="n">
        <v>0</v>
      </c>
      <c r="AE125" s="154" t="n">
        <v>12</v>
      </c>
      <c r="AF125" s="155" t="n">
        <v>3.62</v>
      </c>
      <c r="AG125" s="155" t="n">
        <v>0</v>
      </c>
      <c r="AH125" s="155" t="n">
        <v>0.43</v>
      </c>
      <c r="AI125" s="155" t="n">
        <v>0</v>
      </c>
      <c r="AJ125" s="155" t="n">
        <v>4.05</v>
      </c>
      <c r="AK125" s="155" t="n">
        <v>0</v>
      </c>
      <c r="AL125" s="155" t="n">
        <v>0</v>
      </c>
      <c r="AM125" s="154" t="s">
        <v>433</v>
      </c>
      <c r="AN125" s="154" t="n">
        <v>30</v>
      </c>
      <c r="AO125" s="153" t="s">
        <v>554</v>
      </c>
      <c r="AP125" s="154"/>
      <c r="AQ125" s="154" t="s">
        <v>551</v>
      </c>
    </row>
    <row r="126" customFormat="false" ht="14.25" hidden="false" customHeight="false" outlineLevel="0" collapsed="false">
      <c r="A126" s="153" t="s">
        <v>555</v>
      </c>
      <c r="B126" s="153" t="n">
        <v>2020</v>
      </c>
      <c r="C126" s="153" t="n">
        <v>2</v>
      </c>
      <c r="D126" s="154" t="s">
        <v>548</v>
      </c>
      <c r="E126" s="154" t="s">
        <v>199</v>
      </c>
      <c r="F126" s="154" t="s">
        <v>556</v>
      </c>
      <c r="G126" s="154" t="s">
        <v>557</v>
      </c>
      <c r="H126" s="154" t="s">
        <v>202</v>
      </c>
      <c r="I126" s="154" t="s">
        <v>203</v>
      </c>
      <c r="N126" s="154" t="s">
        <v>204</v>
      </c>
      <c r="O126" s="154" t="s">
        <v>205</v>
      </c>
      <c r="R126" s="154" t="s">
        <v>558</v>
      </c>
      <c r="T126" s="154" t="s">
        <v>17</v>
      </c>
      <c r="U126" s="154" t="s">
        <v>552</v>
      </c>
      <c r="V126" s="154" t="s">
        <v>553</v>
      </c>
      <c r="W126" s="154" t="s">
        <v>553</v>
      </c>
      <c r="AA126" s="155" t="n">
        <v>1</v>
      </c>
      <c r="AB126" s="155" t="n">
        <v>6.83</v>
      </c>
      <c r="AC126" s="155" t="n">
        <v>0</v>
      </c>
      <c r="AD126" s="155" t="n">
        <v>0</v>
      </c>
      <c r="AE126" s="154" t="n">
        <v>12</v>
      </c>
      <c r="AF126" s="155" t="n">
        <v>6.83</v>
      </c>
      <c r="AG126" s="155" t="n">
        <v>0</v>
      </c>
      <c r="AH126" s="155" t="n">
        <v>0.82</v>
      </c>
      <c r="AI126" s="155" t="n">
        <v>0</v>
      </c>
      <c r="AJ126" s="155" t="n">
        <v>7.65</v>
      </c>
      <c r="AK126" s="155" t="n">
        <v>0</v>
      </c>
      <c r="AL126" s="155" t="n">
        <v>0</v>
      </c>
      <c r="AM126" s="154" t="s">
        <v>433</v>
      </c>
      <c r="AN126" s="154" t="n">
        <v>30</v>
      </c>
      <c r="AO126" s="153" t="s">
        <v>484</v>
      </c>
      <c r="AP126" s="154"/>
      <c r="AQ126" s="154" t="s">
        <v>558</v>
      </c>
    </row>
    <row r="127" customFormat="false" ht="14.25" hidden="false" customHeight="false" outlineLevel="0" collapsed="false">
      <c r="A127" s="153" t="s">
        <v>559</v>
      </c>
      <c r="B127" s="153" t="n">
        <v>2020</v>
      </c>
      <c r="C127" s="153" t="n">
        <v>2</v>
      </c>
      <c r="D127" s="154" t="s">
        <v>198</v>
      </c>
      <c r="E127" s="154" t="s">
        <v>199</v>
      </c>
      <c r="F127" s="154" t="s">
        <v>560</v>
      </c>
      <c r="G127" s="154" t="s">
        <v>561</v>
      </c>
      <c r="H127" s="154" t="s">
        <v>202</v>
      </c>
      <c r="I127" s="154" t="s">
        <v>203</v>
      </c>
      <c r="N127" s="154" t="s">
        <v>204</v>
      </c>
      <c r="O127" s="154" t="s">
        <v>205</v>
      </c>
      <c r="Q127" s="154" t="s">
        <v>206</v>
      </c>
      <c r="R127" s="154" t="s">
        <v>562</v>
      </c>
      <c r="T127" s="154" t="s">
        <v>208</v>
      </c>
      <c r="U127" s="154" t="s">
        <v>209</v>
      </c>
      <c r="V127" s="154" t="s">
        <v>210</v>
      </c>
      <c r="W127" s="154" t="s">
        <v>210</v>
      </c>
      <c r="Y127" s="154" t="s">
        <v>210</v>
      </c>
      <c r="AA127" s="155" t="n">
        <v>1</v>
      </c>
      <c r="AB127" s="155" t="n">
        <v>240.8</v>
      </c>
      <c r="AC127" s="155" t="n">
        <v>0</v>
      </c>
      <c r="AD127" s="155" t="n">
        <v>0</v>
      </c>
      <c r="AE127" s="154" t="n">
        <v>12</v>
      </c>
      <c r="AF127" s="155" t="n">
        <v>240.8</v>
      </c>
      <c r="AG127" s="155" t="n">
        <v>0</v>
      </c>
      <c r="AH127" s="155" t="n">
        <v>28.9</v>
      </c>
      <c r="AI127" s="155" t="n">
        <v>0</v>
      </c>
      <c r="AJ127" s="155" t="n">
        <v>269.7</v>
      </c>
      <c r="AK127" s="155" t="n">
        <v>0</v>
      </c>
      <c r="AL127" s="155" t="n">
        <v>25.05</v>
      </c>
      <c r="AM127" s="154" t="s">
        <v>211</v>
      </c>
      <c r="AN127" s="154" t="n">
        <v>30</v>
      </c>
      <c r="AO127" s="153" t="s">
        <v>563</v>
      </c>
      <c r="AP127" s="154" t="s">
        <v>213</v>
      </c>
      <c r="AQ127" s="154" t="s">
        <v>564</v>
      </c>
    </row>
    <row r="128" customFormat="false" ht="14.25" hidden="false" customHeight="false" outlineLevel="0" collapsed="false">
      <c r="A128" s="153" t="s">
        <v>559</v>
      </c>
      <c r="B128" s="153" t="n">
        <v>2020</v>
      </c>
      <c r="C128" s="153" t="n">
        <v>2</v>
      </c>
      <c r="D128" s="154" t="s">
        <v>198</v>
      </c>
      <c r="E128" s="154" t="s">
        <v>199</v>
      </c>
      <c r="F128" s="154" t="s">
        <v>565</v>
      </c>
      <c r="G128" s="154" t="s">
        <v>566</v>
      </c>
      <c r="H128" s="154" t="s">
        <v>202</v>
      </c>
      <c r="I128" s="154" t="s">
        <v>203</v>
      </c>
      <c r="N128" s="154" t="s">
        <v>204</v>
      </c>
      <c r="O128" s="154" t="s">
        <v>205</v>
      </c>
      <c r="Q128" s="154" t="s">
        <v>206</v>
      </c>
      <c r="R128" s="154" t="s">
        <v>567</v>
      </c>
      <c r="T128" s="154" t="s">
        <v>208</v>
      </c>
      <c r="U128" s="154" t="s">
        <v>209</v>
      </c>
      <c r="V128" s="154" t="s">
        <v>210</v>
      </c>
      <c r="W128" s="154" t="s">
        <v>210</v>
      </c>
      <c r="Y128" s="154" t="s">
        <v>210</v>
      </c>
      <c r="AA128" s="155" t="n">
        <v>1</v>
      </c>
      <c r="AB128" s="155" t="n">
        <v>7640.64</v>
      </c>
      <c r="AC128" s="155" t="n">
        <v>0</v>
      </c>
      <c r="AD128" s="155" t="n">
        <v>0</v>
      </c>
      <c r="AE128" s="154" t="n">
        <v>12</v>
      </c>
      <c r="AF128" s="155" t="n">
        <v>7640.64</v>
      </c>
      <c r="AG128" s="155" t="n">
        <v>0</v>
      </c>
      <c r="AH128" s="155" t="n">
        <v>916.88</v>
      </c>
      <c r="AI128" s="155" t="n">
        <v>0</v>
      </c>
      <c r="AJ128" s="155" t="n">
        <v>8557.52</v>
      </c>
      <c r="AK128" s="155" t="n">
        <v>0</v>
      </c>
      <c r="AL128" s="155" t="n">
        <v>794.62</v>
      </c>
      <c r="AM128" s="154" t="s">
        <v>211</v>
      </c>
      <c r="AN128" s="154" t="n">
        <v>30</v>
      </c>
      <c r="AO128" s="153" t="s">
        <v>563</v>
      </c>
      <c r="AP128" s="154" t="s">
        <v>213</v>
      </c>
      <c r="AQ128" s="154" t="s">
        <v>568</v>
      </c>
    </row>
    <row r="129" customFormat="false" ht="14.25" hidden="false" customHeight="false" outlineLevel="0" collapsed="false">
      <c r="A129" s="153" t="s">
        <v>559</v>
      </c>
      <c r="B129" s="153" t="n">
        <v>2020</v>
      </c>
      <c r="C129" s="153" t="n">
        <v>2</v>
      </c>
      <c r="D129" s="154" t="s">
        <v>198</v>
      </c>
      <c r="E129" s="154" t="s">
        <v>199</v>
      </c>
      <c r="F129" s="154" t="s">
        <v>569</v>
      </c>
      <c r="G129" s="154" t="s">
        <v>570</v>
      </c>
      <c r="H129" s="154" t="s">
        <v>202</v>
      </c>
      <c r="I129" s="154" t="s">
        <v>203</v>
      </c>
      <c r="N129" s="154" t="s">
        <v>204</v>
      </c>
      <c r="O129" s="154" t="s">
        <v>205</v>
      </c>
      <c r="Q129" s="154" t="s">
        <v>422</v>
      </c>
      <c r="R129" s="154" t="s">
        <v>571</v>
      </c>
      <c r="T129" s="154" t="s">
        <v>208</v>
      </c>
      <c r="U129" s="154" t="s">
        <v>209</v>
      </c>
      <c r="V129" s="154" t="s">
        <v>210</v>
      </c>
      <c r="W129" s="154" t="s">
        <v>210</v>
      </c>
      <c r="Y129" s="154" t="s">
        <v>210</v>
      </c>
      <c r="AA129" s="155" t="n">
        <v>1</v>
      </c>
      <c r="AB129" s="155" t="n">
        <v>2238.88</v>
      </c>
      <c r="AC129" s="155" t="n">
        <v>0</v>
      </c>
      <c r="AD129" s="155" t="n">
        <v>0</v>
      </c>
      <c r="AE129" s="154" t="n">
        <v>12</v>
      </c>
      <c r="AF129" s="155" t="n">
        <v>2238.88</v>
      </c>
      <c r="AG129" s="155" t="n">
        <v>0</v>
      </c>
      <c r="AH129" s="155" t="n">
        <v>268.67</v>
      </c>
      <c r="AI129" s="155" t="n">
        <v>0</v>
      </c>
      <c r="AJ129" s="155" t="n">
        <v>2507.55</v>
      </c>
      <c r="AK129" s="155" t="n">
        <v>0</v>
      </c>
      <c r="AL129" s="155" t="n">
        <v>232.85</v>
      </c>
      <c r="AM129" s="154" t="s">
        <v>211</v>
      </c>
      <c r="AN129" s="154" t="n">
        <v>30</v>
      </c>
      <c r="AO129" s="153" t="s">
        <v>563</v>
      </c>
      <c r="AP129" s="154" t="s">
        <v>213</v>
      </c>
      <c r="AQ129" s="154" t="s">
        <v>572</v>
      </c>
    </row>
    <row r="130" customFormat="false" ht="14.25" hidden="false" customHeight="false" outlineLevel="0" collapsed="false">
      <c r="A130" s="153" t="s">
        <v>573</v>
      </c>
      <c r="B130" s="153" t="n">
        <v>2020</v>
      </c>
      <c r="C130" s="153" t="n">
        <v>1</v>
      </c>
      <c r="D130" s="154" t="s">
        <v>198</v>
      </c>
      <c r="E130" s="154" t="s">
        <v>427</v>
      </c>
      <c r="F130" s="154" t="s">
        <v>574</v>
      </c>
      <c r="G130" s="154" t="s">
        <v>575</v>
      </c>
      <c r="H130" s="154" t="s">
        <v>202</v>
      </c>
      <c r="I130" s="154" t="s">
        <v>203</v>
      </c>
      <c r="N130" s="154" t="s">
        <v>204</v>
      </c>
      <c r="O130" s="154" t="s">
        <v>205</v>
      </c>
      <c r="Q130" s="154" t="s">
        <v>206</v>
      </c>
      <c r="R130" s="154" t="s">
        <v>576</v>
      </c>
      <c r="T130" s="154" t="s">
        <v>208</v>
      </c>
      <c r="U130" s="154" t="s">
        <v>431</v>
      </c>
      <c r="V130" s="154" t="s">
        <v>432</v>
      </c>
      <c r="W130" s="154" t="s">
        <v>432</v>
      </c>
      <c r="Y130" s="154" t="s">
        <v>432</v>
      </c>
      <c r="AA130" s="155" t="n">
        <v>1</v>
      </c>
      <c r="AB130" s="155" t="n">
        <v>818.64</v>
      </c>
      <c r="AC130" s="155" t="n">
        <v>0</v>
      </c>
      <c r="AD130" s="155" t="n">
        <v>0</v>
      </c>
      <c r="AE130" s="154" t="n">
        <v>12</v>
      </c>
      <c r="AF130" s="155" t="n">
        <v>818.64</v>
      </c>
      <c r="AG130" s="155" t="n">
        <v>0</v>
      </c>
      <c r="AH130" s="155" t="n">
        <v>98.24</v>
      </c>
      <c r="AI130" s="155" t="n">
        <v>0</v>
      </c>
      <c r="AJ130" s="155" t="n">
        <v>916.88</v>
      </c>
      <c r="AK130" s="155" t="n">
        <v>0</v>
      </c>
      <c r="AL130" s="155" t="n">
        <v>0</v>
      </c>
      <c r="AM130" s="154" t="s">
        <v>433</v>
      </c>
      <c r="AN130" s="154" t="n">
        <v>30</v>
      </c>
      <c r="AO130" s="153" t="s">
        <v>577</v>
      </c>
      <c r="AP130" s="154" t="s">
        <v>213</v>
      </c>
      <c r="AQ130" s="154" t="s">
        <v>576</v>
      </c>
    </row>
    <row r="131" customFormat="false" ht="14.25" hidden="false" customHeight="false" outlineLevel="0" collapsed="false">
      <c r="A131" s="153" t="s">
        <v>573</v>
      </c>
      <c r="B131" s="153" t="n">
        <v>2020</v>
      </c>
      <c r="C131" s="153" t="n">
        <v>1</v>
      </c>
      <c r="D131" s="154" t="s">
        <v>198</v>
      </c>
      <c r="E131" s="154" t="s">
        <v>427</v>
      </c>
      <c r="F131" s="154" t="s">
        <v>574</v>
      </c>
      <c r="G131" s="154" t="s">
        <v>575</v>
      </c>
      <c r="H131" s="154" t="s">
        <v>202</v>
      </c>
      <c r="I131" s="154" t="s">
        <v>203</v>
      </c>
      <c r="N131" s="154" t="s">
        <v>204</v>
      </c>
      <c r="O131" s="154" t="s">
        <v>205</v>
      </c>
      <c r="Q131" s="154" t="s">
        <v>206</v>
      </c>
      <c r="R131" s="154" t="s">
        <v>576</v>
      </c>
      <c r="T131" s="154" t="s">
        <v>208</v>
      </c>
      <c r="U131" s="154" t="s">
        <v>209</v>
      </c>
      <c r="V131" s="154" t="s">
        <v>210</v>
      </c>
      <c r="W131" s="154" t="s">
        <v>210</v>
      </c>
      <c r="Y131" s="154" t="s">
        <v>210</v>
      </c>
      <c r="AA131" s="155" t="n">
        <v>1</v>
      </c>
      <c r="AB131" s="155" t="n">
        <v>6822</v>
      </c>
      <c r="AC131" s="155" t="n">
        <v>0</v>
      </c>
      <c r="AD131" s="155" t="n">
        <v>0</v>
      </c>
      <c r="AE131" s="154" t="n">
        <v>12</v>
      </c>
      <c r="AF131" s="155" t="n">
        <v>6822</v>
      </c>
      <c r="AG131" s="155" t="n">
        <v>0</v>
      </c>
      <c r="AH131" s="155" t="n">
        <v>818.64</v>
      </c>
      <c r="AI131" s="155" t="n">
        <v>0</v>
      </c>
      <c r="AJ131" s="155" t="n">
        <v>7640.64</v>
      </c>
      <c r="AK131" s="155" t="n">
        <v>0</v>
      </c>
      <c r="AL131" s="155" t="n">
        <v>0</v>
      </c>
      <c r="AM131" s="154" t="s">
        <v>433</v>
      </c>
      <c r="AN131" s="154" t="n">
        <v>30</v>
      </c>
      <c r="AO131" s="153" t="s">
        <v>577</v>
      </c>
      <c r="AP131" s="154" t="s">
        <v>213</v>
      </c>
      <c r="AQ131" s="154" t="s">
        <v>576</v>
      </c>
    </row>
    <row r="132" customFormat="false" ht="14.25" hidden="false" customHeight="false" outlineLevel="0" collapsed="false">
      <c r="A132" s="153" t="s">
        <v>573</v>
      </c>
      <c r="B132" s="153" t="n">
        <v>2020</v>
      </c>
      <c r="C132" s="153" t="n">
        <v>1</v>
      </c>
      <c r="D132" s="154" t="s">
        <v>198</v>
      </c>
      <c r="E132" s="154" t="s">
        <v>427</v>
      </c>
      <c r="F132" s="154" t="s">
        <v>578</v>
      </c>
      <c r="G132" s="154" t="s">
        <v>579</v>
      </c>
      <c r="H132" s="154" t="s">
        <v>202</v>
      </c>
      <c r="I132" s="154" t="s">
        <v>203</v>
      </c>
      <c r="N132" s="154" t="s">
        <v>204</v>
      </c>
      <c r="O132" s="154" t="s">
        <v>205</v>
      </c>
      <c r="Q132" s="154" t="s">
        <v>422</v>
      </c>
      <c r="R132" s="154" t="s">
        <v>580</v>
      </c>
      <c r="T132" s="154" t="s">
        <v>208</v>
      </c>
      <c r="U132" s="154" t="s">
        <v>431</v>
      </c>
      <c r="V132" s="154" t="s">
        <v>432</v>
      </c>
      <c r="W132" s="154" t="s">
        <v>432</v>
      </c>
      <c r="Y132" s="154" t="s">
        <v>432</v>
      </c>
      <c r="AA132" s="155" t="n">
        <v>1</v>
      </c>
      <c r="AB132" s="155" t="n">
        <v>239.88</v>
      </c>
      <c r="AC132" s="155" t="n">
        <v>0</v>
      </c>
      <c r="AD132" s="155" t="n">
        <v>0</v>
      </c>
      <c r="AE132" s="154" t="n">
        <v>12</v>
      </c>
      <c r="AF132" s="155" t="n">
        <v>239.88</v>
      </c>
      <c r="AG132" s="155" t="n">
        <v>0</v>
      </c>
      <c r="AH132" s="155" t="n">
        <v>28.79</v>
      </c>
      <c r="AI132" s="155" t="n">
        <v>0</v>
      </c>
      <c r="AJ132" s="155" t="n">
        <v>268.67</v>
      </c>
      <c r="AK132" s="155" t="n">
        <v>0</v>
      </c>
      <c r="AL132" s="155" t="n">
        <v>0</v>
      </c>
      <c r="AM132" s="154" t="s">
        <v>433</v>
      </c>
      <c r="AN132" s="154" t="n">
        <v>30</v>
      </c>
      <c r="AO132" s="153" t="s">
        <v>577</v>
      </c>
      <c r="AP132" s="154" t="s">
        <v>213</v>
      </c>
      <c r="AQ132" s="154" t="s">
        <v>580</v>
      </c>
    </row>
    <row r="133" customFormat="false" ht="14.25" hidden="false" customHeight="false" outlineLevel="0" collapsed="false">
      <c r="A133" s="153" t="s">
        <v>573</v>
      </c>
      <c r="B133" s="153" t="n">
        <v>2020</v>
      </c>
      <c r="C133" s="153" t="n">
        <v>1</v>
      </c>
      <c r="D133" s="154" t="s">
        <v>198</v>
      </c>
      <c r="E133" s="154" t="s">
        <v>427</v>
      </c>
      <c r="F133" s="154" t="s">
        <v>578</v>
      </c>
      <c r="G133" s="154" t="s">
        <v>579</v>
      </c>
      <c r="H133" s="154" t="s">
        <v>202</v>
      </c>
      <c r="I133" s="154" t="s">
        <v>203</v>
      </c>
      <c r="N133" s="154" t="s">
        <v>204</v>
      </c>
      <c r="O133" s="154" t="s">
        <v>205</v>
      </c>
      <c r="Q133" s="154" t="s">
        <v>422</v>
      </c>
      <c r="R133" s="154" t="s">
        <v>580</v>
      </c>
      <c r="T133" s="154" t="s">
        <v>208</v>
      </c>
      <c r="U133" s="154" t="s">
        <v>209</v>
      </c>
      <c r="V133" s="154" t="s">
        <v>210</v>
      </c>
      <c r="W133" s="154" t="s">
        <v>210</v>
      </c>
      <c r="Y133" s="154" t="s">
        <v>210</v>
      </c>
      <c r="AA133" s="155" t="n">
        <v>1</v>
      </c>
      <c r="AB133" s="155" t="n">
        <v>1999</v>
      </c>
      <c r="AC133" s="155" t="n">
        <v>0</v>
      </c>
      <c r="AD133" s="155" t="n">
        <v>0</v>
      </c>
      <c r="AE133" s="154" t="n">
        <v>12</v>
      </c>
      <c r="AF133" s="155" t="n">
        <v>1999</v>
      </c>
      <c r="AG133" s="155" t="n">
        <v>0</v>
      </c>
      <c r="AH133" s="155" t="n">
        <v>239.88</v>
      </c>
      <c r="AI133" s="155" t="n">
        <v>0</v>
      </c>
      <c r="AJ133" s="155" t="n">
        <v>2238.88</v>
      </c>
      <c r="AK133" s="155" t="n">
        <v>0</v>
      </c>
      <c r="AL133" s="155" t="n">
        <v>0</v>
      </c>
      <c r="AM133" s="154" t="s">
        <v>433</v>
      </c>
      <c r="AN133" s="154" t="n">
        <v>30</v>
      </c>
      <c r="AO133" s="153" t="s">
        <v>577</v>
      </c>
      <c r="AP133" s="154" t="s">
        <v>213</v>
      </c>
      <c r="AQ133" s="154" t="s">
        <v>580</v>
      </c>
    </row>
    <row r="134" customFormat="false" ht="14.25" hidden="false" customHeight="false" outlineLevel="0" collapsed="false">
      <c r="A134" s="153" t="s">
        <v>573</v>
      </c>
      <c r="B134" s="153" t="n">
        <v>2020</v>
      </c>
      <c r="C134" s="153" t="n">
        <v>1</v>
      </c>
      <c r="D134" s="154" t="s">
        <v>198</v>
      </c>
      <c r="E134" s="154" t="s">
        <v>427</v>
      </c>
      <c r="F134" s="154" t="s">
        <v>581</v>
      </c>
      <c r="G134" s="154" t="s">
        <v>582</v>
      </c>
      <c r="H134" s="154" t="s">
        <v>202</v>
      </c>
      <c r="I134" s="154" t="s">
        <v>203</v>
      </c>
      <c r="N134" s="154" t="s">
        <v>204</v>
      </c>
      <c r="O134" s="154" t="s">
        <v>205</v>
      </c>
      <c r="Q134" s="154" t="s">
        <v>206</v>
      </c>
      <c r="R134" s="154" t="s">
        <v>583</v>
      </c>
      <c r="T134" s="154" t="s">
        <v>208</v>
      </c>
      <c r="U134" s="154" t="s">
        <v>431</v>
      </c>
      <c r="V134" s="154" t="s">
        <v>432</v>
      </c>
      <c r="W134" s="154" t="s">
        <v>432</v>
      </c>
      <c r="Y134" s="154" t="s">
        <v>432</v>
      </c>
      <c r="AA134" s="155" t="n">
        <v>1</v>
      </c>
      <c r="AB134" s="155" t="n">
        <v>25.8</v>
      </c>
      <c r="AC134" s="155" t="n">
        <v>0</v>
      </c>
      <c r="AD134" s="155" t="n">
        <v>0</v>
      </c>
      <c r="AE134" s="154" t="n">
        <v>12</v>
      </c>
      <c r="AF134" s="155" t="n">
        <v>25.8</v>
      </c>
      <c r="AG134" s="155" t="n">
        <v>0</v>
      </c>
      <c r="AH134" s="155" t="n">
        <v>3.1</v>
      </c>
      <c r="AI134" s="155" t="n">
        <v>0</v>
      </c>
      <c r="AJ134" s="155" t="n">
        <v>28.9</v>
      </c>
      <c r="AK134" s="155" t="n">
        <v>0</v>
      </c>
      <c r="AL134" s="155" t="n">
        <v>0</v>
      </c>
      <c r="AM134" s="154" t="s">
        <v>433</v>
      </c>
      <c r="AN134" s="154" t="n">
        <v>30</v>
      </c>
      <c r="AO134" s="153" t="s">
        <v>577</v>
      </c>
      <c r="AP134" s="154" t="s">
        <v>213</v>
      </c>
      <c r="AQ134" s="154" t="s">
        <v>583</v>
      </c>
    </row>
    <row r="135" customFormat="false" ht="14.25" hidden="false" customHeight="false" outlineLevel="0" collapsed="false">
      <c r="A135" s="153" t="s">
        <v>573</v>
      </c>
      <c r="B135" s="153" t="n">
        <v>2020</v>
      </c>
      <c r="C135" s="153" t="n">
        <v>1</v>
      </c>
      <c r="D135" s="154" t="s">
        <v>198</v>
      </c>
      <c r="E135" s="154" t="s">
        <v>427</v>
      </c>
      <c r="F135" s="154" t="s">
        <v>581</v>
      </c>
      <c r="G135" s="154" t="s">
        <v>582</v>
      </c>
      <c r="H135" s="154" t="s">
        <v>202</v>
      </c>
      <c r="I135" s="154" t="s">
        <v>203</v>
      </c>
      <c r="N135" s="154" t="s">
        <v>204</v>
      </c>
      <c r="O135" s="154" t="s">
        <v>205</v>
      </c>
      <c r="Q135" s="154" t="s">
        <v>206</v>
      </c>
      <c r="R135" s="154" t="s">
        <v>583</v>
      </c>
      <c r="T135" s="154" t="s">
        <v>208</v>
      </c>
      <c r="U135" s="154" t="s">
        <v>209</v>
      </c>
      <c r="V135" s="154" t="s">
        <v>210</v>
      </c>
      <c r="W135" s="154" t="s">
        <v>210</v>
      </c>
      <c r="Y135" s="154" t="s">
        <v>210</v>
      </c>
      <c r="AA135" s="155" t="n">
        <v>1</v>
      </c>
      <c r="AB135" s="155" t="n">
        <v>215</v>
      </c>
      <c r="AC135" s="155" t="n">
        <v>0</v>
      </c>
      <c r="AD135" s="155" t="n">
        <v>0</v>
      </c>
      <c r="AE135" s="154" t="n">
        <v>12</v>
      </c>
      <c r="AF135" s="155" t="n">
        <v>215</v>
      </c>
      <c r="AG135" s="155" t="n">
        <v>0</v>
      </c>
      <c r="AH135" s="155" t="n">
        <v>25.8</v>
      </c>
      <c r="AI135" s="155" t="n">
        <v>0</v>
      </c>
      <c r="AJ135" s="155" t="n">
        <v>240.8</v>
      </c>
      <c r="AK135" s="155" t="n">
        <v>0</v>
      </c>
      <c r="AL135" s="155" t="n">
        <v>0</v>
      </c>
      <c r="AM135" s="154" t="s">
        <v>433</v>
      </c>
      <c r="AN135" s="154" t="n">
        <v>30</v>
      </c>
      <c r="AO135" s="153" t="s">
        <v>577</v>
      </c>
      <c r="AP135" s="154" t="s">
        <v>213</v>
      </c>
      <c r="AQ135" s="154" t="s">
        <v>583</v>
      </c>
    </row>
    <row r="136" customFormat="false" ht="14.25" hidden="false" customHeight="false" outlineLevel="0" collapsed="false">
      <c r="A136" s="153" t="s">
        <v>584</v>
      </c>
      <c r="B136" s="153" t="n">
        <v>2020</v>
      </c>
      <c r="C136" s="153" t="n">
        <v>1</v>
      </c>
      <c r="D136" s="154" t="s">
        <v>198</v>
      </c>
      <c r="E136" s="154" t="s">
        <v>226</v>
      </c>
      <c r="F136" s="154" t="s">
        <v>585</v>
      </c>
      <c r="H136" s="154" t="s">
        <v>202</v>
      </c>
      <c r="I136" s="154" t="s">
        <v>203</v>
      </c>
      <c r="N136" s="154" t="s">
        <v>204</v>
      </c>
      <c r="O136" s="154" t="s">
        <v>205</v>
      </c>
      <c r="Q136" s="154" t="s">
        <v>422</v>
      </c>
      <c r="R136" s="154" t="s">
        <v>545</v>
      </c>
      <c r="T136" s="154" t="s">
        <v>208</v>
      </c>
      <c r="U136" s="154" t="s">
        <v>586</v>
      </c>
      <c r="V136" s="154" t="s">
        <v>587</v>
      </c>
      <c r="W136" s="154" t="s">
        <v>588</v>
      </c>
      <c r="Y136" s="154" t="s">
        <v>378</v>
      </c>
      <c r="AA136" s="155" t="n">
        <v>1</v>
      </c>
      <c r="AB136" s="155" t="n">
        <v>632</v>
      </c>
      <c r="AC136" s="155" t="n">
        <v>0</v>
      </c>
      <c r="AD136" s="155" t="n">
        <v>0</v>
      </c>
      <c r="AE136" s="154" t="n">
        <v>12</v>
      </c>
      <c r="AF136" s="155" t="n">
        <v>632</v>
      </c>
      <c r="AG136" s="155" t="n">
        <v>0</v>
      </c>
      <c r="AH136" s="155" t="n">
        <v>75.84</v>
      </c>
      <c r="AI136" s="155" t="n">
        <v>0</v>
      </c>
      <c r="AJ136" s="155" t="n">
        <v>707.84</v>
      </c>
      <c r="AK136" s="155" t="n">
        <v>707.84</v>
      </c>
      <c r="AL136" s="155" t="n">
        <v>0</v>
      </c>
      <c r="AM136" s="154" t="s">
        <v>71</v>
      </c>
      <c r="AN136" s="154" t="n">
        <v>15</v>
      </c>
      <c r="AO136" s="153" t="s">
        <v>559</v>
      </c>
      <c r="AP136" s="154"/>
      <c r="AQ136" s="154" t="s">
        <v>545</v>
      </c>
    </row>
    <row r="137" customFormat="false" ht="14.25" hidden="false" customHeight="false" outlineLevel="0" collapsed="false">
      <c r="A137" s="153" t="s">
        <v>584</v>
      </c>
      <c r="B137" s="153" t="n">
        <v>2020</v>
      </c>
      <c r="C137" s="153" t="n">
        <v>1</v>
      </c>
      <c r="D137" s="154" t="s">
        <v>198</v>
      </c>
      <c r="E137" s="154" t="s">
        <v>226</v>
      </c>
      <c r="F137" s="154" t="s">
        <v>585</v>
      </c>
      <c r="H137" s="154" t="s">
        <v>202</v>
      </c>
      <c r="I137" s="154" t="s">
        <v>203</v>
      </c>
      <c r="N137" s="154" t="s">
        <v>204</v>
      </c>
      <c r="O137" s="154" t="s">
        <v>205</v>
      </c>
      <c r="Q137" s="154" t="s">
        <v>422</v>
      </c>
      <c r="R137" s="154" t="s">
        <v>545</v>
      </c>
      <c r="T137" s="154" t="s">
        <v>208</v>
      </c>
      <c r="U137" s="154" t="s">
        <v>589</v>
      </c>
      <c r="V137" s="154" t="s">
        <v>590</v>
      </c>
      <c r="W137" s="154" t="s">
        <v>591</v>
      </c>
      <c r="Y137" s="154" t="s">
        <v>378</v>
      </c>
      <c r="AA137" s="155" t="n">
        <v>40</v>
      </c>
      <c r="AB137" s="155" t="n">
        <v>94</v>
      </c>
      <c r="AC137" s="155" t="n">
        <v>0</v>
      </c>
      <c r="AD137" s="155" t="n">
        <v>0</v>
      </c>
      <c r="AE137" s="154" t="n">
        <v>12</v>
      </c>
      <c r="AF137" s="155" t="n">
        <v>3760</v>
      </c>
      <c r="AG137" s="155" t="n">
        <v>0</v>
      </c>
      <c r="AH137" s="155" t="n">
        <v>451.2</v>
      </c>
      <c r="AI137" s="155" t="n">
        <v>0</v>
      </c>
      <c r="AJ137" s="155" t="n">
        <v>4211.2</v>
      </c>
      <c r="AK137" s="155" t="n">
        <v>4211.2</v>
      </c>
      <c r="AL137" s="155" t="n">
        <v>0</v>
      </c>
      <c r="AM137" s="154" t="s">
        <v>71</v>
      </c>
      <c r="AN137" s="154" t="n">
        <v>15</v>
      </c>
      <c r="AO137" s="153" t="s">
        <v>559</v>
      </c>
      <c r="AP137" s="154"/>
      <c r="AQ137" s="154" t="s">
        <v>545</v>
      </c>
    </row>
    <row r="138" customFormat="false" ht="14.25" hidden="false" customHeight="false" outlineLevel="0" collapsed="false">
      <c r="A138" s="153" t="s">
        <v>592</v>
      </c>
      <c r="B138" s="153" t="n">
        <v>2020</v>
      </c>
      <c r="C138" s="153" t="n">
        <v>1</v>
      </c>
      <c r="D138" s="154" t="s">
        <v>198</v>
      </c>
      <c r="E138" s="154" t="s">
        <v>199</v>
      </c>
      <c r="F138" s="154" t="s">
        <v>593</v>
      </c>
      <c r="G138" s="154" t="s">
        <v>594</v>
      </c>
      <c r="H138" s="154" t="s">
        <v>202</v>
      </c>
      <c r="I138" s="154" t="s">
        <v>203</v>
      </c>
      <c r="N138" s="154" t="s">
        <v>204</v>
      </c>
      <c r="O138" s="154" t="s">
        <v>205</v>
      </c>
      <c r="Q138" s="154" t="s">
        <v>422</v>
      </c>
      <c r="R138" s="154" t="s">
        <v>423</v>
      </c>
      <c r="T138" s="154" t="s">
        <v>208</v>
      </c>
      <c r="U138" s="154" t="s">
        <v>209</v>
      </c>
      <c r="V138" s="154" t="s">
        <v>210</v>
      </c>
      <c r="W138" s="154" t="s">
        <v>210</v>
      </c>
      <c r="Y138" s="154" t="s">
        <v>210</v>
      </c>
      <c r="AA138" s="155" t="n">
        <v>1</v>
      </c>
      <c r="AB138" s="155" t="n">
        <v>6299.16</v>
      </c>
      <c r="AC138" s="155" t="n">
        <v>0</v>
      </c>
      <c r="AD138" s="155" t="n">
        <v>0</v>
      </c>
      <c r="AE138" s="154" t="n">
        <v>12</v>
      </c>
      <c r="AF138" s="155" t="n">
        <v>6299.16</v>
      </c>
      <c r="AG138" s="155" t="n">
        <v>0</v>
      </c>
      <c r="AH138" s="155" t="n">
        <v>755.9</v>
      </c>
      <c r="AI138" s="155" t="n">
        <v>0</v>
      </c>
      <c r="AJ138" s="155" t="n">
        <v>7055.06</v>
      </c>
      <c r="AK138" s="155" t="n">
        <v>7055.06</v>
      </c>
      <c r="AL138" s="155" t="n">
        <v>0</v>
      </c>
      <c r="AM138" s="154" t="s">
        <v>233</v>
      </c>
      <c r="AN138" s="154" t="n">
        <v>30</v>
      </c>
      <c r="AO138" s="153" t="s">
        <v>595</v>
      </c>
      <c r="AP138" s="154" t="s">
        <v>213</v>
      </c>
      <c r="AQ138" s="154" t="s">
        <v>542</v>
      </c>
    </row>
    <row r="139" customFormat="false" ht="14.25" hidden="false" customHeight="false" outlineLevel="0" collapsed="false">
      <c r="A139" s="153" t="s">
        <v>592</v>
      </c>
      <c r="B139" s="153" t="n">
        <v>2020</v>
      </c>
      <c r="C139" s="153" t="n">
        <v>1</v>
      </c>
      <c r="D139" s="154" t="s">
        <v>198</v>
      </c>
      <c r="E139" s="154" t="s">
        <v>226</v>
      </c>
      <c r="F139" s="154" t="s">
        <v>596</v>
      </c>
      <c r="H139" s="154" t="s">
        <v>202</v>
      </c>
      <c r="I139" s="154" t="s">
        <v>203</v>
      </c>
      <c r="N139" s="154" t="s">
        <v>204</v>
      </c>
      <c r="O139" s="154" t="s">
        <v>205</v>
      </c>
      <c r="Q139" s="154" t="s">
        <v>206</v>
      </c>
      <c r="R139" s="154" t="s">
        <v>532</v>
      </c>
      <c r="T139" s="154" t="s">
        <v>208</v>
      </c>
      <c r="U139" s="154" t="s">
        <v>494</v>
      </c>
      <c r="V139" s="154" t="s">
        <v>495</v>
      </c>
      <c r="W139" s="154" t="s">
        <v>597</v>
      </c>
      <c r="Y139" s="154" t="s">
        <v>243</v>
      </c>
      <c r="AA139" s="155" t="n">
        <v>1</v>
      </c>
      <c r="AB139" s="155" t="n">
        <v>850</v>
      </c>
      <c r="AC139" s="155" t="n">
        <v>0</v>
      </c>
      <c r="AD139" s="155" t="n">
        <v>0</v>
      </c>
      <c r="AE139" s="154" t="n">
        <v>12</v>
      </c>
      <c r="AF139" s="155" t="n">
        <v>850</v>
      </c>
      <c r="AG139" s="155" t="n">
        <v>0</v>
      </c>
      <c r="AH139" s="155" t="n">
        <v>102</v>
      </c>
      <c r="AI139" s="155" t="n">
        <v>0</v>
      </c>
      <c r="AJ139" s="155" t="n">
        <v>952</v>
      </c>
      <c r="AK139" s="155" t="n">
        <v>952</v>
      </c>
      <c r="AL139" s="155" t="n">
        <v>0</v>
      </c>
      <c r="AM139" s="154" t="s">
        <v>71</v>
      </c>
      <c r="AN139" s="154" t="n">
        <v>15</v>
      </c>
      <c r="AO139" s="153" t="s">
        <v>598</v>
      </c>
      <c r="AP139" s="154"/>
      <c r="AQ139" s="154" t="s">
        <v>599</v>
      </c>
    </row>
    <row r="140" customFormat="false" ht="14.25" hidden="false" customHeight="false" outlineLevel="0" collapsed="false">
      <c r="A140" s="153" t="s">
        <v>592</v>
      </c>
      <c r="B140" s="153" t="n">
        <v>2020</v>
      </c>
      <c r="C140" s="153" t="n">
        <v>1</v>
      </c>
      <c r="D140" s="154" t="s">
        <v>198</v>
      </c>
      <c r="E140" s="154" t="s">
        <v>226</v>
      </c>
      <c r="F140" s="154" t="s">
        <v>596</v>
      </c>
      <c r="H140" s="154" t="s">
        <v>202</v>
      </c>
      <c r="I140" s="154" t="s">
        <v>203</v>
      </c>
      <c r="N140" s="154" t="s">
        <v>204</v>
      </c>
      <c r="O140" s="154" t="s">
        <v>205</v>
      </c>
      <c r="Q140" s="154" t="s">
        <v>206</v>
      </c>
      <c r="R140" s="154" t="s">
        <v>532</v>
      </c>
      <c r="T140" s="154" t="s">
        <v>208</v>
      </c>
      <c r="U140" s="154" t="s">
        <v>302</v>
      </c>
      <c r="V140" s="154" t="s">
        <v>303</v>
      </c>
      <c r="W140" s="154" t="s">
        <v>600</v>
      </c>
      <c r="Y140" s="154" t="s">
        <v>243</v>
      </c>
      <c r="AA140" s="155" t="n">
        <v>1</v>
      </c>
      <c r="AB140" s="155" t="n">
        <v>245</v>
      </c>
      <c r="AC140" s="155" t="n">
        <v>0</v>
      </c>
      <c r="AD140" s="155" t="n">
        <v>0</v>
      </c>
      <c r="AE140" s="154" t="n">
        <v>12</v>
      </c>
      <c r="AF140" s="155" t="n">
        <v>245</v>
      </c>
      <c r="AG140" s="155" t="n">
        <v>0</v>
      </c>
      <c r="AH140" s="155" t="n">
        <v>29.4</v>
      </c>
      <c r="AI140" s="155" t="n">
        <v>0</v>
      </c>
      <c r="AJ140" s="155" t="n">
        <v>274.4</v>
      </c>
      <c r="AK140" s="155" t="n">
        <v>274.4</v>
      </c>
      <c r="AL140" s="155" t="n">
        <v>0</v>
      </c>
      <c r="AM140" s="154" t="s">
        <v>71</v>
      </c>
      <c r="AN140" s="154" t="n">
        <v>15</v>
      </c>
      <c r="AO140" s="153" t="s">
        <v>598</v>
      </c>
      <c r="AP140" s="154"/>
      <c r="AQ140" s="154" t="s">
        <v>599</v>
      </c>
    </row>
    <row r="141" customFormat="false" ht="14.25" hidden="false" customHeight="false" outlineLevel="0" collapsed="false">
      <c r="A141" s="153" t="s">
        <v>592</v>
      </c>
      <c r="B141" s="153" t="n">
        <v>2020</v>
      </c>
      <c r="C141" s="153" t="n">
        <v>1</v>
      </c>
      <c r="D141" s="154" t="s">
        <v>198</v>
      </c>
      <c r="E141" s="154" t="s">
        <v>226</v>
      </c>
      <c r="F141" s="154" t="s">
        <v>596</v>
      </c>
      <c r="H141" s="154" t="s">
        <v>202</v>
      </c>
      <c r="I141" s="154" t="s">
        <v>203</v>
      </c>
      <c r="N141" s="154" t="s">
        <v>204</v>
      </c>
      <c r="O141" s="154" t="s">
        <v>205</v>
      </c>
      <c r="Q141" s="154" t="s">
        <v>206</v>
      </c>
      <c r="R141" s="154" t="s">
        <v>532</v>
      </c>
      <c r="T141" s="154" t="s">
        <v>208</v>
      </c>
      <c r="U141" s="154" t="s">
        <v>302</v>
      </c>
      <c r="V141" s="154" t="s">
        <v>303</v>
      </c>
      <c r="W141" s="154" t="s">
        <v>601</v>
      </c>
      <c r="Y141" s="154" t="s">
        <v>243</v>
      </c>
      <c r="AA141" s="155" t="n">
        <v>1</v>
      </c>
      <c r="AB141" s="155" t="n">
        <v>150</v>
      </c>
      <c r="AC141" s="155" t="n">
        <v>0</v>
      </c>
      <c r="AD141" s="155" t="n">
        <v>0</v>
      </c>
      <c r="AE141" s="154" t="n">
        <v>12</v>
      </c>
      <c r="AF141" s="155" t="n">
        <v>150</v>
      </c>
      <c r="AG141" s="155" t="n">
        <v>0</v>
      </c>
      <c r="AH141" s="155" t="n">
        <v>18</v>
      </c>
      <c r="AI141" s="155" t="n">
        <v>0</v>
      </c>
      <c r="AJ141" s="155" t="n">
        <v>168</v>
      </c>
      <c r="AK141" s="155" t="n">
        <v>168</v>
      </c>
      <c r="AL141" s="155" t="n">
        <v>0</v>
      </c>
      <c r="AM141" s="154" t="s">
        <v>71</v>
      </c>
      <c r="AN141" s="154" t="n">
        <v>15</v>
      </c>
      <c r="AO141" s="153" t="s">
        <v>598</v>
      </c>
      <c r="AP141" s="154"/>
      <c r="AQ141" s="154" t="s">
        <v>599</v>
      </c>
    </row>
    <row r="142" customFormat="false" ht="14.25" hidden="false" customHeight="false" outlineLevel="0" collapsed="false">
      <c r="A142" s="153" t="s">
        <v>592</v>
      </c>
      <c r="B142" s="153" t="n">
        <v>2020</v>
      </c>
      <c r="C142" s="153" t="n">
        <v>1</v>
      </c>
      <c r="D142" s="154" t="s">
        <v>198</v>
      </c>
      <c r="E142" s="154" t="s">
        <v>226</v>
      </c>
      <c r="F142" s="154" t="s">
        <v>596</v>
      </c>
      <c r="H142" s="154" t="s">
        <v>202</v>
      </c>
      <c r="I142" s="154" t="s">
        <v>203</v>
      </c>
      <c r="N142" s="154" t="s">
        <v>204</v>
      </c>
      <c r="O142" s="154" t="s">
        <v>205</v>
      </c>
      <c r="Q142" s="154" t="s">
        <v>206</v>
      </c>
      <c r="R142" s="154" t="s">
        <v>532</v>
      </c>
      <c r="T142" s="154" t="s">
        <v>208</v>
      </c>
      <c r="U142" s="154" t="s">
        <v>315</v>
      </c>
      <c r="V142" s="154" t="s">
        <v>316</v>
      </c>
      <c r="W142" s="154" t="s">
        <v>602</v>
      </c>
      <c r="Y142" s="154" t="s">
        <v>243</v>
      </c>
      <c r="AA142" s="155" t="n">
        <v>1</v>
      </c>
      <c r="AB142" s="155" t="n">
        <v>810</v>
      </c>
      <c r="AC142" s="155" t="n">
        <v>0</v>
      </c>
      <c r="AD142" s="155" t="n">
        <v>0</v>
      </c>
      <c r="AE142" s="154" t="n">
        <v>12</v>
      </c>
      <c r="AF142" s="155" t="n">
        <v>810</v>
      </c>
      <c r="AG142" s="155" t="n">
        <v>0</v>
      </c>
      <c r="AH142" s="155" t="n">
        <v>97.2</v>
      </c>
      <c r="AI142" s="155" t="n">
        <v>0</v>
      </c>
      <c r="AJ142" s="155" t="n">
        <v>907.2</v>
      </c>
      <c r="AK142" s="155" t="n">
        <v>907.2</v>
      </c>
      <c r="AL142" s="155" t="n">
        <v>0</v>
      </c>
      <c r="AM142" s="154" t="s">
        <v>71</v>
      </c>
      <c r="AN142" s="154" t="n">
        <v>15</v>
      </c>
      <c r="AO142" s="153" t="s">
        <v>598</v>
      </c>
      <c r="AP142" s="154"/>
      <c r="AQ142" s="154" t="s">
        <v>599</v>
      </c>
    </row>
    <row r="143" customFormat="false" ht="14.25" hidden="false" customHeight="false" outlineLevel="0" collapsed="false">
      <c r="A143" s="153" t="s">
        <v>592</v>
      </c>
      <c r="B143" s="153" t="n">
        <v>2020</v>
      </c>
      <c r="C143" s="153" t="n">
        <v>1</v>
      </c>
      <c r="D143" s="154" t="s">
        <v>198</v>
      </c>
      <c r="E143" s="154" t="s">
        <v>226</v>
      </c>
      <c r="F143" s="154" t="s">
        <v>596</v>
      </c>
      <c r="H143" s="154" t="s">
        <v>202</v>
      </c>
      <c r="I143" s="154" t="s">
        <v>203</v>
      </c>
      <c r="N143" s="154" t="s">
        <v>204</v>
      </c>
      <c r="O143" s="154" t="s">
        <v>205</v>
      </c>
      <c r="Q143" s="154" t="s">
        <v>206</v>
      </c>
      <c r="R143" s="154" t="s">
        <v>532</v>
      </c>
      <c r="T143" s="154" t="s">
        <v>208</v>
      </c>
      <c r="U143" s="154" t="s">
        <v>315</v>
      </c>
      <c r="V143" s="154" t="s">
        <v>316</v>
      </c>
      <c r="W143" s="154" t="s">
        <v>603</v>
      </c>
      <c r="Y143" s="154" t="s">
        <v>243</v>
      </c>
      <c r="AA143" s="155" t="n">
        <v>1</v>
      </c>
      <c r="AB143" s="155" t="n">
        <v>215</v>
      </c>
      <c r="AC143" s="155" t="n">
        <v>0</v>
      </c>
      <c r="AD143" s="155" t="n">
        <v>0</v>
      </c>
      <c r="AE143" s="154" t="n">
        <v>12</v>
      </c>
      <c r="AF143" s="155" t="n">
        <v>215</v>
      </c>
      <c r="AG143" s="155" t="n">
        <v>0</v>
      </c>
      <c r="AH143" s="155" t="n">
        <v>25.8</v>
      </c>
      <c r="AI143" s="155" t="n">
        <v>0</v>
      </c>
      <c r="AJ143" s="155" t="n">
        <v>240.8</v>
      </c>
      <c r="AK143" s="155" t="n">
        <v>240.8</v>
      </c>
      <c r="AL143" s="155" t="n">
        <v>0</v>
      </c>
      <c r="AM143" s="154" t="s">
        <v>71</v>
      </c>
      <c r="AN143" s="154" t="n">
        <v>15</v>
      </c>
      <c r="AO143" s="153" t="s">
        <v>598</v>
      </c>
      <c r="AP143" s="154"/>
      <c r="AQ143" s="154" t="s">
        <v>599</v>
      </c>
    </row>
    <row r="144" customFormat="false" ht="14.25" hidden="false" customHeight="false" outlineLevel="0" collapsed="false">
      <c r="A144" s="153" t="s">
        <v>592</v>
      </c>
      <c r="B144" s="153" t="n">
        <v>2020</v>
      </c>
      <c r="C144" s="153" t="n">
        <v>1</v>
      </c>
      <c r="D144" s="154" t="s">
        <v>198</v>
      </c>
      <c r="E144" s="154" t="s">
        <v>226</v>
      </c>
      <c r="F144" s="154" t="s">
        <v>596</v>
      </c>
      <c r="H144" s="154" t="s">
        <v>202</v>
      </c>
      <c r="I144" s="154" t="s">
        <v>203</v>
      </c>
      <c r="N144" s="154" t="s">
        <v>204</v>
      </c>
      <c r="O144" s="154" t="s">
        <v>205</v>
      </c>
      <c r="Q144" s="154" t="s">
        <v>206</v>
      </c>
      <c r="R144" s="154" t="s">
        <v>532</v>
      </c>
      <c r="T144" s="154" t="s">
        <v>208</v>
      </c>
      <c r="U144" s="154" t="s">
        <v>514</v>
      </c>
      <c r="V144" s="154" t="s">
        <v>515</v>
      </c>
      <c r="W144" s="154" t="s">
        <v>604</v>
      </c>
      <c r="Y144" s="154" t="s">
        <v>378</v>
      </c>
      <c r="AA144" s="155" t="n">
        <v>1</v>
      </c>
      <c r="AB144" s="155" t="n">
        <v>150</v>
      </c>
      <c r="AC144" s="155" t="n">
        <v>0</v>
      </c>
      <c r="AD144" s="155" t="n">
        <v>0</v>
      </c>
      <c r="AE144" s="154" t="n">
        <v>12</v>
      </c>
      <c r="AF144" s="155" t="n">
        <v>150</v>
      </c>
      <c r="AG144" s="155" t="n">
        <v>0</v>
      </c>
      <c r="AH144" s="155" t="n">
        <v>18</v>
      </c>
      <c r="AI144" s="155" t="n">
        <v>0</v>
      </c>
      <c r="AJ144" s="155" t="n">
        <v>168</v>
      </c>
      <c r="AK144" s="155" t="n">
        <v>168</v>
      </c>
      <c r="AL144" s="155" t="n">
        <v>0</v>
      </c>
      <c r="AM144" s="154" t="s">
        <v>71</v>
      </c>
      <c r="AN144" s="154" t="n">
        <v>15</v>
      </c>
      <c r="AO144" s="153" t="s">
        <v>598</v>
      </c>
      <c r="AP144" s="154"/>
      <c r="AQ144" s="154" t="s">
        <v>599</v>
      </c>
    </row>
    <row r="145" customFormat="false" ht="14.25" hidden="false" customHeight="false" outlineLevel="0" collapsed="false">
      <c r="A145" s="153" t="s">
        <v>592</v>
      </c>
      <c r="B145" s="153" t="n">
        <v>2020</v>
      </c>
      <c r="C145" s="153" t="n">
        <v>1</v>
      </c>
      <c r="D145" s="154" t="s">
        <v>198</v>
      </c>
      <c r="E145" s="154" t="s">
        <v>226</v>
      </c>
      <c r="F145" s="154" t="s">
        <v>596</v>
      </c>
      <c r="H145" s="154" t="s">
        <v>202</v>
      </c>
      <c r="I145" s="154" t="s">
        <v>203</v>
      </c>
      <c r="N145" s="154" t="s">
        <v>204</v>
      </c>
      <c r="O145" s="154" t="s">
        <v>205</v>
      </c>
      <c r="Q145" s="154" t="s">
        <v>206</v>
      </c>
      <c r="R145" s="154" t="s">
        <v>532</v>
      </c>
      <c r="T145" s="154" t="s">
        <v>208</v>
      </c>
      <c r="U145" s="154" t="s">
        <v>229</v>
      </c>
      <c r="V145" s="154" t="s">
        <v>230</v>
      </c>
      <c r="W145" s="154" t="s">
        <v>538</v>
      </c>
      <c r="Y145" s="154" t="s">
        <v>232</v>
      </c>
      <c r="AA145" s="155" t="n">
        <v>2</v>
      </c>
      <c r="AB145" s="155" t="n">
        <v>375</v>
      </c>
      <c r="AC145" s="155" t="n">
        <v>0</v>
      </c>
      <c r="AD145" s="155" t="n">
        <v>0</v>
      </c>
      <c r="AE145" s="154" t="n">
        <v>12</v>
      </c>
      <c r="AF145" s="155" t="n">
        <v>750</v>
      </c>
      <c r="AG145" s="155" t="n">
        <v>0</v>
      </c>
      <c r="AH145" s="155" t="n">
        <v>90</v>
      </c>
      <c r="AI145" s="155" t="n">
        <v>0</v>
      </c>
      <c r="AJ145" s="155" t="n">
        <v>840</v>
      </c>
      <c r="AK145" s="155" t="n">
        <v>840</v>
      </c>
      <c r="AL145" s="155" t="n">
        <v>0</v>
      </c>
      <c r="AM145" s="154" t="s">
        <v>71</v>
      </c>
      <c r="AN145" s="154" t="n">
        <v>15</v>
      </c>
      <c r="AO145" s="153" t="s">
        <v>598</v>
      </c>
      <c r="AP145" s="154"/>
      <c r="AQ145" s="154" t="s">
        <v>599</v>
      </c>
    </row>
    <row r="146" customFormat="false" ht="14.25" hidden="false" customHeight="false" outlineLevel="0" collapsed="false">
      <c r="A146" s="153" t="s">
        <v>592</v>
      </c>
      <c r="B146" s="153" t="n">
        <v>2020</v>
      </c>
      <c r="C146" s="153" t="n">
        <v>1</v>
      </c>
      <c r="D146" s="154" t="s">
        <v>198</v>
      </c>
      <c r="E146" s="154" t="s">
        <v>226</v>
      </c>
      <c r="F146" s="154" t="s">
        <v>596</v>
      </c>
      <c r="H146" s="154" t="s">
        <v>202</v>
      </c>
      <c r="I146" s="154" t="s">
        <v>203</v>
      </c>
      <c r="N146" s="154" t="s">
        <v>204</v>
      </c>
      <c r="O146" s="154" t="s">
        <v>205</v>
      </c>
      <c r="Q146" s="154" t="s">
        <v>206</v>
      </c>
      <c r="R146" s="154" t="s">
        <v>532</v>
      </c>
      <c r="T146" s="154" t="s">
        <v>208</v>
      </c>
      <c r="U146" s="154" t="s">
        <v>237</v>
      </c>
      <c r="V146" s="154" t="s">
        <v>238</v>
      </c>
      <c r="W146" s="154" t="s">
        <v>605</v>
      </c>
      <c r="Y146" s="154" t="s">
        <v>232</v>
      </c>
      <c r="AA146" s="155" t="n">
        <v>1</v>
      </c>
      <c r="AB146" s="155" t="n">
        <v>30</v>
      </c>
      <c r="AC146" s="155" t="n">
        <v>0</v>
      </c>
      <c r="AD146" s="155" t="n">
        <v>0</v>
      </c>
      <c r="AE146" s="154" t="n">
        <v>12</v>
      </c>
      <c r="AF146" s="155" t="n">
        <v>30</v>
      </c>
      <c r="AG146" s="155" t="n">
        <v>0</v>
      </c>
      <c r="AH146" s="155" t="n">
        <v>3.6</v>
      </c>
      <c r="AI146" s="155" t="n">
        <v>0</v>
      </c>
      <c r="AJ146" s="155" t="n">
        <v>33.6</v>
      </c>
      <c r="AK146" s="155" t="n">
        <v>33.6</v>
      </c>
      <c r="AL146" s="155" t="n">
        <v>0</v>
      </c>
      <c r="AM146" s="154" t="s">
        <v>71</v>
      </c>
      <c r="AN146" s="154" t="n">
        <v>15</v>
      </c>
      <c r="AO146" s="153" t="s">
        <v>598</v>
      </c>
      <c r="AP146" s="154"/>
      <c r="AQ146" s="154" t="s">
        <v>599</v>
      </c>
    </row>
    <row r="147" customFormat="false" ht="14.25" hidden="false" customHeight="false" outlineLevel="0" collapsed="false">
      <c r="A147" s="153" t="s">
        <v>592</v>
      </c>
      <c r="B147" s="153" t="n">
        <v>2020</v>
      </c>
      <c r="C147" s="153" t="n">
        <v>1</v>
      </c>
      <c r="D147" s="154" t="s">
        <v>198</v>
      </c>
      <c r="E147" s="154" t="s">
        <v>226</v>
      </c>
      <c r="F147" s="154" t="s">
        <v>596</v>
      </c>
      <c r="H147" s="154" t="s">
        <v>202</v>
      </c>
      <c r="I147" s="154" t="s">
        <v>203</v>
      </c>
      <c r="N147" s="154" t="s">
        <v>204</v>
      </c>
      <c r="O147" s="154" t="s">
        <v>205</v>
      </c>
      <c r="Q147" s="154" t="s">
        <v>206</v>
      </c>
      <c r="R147" s="154" t="s">
        <v>532</v>
      </c>
      <c r="T147" s="154" t="s">
        <v>208</v>
      </c>
      <c r="U147" s="154" t="s">
        <v>237</v>
      </c>
      <c r="V147" s="154" t="s">
        <v>238</v>
      </c>
      <c r="W147" s="154" t="s">
        <v>606</v>
      </c>
      <c r="Y147" s="154" t="s">
        <v>232</v>
      </c>
      <c r="AA147" s="155" t="n">
        <v>1</v>
      </c>
      <c r="AB147" s="155" t="n">
        <v>150</v>
      </c>
      <c r="AC147" s="155" t="n">
        <v>0</v>
      </c>
      <c r="AD147" s="155" t="n">
        <v>0</v>
      </c>
      <c r="AE147" s="154" t="n">
        <v>12</v>
      </c>
      <c r="AF147" s="155" t="n">
        <v>150</v>
      </c>
      <c r="AG147" s="155" t="n">
        <v>0</v>
      </c>
      <c r="AH147" s="155" t="n">
        <v>18</v>
      </c>
      <c r="AI147" s="155" t="n">
        <v>0</v>
      </c>
      <c r="AJ147" s="155" t="n">
        <v>168</v>
      </c>
      <c r="AK147" s="155" t="n">
        <v>168</v>
      </c>
      <c r="AL147" s="155" t="n">
        <v>0</v>
      </c>
      <c r="AM147" s="154" t="s">
        <v>71</v>
      </c>
      <c r="AN147" s="154" t="n">
        <v>15</v>
      </c>
      <c r="AO147" s="153" t="s">
        <v>598</v>
      </c>
      <c r="AP147" s="154"/>
      <c r="AQ147" s="154" t="s">
        <v>599</v>
      </c>
    </row>
    <row r="148" customFormat="false" ht="14.25" hidden="false" customHeight="false" outlineLevel="0" collapsed="false">
      <c r="A148" s="153" t="s">
        <v>592</v>
      </c>
      <c r="B148" s="153" t="n">
        <v>2020</v>
      </c>
      <c r="C148" s="153" t="n">
        <v>1</v>
      </c>
      <c r="D148" s="154" t="s">
        <v>198</v>
      </c>
      <c r="E148" s="154" t="s">
        <v>226</v>
      </c>
      <c r="F148" s="154" t="s">
        <v>596</v>
      </c>
      <c r="H148" s="154" t="s">
        <v>202</v>
      </c>
      <c r="I148" s="154" t="s">
        <v>203</v>
      </c>
      <c r="N148" s="154" t="s">
        <v>204</v>
      </c>
      <c r="O148" s="154" t="s">
        <v>205</v>
      </c>
      <c r="Q148" s="154" t="s">
        <v>206</v>
      </c>
      <c r="R148" s="154" t="s">
        <v>532</v>
      </c>
      <c r="T148" s="154" t="s">
        <v>208</v>
      </c>
      <c r="U148" s="154" t="s">
        <v>355</v>
      </c>
      <c r="V148" s="154" t="s">
        <v>356</v>
      </c>
      <c r="W148" s="154" t="s">
        <v>607</v>
      </c>
      <c r="Y148" s="154" t="s">
        <v>243</v>
      </c>
      <c r="AA148" s="155" t="n">
        <v>1</v>
      </c>
      <c r="AB148" s="155" t="n">
        <v>265</v>
      </c>
      <c r="AC148" s="155" t="n">
        <v>0</v>
      </c>
      <c r="AD148" s="155" t="n">
        <v>0</v>
      </c>
      <c r="AE148" s="154" t="n">
        <v>12</v>
      </c>
      <c r="AF148" s="155" t="n">
        <v>265</v>
      </c>
      <c r="AG148" s="155" t="n">
        <v>0</v>
      </c>
      <c r="AH148" s="155" t="n">
        <v>31.8</v>
      </c>
      <c r="AI148" s="155" t="n">
        <v>0</v>
      </c>
      <c r="AJ148" s="155" t="n">
        <v>296.8</v>
      </c>
      <c r="AK148" s="155" t="n">
        <v>296.8</v>
      </c>
      <c r="AL148" s="155" t="n">
        <v>0</v>
      </c>
      <c r="AM148" s="154" t="s">
        <v>71</v>
      </c>
      <c r="AN148" s="154" t="n">
        <v>15</v>
      </c>
      <c r="AO148" s="153" t="s">
        <v>598</v>
      </c>
      <c r="AP148" s="154"/>
      <c r="AQ148" s="154" t="s">
        <v>599</v>
      </c>
    </row>
    <row r="149" customFormat="false" ht="14.25" hidden="false" customHeight="false" outlineLevel="0" collapsed="false">
      <c r="A149" s="153" t="s">
        <v>592</v>
      </c>
      <c r="B149" s="153" t="n">
        <v>2020</v>
      </c>
      <c r="C149" s="153" t="n">
        <v>1</v>
      </c>
      <c r="D149" s="154" t="s">
        <v>198</v>
      </c>
      <c r="E149" s="154" t="s">
        <v>226</v>
      </c>
      <c r="F149" s="154" t="s">
        <v>596</v>
      </c>
      <c r="H149" s="154" t="s">
        <v>202</v>
      </c>
      <c r="I149" s="154" t="s">
        <v>203</v>
      </c>
      <c r="N149" s="154" t="s">
        <v>204</v>
      </c>
      <c r="O149" s="154" t="s">
        <v>205</v>
      </c>
      <c r="Q149" s="154" t="s">
        <v>206</v>
      </c>
      <c r="R149" s="154" t="s">
        <v>532</v>
      </c>
      <c r="T149" s="154" t="s">
        <v>208</v>
      </c>
      <c r="U149" s="154" t="s">
        <v>376</v>
      </c>
      <c r="V149" s="154" t="s">
        <v>377</v>
      </c>
      <c r="W149" s="154" t="s">
        <v>608</v>
      </c>
      <c r="Y149" s="154" t="s">
        <v>378</v>
      </c>
      <c r="AA149" s="155" t="n">
        <v>1</v>
      </c>
      <c r="AB149" s="155" t="n">
        <v>50</v>
      </c>
      <c r="AC149" s="155" t="n">
        <v>0</v>
      </c>
      <c r="AD149" s="155" t="n">
        <v>0</v>
      </c>
      <c r="AE149" s="154" t="n">
        <v>12</v>
      </c>
      <c r="AF149" s="155" t="n">
        <v>50</v>
      </c>
      <c r="AG149" s="155" t="n">
        <v>0</v>
      </c>
      <c r="AH149" s="155" t="n">
        <v>6</v>
      </c>
      <c r="AI149" s="155" t="n">
        <v>0</v>
      </c>
      <c r="AJ149" s="155" t="n">
        <v>56</v>
      </c>
      <c r="AK149" s="155" t="n">
        <v>56</v>
      </c>
      <c r="AL149" s="155" t="n">
        <v>0</v>
      </c>
      <c r="AM149" s="154" t="s">
        <v>71</v>
      </c>
      <c r="AN149" s="154" t="n">
        <v>15</v>
      </c>
      <c r="AO149" s="153" t="s">
        <v>598</v>
      </c>
      <c r="AP149" s="154"/>
      <c r="AQ149" s="154" t="s">
        <v>599</v>
      </c>
    </row>
    <row r="150" customFormat="false" ht="14.25" hidden="false" customHeight="false" outlineLevel="0" collapsed="false">
      <c r="A150" s="153" t="s">
        <v>592</v>
      </c>
      <c r="B150" s="153" t="n">
        <v>2020</v>
      </c>
      <c r="C150" s="153" t="n">
        <v>1</v>
      </c>
      <c r="D150" s="154" t="s">
        <v>198</v>
      </c>
      <c r="E150" s="154" t="s">
        <v>226</v>
      </c>
      <c r="F150" s="154" t="s">
        <v>596</v>
      </c>
      <c r="H150" s="154" t="s">
        <v>202</v>
      </c>
      <c r="I150" s="154" t="s">
        <v>203</v>
      </c>
      <c r="N150" s="154" t="s">
        <v>204</v>
      </c>
      <c r="O150" s="154" t="s">
        <v>205</v>
      </c>
      <c r="Q150" s="154" t="s">
        <v>206</v>
      </c>
      <c r="R150" s="154" t="s">
        <v>532</v>
      </c>
      <c r="T150" s="154" t="s">
        <v>208</v>
      </c>
      <c r="U150" s="154" t="s">
        <v>519</v>
      </c>
      <c r="V150" s="154" t="s">
        <v>520</v>
      </c>
      <c r="W150" s="154" t="s">
        <v>609</v>
      </c>
      <c r="Y150" s="154" t="s">
        <v>243</v>
      </c>
      <c r="AA150" s="155" t="n">
        <v>31</v>
      </c>
      <c r="AB150" s="155" t="n">
        <v>14.5</v>
      </c>
      <c r="AC150" s="155" t="n">
        <v>0</v>
      </c>
      <c r="AD150" s="155" t="n">
        <v>0</v>
      </c>
      <c r="AE150" s="154" t="n">
        <v>12</v>
      </c>
      <c r="AF150" s="155" t="n">
        <v>449.5</v>
      </c>
      <c r="AG150" s="155" t="n">
        <v>0</v>
      </c>
      <c r="AH150" s="155" t="n">
        <v>53.94</v>
      </c>
      <c r="AI150" s="155" t="n">
        <v>0</v>
      </c>
      <c r="AJ150" s="155" t="n">
        <v>503.44</v>
      </c>
      <c r="AK150" s="155" t="n">
        <v>503.44</v>
      </c>
      <c r="AL150" s="155" t="n">
        <v>0</v>
      </c>
      <c r="AM150" s="154" t="s">
        <v>71</v>
      </c>
      <c r="AN150" s="154" t="n">
        <v>15</v>
      </c>
      <c r="AO150" s="153" t="s">
        <v>598</v>
      </c>
      <c r="AP150" s="154"/>
      <c r="AQ150" s="154" t="s">
        <v>599</v>
      </c>
    </row>
    <row r="151" customFormat="false" ht="14.25" hidden="false" customHeight="false" outlineLevel="0" collapsed="false">
      <c r="A151" s="153" t="s">
        <v>592</v>
      </c>
      <c r="B151" s="153" t="n">
        <v>2020</v>
      </c>
      <c r="C151" s="153" t="n">
        <v>1</v>
      </c>
      <c r="D151" s="154" t="s">
        <v>198</v>
      </c>
      <c r="E151" s="154" t="s">
        <v>226</v>
      </c>
      <c r="F151" s="154" t="s">
        <v>596</v>
      </c>
      <c r="H151" s="154" t="s">
        <v>202</v>
      </c>
      <c r="I151" s="154" t="s">
        <v>203</v>
      </c>
      <c r="N151" s="154" t="s">
        <v>204</v>
      </c>
      <c r="O151" s="154" t="s">
        <v>205</v>
      </c>
      <c r="Q151" s="154" t="s">
        <v>206</v>
      </c>
      <c r="R151" s="154" t="s">
        <v>532</v>
      </c>
      <c r="T151" s="154" t="s">
        <v>208</v>
      </c>
      <c r="U151" s="154" t="s">
        <v>240</v>
      </c>
      <c r="V151" s="154" t="s">
        <v>241</v>
      </c>
      <c r="W151" s="154" t="s">
        <v>610</v>
      </c>
      <c r="Y151" s="154" t="s">
        <v>243</v>
      </c>
      <c r="AA151" s="155" t="n">
        <v>1</v>
      </c>
      <c r="AB151" s="155" t="n">
        <v>380</v>
      </c>
      <c r="AC151" s="155" t="n">
        <v>0</v>
      </c>
      <c r="AD151" s="155" t="n">
        <v>0</v>
      </c>
      <c r="AE151" s="154" t="n">
        <v>12</v>
      </c>
      <c r="AF151" s="155" t="n">
        <v>380</v>
      </c>
      <c r="AG151" s="155" t="n">
        <v>0</v>
      </c>
      <c r="AH151" s="155" t="n">
        <v>45.6</v>
      </c>
      <c r="AI151" s="155" t="n">
        <v>0</v>
      </c>
      <c r="AJ151" s="155" t="n">
        <v>425.6</v>
      </c>
      <c r="AK151" s="155" t="n">
        <v>425.6</v>
      </c>
      <c r="AL151" s="155" t="n">
        <v>0</v>
      </c>
      <c r="AM151" s="154" t="s">
        <v>71</v>
      </c>
      <c r="AN151" s="154" t="n">
        <v>15</v>
      </c>
      <c r="AO151" s="153" t="s">
        <v>598</v>
      </c>
      <c r="AP151" s="154"/>
      <c r="AQ151" s="154" t="s">
        <v>599</v>
      </c>
    </row>
    <row r="152" customFormat="false" ht="14.25" hidden="false" customHeight="false" outlineLevel="0" collapsed="false">
      <c r="A152" s="153" t="s">
        <v>592</v>
      </c>
      <c r="B152" s="153" t="n">
        <v>2020</v>
      </c>
      <c r="C152" s="153" t="n">
        <v>1</v>
      </c>
      <c r="D152" s="154" t="s">
        <v>198</v>
      </c>
      <c r="E152" s="154" t="s">
        <v>226</v>
      </c>
      <c r="F152" s="154" t="s">
        <v>596</v>
      </c>
      <c r="H152" s="154" t="s">
        <v>202</v>
      </c>
      <c r="I152" s="154" t="s">
        <v>203</v>
      </c>
      <c r="N152" s="154" t="s">
        <v>204</v>
      </c>
      <c r="O152" s="154" t="s">
        <v>205</v>
      </c>
      <c r="Q152" s="154" t="s">
        <v>206</v>
      </c>
      <c r="R152" s="154" t="s">
        <v>532</v>
      </c>
      <c r="T152" s="154" t="s">
        <v>208</v>
      </c>
      <c r="U152" s="154" t="s">
        <v>240</v>
      </c>
      <c r="V152" s="154" t="s">
        <v>241</v>
      </c>
      <c r="W152" s="154" t="s">
        <v>611</v>
      </c>
      <c r="Y152" s="154" t="s">
        <v>243</v>
      </c>
      <c r="AA152" s="155" t="n">
        <v>1</v>
      </c>
      <c r="AB152" s="155" t="n">
        <v>2100</v>
      </c>
      <c r="AC152" s="155" t="n">
        <v>0</v>
      </c>
      <c r="AD152" s="155" t="n">
        <v>0</v>
      </c>
      <c r="AE152" s="154" t="n">
        <v>12</v>
      </c>
      <c r="AF152" s="155" t="n">
        <v>2100</v>
      </c>
      <c r="AG152" s="155" t="n">
        <v>0</v>
      </c>
      <c r="AH152" s="155" t="n">
        <v>252</v>
      </c>
      <c r="AI152" s="155" t="n">
        <v>0</v>
      </c>
      <c r="AJ152" s="155" t="n">
        <v>2352</v>
      </c>
      <c r="AK152" s="155" t="n">
        <v>2352</v>
      </c>
      <c r="AL152" s="155" t="n">
        <v>0</v>
      </c>
      <c r="AM152" s="154" t="s">
        <v>71</v>
      </c>
      <c r="AN152" s="154" t="n">
        <v>15</v>
      </c>
      <c r="AO152" s="153" t="s">
        <v>598</v>
      </c>
      <c r="AP152" s="154"/>
      <c r="AQ152" s="154" t="s">
        <v>599</v>
      </c>
    </row>
    <row r="153" customFormat="false" ht="14.25" hidden="false" customHeight="false" outlineLevel="0" collapsed="false">
      <c r="A153" s="153" t="s">
        <v>592</v>
      </c>
      <c r="B153" s="153" t="n">
        <v>2020</v>
      </c>
      <c r="C153" s="153" t="n">
        <v>1</v>
      </c>
      <c r="D153" s="154" t="s">
        <v>198</v>
      </c>
      <c r="E153" s="154" t="s">
        <v>226</v>
      </c>
      <c r="F153" s="154" t="s">
        <v>596</v>
      </c>
      <c r="H153" s="154" t="s">
        <v>202</v>
      </c>
      <c r="I153" s="154" t="s">
        <v>203</v>
      </c>
      <c r="N153" s="154" t="s">
        <v>204</v>
      </c>
      <c r="O153" s="154" t="s">
        <v>205</v>
      </c>
      <c r="Q153" s="154" t="s">
        <v>206</v>
      </c>
      <c r="R153" s="154" t="s">
        <v>532</v>
      </c>
      <c r="T153" s="154" t="s">
        <v>208</v>
      </c>
      <c r="U153" s="154" t="s">
        <v>240</v>
      </c>
      <c r="V153" s="154" t="s">
        <v>241</v>
      </c>
      <c r="W153" s="154" t="s">
        <v>612</v>
      </c>
      <c r="Y153" s="154" t="s">
        <v>243</v>
      </c>
      <c r="AA153" s="155" t="n">
        <v>1</v>
      </c>
      <c r="AB153" s="155" t="n">
        <v>480</v>
      </c>
      <c r="AC153" s="155" t="n">
        <v>0</v>
      </c>
      <c r="AD153" s="155" t="n">
        <v>0</v>
      </c>
      <c r="AE153" s="154" t="n">
        <v>12</v>
      </c>
      <c r="AF153" s="155" t="n">
        <v>480</v>
      </c>
      <c r="AG153" s="155" t="n">
        <v>0</v>
      </c>
      <c r="AH153" s="155" t="n">
        <v>57.6</v>
      </c>
      <c r="AI153" s="155" t="n">
        <v>0</v>
      </c>
      <c r="AJ153" s="155" t="n">
        <v>537.6</v>
      </c>
      <c r="AK153" s="155" t="n">
        <v>537.6</v>
      </c>
      <c r="AL153" s="155" t="n">
        <v>0</v>
      </c>
      <c r="AM153" s="154" t="s">
        <v>71</v>
      </c>
      <c r="AN153" s="154" t="n">
        <v>15</v>
      </c>
      <c r="AO153" s="153" t="s">
        <v>598</v>
      </c>
      <c r="AP153" s="154"/>
      <c r="AQ153" s="154" t="s">
        <v>599</v>
      </c>
    </row>
    <row r="154" customFormat="false" ht="14.25" hidden="false" customHeight="false" outlineLevel="0" collapsed="false">
      <c r="A154" s="153" t="s">
        <v>592</v>
      </c>
      <c r="B154" s="153" t="n">
        <v>2020</v>
      </c>
      <c r="C154" s="153" t="n">
        <v>1</v>
      </c>
      <c r="D154" s="154" t="s">
        <v>198</v>
      </c>
      <c r="E154" s="154" t="s">
        <v>226</v>
      </c>
      <c r="F154" s="154" t="s">
        <v>596</v>
      </c>
      <c r="H154" s="154" t="s">
        <v>202</v>
      </c>
      <c r="I154" s="154" t="s">
        <v>203</v>
      </c>
      <c r="N154" s="154" t="s">
        <v>204</v>
      </c>
      <c r="O154" s="154" t="s">
        <v>205</v>
      </c>
      <c r="Q154" s="154" t="s">
        <v>206</v>
      </c>
      <c r="R154" s="154" t="s">
        <v>532</v>
      </c>
      <c r="T154" s="154" t="s">
        <v>208</v>
      </c>
      <c r="U154" s="154" t="s">
        <v>240</v>
      </c>
      <c r="V154" s="154" t="s">
        <v>241</v>
      </c>
      <c r="W154" s="154" t="s">
        <v>613</v>
      </c>
      <c r="Y154" s="154" t="s">
        <v>243</v>
      </c>
      <c r="AA154" s="155" t="n">
        <v>1</v>
      </c>
      <c r="AB154" s="155" t="n">
        <v>750</v>
      </c>
      <c r="AC154" s="155" t="n">
        <v>0</v>
      </c>
      <c r="AD154" s="155" t="n">
        <v>0</v>
      </c>
      <c r="AE154" s="154" t="n">
        <v>12</v>
      </c>
      <c r="AF154" s="155" t="n">
        <v>750</v>
      </c>
      <c r="AG154" s="155" t="n">
        <v>0</v>
      </c>
      <c r="AH154" s="155" t="n">
        <v>90</v>
      </c>
      <c r="AI154" s="155" t="n">
        <v>0</v>
      </c>
      <c r="AJ154" s="155" t="n">
        <v>840</v>
      </c>
      <c r="AK154" s="155" t="n">
        <v>840</v>
      </c>
      <c r="AL154" s="155" t="n">
        <v>0</v>
      </c>
      <c r="AM154" s="154" t="s">
        <v>71</v>
      </c>
      <c r="AN154" s="154" t="n">
        <v>15</v>
      </c>
      <c r="AO154" s="153" t="s">
        <v>598</v>
      </c>
      <c r="AP154" s="154"/>
      <c r="AQ154" s="154" t="s">
        <v>599</v>
      </c>
    </row>
    <row r="155" customFormat="false" ht="14.25" hidden="false" customHeight="false" outlineLevel="0" collapsed="false">
      <c r="A155" s="153" t="s">
        <v>592</v>
      </c>
      <c r="B155" s="153" t="n">
        <v>2020</v>
      </c>
      <c r="C155" s="153" t="n">
        <v>1</v>
      </c>
      <c r="D155" s="154" t="s">
        <v>198</v>
      </c>
      <c r="E155" s="154" t="s">
        <v>226</v>
      </c>
      <c r="F155" s="154" t="s">
        <v>596</v>
      </c>
      <c r="H155" s="154" t="s">
        <v>202</v>
      </c>
      <c r="I155" s="154" t="s">
        <v>203</v>
      </c>
      <c r="N155" s="154" t="s">
        <v>204</v>
      </c>
      <c r="O155" s="154" t="s">
        <v>205</v>
      </c>
      <c r="Q155" s="154" t="s">
        <v>206</v>
      </c>
      <c r="R155" s="154" t="s">
        <v>532</v>
      </c>
      <c r="T155" s="154" t="s">
        <v>208</v>
      </c>
      <c r="U155" s="154" t="s">
        <v>240</v>
      </c>
      <c r="V155" s="154" t="s">
        <v>241</v>
      </c>
      <c r="W155" s="154" t="s">
        <v>614</v>
      </c>
      <c r="Y155" s="154" t="s">
        <v>243</v>
      </c>
      <c r="AA155" s="155" t="n">
        <v>10</v>
      </c>
      <c r="AB155" s="155" t="n">
        <v>235</v>
      </c>
      <c r="AC155" s="155" t="n">
        <v>0</v>
      </c>
      <c r="AD155" s="155" t="n">
        <v>0</v>
      </c>
      <c r="AE155" s="154" t="n">
        <v>12</v>
      </c>
      <c r="AF155" s="155" t="n">
        <v>2350</v>
      </c>
      <c r="AG155" s="155" t="n">
        <v>0</v>
      </c>
      <c r="AH155" s="155" t="n">
        <v>282</v>
      </c>
      <c r="AI155" s="155" t="n">
        <v>0</v>
      </c>
      <c r="AJ155" s="155" t="n">
        <v>2632</v>
      </c>
      <c r="AK155" s="155" t="n">
        <v>2632</v>
      </c>
      <c r="AL155" s="155" t="n">
        <v>0</v>
      </c>
      <c r="AM155" s="154" t="s">
        <v>71</v>
      </c>
      <c r="AN155" s="154" t="n">
        <v>15</v>
      </c>
      <c r="AO155" s="153" t="s">
        <v>598</v>
      </c>
      <c r="AP155" s="154"/>
      <c r="AQ155" s="154" t="s">
        <v>599</v>
      </c>
    </row>
    <row r="156" customFormat="false" ht="14.25" hidden="false" customHeight="false" outlineLevel="0" collapsed="false">
      <c r="A156" s="153" t="s">
        <v>592</v>
      </c>
      <c r="B156" s="153" t="n">
        <v>2020</v>
      </c>
      <c r="C156" s="153" t="n">
        <v>1</v>
      </c>
      <c r="D156" s="154" t="s">
        <v>198</v>
      </c>
      <c r="E156" s="154" t="s">
        <v>226</v>
      </c>
      <c r="F156" s="154" t="s">
        <v>596</v>
      </c>
      <c r="H156" s="154" t="s">
        <v>202</v>
      </c>
      <c r="I156" s="154" t="s">
        <v>203</v>
      </c>
      <c r="N156" s="154" t="s">
        <v>204</v>
      </c>
      <c r="O156" s="154" t="s">
        <v>205</v>
      </c>
      <c r="Q156" s="154" t="s">
        <v>206</v>
      </c>
      <c r="R156" s="154" t="s">
        <v>532</v>
      </c>
      <c r="T156" s="154" t="s">
        <v>208</v>
      </c>
      <c r="U156" s="154" t="s">
        <v>240</v>
      </c>
      <c r="V156" s="154" t="s">
        <v>241</v>
      </c>
      <c r="W156" s="154" t="s">
        <v>615</v>
      </c>
      <c r="Y156" s="154" t="s">
        <v>243</v>
      </c>
      <c r="AA156" s="155" t="n">
        <v>1</v>
      </c>
      <c r="AB156" s="155" t="n">
        <v>300</v>
      </c>
      <c r="AC156" s="155" t="n">
        <v>0</v>
      </c>
      <c r="AD156" s="155" t="n">
        <v>0</v>
      </c>
      <c r="AE156" s="154" t="n">
        <v>12</v>
      </c>
      <c r="AF156" s="155" t="n">
        <v>300</v>
      </c>
      <c r="AG156" s="155" t="n">
        <v>0</v>
      </c>
      <c r="AH156" s="155" t="n">
        <v>36</v>
      </c>
      <c r="AI156" s="155" t="n">
        <v>0</v>
      </c>
      <c r="AJ156" s="155" t="n">
        <v>336</v>
      </c>
      <c r="AK156" s="155" t="n">
        <v>336</v>
      </c>
      <c r="AL156" s="155" t="n">
        <v>0</v>
      </c>
      <c r="AM156" s="154" t="s">
        <v>71</v>
      </c>
      <c r="AN156" s="154" t="n">
        <v>15</v>
      </c>
      <c r="AO156" s="153" t="s">
        <v>598</v>
      </c>
      <c r="AP156" s="154"/>
      <c r="AQ156" s="154" t="s">
        <v>599</v>
      </c>
    </row>
    <row r="157" customFormat="false" ht="14.25" hidden="false" customHeight="false" outlineLevel="0" collapsed="false">
      <c r="A157" s="153" t="s">
        <v>592</v>
      </c>
      <c r="B157" s="153" t="n">
        <v>2020</v>
      </c>
      <c r="C157" s="153" t="n">
        <v>1</v>
      </c>
      <c r="D157" s="154" t="s">
        <v>198</v>
      </c>
      <c r="E157" s="154" t="s">
        <v>226</v>
      </c>
      <c r="F157" s="154" t="s">
        <v>596</v>
      </c>
      <c r="H157" s="154" t="s">
        <v>202</v>
      </c>
      <c r="I157" s="154" t="s">
        <v>203</v>
      </c>
      <c r="N157" s="154" t="s">
        <v>204</v>
      </c>
      <c r="O157" s="154" t="s">
        <v>205</v>
      </c>
      <c r="Q157" s="154" t="s">
        <v>206</v>
      </c>
      <c r="R157" s="154" t="s">
        <v>532</v>
      </c>
      <c r="T157" s="154" t="s">
        <v>208</v>
      </c>
      <c r="U157" s="154" t="s">
        <v>240</v>
      </c>
      <c r="V157" s="154" t="s">
        <v>241</v>
      </c>
      <c r="W157" s="154" t="s">
        <v>616</v>
      </c>
      <c r="Y157" s="154" t="s">
        <v>243</v>
      </c>
      <c r="AA157" s="155" t="n">
        <v>1</v>
      </c>
      <c r="AB157" s="155" t="n">
        <v>690</v>
      </c>
      <c r="AC157" s="155" t="n">
        <v>0</v>
      </c>
      <c r="AD157" s="155" t="n">
        <v>0</v>
      </c>
      <c r="AE157" s="154" t="n">
        <v>12</v>
      </c>
      <c r="AF157" s="155" t="n">
        <v>690</v>
      </c>
      <c r="AG157" s="155" t="n">
        <v>0</v>
      </c>
      <c r="AH157" s="155" t="n">
        <v>82.8</v>
      </c>
      <c r="AI157" s="155" t="n">
        <v>0</v>
      </c>
      <c r="AJ157" s="155" t="n">
        <v>772.8</v>
      </c>
      <c r="AK157" s="155" t="n">
        <v>772.8</v>
      </c>
      <c r="AL157" s="155" t="n">
        <v>0</v>
      </c>
      <c r="AM157" s="154" t="s">
        <v>71</v>
      </c>
      <c r="AN157" s="154" t="n">
        <v>15</v>
      </c>
      <c r="AO157" s="153" t="s">
        <v>598</v>
      </c>
      <c r="AP157" s="154"/>
      <c r="AQ157" s="154" t="s">
        <v>599</v>
      </c>
    </row>
    <row r="158" customFormat="false" ht="14.25" hidden="false" customHeight="false" outlineLevel="0" collapsed="false">
      <c r="A158" s="153" t="s">
        <v>592</v>
      </c>
      <c r="B158" s="153" t="n">
        <v>2020</v>
      </c>
      <c r="C158" s="153" t="n">
        <v>1</v>
      </c>
      <c r="D158" s="154" t="s">
        <v>198</v>
      </c>
      <c r="E158" s="154" t="s">
        <v>226</v>
      </c>
      <c r="F158" s="154" t="s">
        <v>596</v>
      </c>
      <c r="H158" s="154" t="s">
        <v>202</v>
      </c>
      <c r="I158" s="154" t="s">
        <v>203</v>
      </c>
      <c r="N158" s="154" t="s">
        <v>204</v>
      </c>
      <c r="O158" s="154" t="s">
        <v>205</v>
      </c>
      <c r="Q158" s="154" t="s">
        <v>206</v>
      </c>
      <c r="R158" s="154" t="s">
        <v>532</v>
      </c>
      <c r="T158" s="154" t="s">
        <v>208</v>
      </c>
      <c r="U158" s="154" t="s">
        <v>240</v>
      </c>
      <c r="V158" s="154" t="s">
        <v>241</v>
      </c>
      <c r="W158" s="154" t="s">
        <v>617</v>
      </c>
      <c r="Y158" s="154" t="s">
        <v>243</v>
      </c>
      <c r="AA158" s="155" t="n">
        <v>150</v>
      </c>
      <c r="AB158" s="155" t="n">
        <v>5</v>
      </c>
      <c r="AC158" s="155" t="n">
        <v>0</v>
      </c>
      <c r="AD158" s="155" t="n">
        <v>0</v>
      </c>
      <c r="AE158" s="154" t="n">
        <v>12</v>
      </c>
      <c r="AF158" s="155" t="n">
        <v>750</v>
      </c>
      <c r="AG158" s="155" t="n">
        <v>0</v>
      </c>
      <c r="AH158" s="155" t="n">
        <v>90</v>
      </c>
      <c r="AI158" s="155" t="n">
        <v>0</v>
      </c>
      <c r="AJ158" s="155" t="n">
        <v>840</v>
      </c>
      <c r="AK158" s="155" t="n">
        <v>840</v>
      </c>
      <c r="AL158" s="155" t="n">
        <v>0</v>
      </c>
      <c r="AM158" s="154" t="s">
        <v>71</v>
      </c>
      <c r="AN158" s="154" t="n">
        <v>15</v>
      </c>
      <c r="AO158" s="153" t="s">
        <v>598</v>
      </c>
      <c r="AP158" s="154"/>
      <c r="AQ158" s="154" t="s">
        <v>599</v>
      </c>
    </row>
    <row r="159" customFormat="false" ht="14.25" hidden="false" customHeight="false" outlineLevel="0" collapsed="false">
      <c r="A159" s="153" t="s">
        <v>592</v>
      </c>
      <c r="B159" s="153" t="n">
        <v>2020</v>
      </c>
      <c r="C159" s="153" t="n">
        <v>1</v>
      </c>
      <c r="D159" s="154" t="s">
        <v>198</v>
      </c>
      <c r="E159" s="154" t="s">
        <v>226</v>
      </c>
      <c r="F159" s="154" t="s">
        <v>596</v>
      </c>
      <c r="H159" s="154" t="s">
        <v>202</v>
      </c>
      <c r="I159" s="154" t="s">
        <v>203</v>
      </c>
      <c r="N159" s="154" t="s">
        <v>204</v>
      </c>
      <c r="O159" s="154" t="s">
        <v>205</v>
      </c>
      <c r="Q159" s="154" t="s">
        <v>206</v>
      </c>
      <c r="R159" s="154" t="s">
        <v>532</v>
      </c>
      <c r="T159" s="154" t="s">
        <v>208</v>
      </c>
      <c r="U159" s="154" t="s">
        <v>240</v>
      </c>
      <c r="V159" s="154" t="s">
        <v>241</v>
      </c>
      <c r="W159" s="154" t="s">
        <v>618</v>
      </c>
      <c r="Y159" s="154" t="s">
        <v>243</v>
      </c>
      <c r="AA159" s="155" t="n">
        <v>1</v>
      </c>
      <c r="AB159" s="155" t="n">
        <v>240</v>
      </c>
      <c r="AC159" s="155" t="n">
        <v>0</v>
      </c>
      <c r="AD159" s="155" t="n">
        <v>0</v>
      </c>
      <c r="AE159" s="154" t="n">
        <v>12</v>
      </c>
      <c r="AF159" s="155" t="n">
        <v>240</v>
      </c>
      <c r="AG159" s="155" t="n">
        <v>0</v>
      </c>
      <c r="AH159" s="155" t="n">
        <v>28.8</v>
      </c>
      <c r="AI159" s="155" t="n">
        <v>0</v>
      </c>
      <c r="AJ159" s="155" t="n">
        <v>268.8</v>
      </c>
      <c r="AK159" s="155" t="n">
        <v>268.8</v>
      </c>
      <c r="AL159" s="155" t="n">
        <v>0</v>
      </c>
      <c r="AM159" s="154" t="s">
        <v>71</v>
      </c>
      <c r="AN159" s="154" t="n">
        <v>15</v>
      </c>
      <c r="AO159" s="153" t="s">
        <v>598</v>
      </c>
      <c r="AP159" s="154"/>
      <c r="AQ159" s="154" t="s">
        <v>599</v>
      </c>
    </row>
    <row r="160" customFormat="false" ht="14.25" hidden="false" customHeight="false" outlineLevel="0" collapsed="false">
      <c r="A160" s="153" t="s">
        <v>592</v>
      </c>
      <c r="B160" s="153" t="n">
        <v>2020</v>
      </c>
      <c r="C160" s="153" t="n">
        <v>1</v>
      </c>
      <c r="D160" s="154" t="s">
        <v>198</v>
      </c>
      <c r="E160" s="154" t="s">
        <v>226</v>
      </c>
      <c r="F160" s="154" t="s">
        <v>596</v>
      </c>
      <c r="H160" s="154" t="s">
        <v>202</v>
      </c>
      <c r="I160" s="154" t="s">
        <v>203</v>
      </c>
      <c r="N160" s="154" t="s">
        <v>204</v>
      </c>
      <c r="O160" s="154" t="s">
        <v>205</v>
      </c>
      <c r="Q160" s="154" t="s">
        <v>206</v>
      </c>
      <c r="R160" s="154" t="s">
        <v>532</v>
      </c>
      <c r="T160" s="154" t="s">
        <v>208</v>
      </c>
      <c r="U160" s="154" t="s">
        <v>240</v>
      </c>
      <c r="V160" s="154" t="s">
        <v>241</v>
      </c>
      <c r="W160" s="154" t="s">
        <v>619</v>
      </c>
      <c r="Y160" s="154" t="s">
        <v>243</v>
      </c>
      <c r="AA160" s="155" t="n">
        <v>1</v>
      </c>
      <c r="AB160" s="155" t="n">
        <v>100</v>
      </c>
      <c r="AC160" s="155" t="n">
        <v>0</v>
      </c>
      <c r="AD160" s="155" t="n">
        <v>0</v>
      </c>
      <c r="AE160" s="154" t="n">
        <v>12</v>
      </c>
      <c r="AF160" s="155" t="n">
        <v>100</v>
      </c>
      <c r="AG160" s="155" t="n">
        <v>0</v>
      </c>
      <c r="AH160" s="155" t="n">
        <v>12</v>
      </c>
      <c r="AI160" s="155" t="n">
        <v>0</v>
      </c>
      <c r="AJ160" s="155" t="n">
        <v>112</v>
      </c>
      <c r="AK160" s="155" t="n">
        <v>112</v>
      </c>
      <c r="AL160" s="155" t="n">
        <v>0</v>
      </c>
      <c r="AM160" s="154" t="s">
        <v>71</v>
      </c>
      <c r="AN160" s="154" t="n">
        <v>15</v>
      </c>
      <c r="AO160" s="153" t="s">
        <v>598</v>
      </c>
      <c r="AP160" s="154"/>
      <c r="AQ160" s="154" t="s">
        <v>599</v>
      </c>
    </row>
    <row r="161" customFormat="false" ht="14.25" hidden="false" customHeight="false" outlineLevel="0" collapsed="false">
      <c r="A161" s="153" t="s">
        <v>592</v>
      </c>
      <c r="B161" s="153" t="n">
        <v>2020</v>
      </c>
      <c r="C161" s="153" t="n">
        <v>1</v>
      </c>
      <c r="D161" s="154" t="s">
        <v>198</v>
      </c>
      <c r="E161" s="154" t="s">
        <v>226</v>
      </c>
      <c r="F161" s="154" t="s">
        <v>596</v>
      </c>
      <c r="H161" s="154" t="s">
        <v>202</v>
      </c>
      <c r="I161" s="154" t="s">
        <v>203</v>
      </c>
      <c r="N161" s="154" t="s">
        <v>204</v>
      </c>
      <c r="O161" s="154" t="s">
        <v>205</v>
      </c>
      <c r="Q161" s="154" t="s">
        <v>206</v>
      </c>
      <c r="R161" s="154" t="s">
        <v>532</v>
      </c>
      <c r="T161" s="154" t="s">
        <v>208</v>
      </c>
      <c r="U161" s="154" t="s">
        <v>450</v>
      </c>
      <c r="V161" s="154" t="s">
        <v>241</v>
      </c>
      <c r="W161" s="154" t="s">
        <v>620</v>
      </c>
      <c r="Y161" s="154" t="s">
        <v>232</v>
      </c>
      <c r="AA161" s="155" t="n">
        <v>1</v>
      </c>
      <c r="AB161" s="155" t="n">
        <v>220</v>
      </c>
      <c r="AC161" s="155" t="n">
        <v>0</v>
      </c>
      <c r="AD161" s="155" t="n">
        <v>0</v>
      </c>
      <c r="AE161" s="154" t="n">
        <v>12</v>
      </c>
      <c r="AF161" s="155" t="n">
        <v>220</v>
      </c>
      <c r="AG161" s="155" t="n">
        <v>0</v>
      </c>
      <c r="AH161" s="155" t="n">
        <v>26.4</v>
      </c>
      <c r="AI161" s="155" t="n">
        <v>0</v>
      </c>
      <c r="AJ161" s="155" t="n">
        <v>246.4</v>
      </c>
      <c r="AK161" s="155" t="n">
        <v>246.4</v>
      </c>
      <c r="AL161" s="155" t="n">
        <v>0</v>
      </c>
      <c r="AM161" s="154" t="s">
        <v>71</v>
      </c>
      <c r="AN161" s="154" t="n">
        <v>15</v>
      </c>
      <c r="AO161" s="153" t="s">
        <v>598</v>
      </c>
      <c r="AP161" s="154"/>
      <c r="AQ161" s="154" t="s">
        <v>599</v>
      </c>
    </row>
    <row r="162" customFormat="false" ht="14.25" hidden="false" customHeight="false" outlineLevel="0" collapsed="false">
      <c r="A162" s="153" t="s">
        <v>592</v>
      </c>
      <c r="B162" s="153" t="n">
        <v>2020</v>
      </c>
      <c r="C162" s="153" t="n">
        <v>1</v>
      </c>
      <c r="D162" s="154" t="s">
        <v>198</v>
      </c>
      <c r="E162" s="154" t="s">
        <v>226</v>
      </c>
      <c r="F162" s="154" t="s">
        <v>596</v>
      </c>
      <c r="H162" s="154" t="s">
        <v>202</v>
      </c>
      <c r="I162" s="154" t="s">
        <v>203</v>
      </c>
      <c r="N162" s="154" t="s">
        <v>204</v>
      </c>
      <c r="O162" s="154" t="s">
        <v>205</v>
      </c>
      <c r="Q162" s="154" t="s">
        <v>206</v>
      </c>
      <c r="R162" s="154" t="s">
        <v>532</v>
      </c>
      <c r="T162" s="154" t="s">
        <v>208</v>
      </c>
      <c r="U162" s="154" t="s">
        <v>450</v>
      </c>
      <c r="V162" s="154" t="s">
        <v>241</v>
      </c>
      <c r="W162" s="154" t="s">
        <v>621</v>
      </c>
      <c r="Y162" s="154" t="s">
        <v>232</v>
      </c>
      <c r="AA162" s="155" t="n">
        <v>1</v>
      </c>
      <c r="AB162" s="155" t="n">
        <v>920</v>
      </c>
      <c r="AC162" s="155" t="n">
        <v>0</v>
      </c>
      <c r="AD162" s="155" t="n">
        <v>0</v>
      </c>
      <c r="AE162" s="154" t="n">
        <v>12</v>
      </c>
      <c r="AF162" s="155" t="n">
        <v>920</v>
      </c>
      <c r="AG162" s="155" t="n">
        <v>0</v>
      </c>
      <c r="AH162" s="155" t="n">
        <v>110.4</v>
      </c>
      <c r="AI162" s="155" t="n">
        <v>0</v>
      </c>
      <c r="AJ162" s="155" t="n">
        <v>1030.4</v>
      </c>
      <c r="AK162" s="155" t="n">
        <v>1030.4</v>
      </c>
      <c r="AL162" s="155" t="n">
        <v>0</v>
      </c>
      <c r="AM162" s="154" t="s">
        <v>71</v>
      </c>
      <c r="AN162" s="154" t="n">
        <v>15</v>
      </c>
      <c r="AO162" s="153" t="s">
        <v>598</v>
      </c>
      <c r="AP162" s="154"/>
      <c r="AQ162" s="154" t="s">
        <v>599</v>
      </c>
    </row>
    <row r="163" customFormat="false" ht="14.25" hidden="false" customHeight="false" outlineLevel="0" collapsed="false">
      <c r="A163" s="153" t="s">
        <v>622</v>
      </c>
      <c r="B163" s="153" t="n">
        <v>2020</v>
      </c>
      <c r="C163" s="153" t="n">
        <v>1</v>
      </c>
      <c r="D163" s="154" t="s">
        <v>198</v>
      </c>
      <c r="E163" s="154" t="s">
        <v>226</v>
      </c>
      <c r="F163" s="154" t="s">
        <v>623</v>
      </c>
      <c r="H163" s="154" t="s">
        <v>202</v>
      </c>
      <c r="I163" s="154" t="s">
        <v>203</v>
      </c>
      <c r="N163" s="154" t="s">
        <v>204</v>
      </c>
      <c r="O163" s="154" t="s">
        <v>205</v>
      </c>
      <c r="Q163" s="154" t="s">
        <v>422</v>
      </c>
      <c r="R163" s="154" t="s">
        <v>624</v>
      </c>
      <c r="T163" s="154" t="s">
        <v>208</v>
      </c>
      <c r="U163" s="154" t="s">
        <v>494</v>
      </c>
      <c r="V163" s="154" t="s">
        <v>495</v>
      </c>
      <c r="W163" s="154" t="s">
        <v>625</v>
      </c>
      <c r="Y163" s="154" t="s">
        <v>243</v>
      </c>
      <c r="AA163" s="155" t="n">
        <v>1</v>
      </c>
      <c r="AB163" s="155" t="n">
        <v>22500</v>
      </c>
      <c r="AC163" s="155" t="n">
        <v>0</v>
      </c>
      <c r="AD163" s="155" t="n">
        <v>0</v>
      </c>
      <c r="AE163" s="154" t="n">
        <v>12</v>
      </c>
      <c r="AF163" s="155" t="n">
        <v>22500</v>
      </c>
      <c r="AG163" s="155" t="n">
        <v>0</v>
      </c>
      <c r="AH163" s="155" t="n">
        <v>2700</v>
      </c>
      <c r="AI163" s="155" t="n">
        <v>0</v>
      </c>
      <c r="AJ163" s="155" t="n">
        <v>25200</v>
      </c>
      <c r="AK163" s="155" t="n">
        <v>25200</v>
      </c>
      <c r="AL163" s="155" t="n">
        <v>0</v>
      </c>
      <c r="AM163" s="154" t="s">
        <v>385</v>
      </c>
      <c r="AN163" s="154" t="n">
        <v>15</v>
      </c>
      <c r="AO163" s="153" t="s">
        <v>626</v>
      </c>
      <c r="AP163" s="154"/>
      <c r="AQ163" s="154" t="s">
        <v>624</v>
      </c>
    </row>
    <row r="164" customFormat="false" ht="14.25" hidden="false" customHeight="false" outlineLevel="0" collapsed="false">
      <c r="A164" s="153" t="s">
        <v>622</v>
      </c>
      <c r="B164" s="153" t="n">
        <v>2020</v>
      </c>
      <c r="C164" s="153" t="n">
        <v>1</v>
      </c>
      <c r="D164" s="154" t="s">
        <v>198</v>
      </c>
      <c r="E164" s="154" t="s">
        <v>226</v>
      </c>
      <c r="F164" s="154" t="s">
        <v>623</v>
      </c>
      <c r="H164" s="154" t="s">
        <v>202</v>
      </c>
      <c r="I164" s="154" t="s">
        <v>203</v>
      </c>
      <c r="N164" s="154" t="s">
        <v>204</v>
      </c>
      <c r="O164" s="154" t="s">
        <v>205</v>
      </c>
      <c r="Q164" s="154" t="s">
        <v>422</v>
      </c>
      <c r="R164" s="154" t="s">
        <v>624</v>
      </c>
      <c r="T164" s="154" t="s">
        <v>208</v>
      </c>
      <c r="U164" s="154" t="s">
        <v>462</v>
      </c>
      <c r="V164" s="154" t="s">
        <v>463</v>
      </c>
      <c r="W164" s="154" t="s">
        <v>627</v>
      </c>
      <c r="Y164" s="154" t="s">
        <v>232</v>
      </c>
      <c r="AA164" s="155" t="n">
        <v>1</v>
      </c>
      <c r="AB164" s="155" t="n">
        <v>30</v>
      </c>
      <c r="AC164" s="155" t="n">
        <v>0</v>
      </c>
      <c r="AD164" s="155" t="n">
        <v>0</v>
      </c>
      <c r="AE164" s="154" t="n">
        <v>12</v>
      </c>
      <c r="AF164" s="155" t="n">
        <v>30</v>
      </c>
      <c r="AG164" s="155" t="n">
        <v>0</v>
      </c>
      <c r="AH164" s="155" t="n">
        <v>3.6</v>
      </c>
      <c r="AI164" s="155" t="n">
        <v>0</v>
      </c>
      <c r="AJ164" s="155" t="n">
        <v>33.6</v>
      </c>
      <c r="AK164" s="155" t="n">
        <v>33.6</v>
      </c>
      <c r="AL164" s="155" t="n">
        <v>0</v>
      </c>
      <c r="AM164" s="154" t="s">
        <v>385</v>
      </c>
      <c r="AN164" s="154" t="n">
        <v>15</v>
      </c>
      <c r="AO164" s="153" t="s">
        <v>626</v>
      </c>
      <c r="AP164" s="154"/>
      <c r="AQ164" s="154" t="s">
        <v>624</v>
      </c>
    </row>
    <row r="165" customFormat="false" ht="14.25" hidden="false" customHeight="false" outlineLevel="0" collapsed="false">
      <c r="A165" s="153" t="s">
        <v>622</v>
      </c>
      <c r="B165" s="153" t="n">
        <v>2020</v>
      </c>
      <c r="C165" s="153" t="n">
        <v>1</v>
      </c>
      <c r="D165" s="154" t="s">
        <v>198</v>
      </c>
      <c r="E165" s="154" t="s">
        <v>226</v>
      </c>
      <c r="F165" s="154" t="s">
        <v>623</v>
      </c>
      <c r="H165" s="154" t="s">
        <v>202</v>
      </c>
      <c r="I165" s="154" t="s">
        <v>203</v>
      </c>
      <c r="N165" s="154" t="s">
        <v>204</v>
      </c>
      <c r="O165" s="154" t="s">
        <v>205</v>
      </c>
      <c r="Q165" s="154" t="s">
        <v>422</v>
      </c>
      <c r="R165" s="154" t="s">
        <v>624</v>
      </c>
      <c r="T165" s="154" t="s">
        <v>208</v>
      </c>
      <c r="U165" s="154" t="s">
        <v>302</v>
      </c>
      <c r="V165" s="154" t="s">
        <v>303</v>
      </c>
      <c r="W165" s="154" t="s">
        <v>628</v>
      </c>
      <c r="Y165" s="154" t="s">
        <v>243</v>
      </c>
      <c r="AA165" s="155" t="n">
        <v>26</v>
      </c>
      <c r="AB165" s="155" t="n">
        <v>11</v>
      </c>
      <c r="AC165" s="155" t="n">
        <v>0</v>
      </c>
      <c r="AD165" s="155" t="n">
        <v>0</v>
      </c>
      <c r="AE165" s="154" t="n">
        <v>12</v>
      </c>
      <c r="AF165" s="155" t="n">
        <v>286</v>
      </c>
      <c r="AG165" s="155" t="n">
        <v>0</v>
      </c>
      <c r="AH165" s="155" t="n">
        <v>34.32</v>
      </c>
      <c r="AI165" s="155" t="n">
        <v>0</v>
      </c>
      <c r="AJ165" s="155" t="n">
        <v>320.32</v>
      </c>
      <c r="AK165" s="155" t="n">
        <v>320.32</v>
      </c>
      <c r="AL165" s="155" t="n">
        <v>0</v>
      </c>
      <c r="AM165" s="154" t="s">
        <v>385</v>
      </c>
      <c r="AN165" s="154" t="n">
        <v>15</v>
      </c>
      <c r="AO165" s="153" t="s">
        <v>626</v>
      </c>
      <c r="AP165" s="154"/>
      <c r="AQ165" s="154" t="s">
        <v>624</v>
      </c>
    </row>
    <row r="166" customFormat="false" ht="14.25" hidden="false" customHeight="false" outlineLevel="0" collapsed="false">
      <c r="A166" s="153" t="s">
        <v>622</v>
      </c>
      <c r="B166" s="153" t="n">
        <v>2020</v>
      </c>
      <c r="C166" s="153" t="n">
        <v>1</v>
      </c>
      <c r="D166" s="154" t="s">
        <v>198</v>
      </c>
      <c r="E166" s="154" t="s">
        <v>226</v>
      </c>
      <c r="F166" s="154" t="s">
        <v>623</v>
      </c>
      <c r="H166" s="154" t="s">
        <v>202</v>
      </c>
      <c r="I166" s="154" t="s">
        <v>203</v>
      </c>
      <c r="N166" s="154" t="s">
        <v>204</v>
      </c>
      <c r="O166" s="154" t="s">
        <v>205</v>
      </c>
      <c r="Q166" s="154" t="s">
        <v>422</v>
      </c>
      <c r="R166" s="154" t="s">
        <v>624</v>
      </c>
      <c r="T166" s="154" t="s">
        <v>208</v>
      </c>
      <c r="U166" s="154" t="s">
        <v>514</v>
      </c>
      <c r="V166" s="154" t="s">
        <v>515</v>
      </c>
      <c r="W166" s="154" t="s">
        <v>629</v>
      </c>
      <c r="Y166" s="154" t="s">
        <v>378</v>
      </c>
      <c r="AA166" s="155" t="n">
        <v>4</v>
      </c>
      <c r="AB166" s="155" t="n">
        <v>150</v>
      </c>
      <c r="AC166" s="155" t="n">
        <v>0</v>
      </c>
      <c r="AD166" s="155" t="n">
        <v>0</v>
      </c>
      <c r="AE166" s="154" t="n">
        <v>12</v>
      </c>
      <c r="AF166" s="155" t="n">
        <v>600</v>
      </c>
      <c r="AG166" s="155" t="n">
        <v>0</v>
      </c>
      <c r="AH166" s="155" t="n">
        <v>72</v>
      </c>
      <c r="AI166" s="155" t="n">
        <v>0</v>
      </c>
      <c r="AJ166" s="155" t="n">
        <v>672</v>
      </c>
      <c r="AK166" s="155" t="n">
        <v>672</v>
      </c>
      <c r="AL166" s="155" t="n">
        <v>0</v>
      </c>
      <c r="AM166" s="154" t="s">
        <v>385</v>
      </c>
      <c r="AN166" s="154" t="n">
        <v>15</v>
      </c>
      <c r="AO166" s="153" t="s">
        <v>626</v>
      </c>
      <c r="AP166" s="154"/>
      <c r="AQ166" s="154" t="s">
        <v>624</v>
      </c>
    </row>
    <row r="167" customFormat="false" ht="14.25" hidden="false" customHeight="false" outlineLevel="0" collapsed="false">
      <c r="A167" s="153" t="s">
        <v>622</v>
      </c>
      <c r="B167" s="153" t="n">
        <v>2020</v>
      </c>
      <c r="C167" s="153" t="n">
        <v>1</v>
      </c>
      <c r="D167" s="154" t="s">
        <v>198</v>
      </c>
      <c r="E167" s="154" t="s">
        <v>226</v>
      </c>
      <c r="F167" s="154" t="s">
        <v>623</v>
      </c>
      <c r="H167" s="154" t="s">
        <v>202</v>
      </c>
      <c r="I167" s="154" t="s">
        <v>203</v>
      </c>
      <c r="N167" s="154" t="s">
        <v>204</v>
      </c>
      <c r="O167" s="154" t="s">
        <v>205</v>
      </c>
      <c r="Q167" s="154" t="s">
        <v>422</v>
      </c>
      <c r="R167" s="154" t="s">
        <v>624</v>
      </c>
      <c r="T167" s="154" t="s">
        <v>208</v>
      </c>
      <c r="U167" s="154" t="s">
        <v>229</v>
      </c>
      <c r="V167" s="154" t="s">
        <v>230</v>
      </c>
      <c r="W167" s="154" t="s">
        <v>630</v>
      </c>
      <c r="Y167" s="154" t="s">
        <v>232</v>
      </c>
      <c r="AA167" s="155" t="n">
        <v>2</v>
      </c>
      <c r="AB167" s="155" t="n">
        <v>180</v>
      </c>
      <c r="AC167" s="155" t="n">
        <v>0</v>
      </c>
      <c r="AD167" s="155" t="n">
        <v>0</v>
      </c>
      <c r="AE167" s="154" t="n">
        <v>12</v>
      </c>
      <c r="AF167" s="155" t="n">
        <v>360</v>
      </c>
      <c r="AG167" s="155" t="n">
        <v>0</v>
      </c>
      <c r="AH167" s="155" t="n">
        <v>43.2</v>
      </c>
      <c r="AI167" s="155" t="n">
        <v>0</v>
      </c>
      <c r="AJ167" s="155" t="n">
        <v>403.2</v>
      </c>
      <c r="AK167" s="155" t="n">
        <v>403.2</v>
      </c>
      <c r="AL167" s="155" t="n">
        <v>0</v>
      </c>
      <c r="AM167" s="154" t="s">
        <v>385</v>
      </c>
      <c r="AN167" s="154" t="n">
        <v>15</v>
      </c>
      <c r="AO167" s="153" t="s">
        <v>626</v>
      </c>
      <c r="AP167" s="154"/>
      <c r="AQ167" s="154" t="s">
        <v>624</v>
      </c>
    </row>
    <row r="168" customFormat="false" ht="14.25" hidden="false" customHeight="false" outlineLevel="0" collapsed="false">
      <c r="A168" s="153" t="s">
        <v>622</v>
      </c>
      <c r="B168" s="153" t="n">
        <v>2020</v>
      </c>
      <c r="C168" s="153" t="n">
        <v>1</v>
      </c>
      <c r="D168" s="154" t="s">
        <v>198</v>
      </c>
      <c r="E168" s="154" t="s">
        <v>226</v>
      </c>
      <c r="F168" s="154" t="s">
        <v>623</v>
      </c>
      <c r="H168" s="154" t="s">
        <v>202</v>
      </c>
      <c r="I168" s="154" t="s">
        <v>203</v>
      </c>
      <c r="N168" s="154" t="s">
        <v>204</v>
      </c>
      <c r="O168" s="154" t="s">
        <v>205</v>
      </c>
      <c r="Q168" s="154" t="s">
        <v>422</v>
      </c>
      <c r="R168" s="154" t="s">
        <v>624</v>
      </c>
      <c r="T168" s="154" t="s">
        <v>208</v>
      </c>
      <c r="U168" s="154" t="s">
        <v>589</v>
      </c>
      <c r="V168" s="154" t="s">
        <v>590</v>
      </c>
      <c r="W168" s="154" t="s">
        <v>631</v>
      </c>
      <c r="Y168" s="154" t="s">
        <v>378</v>
      </c>
      <c r="AA168" s="155" t="n">
        <v>6</v>
      </c>
      <c r="AB168" s="155" t="n">
        <v>42</v>
      </c>
      <c r="AC168" s="155" t="n">
        <v>0</v>
      </c>
      <c r="AD168" s="155" t="n">
        <v>0</v>
      </c>
      <c r="AE168" s="154" t="n">
        <v>12</v>
      </c>
      <c r="AF168" s="155" t="n">
        <v>252</v>
      </c>
      <c r="AG168" s="155" t="n">
        <v>0</v>
      </c>
      <c r="AH168" s="155" t="n">
        <v>30.24</v>
      </c>
      <c r="AI168" s="155" t="n">
        <v>0</v>
      </c>
      <c r="AJ168" s="155" t="n">
        <v>282.24</v>
      </c>
      <c r="AK168" s="155" t="n">
        <v>282.24</v>
      </c>
      <c r="AL168" s="155" t="n">
        <v>0</v>
      </c>
      <c r="AM168" s="154" t="s">
        <v>385</v>
      </c>
      <c r="AN168" s="154" t="n">
        <v>15</v>
      </c>
      <c r="AO168" s="153" t="s">
        <v>626</v>
      </c>
      <c r="AP168" s="154"/>
      <c r="AQ168" s="154" t="s">
        <v>624</v>
      </c>
    </row>
    <row r="169" customFormat="false" ht="14.25" hidden="false" customHeight="false" outlineLevel="0" collapsed="false">
      <c r="A169" s="153" t="s">
        <v>622</v>
      </c>
      <c r="B169" s="153" t="n">
        <v>2020</v>
      </c>
      <c r="C169" s="153" t="n">
        <v>1</v>
      </c>
      <c r="D169" s="154" t="s">
        <v>198</v>
      </c>
      <c r="E169" s="154" t="s">
        <v>226</v>
      </c>
      <c r="F169" s="154" t="s">
        <v>623</v>
      </c>
      <c r="H169" s="154" t="s">
        <v>202</v>
      </c>
      <c r="I169" s="154" t="s">
        <v>203</v>
      </c>
      <c r="N169" s="154" t="s">
        <v>204</v>
      </c>
      <c r="O169" s="154" t="s">
        <v>205</v>
      </c>
      <c r="Q169" s="154" t="s">
        <v>422</v>
      </c>
      <c r="R169" s="154" t="s">
        <v>624</v>
      </c>
      <c r="T169" s="154" t="s">
        <v>208</v>
      </c>
      <c r="U169" s="154" t="s">
        <v>372</v>
      </c>
      <c r="V169" s="154" t="s">
        <v>373</v>
      </c>
      <c r="W169" s="154" t="s">
        <v>632</v>
      </c>
      <c r="Y169" s="154" t="s">
        <v>243</v>
      </c>
      <c r="AA169" s="155" t="n">
        <v>26</v>
      </c>
      <c r="AB169" s="155" t="n">
        <v>38</v>
      </c>
      <c r="AC169" s="155" t="n">
        <v>0</v>
      </c>
      <c r="AD169" s="155" t="n">
        <v>0</v>
      </c>
      <c r="AE169" s="154" t="n">
        <v>12</v>
      </c>
      <c r="AF169" s="155" t="n">
        <v>988</v>
      </c>
      <c r="AG169" s="155" t="n">
        <v>0</v>
      </c>
      <c r="AH169" s="155" t="n">
        <v>118.56</v>
      </c>
      <c r="AI169" s="155" t="n">
        <v>0</v>
      </c>
      <c r="AJ169" s="155" t="n">
        <v>1106.56</v>
      </c>
      <c r="AK169" s="155" t="n">
        <v>1106.56</v>
      </c>
      <c r="AL169" s="155" t="n">
        <v>0</v>
      </c>
      <c r="AM169" s="154" t="s">
        <v>385</v>
      </c>
      <c r="AN169" s="154" t="n">
        <v>15</v>
      </c>
      <c r="AO169" s="153" t="s">
        <v>626</v>
      </c>
      <c r="AP169" s="154"/>
      <c r="AQ169" s="154" t="s">
        <v>624</v>
      </c>
    </row>
    <row r="170" customFormat="false" ht="14.25" hidden="false" customHeight="false" outlineLevel="0" collapsed="false">
      <c r="A170" s="153" t="s">
        <v>622</v>
      </c>
      <c r="B170" s="153" t="n">
        <v>2020</v>
      </c>
      <c r="C170" s="153" t="n">
        <v>1</v>
      </c>
      <c r="D170" s="154" t="s">
        <v>198</v>
      </c>
      <c r="E170" s="154" t="s">
        <v>226</v>
      </c>
      <c r="F170" s="154" t="s">
        <v>623</v>
      </c>
      <c r="H170" s="154" t="s">
        <v>202</v>
      </c>
      <c r="I170" s="154" t="s">
        <v>203</v>
      </c>
      <c r="N170" s="154" t="s">
        <v>204</v>
      </c>
      <c r="O170" s="154" t="s">
        <v>205</v>
      </c>
      <c r="Q170" s="154" t="s">
        <v>422</v>
      </c>
      <c r="R170" s="154" t="s">
        <v>624</v>
      </c>
      <c r="T170" s="154" t="s">
        <v>208</v>
      </c>
      <c r="U170" s="154" t="s">
        <v>372</v>
      </c>
      <c r="V170" s="154" t="s">
        <v>373</v>
      </c>
      <c r="W170" s="154" t="s">
        <v>633</v>
      </c>
      <c r="Y170" s="154" t="s">
        <v>243</v>
      </c>
      <c r="AA170" s="155" t="n">
        <v>2</v>
      </c>
      <c r="AB170" s="155" t="n">
        <v>80</v>
      </c>
      <c r="AC170" s="155" t="n">
        <v>0</v>
      </c>
      <c r="AD170" s="155" t="n">
        <v>0</v>
      </c>
      <c r="AE170" s="154" t="n">
        <v>12</v>
      </c>
      <c r="AF170" s="155" t="n">
        <v>160</v>
      </c>
      <c r="AG170" s="155" t="n">
        <v>0</v>
      </c>
      <c r="AH170" s="155" t="n">
        <v>19.2</v>
      </c>
      <c r="AI170" s="155" t="n">
        <v>0</v>
      </c>
      <c r="AJ170" s="155" t="n">
        <v>179.2</v>
      </c>
      <c r="AK170" s="155" t="n">
        <v>179.2</v>
      </c>
      <c r="AL170" s="155" t="n">
        <v>0</v>
      </c>
      <c r="AM170" s="154" t="s">
        <v>385</v>
      </c>
      <c r="AN170" s="154" t="n">
        <v>15</v>
      </c>
      <c r="AO170" s="153" t="s">
        <v>626</v>
      </c>
      <c r="AP170" s="154"/>
      <c r="AQ170" s="154" t="s">
        <v>624</v>
      </c>
    </row>
    <row r="171" customFormat="false" ht="14.25" hidden="false" customHeight="false" outlineLevel="0" collapsed="false">
      <c r="A171" s="153" t="s">
        <v>622</v>
      </c>
      <c r="B171" s="153" t="n">
        <v>2020</v>
      </c>
      <c r="C171" s="153" t="n">
        <v>1</v>
      </c>
      <c r="D171" s="154" t="s">
        <v>198</v>
      </c>
      <c r="E171" s="154" t="s">
        <v>226</v>
      </c>
      <c r="F171" s="154" t="s">
        <v>623</v>
      </c>
      <c r="H171" s="154" t="s">
        <v>202</v>
      </c>
      <c r="I171" s="154" t="s">
        <v>203</v>
      </c>
      <c r="N171" s="154" t="s">
        <v>204</v>
      </c>
      <c r="O171" s="154" t="s">
        <v>205</v>
      </c>
      <c r="Q171" s="154" t="s">
        <v>422</v>
      </c>
      <c r="R171" s="154" t="s">
        <v>624</v>
      </c>
      <c r="T171" s="154" t="s">
        <v>208</v>
      </c>
      <c r="U171" s="154" t="s">
        <v>340</v>
      </c>
      <c r="V171" s="154" t="s">
        <v>341</v>
      </c>
      <c r="W171" s="154" t="s">
        <v>634</v>
      </c>
      <c r="Y171" s="154" t="s">
        <v>243</v>
      </c>
      <c r="AA171" s="155" t="n">
        <v>1</v>
      </c>
      <c r="AB171" s="155" t="n">
        <v>780</v>
      </c>
      <c r="AC171" s="155" t="n">
        <v>0</v>
      </c>
      <c r="AD171" s="155" t="n">
        <v>0</v>
      </c>
      <c r="AE171" s="154" t="n">
        <v>12</v>
      </c>
      <c r="AF171" s="155" t="n">
        <v>780</v>
      </c>
      <c r="AG171" s="155" t="n">
        <v>0</v>
      </c>
      <c r="AH171" s="155" t="n">
        <v>93.6</v>
      </c>
      <c r="AI171" s="155" t="n">
        <v>0</v>
      </c>
      <c r="AJ171" s="155" t="n">
        <v>873.6</v>
      </c>
      <c r="AK171" s="155" t="n">
        <v>873.6</v>
      </c>
      <c r="AL171" s="155" t="n">
        <v>0</v>
      </c>
      <c r="AM171" s="154" t="s">
        <v>385</v>
      </c>
      <c r="AN171" s="154" t="n">
        <v>15</v>
      </c>
      <c r="AO171" s="153" t="s">
        <v>626</v>
      </c>
      <c r="AP171" s="154"/>
      <c r="AQ171" s="154" t="s">
        <v>624</v>
      </c>
    </row>
    <row r="172" customFormat="false" ht="14.25" hidden="false" customHeight="false" outlineLevel="0" collapsed="false">
      <c r="A172" s="153" t="s">
        <v>622</v>
      </c>
      <c r="B172" s="153" t="n">
        <v>2020</v>
      </c>
      <c r="C172" s="153" t="n">
        <v>1</v>
      </c>
      <c r="D172" s="154" t="s">
        <v>198</v>
      </c>
      <c r="E172" s="154" t="s">
        <v>226</v>
      </c>
      <c r="F172" s="154" t="s">
        <v>623</v>
      </c>
      <c r="H172" s="154" t="s">
        <v>202</v>
      </c>
      <c r="I172" s="154" t="s">
        <v>203</v>
      </c>
      <c r="N172" s="154" t="s">
        <v>204</v>
      </c>
      <c r="O172" s="154" t="s">
        <v>205</v>
      </c>
      <c r="Q172" s="154" t="s">
        <v>422</v>
      </c>
      <c r="R172" s="154" t="s">
        <v>624</v>
      </c>
      <c r="T172" s="154" t="s">
        <v>208</v>
      </c>
      <c r="U172" s="154" t="s">
        <v>635</v>
      </c>
      <c r="V172" s="154" t="s">
        <v>636</v>
      </c>
      <c r="W172" s="154" t="s">
        <v>637</v>
      </c>
      <c r="Y172" s="154" t="s">
        <v>243</v>
      </c>
      <c r="AA172" s="155" t="n">
        <v>3</v>
      </c>
      <c r="AB172" s="155" t="n">
        <v>250</v>
      </c>
      <c r="AC172" s="155" t="n">
        <v>0</v>
      </c>
      <c r="AD172" s="155" t="n">
        <v>0</v>
      </c>
      <c r="AE172" s="154" t="n">
        <v>12</v>
      </c>
      <c r="AF172" s="155" t="n">
        <v>750</v>
      </c>
      <c r="AG172" s="155" t="n">
        <v>0</v>
      </c>
      <c r="AH172" s="155" t="n">
        <v>90</v>
      </c>
      <c r="AI172" s="155" t="n">
        <v>0</v>
      </c>
      <c r="AJ172" s="155" t="n">
        <v>840</v>
      </c>
      <c r="AK172" s="155" t="n">
        <v>840</v>
      </c>
      <c r="AL172" s="155" t="n">
        <v>0</v>
      </c>
      <c r="AM172" s="154" t="s">
        <v>385</v>
      </c>
      <c r="AN172" s="154" t="n">
        <v>15</v>
      </c>
      <c r="AO172" s="153" t="s">
        <v>626</v>
      </c>
      <c r="AP172" s="154"/>
      <c r="AQ172" s="154" t="s">
        <v>624</v>
      </c>
    </row>
    <row r="173" customFormat="false" ht="14.25" hidden="false" customHeight="false" outlineLevel="0" collapsed="false">
      <c r="A173" s="153" t="s">
        <v>622</v>
      </c>
      <c r="B173" s="153" t="n">
        <v>2020</v>
      </c>
      <c r="C173" s="153" t="n">
        <v>1</v>
      </c>
      <c r="D173" s="154" t="s">
        <v>198</v>
      </c>
      <c r="E173" s="154" t="s">
        <v>226</v>
      </c>
      <c r="F173" s="154" t="s">
        <v>623</v>
      </c>
      <c r="H173" s="154" t="s">
        <v>202</v>
      </c>
      <c r="I173" s="154" t="s">
        <v>203</v>
      </c>
      <c r="N173" s="154" t="s">
        <v>204</v>
      </c>
      <c r="O173" s="154" t="s">
        <v>205</v>
      </c>
      <c r="Q173" s="154" t="s">
        <v>422</v>
      </c>
      <c r="R173" s="154" t="s">
        <v>624</v>
      </c>
      <c r="T173" s="154" t="s">
        <v>208</v>
      </c>
      <c r="U173" s="154" t="s">
        <v>635</v>
      </c>
      <c r="V173" s="154" t="s">
        <v>636</v>
      </c>
      <c r="W173" s="154" t="s">
        <v>638</v>
      </c>
      <c r="Y173" s="154" t="s">
        <v>243</v>
      </c>
      <c r="AA173" s="155" t="n">
        <v>1</v>
      </c>
      <c r="AB173" s="155" t="n">
        <v>1180</v>
      </c>
      <c r="AC173" s="155" t="n">
        <v>0</v>
      </c>
      <c r="AD173" s="155" t="n">
        <v>0</v>
      </c>
      <c r="AE173" s="154" t="n">
        <v>12</v>
      </c>
      <c r="AF173" s="155" t="n">
        <v>1180</v>
      </c>
      <c r="AG173" s="155" t="n">
        <v>0</v>
      </c>
      <c r="AH173" s="155" t="n">
        <v>141.6</v>
      </c>
      <c r="AI173" s="155" t="n">
        <v>0</v>
      </c>
      <c r="AJ173" s="155" t="n">
        <v>1321.6</v>
      </c>
      <c r="AK173" s="155" t="n">
        <v>1321.6</v>
      </c>
      <c r="AL173" s="155" t="n">
        <v>0</v>
      </c>
      <c r="AM173" s="154" t="s">
        <v>385</v>
      </c>
      <c r="AN173" s="154" t="n">
        <v>15</v>
      </c>
      <c r="AO173" s="153" t="s">
        <v>626</v>
      </c>
      <c r="AP173" s="154"/>
      <c r="AQ173" s="154" t="s">
        <v>624</v>
      </c>
    </row>
    <row r="174" customFormat="false" ht="14.25" hidden="false" customHeight="false" outlineLevel="0" collapsed="false">
      <c r="A174" s="153" t="s">
        <v>622</v>
      </c>
      <c r="B174" s="153" t="n">
        <v>2020</v>
      </c>
      <c r="C174" s="153" t="n">
        <v>1</v>
      </c>
      <c r="D174" s="154" t="s">
        <v>198</v>
      </c>
      <c r="E174" s="154" t="s">
        <v>226</v>
      </c>
      <c r="F174" s="154" t="s">
        <v>623</v>
      </c>
      <c r="H174" s="154" t="s">
        <v>202</v>
      </c>
      <c r="I174" s="154" t="s">
        <v>203</v>
      </c>
      <c r="N174" s="154" t="s">
        <v>204</v>
      </c>
      <c r="O174" s="154" t="s">
        <v>205</v>
      </c>
      <c r="Q174" s="154" t="s">
        <v>422</v>
      </c>
      <c r="R174" s="154" t="s">
        <v>624</v>
      </c>
      <c r="T174" s="154" t="s">
        <v>208</v>
      </c>
      <c r="U174" s="154" t="s">
        <v>519</v>
      </c>
      <c r="V174" s="154" t="s">
        <v>520</v>
      </c>
      <c r="W174" s="154" t="s">
        <v>639</v>
      </c>
      <c r="Y174" s="154" t="s">
        <v>243</v>
      </c>
      <c r="AA174" s="155" t="n">
        <v>3</v>
      </c>
      <c r="AB174" s="155" t="n">
        <v>98</v>
      </c>
      <c r="AC174" s="155" t="n">
        <v>0</v>
      </c>
      <c r="AD174" s="155" t="n">
        <v>0</v>
      </c>
      <c r="AE174" s="154" t="n">
        <v>12</v>
      </c>
      <c r="AF174" s="155" t="n">
        <v>294</v>
      </c>
      <c r="AG174" s="155" t="n">
        <v>0</v>
      </c>
      <c r="AH174" s="155" t="n">
        <v>35.28</v>
      </c>
      <c r="AI174" s="155" t="n">
        <v>0</v>
      </c>
      <c r="AJ174" s="155" t="n">
        <v>329.28</v>
      </c>
      <c r="AK174" s="155" t="n">
        <v>329.28</v>
      </c>
      <c r="AL174" s="155" t="n">
        <v>0</v>
      </c>
      <c r="AM174" s="154" t="s">
        <v>385</v>
      </c>
      <c r="AN174" s="154" t="n">
        <v>15</v>
      </c>
      <c r="AO174" s="153" t="s">
        <v>626</v>
      </c>
      <c r="AP174" s="154"/>
      <c r="AQ174" s="154" t="s">
        <v>624</v>
      </c>
    </row>
    <row r="175" customFormat="false" ht="14.25" hidden="false" customHeight="false" outlineLevel="0" collapsed="false">
      <c r="A175" s="153" t="s">
        <v>622</v>
      </c>
      <c r="B175" s="153" t="n">
        <v>2020</v>
      </c>
      <c r="C175" s="153" t="n">
        <v>1</v>
      </c>
      <c r="D175" s="154" t="s">
        <v>198</v>
      </c>
      <c r="E175" s="154" t="s">
        <v>226</v>
      </c>
      <c r="F175" s="154" t="s">
        <v>623</v>
      </c>
      <c r="H175" s="154" t="s">
        <v>202</v>
      </c>
      <c r="I175" s="154" t="s">
        <v>203</v>
      </c>
      <c r="N175" s="154" t="s">
        <v>204</v>
      </c>
      <c r="O175" s="154" t="s">
        <v>205</v>
      </c>
      <c r="Q175" s="154" t="s">
        <v>422</v>
      </c>
      <c r="R175" s="154" t="s">
        <v>624</v>
      </c>
      <c r="T175" s="154" t="s">
        <v>208</v>
      </c>
      <c r="U175" s="154" t="s">
        <v>240</v>
      </c>
      <c r="V175" s="154" t="s">
        <v>241</v>
      </c>
      <c r="W175" s="154" t="s">
        <v>640</v>
      </c>
      <c r="Y175" s="154" t="s">
        <v>243</v>
      </c>
      <c r="AA175" s="155" t="n">
        <v>1</v>
      </c>
      <c r="AB175" s="155" t="n">
        <v>2000</v>
      </c>
      <c r="AC175" s="155" t="n">
        <v>0</v>
      </c>
      <c r="AD175" s="155" t="n">
        <v>0</v>
      </c>
      <c r="AE175" s="154" t="n">
        <v>12</v>
      </c>
      <c r="AF175" s="155" t="n">
        <v>2000</v>
      </c>
      <c r="AG175" s="155" t="n">
        <v>0</v>
      </c>
      <c r="AH175" s="155" t="n">
        <v>240</v>
      </c>
      <c r="AI175" s="155" t="n">
        <v>0</v>
      </c>
      <c r="AJ175" s="155" t="n">
        <v>2240</v>
      </c>
      <c r="AK175" s="155" t="n">
        <v>2240</v>
      </c>
      <c r="AL175" s="155" t="n">
        <v>0</v>
      </c>
      <c r="AM175" s="154" t="s">
        <v>385</v>
      </c>
      <c r="AN175" s="154" t="n">
        <v>15</v>
      </c>
      <c r="AO175" s="153" t="s">
        <v>626</v>
      </c>
      <c r="AP175" s="154"/>
      <c r="AQ175" s="154" t="s">
        <v>624</v>
      </c>
    </row>
    <row r="176" customFormat="false" ht="14.25" hidden="false" customHeight="false" outlineLevel="0" collapsed="false">
      <c r="A176" s="153" t="s">
        <v>622</v>
      </c>
      <c r="B176" s="153" t="n">
        <v>2020</v>
      </c>
      <c r="C176" s="153" t="n">
        <v>1</v>
      </c>
      <c r="D176" s="154" t="s">
        <v>198</v>
      </c>
      <c r="E176" s="154" t="s">
        <v>226</v>
      </c>
      <c r="F176" s="154" t="s">
        <v>623</v>
      </c>
      <c r="H176" s="154" t="s">
        <v>202</v>
      </c>
      <c r="I176" s="154" t="s">
        <v>203</v>
      </c>
      <c r="N176" s="154" t="s">
        <v>204</v>
      </c>
      <c r="O176" s="154" t="s">
        <v>205</v>
      </c>
      <c r="Q176" s="154" t="s">
        <v>422</v>
      </c>
      <c r="R176" s="154" t="s">
        <v>624</v>
      </c>
      <c r="T176" s="154" t="s">
        <v>208</v>
      </c>
      <c r="U176" s="154" t="s">
        <v>240</v>
      </c>
      <c r="V176" s="154" t="s">
        <v>241</v>
      </c>
      <c r="W176" s="154" t="s">
        <v>641</v>
      </c>
      <c r="Y176" s="154" t="s">
        <v>243</v>
      </c>
      <c r="AA176" s="155" t="n">
        <v>100</v>
      </c>
      <c r="AB176" s="155" t="n">
        <v>5</v>
      </c>
      <c r="AC176" s="155" t="n">
        <v>0</v>
      </c>
      <c r="AD176" s="155" t="n">
        <v>0</v>
      </c>
      <c r="AE176" s="154" t="n">
        <v>12</v>
      </c>
      <c r="AF176" s="155" t="n">
        <v>500</v>
      </c>
      <c r="AG176" s="155" t="n">
        <v>0</v>
      </c>
      <c r="AH176" s="155" t="n">
        <v>60</v>
      </c>
      <c r="AI176" s="155" t="n">
        <v>0</v>
      </c>
      <c r="AJ176" s="155" t="n">
        <v>560</v>
      </c>
      <c r="AK176" s="155" t="n">
        <v>560</v>
      </c>
      <c r="AL176" s="155" t="n">
        <v>0</v>
      </c>
      <c r="AM176" s="154" t="s">
        <v>385</v>
      </c>
      <c r="AN176" s="154" t="n">
        <v>15</v>
      </c>
      <c r="AO176" s="153" t="s">
        <v>626</v>
      </c>
      <c r="AP176" s="154"/>
      <c r="AQ176" s="154" t="s">
        <v>624</v>
      </c>
    </row>
    <row r="177" customFormat="false" ht="14.25" hidden="false" customHeight="false" outlineLevel="0" collapsed="false">
      <c r="A177" s="153" t="s">
        <v>642</v>
      </c>
      <c r="B177" s="153" t="n">
        <v>2020</v>
      </c>
      <c r="C177" s="153" t="n">
        <v>1</v>
      </c>
      <c r="D177" s="154" t="s">
        <v>198</v>
      </c>
      <c r="E177" s="154" t="s">
        <v>226</v>
      </c>
      <c r="F177" s="154" t="s">
        <v>643</v>
      </c>
      <c r="H177" s="154" t="s">
        <v>202</v>
      </c>
      <c r="I177" s="154" t="s">
        <v>203</v>
      </c>
      <c r="N177" s="154" t="s">
        <v>204</v>
      </c>
      <c r="O177" s="154" t="s">
        <v>205</v>
      </c>
      <c r="Q177" s="154" t="s">
        <v>206</v>
      </c>
      <c r="R177" s="154" t="s">
        <v>644</v>
      </c>
      <c r="T177" s="154" t="s">
        <v>208</v>
      </c>
      <c r="U177" s="154" t="s">
        <v>458</v>
      </c>
      <c r="V177" s="154" t="s">
        <v>459</v>
      </c>
      <c r="W177" s="154" t="s">
        <v>645</v>
      </c>
      <c r="Y177" s="154" t="s">
        <v>232</v>
      </c>
      <c r="AA177" s="155" t="n">
        <v>1</v>
      </c>
      <c r="AB177" s="155" t="n">
        <v>500</v>
      </c>
      <c r="AC177" s="155" t="n">
        <v>0</v>
      </c>
      <c r="AD177" s="155" t="n">
        <v>0</v>
      </c>
      <c r="AE177" s="154" t="n">
        <v>12</v>
      </c>
      <c r="AF177" s="155" t="n">
        <v>500</v>
      </c>
      <c r="AG177" s="155" t="n">
        <v>0</v>
      </c>
      <c r="AH177" s="155" t="n">
        <v>60</v>
      </c>
      <c r="AI177" s="155" t="n">
        <v>0</v>
      </c>
      <c r="AJ177" s="155" t="n">
        <v>560</v>
      </c>
      <c r="AK177" s="155" t="n">
        <v>560</v>
      </c>
      <c r="AL177" s="155" t="n">
        <v>0</v>
      </c>
      <c r="AM177" s="154" t="s">
        <v>385</v>
      </c>
      <c r="AN177" s="154" t="n">
        <v>15</v>
      </c>
      <c r="AO177" s="153" t="s">
        <v>646</v>
      </c>
      <c r="AP177" s="154"/>
      <c r="AQ177" s="154" t="s">
        <v>644</v>
      </c>
    </row>
    <row r="178" customFormat="false" ht="14.25" hidden="false" customHeight="false" outlineLevel="0" collapsed="false">
      <c r="A178" s="153" t="s">
        <v>642</v>
      </c>
      <c r="B178" s="153" t="n">
        <v>2020</v>
      </c>
      <c r="C178" s="153" t="n">
        <v>1</v>
      </c>
      <c r="D178" s="154" t="s">
        <v>198</v>
      </c>
      <c r="E178" s="154" t="s">
        <v>226</v>
      </c>
      <c r="F178" s="154" t="s">
        <v>643</v>
      </c>
      <c r="H178" s="154" t="s">
        <v>202</v>
      </c>
      <c r="I178" s="154" t="s">
        <v>203</v>
      </c>
      <c r="N178" s="154" t="s">
        <v>204</v>
      </c>
      <c r="O178" s="154" t="s">
        <v>205</v>
      </c>
      <c r="Q178" s="154" t="s">
        <v>206</v>
      </c>
      <c r="R178" s="154" t="s">
        <v>644</v>
      </c>
      <c r="T178" s="154" t="s">
        <v>208</v>
      </c>
      <c r="U178" s="154" t="s">
        <v>462</v>
      </c>
      <c r="V178" s="154" t="s">
        <v>463</v>
      </c>
      <c r="W178" s="154" t="s">
        <v>647</v>
      </c>
      <c r="Y178" s="154" t="s">
        <v>232</v>
      </c>
      <c r="AA178" s="155" t="n">
        <v>2</v>
      </c>
      <c r="AB178" s="155" t="n">
        <v>75</v>
      </c>
      <c r="AC178" s="155" t="n">
        <v>0</v>
      </c>
      <c r="AD178" s="155" t="n">
        <v>0</v>
      </c>
      <c r="AE178" s="154" t="n">
        <v>12</v>
      </c>
      <c r="AF178" s="155" t="n">
        <v>150</v>
      </c>
      <c r="AG178" s="155" t="n">
        <v>0</v>
      </c>
      <c r="AH178" s="155" t="n">
        <v>18</v>
      </c>
      <c r="AI178" s="155" t="n">
        <v>0</v>
      </c>
      <c r="AJ178" s="155" t="n">
        <v>168</v>
      </c>
      <c r="AK178" s="155" t="n">
        <v>168</v>
      </c>
      <c r="AL178" s="155" t="n">
        <v>0</v>
      </c>
      <c r="AM178" s="154" t="s">
        <v>385</v>
      </c>
      <c r="AN178" s="154" t="n">
        <v>15</v>
      </c>
      <c r="AO178" s="153" t="s">
        <v>646</v>
      </c>
      <c r="AP178" s="154"/>
      <c r="AQ178" s="154" t="s">
        <v>644</v>
      </c>
    </row>
    <row r="179" customFormat="false" ht="14.25" hidden="false" customHeight="false" outlineLevel="0" collapsed="false">
      <c r="A179" s="153" t="s">
        <v>642</v>
      </c>
      <c r="B179" s="153" t="n">
        <v>2020</v>
      </c>
      <c r="C179" s="153" t="n">
        <v>1</v>
      </c>
      <c r="D179" s="154" t="s">
        <v>198</v>
      </c>
      <c r="E179" s="154" t="s">
        <v>226</v>
      </c>
      <c r="F179" s="154" t="s">
        <v>643</v>
      </c>
      <c r="H179" s="154" t="s">
        <v>202</v>
      </c>
      <c r="I179" s="154" t="s">
        <v>203</v>
      </c>
      <c r="N179" s="154" t="s">
        <v>204</v>
      </c>
      <c r="O179" s="154" t="s">
        <v>205</v>
      </c>
      <c r="Q179" s="154" t="s">
        <v>206</v>
      </c>
      <c r="R179" s="154" t="s">
        <v>644</v>
      </c>
      <c r="T179" s="154" t="s">
        <v>208</v>
      </c>
      <c r="U179" s="154" t="s">
        <v>470</v>
      </c>
      <c r="V179" s="154" t="s">
        <v>471</v>
      </c>
      <c r="W179" s="154" t="s">
        <v>648</v>
      </c>
      <c r="Y179" s="154" t="s">
        <v>378</v>
      </c>
      <c r="AA179" s="155" t="n">
        <v>3</v>
      </c>
      <c r="AB179" s="155" t="n">
        <v>30</v>
      </c>
      <c r="AC179" s="155" t="n">
        <v>0</v>
      </c>
      <c r="AD179" s="155" t="n">
        <v>0</v>
      </c>
      <c r="AE179" s="154" t="n">
        <v>12</v>
      </c>
      <c r="AF179" s="155" t="n">
        <v>90</v>
      </c>
      <c r="AG179" s="155" t="n">
        <v>0</v>
      </c>
      <c r="AH179" s="155" t="n">
        <v>10.8</v>
      </c>
      <c r="AI179" s="155" t="n">
        <v>0</v>
      </c>
      <c r="AJ179" s="155" t="n">
        <v>100.8</v>
      </c>
      <c r="AK179" s="155" t="n">
        <v>100.8</v>
      </c>
      <c r="AL179" s="155" t="n">
        <v>0</v>
      </c>
      <c r="AM179" s="154" t="s">
        <v>385</v>
      </c>
      <c r="AN179" s="154" t="n">
        <v>15</v>
      </c>
      <c r="AO179" s="153" t="s">
        <v>646</v>
      </c>
      <c r="AP179" s="154"/>
      <c r="AQ179" s="154" t="s">
        <v>644</v>
      </c>
    </row>
    <row r="180" customFormat="false" ht="14.25" hidden="false" customHeight="false" outlineLevel="0" collapsed="false">
      <c r="A180" s="153" t="s">
        <v>649</v>
      </c>
      <c r="B180" s="153" t="n">
        <v>2020</v>
      </c>
      <c r="C180" s="153" t="n">
        <v>1</v>
      </c>
      <c r="D180" s="154" t="s">
        <v>198</v>
      </c>
      <c r="E180" s="154" t="s">
        <v>226</v>
      </c>
      <c r="F180" s="154" t="s">
        <v>650</v>
      </c>
      <c r="H180" s="154" t="s">
        <v>202</v>
      </c>
      <c r="I180" s="154" t="s">
        <v>203</v>
      </c>
      <c r="N180" s="154" t="s">
        <v>204</v>
      </c>
      <c r="O180" s="154" t="s">
        <v>205</v>
      </c>
      <c r="Q180" s="154" t="s">
        <v>422</v>
      </c>
      <c r="R180" s="154" t="s">
        <v>423</v>
      </c>
      <c r="T180" s="154" t="s">
        <v>208</v>
      </c>
      <c r="U180" s="154" t="s">
        <v>462</v>
      </c>
      <c r="V180" s="154" t="s">
        <v>463</v>
      </c>
      <c r="W180" s="154" t="s">
        <v>651</v>
      </c>
      <c r="Y180" s="154" t="s">
        <v>232</v>
      </c>
      <c r="AA180" s="155" t="n">
        <v>20</v>
      </c>
      <c r="AB180" s="155" t="n">
        <v>15</v>
      </c>
      <c r="AC180" s="155" t="n">
        <v>0</v>
      </c>
      <c r="AD180" s="155" t="n">
        <v>0</v>
      </c>
      <c r="AE180" s="154" t="n">
        <v>12</v>
      </c>
      <c r="AF180" s="155" t="n">
        <v>300</v>
      </c>
      <c r="AG180" s="155" t="n">
        <v>0</v>
      </c>
      <c r="AH180" s="155" t="n">
        <v>36</v>
      </c>
      <c r="AI180" s="155" t="n">
        <v>0</v>
      </c>
      <c r="AJ180" s="155" t="n">
        <v>336</v>
      </c>
      <c r="AK180" s="155" t="n">
        <v>336</v>
      </c>
      <c r="AL180" s="155" t="n">
        <v>0</v>
      </c>
      <c r="AM180" s="154" t="s">
        <v>71</v>
      </c>
      <c r="AN180" s="154" t="n">
        <v>15</v>
      </c>
      <c r="AO180" s="153" t="s">
        <v>652</v>
      </c>
      <c r="AP180" s="154"/>
      <c r="AQ180" s="154" t="s">
        <v>423</v>
      </c>
    </row>
    <row r="181" customFormat="false" ht="14.25" hidden="false" customHeight="false" outlineLevel="0" collapsed="false">
      <c r="A181" s="153" t="s">
        <v>649</v>
      </c>
      <c r="B181" s="153" t="n">
        <v>2020</v>
      </c>
      <c r="C181" s="153" t="n">
        <v>1</v>
      </c>
      <c r="D181" s="154" t="s">
        <v>198</v>
      </c>
      <c r="E181" s="154" t="s">
        <v>226</v>
      </c>
      <c r="F181" s="154" t="s">
        <v>650</v>
      </c>
      <c r="H181" s="154" t="s">
        <v>202</v>
      </c>
      <c r="I181" s="154" t="s">
        <v>203</v>
      </c>
      <c r="N181" s="154" t="s">
        <v>204</v>
      </c>
      <c r="O181" s="154" t="s">
        <v>205</v>
      </c>
      <c r="Q181" s="154" t="s">
        <v>422</v>
      </c>
      <c r="R181" s="154" t="s">
        <v>423</v>
      </c>
      <c r="T181" s="154" t="s">
        <v>208</v>
      </c>
      <c r="U181" s="154" t="s">
        <v>462</v>
      </c>
      <c r="V181" s="154" t="s">
        <v>463</v>
      </c>
      <c r="W181" s="154" t="s">
        <v>653</v>
      </c>
      <c r="Y181" s="154" t="s">
        <v>232</v>
      </c>
      <c r="AA181" s="155" t="n">
        <v>1</v>
      </c>
      <c r="AB181" s="155" t="n">
        <v>157.25</v>
      </c>
      <c r="AC181" s="155" t="n">
        <v>0</v>
      </c>
      <c r="AD181" s="155" t="n">
        <v>0</v>
      </c>
      <c r="AE181" s="154" t="n">
        <v>12</v>
      </c>
      <c r="AF181" s="155" t="n">
        <v>157.25</v>
      </c>
      <c r="AG181" s="155" t="n">
        <v>0</v>
      </c>
      <c r="AH181" s="155" t="n">
        <v>18.87</v>
      </c>
      <c r="AI181" s="155" t="n">
        <v>0</v>
      </c>
      <c r="AJ181" s="155" t="n">
        <v>176.12</v>
      </c>
      <c r="AK181" s="155" t="n">
        <v>176.12</v>
      </c>
      <c r="AL181" s="155" t="n">
        <v>0</v>
      </c>
      <c r="AM181" s="154" t="s">
        <v>71</v>
      </c>
      <c r="AN181" s="154" t="n">
        <v>15</v>
      </c>
      <c r="AO181" s="153" t="s">
        <v>652</v>
      </c>
      <c r="AP181" s="154"/>
      <c r="AQ181" s="154" t="s">
        <v>423</v>
      </c>
    </row>
    <row r="182" customFormat="false" ht="14.25" hidden="false" customHeight="false" outlineLevel="0" collapsed="false">
      <c r="A182" s="153" t="s">
        <v>649</v>
      </c>
      <c r="B182" s="153" t="n">
        <v>2020</v>
      </c>
      <c r="C182" s="153" t="n">
        <v>1</v>
      </c>
      <c r="D182" s="154" t="s">
        <v>198</v>
      </c>
      <c r="E182" s="154" t="s">
        <v>226</v>
      </c>
      <c r="F182" s="154" t="s">
        <v>650</v>
      </c>
      <c r="H182" s="154" t="s">
        <v>202</v>
      </c>
      <c r="I182" s="154" t="s">
        <v>203</v>
      </c>
      <c r="N182" s="154" t="s">
        <v>204</v>
      </c>
      <c r="O182" s="154" t="s">
        <v>205</v>
      </c>
      <c r="Q182" s="154" t="s">
        <v>422</v>
      </c>
      <c r="R182" s="154" t="s">
        <v>423</v>
      </c>
      <c r="T182" s="154" t="s">
        <v>208</v>
      </c>
      <c r="U182" s="154" t="s">
        <v>240</v>
      </c>
      <c r="V182" s="154" t="s">
        <v>241</v>
      </c>
      <c r="W182" s="154" t="s">
        <v>654</v>
      </c>
      <c r="Y182" s="154" t="s">
        <v>243</v>
      </c>
      <c r="AA182" s="155" t="n">
        <v>10</v>
      </c>
      <c r="AB182" s="155" t="n">
        <v>75</v>
      </c>
      <c r="AC182" s="155" t="n">
        <v>0</v>
      </c>
      <c r="AD182" s="155" t="n">
        <v>0</v>
      </c>
      <c r="AE182" s="154" t="n">
        <v>12</v>
      </c>
      <c r="AF182" s="155" t="n">
        <v>750</v>
      </c>
      <c r="AG182" s="155" t="n">
        <v>0</v>
      </c>
      <c r="AH182" s="155" t="n">
        <v>90</v>
      </c>
      <c r="AI182" s="155" t="n">
        <v>0</v>
      </c>
      <c r="AJ182" s="155" t="n">
        <v>840</v>
      </c>
      <c r="AK182" s="155" t="n">
        <v>840</v>
      </c>
      <c r="AL182" s="155" t="n">
        <v>0</v>
      </c>
      <c r="AM182" s="154" t="s">
        <v>71</v>
      </c>
      <c r="AN182" s="154" t="n">
        <v>15</v>
      </c>
      <c r="AO182" s="153" t="s">
        <v>652</v>
      </c>
      <c r="AP182" s="154"/>
      <c r="AQ182" s="154" t="s">
        <v>423</v>
      </c>
    </row>
    <row r="183" customFormat="false" ht="14.25" hidden="false" customHeight="false" outlineLevel="0" collapsed="false">
      <c r="A183" s="153" t="s">
        <v>649</v>
      </c>
      <c r="B183" s="153" t="n">
        <v>2020</v>
      </c>
      <c r="C183" s="153" t="n">
        <v>1</v>
      </c>
      <c r="D183" s="154" t="s">
        <v>198</v>
      </c>
      <c r="E183" s="154" t="s">
        <v>226</v>
      </c>
      <c r="F183" s="154" t="s">
        <v>650</v>
      </c>
      <c r="H183" s="154" t="s">
        <v>202</v>
      </c>
      <c r="I183" s="154" t="s">
        <v>203</v>
      </c>
      <c r="N183" s="154" t="s">
        <v>204</v>
      </c>
      <c r="O183" s="154" t="s">
        <v>205</v>
      </c>
      <c r="Q183" s="154" t="s">
        <v>422</v>
      </c>
      <c r="R183" s="154" t="s">
        <v>423</v>
      </c>
      <c r="T183" s="154" t="s">
        <v>208</v>
      </c>
      <c r="U183" s="154" t="s">
        <v>240</v>
      </c>
      <c r="V183" s="154" t="s">
        <v>241</v>
      </c>
      <c r="W183" s="154" t="s">
        <v>655</v>
      </c>
      <c r="Y183" s="154" t="s">
        <v>243</v>
      </c>
      <c r="AA183" s="155" t="n">
        <v>10</v>
      </c>
      <c r="AB183" s="155" t="n">
        <v>2.5</v>
      </c>
      <c r="AC183" s="155" t="n">
        <v>0</v>
      </c>
      <c r="AD183" s="155" t="n">
        <v>0</v>
      </c>
      <c r="AE183" s="154" t="n">
        <v>12</v>
      </c>
      <c r="AF183" s="155" t="n">
        <v>25</v>
      </c>
      <c r="AG183" s="155" t="n">
        <v>0</v>
      </c>
      <c r="AH183" s="155" t="n">
        <v>3</v>
      </c>
      <c r="AI183" s="155" t="n">
        <v>0</v>
      </c>
      <c r="AJ183" s="155" t="n">
        <v>28</v>
      </c>
      <c r="AK183" s="155" t="n">
        <v>28</v>
      </c>
      <c r="AL183" s="155" t="n">
        <v>0</v>
      </c>
      <c r="AM183" s="154" t="s">
        <v>71</v>
      </c>
      <c r="AN183" s="154" t="n">
        <v>15</v>
      </c>
      <c r="AO183" s="153" t="s">
        <v>652</v>
      </c>
      <c r="AP183" s="154"/>
      <c r="AQ183" s="154" t="s">
        <v>423</v>
      </c>
    </row>
    <row r="184" customFormat="false" ht="14.25" hidden="false" customHeight="false" outlineLevel="0" collapsed="false">
      <c r="A184" s="153" t="s">
        <v>656</v>
      </c>
      <c r="B184" s="153" t="n">
        <v>2020</v>
      </c>
      <c r="C184" s="153" t="n">
        <v>1</v>
      </c>
      <c r="D184" s="154" t="s">
        <v>198</v>
      </c>
      <c r="E184" s="154" t="s">
        <v>199</v>
      </c>
      <c r="F184" s="154" t="s">
        <v>657</v>
      </c>
      <c r="G184" s="154" t="s">
        <v>658</v>
      </c>
      <c r="H184" s="154" t="s">
        <v>202</v>
      </c>
      <c r="I184" s="154" t="s">
        <v>203</v>
      </c>
      <c r="N184" s="154" t="s">
        <v>204</v>
      </c>
      <c r="O184" s="154" t="s">
        <v>205</v>
      </c>
      <c r="Q184" s="154" t="s">
        <v>206</v>
      </c>
      <c r="R184" s="154" t="s">
        <v>659</v>
      </c>
      <c r="T184" s="154" t="s">
        <v>208</v>
      </c>
      <c r="U184" s="154" t="s">
        <v>209</v>
      </c>
      <c r="V184" s="154" t="s">
        <v>210</v>
      </c>
      <c r="W184" s="154" t="s">
        <v>210</v>
      </c>
      <c r="Y184" s="154" t="s">
        <v>210</v>
      </c>
      <c r="AA184" s="155" t="n">
        <v>1</v>
      </c>
      <c r="AB184" s="155" t="n">
        <v>168</v>
      </c>
      <c r="AC184" s="155" t="n">
        <v>0</v>
      </c>
      <c r="AD184" s="155" t="n">
        <v>0</v>
      </c>
      <c r="AE184" s="154" t="n">
        <v>12</v>
      </c>
      <c r="AF184" s="155" t="n">
        <v>168</v>
      </c>
      <c r="AG184" s="155" t="n">
        <v>0</v>
      </c>
      <c r="AH184" s="155" t="n">
        <v>20.16</v>
      </c>
      <c r="AI184" s="155" t="n">
        <v>0</v>
      </c>
      <c r="AJ184" s="155" t="n">
        <v>188.16</v>
      </c>
      <c r="AK184" s="155" t="n">
        <v>0</v>
      </c>
      <c r="AL184" s="155" t="n">
        <v>17.47</v>
      </c>
      <c r="AM184" s="154" t="s">
        <v>211</v>
      </c>
      <c r="AN184" s="154" t="n">
        <v>30</v>
      </c>
      <c r="AO184" s="153" t="s">
        <v>559</v>
      </c>
      <c r="AP184" s="154" t="s">
        <v>213</v>
      </c>
      <c r="AQ184" s="154" t="s">
        <v>660</v>
      </c>
    </row>
    <row r="185" customFormat="false" ht="14.25" hidden="false" customHeight="false" outlineLevel="0" collapsed="false">
      <c r="A185" s="153" t="s">
        <v>656</v>
      </c>
      <c r="B185" s="153" t="n">
        <v>2020</v>
      </c>
      <c r="C185" s="153" t="n">
        <v>1</v>
      </c>
      <c r="D185" s="154" t="s">
        <v>198</v>
      </c>
      <c r="E185" s="154" t="s">
        <v>199</v>
      </c>
      <c r="F185" s="154" t="s">
        <v>661</v>
      </c>
      <c r="G185" s="154" t="s">
        <v>662</v>
      </c>
      <c r="H185" s="154" t="s">
        <v>202</v>
      </c>
      <c r="I185" s="154" t="s">
        <v>203</v>
      </c>
      <c r="N185" s="154" t="s">
        <v>204</v>
      </c>
      <c r="O185" s="154" t="s">
        <v>205</v>
      </c>
      <c r="Q185" s="154" t="s">
        <v>206</v>
      </c>
      <c r="R185" s="154" t="s">
        <v>663</v>
      </c>
      <c r="T185" s="154" t="s">
        <v>208</v>
      </c>
      <c r="U185" s="154" t="s">
        <v>209</v>
      </c>
      <c r="V185" s="154" t="s">
        <v>210</v>
      </c>
      <c r="W185" s="154" t="s">
        <v>210</v>
      </c>
      <c r="Y185" s="154" t="s">
        <v>210</v>
      </c>
      <c r="AA185" s="155" t="n">
        <v>1</v>
      </c>
      <c r="AB185" s="155" t="n">
        <v>3656.8</v>
      </c>
      <c r="AC185" s="155" t="n">
        <v>0</v>
      </c>
      <c r="AD185" s="155" t="n">
        <v>0</v>
      </c>
      <c r="AE185" s="154" t="n">
        <v>12</v>
      </c>
      <c r="AF185" s="155" t="n">
        <v>3656.8</v>
      </c>
      <c r="AG185" s="155" t="n">
        <v>0</v>
      </c>
      <c r="AH185" s="155" t="n">
        <v>438.82</v>
      </c>
      <c r="AI185" s="155" t="n">
        <v>0</v>
      </c>
      <c r="AJ185" s="155" t="n">
        <v>4095.62</v>
      </c>
      <c r="AK185" s="155" t="n">
        <v>0</v>
      </c>
      <c r="AL185" s="155" t="n">
        <v>380.31</v>
      </c>
      <c r="AM185" s="154" t="s">
        <v>211</v>
      </c>
      <c r="AN185" s="154" t="n">
        <v>30</v>
      </c>
      <c r="AO185" s="153" t="s">
        <v>559</v>
      </c>
      <c r="AP185" s="154" t="s">
        <v>213</v>
      </c>
      <c r="AQ185" s="154" t="s">
        <v>664</v>
      </c>
    </row>
    <row r="186" customFormat="false" ht="14.25" hidden="false" customHeight="false" outlineLevel="0" collapsed="false">
      <c r="A186" s="153" t="s">
        <v>656</v>
      </c>
      <c r="B186" s="153" t="n">
        <v>2020</v>
      </c>
      <c r="C186" s="153" t="n">
        <v>1</v>
      </c>
      <c r="D186" s="154" t="s">
        <v>198</v>
      </c>
      <c r="E186" s="154" t="s">
        <v>199</v>
      </c>
      <c r="F186" s="154" t="s">
        <v>665</v>
      </c>
      <c r="G186" s="154" t="s">
        <v>666</v>
      </c>
      <c r="H186" s="154" t="s">
        <v>202</v>
      </c>
      <c r="I186" s="154" t="s">
        <v>203</v>
      </c>
      <c r="N186" s="154" t="s">
        <v>204</v>
      </c>
      <c r="O186" s="154" t="s">
        <v>205</v>
      </c>
      <c r="Q186" s="154" t="s">
        <v>363</v>
      </c>
      <c r="R186" s="154" t="s">
        <v>667</v>
      </c>
      <c r="T186" s="154" t="s">
        <v>208</v>
      </c>
      <c r="U186" s="154" t="s">
        <v>209</v>
      </c>
      <c r="V186" s="154" t="s">
        <v>210</v>
      </c>
      <c r="W186" s="154" t="s">
        <v>210</v>
      </c>
      <c r="Y186" s="154" t="s">
        <v>210</v>
      </c>
      <c r="AA186" s="155" t="n">
        <v>1</v>
      </c>
      <c r="AB186" s="155" t="n">
        <v>272.63</v>
      </c>
      <c r="AC186" s="155" t="n">
        <v>0</v>
      </c>
      <c r="AD186" s="155" t="n">
        <v>0</v>
      </c>
      <c r="AE186" s="154" t="n">
        <v>12</v>
      </c>
      <c r="AF186" s="155" t="n">
        <v>272.63</v>
      </c>
      <c r="AG186" s="155" t="n">
        <v>0</v>
      </c>
      <c r="AH186" s="155" t="n">
        <v>32.72</v>
      </c>
      <c r="AI186" s="155" t="n">
        <v>0</v>
      </c>
      <c r="AJ186" s="155" t="n">
        <v>305.35</v>
      </c>
      <c r="AK186" s="155" t="n">
        <v>0</v>
      </c>
      <c r="AL186" s="155" t="n">
        <v>28.35</v>
      </c>
      <c r="AM186" s="154" t="s">
        <v>211</v>
      </c>
      <c r="AN186" s="154" t="n">
        <v>30</v>
      </c>
      <c r="AO186" s="153" t="s">
        <v>559</v>
      </c>
      <c r="AP186" s="154" t="s">
        <v>213</v>
      </c>
      <c r="AQ186" s="154" t="s">
        <v>668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5"/>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ColWidth="10.5859375" defaultRowHeight="14.25" zeroHeight="false" outlineLevelRow="0" outlineLevelCol="0"/>
  <cols>
    <col collapsed="false" customWidth="true" hidden="false" outlineLevel="0" max="1" min="1" style="0" width="7.87"/>
    <col collapsed="false" customWidth="true" hidden="false" outlineLevel="0" max="2" min="2" style="0" width="11.5"/>
    <col collapsed="false" customWidth="true" hidden="false" outlineLevel="0" max="3" min="3" style="0" width="21.5"/>
    <col collapsed="false" customWidth="true" hidden="false" outlineLevel="0" max="4" min="4" style="0" width="12.25"/>
    <col collapsed="false" customWidth="true" hidden="false" outlineLevel="0" max="5" min="5" style="0" width="13.37"/>
    <col collapsed="false" customWidth="true" hidden="false" outlineLevel="0" max="6" min="6" style="0" width="9.38"/>
    <col collapsed="false" customWidth="true" hidden="false" outlineLevel="0" max="7" min="7" style="0" width="7.39"/>
    <col collapsed="false" customWidth="true" hidden="false" outlineLevel="0" max="9" min="8" style="0" width="9.38"/>
  </cols>
  <sheetData>
    <row r="1" customFormat="false" ht="14.25" hidden="false" customHeight="false" outlineLevel="0" collapsed="false">
      <c r="A1" s="157" t="s">
        <v>669</v>
      </c>
      <c r="B1" s="157" t="s">
        <v>670</v>
      </c>
      <c r="C1" s="157" t="s">
        <v>671</v>
      </c>
      <c r="D1" s="157" t="s">
        <v>672</v>
      </c>
      <c r="E1" s="157" t="s">
        <v>673</v>
      </c>
      <c r="F1" s="157" t="s">
        <v>674</v>
      </c>
      <c r="G1" s="158" t="s">
        <v>188</v>
      </c>
      <c r="H1" s="158" t="s">
        <v>675</v>
      </c>
      <c r="I1" s="158" t="s">
        <v>46</v>
      </c>
    </row>
    <row r="2" customFormat="false" ht="14.25" hidden="false" customHeight="false" outlineLevel="0" collapsed="false">
      <c r="A2" s="159" t="n">
        <v>43847</v>
      </c>
      <c r="B2" s="160" t="s">
        <v>676</v>
      </c>
      <c r="C2" s="161" t="s">
        <v>677</v>
      </c>
      <c r="D2" s="161" t="n">
        <v>992526742001</v>
      </c>
      <c r="E2" s="161" t="s">
        <v>76</v>
      </c>
      <c r="F2" s="162" t="n">
        <v>6346</v>
      </c>
      <c r="G2" s="162" t="n">
        <f aca="false">F2*0.026</f>
        <v>164.996</v>
      </c>
      <c r="H2" s="162" t="n">
        <f aca="false">F2+G2</f>
        <v>6510.996</v>
      </c>
      <c r="I2" s="163" t="n">
        <f aca="false">H2+H3</f>
        <v>7162.0956</v>
      </c>
    </row>
    <row r="3" customFormat="false" ht="14.25" hidden="false" customHeight="false" outlineLevel="0" collapsed="false">
      <c r="A3" s="159" t="n">
        <v>43847</v>
      </c>
      <c r="B3" s="160" t="s">
        <v>676</v>
      </c>
      <c r="C3" s="161" t="s">
        <v>677</v>
      </c>
      <c r="D3" s="161" t="n">
        <v>992526742001</v>
      </c>
      <c r="E3" s="161" t="s">
        <v>76</v>
      </c>
      <c r="F3" s="162" t="n">
        <v>634.6</v>
      </c>
      <c r="G3" s="162" t="n">
        <f aca="false">F3*0.026</f>
        <v>16.4996</v>
      </c>
      <c r="H3" s="162" t="n">
        <f aca="false">F3+G3</f>
        <v>651.0996</v>
      </c>
      <c r="I3" s="163"/>
    </row>
    <row r="4" customFormat="false" ht="14.25" hidden="false" customHeight="false" outlineLevel="0" collapsed="false">
      <c r="A4" s="159" t="n">
        <v>43851</v>
      </c>
      <c r="B4" s="160" t="s">
        <v>676</v>
      </c>
      <c r="C4" s="161" t="s">
        <v>678</v>
      </c>
      <c r="D4" s="161" t="n">
        <v>992526742001</v>
      </c>
      <c r="E4" s="161" t="s">
        <v>76</v>
      </c>
      <c r="F4" s="162" t="n">
        <v>1500</v>
      </c>
      <c r="G4" s="162" t="n">
        <f aca="false">F4*0.026</f>
        <v>39</v>
      </c>
      <c r="H4" s="162" t="n">
        <f aca="false">F4+G4</f>
        <v>1539</v>
      </c>
      <c r="I4" s="163" t="n">
        <f aca="false">H4+H5</f>
        <v>1692.9</v>
      </c>
    </row>
    <row r="5" customFormat="false" ht="14.25" hidden="false" customHeight="false" outlineLevel="0" collapsed="false">
      <c r="A5" s="159" t="n">
        <v>43851</v>
      </c>
      <c r="B5" s="160" t="s">
        <v>676</v>
      </c>
      <c r="C5" s="161" t="s">
        <v>678</v>
      </c>
      <c r="D5" s="161" t="n">
        <v>992526742001</v>
      </c>
      <c r="E5" s="161" t="s">
        <v>76</v>
      </c>
      <c r="F5" s="162" t="n">
        <v>150</v>
      </c>
      <c r="G5" s="162" t="n">
        <f aca="false">F5*0.026</f>
        <v>3.9</v>
      </c>
      <c r="H5" s="162" t="n">
        <f aca="false">F5+G5</f>
        <v>153.9</v>
      </c>
      <c r="I5" s="163"/>
    </row>
    <row r="6" customFormat="false" ht="14.25" hidden="false" customHeight="false" outlineLevel="0" collapsed="false">
      <c r="A6" s="159" t="n">
        <v>43854</v>
      </c>
      <c r="B6" s="160" t="s">
        <v>676</v>
      </c>
      <c r="C6" s="161" t="s">
        <v>679</v>
      </c>
      <c r="D6" s="161" t="n">
        <v>992526742001</v>
      </c>
      <c r="E6" s="161" t="s">
        <v>76</v>
      </c>
      <c r="F6" s="162" t="n">
        <v>193407.5</v>
      </c>
      <c r="G6" s="162" t="n">
        <f aca="false">F6*0.026</f>
        <v>5028.595</v>
      </c>
      <c r="H6" s="162" t="n">
        <f aca="false">F6+G6</f>
        <v>198436.095</v>
      </c>
      <c r="I6" s="163" t="n">
        <f aca="false">H6+H7</f>
        <v>218279.7045</v>
      </c>
    </row>
    <row r="7" customFormat="false" ht="14.25" hidden="false" customHeight="false" outlineLevel="0" collapsed="false">
      <c r="A7" s="159" t="n">
        <v>43854</v>
      </c>
      <c r="B7" s="160" t="s">
        <v>676</v>
      </c>
      <c r="C7" s="161" t="s">
        <v>679</v>
      </c>
      <c r="D7" s="161" t="n">
        <v>992526742001</v>
      </c>
      <c r="E7" s="161" t="s">
        <v>76</v>
      </c>
      <c r="F7" s="162" t="n">
        <v>19340.75</v>
      </c>
      <c r="G7" s="162" t="n">
        <f aca="false">F7*0.026</f>
        <v>502.8595</v>
      </c>
      <c r="H7" s="162" t="n">
        <f aca="false">F7+G7</f>
        <v>19843.6095</v>
      </c>
      <c r="I7" s="163"/>
    </row>
    <row r="8" customFormat="false" ht="14.25" hidden="false" customHeight="false" outlineLevel="0" collapsed="false">
      <c r="A8" s="159" t="n">
        <v>43854</v>
      </c>
      <c r="B8" s="160" t="s">
        <v>676</v>
      </c>
      <c r="C8" s="161" t="s">
        <v>680</v>
      </c>
      <c r="D8" s="161" t="n">
        <v>992526742001</v>
      </c>
      <c r="E8" s="161" t="s">
        <v>76</v>
      </c>
      <c r="F8" s="162" t="n">
        <v>545.45</v>
      </c>
      <c r="G8" s="162" t="n">
        <f aca="false">F8*0.026</f>
        <v>14.1817</v>
      </c>
      <c r="H8" s="162" t="n">
        <f aca="false">F8+G8</f>
        <v>559.6317</v>
      </c>
      <c r="I8" s="163" t="n">
        <f aca="false">H8+H9</f>
        <v>615.6</v>
      </c>
    </row>
    <row r="9" customFormat="false" ht="14.25" hidden="false" customHeight="false" outlineLevel="0" collapsed="false">
      <c r="A9" s="159" t="n">
        <v>43854</v>
      </c>
      <c r="B9" s="160" t="s">
        <v>676</v>
      </c>
      <c r="C9" s="161" t="s">
        <v>680</v>
      </c>
      <c r="D9" s="161" t="n">
        <v>992526742001</v>
      </c>
      <c r="E9" s="161" t="s">
        <v>76</v>
      </c>
      <c r="F9" s="162" t="n">
        <v>54.55</v>
      </c>
      <c r="G9" s="162" t="n">
        <f aca="false">F9*0.026</f>
        <v>1.4183</v>
      </c>
      <c r="H9" s="162" t="n">
        <f aca="false">F9+G9</f>
        <v>55.9683</v>
      </c>
      <c r="I9" s="163"/>
    </row>
    <row r="10" customFormat="false" ht="14.25" hidden="false" customHeight="false" outlineLevel="0" collapsed="false">
      <c r="A10" s="159" t="n">
        <v>43868</v>
      </c>
      <c r="B10" s="160" t="s">
        <v>676</v>
      </c>
      <c r="C10" s="161" t="s">
        <v>681</v>
      </c>
      <c r="D10" s="161" t="n">
        <v>992526742001</v>
      </c>
      <c r="E10" s="161" t="s">
        <v>76</v>
      </c>
      <c r="F10" s="162" t="n">
        <v>144700</v>
      </c>
      <c r="G10" s="162" t="n">
        <f aca="false">F10*0.026</f>
        <v>3762.2</v>
      </c>
      <c r="H10" s="162" t="n">
        <f aca="false">F10+G10</f>
        <v>148462.2</v>
      </c>
      <c r="I10" s="163" t="n">
        <f aca="false">H10+H11</f>
        <v>163308.42</v>
      </c>
    </row>
    <row r="11" customFormat="false" ht="14.25" hidden="false" customHeight="false" outlineLevel="0" collapsed="false">
      <c r="A11" s="159" t="n">
        <v>43868</v>
      </c>
      <c r="B11" s="160" t="s">
        <v>676</v>
      </c>
      <c r="C11" s="161" t="s">
        <v>681</v>
      </c>
      <c r="D11" s="161" t="n">
        <v>992526742001</v>
      </c>
      <c r="E11" s="161" t="s">
        <v>76</v>
      </c>
      <c r="F11" s="162" t="n">
        <v>14470</v>
      </c>
      <c r="G11" s="162" t="n">
        <f aca="false">F11*0.026</f>
        <v>376.22</v>
      </c>
      <c r="H11" s="162" t="n">
        <f aca="false">F11+G11</f>
        <v>14846.22</v>
      </c>
      <c r="I11" s="163"/>
    </row>
    <row r="12" customFormat="false" ht="14.25" hidden="false" customHeight="false" outlineLevel="0" collapsed="false">
      <c r="A12" s="159" t="n">
        <v>43874</v>
      </c>
      <c r="B12" s="160" t="s">
        <v>676</v>
      </c>
      <c r="C12" s="161" t="s">
        <v>682</v>
      </c>
      <c r="D12" s="161" t="n">
        <v>992526742001</v>
      </c>
      <c r="E12" s="161" t="s">
        <v>76</v>
      </c>
      <c r="F12" s="162" t="n">
        <v>96703.75</v>
      </c>
      <c r="G12" s="162" t="n">
        <f aca="false">F12*0.026</f>
        <v>2514.2975</v>
      </c>
      <c r="H12" s="162" t="n">
        <f aca="false">F12+G12</f>
        <v>99218.0475</v>
      </c>
      <c r="I12" s="163" t="n">
        <f aca="false">H12+H13</f>
        <v>109139.85738</v>
      </c>
    </row>
    <row r="13" customFormat="false" ht="14.25" hidden="false" customHeight="false" outlineLevel="0" collapsed="false">
      <c r="A13" s="159" t="n">
        <v>43874</v>
      </c>
      <c r="B13" s="160" t="s">
        <v>676</v>
      </c>
      <c r="C13" s="161" t="s">
        <v>682</v>
      </c>
      <c r="D13" s="161" t="n">
        <v>992526742001</v>
      </c>
      <c r="E13" s="161" t="s">
        <v>76</v>
      </c>
      <c r="F13" s="162" t="n">
        <v>9670.38</v>
      </c>
      <c r="G13" s="162" t="n">
        <f aca="false">F13*0.026</f>
        <v>251.42988</v>
      </c>
      <c r="H13" s="162" t="n">
        <f aca="false">F13+G13</f>
        <v>9921.80988</v>
      </c>
      <c r="I13" s="163"/>
    </row>
    <row r="14" customFormat="false" ht="14.25" hidden="false" customHeight="false" outlineLevel="0" collapsed="false">
      <c r="A14" s="159" t="n">
        <v>43878</v>
      </c>
      <c r="B14" s="160" t="s">
        <v>676</v>
      </c>
      <c r="C14" s="161" t="s">
        <v>683</v>
      </c>
      <c r="D14" s="161" t="n">
        <v>992526742001</v>
      </c>
      <c r="E14" s="161" t="s">
        <v>76</v>
      </c>
      <c r="F14" s="162" t="n">
        <v>24575</v>
      </c>
      <c r="G14" s="162" t="n">
        <f aca="false">F14*0.026</f>
        <v>638.95</v>
      </c>
      <c r="H14" s="162" t="n">
        <f aca="false">F14+G14</f>
        <v>25213.95</v>
      </c>
      <c r="I14" s="163" t="n">
        <f aca="false">H14+H15</f>
        <v>27735.345</v>
      </c>
    </row>
    <row r="15" customFormat="false" ht="14.25" hidden="false" customHeight="false" outlineLevel="0" collapsed="false">
      <c r="A15" s="159" t="n">
        <v>43878</v>
      </c>
      <c r="B15" s="160" t="s">
        <v>676</v>
      </c>
      <c r="C15" s="161" t="s">
        <v>683</v>
      </c>
      <c r="D15" s="161" t="n">
        <v>992526742001</v>
      </c>
      <c r="E15" s="161" t="s">
        <v>76</v>
      </c>
      <c r="F15" s="162" t="n">
        <v>2457.5</v>
      </c>
      <c r="G15" s="162" t="n">
        <f aca="false">F15*0.026</f>
        <v>63.895</v>
      </c>
      <c r="H15" s="162" t="n">
        <f aca="false">F15+G15</f>
        <v>2521.395</v>
      </c>
      <c r="I15" s="163"/>
    </row>
    <row r="16" customFormat="false" ht="14.25" hidden="false" customHeight="false" outlineLevel="0" collapsed="false">
      <c r="A16" s="159" t="n">
        <v>43878</v>
      </c>
      <c r="B16" s="160" t="s">
        <v>676</v>
      </c>
      <c r="C16" s="161" t="s">
        <v>684</v>
      </c>
      <c r="D16" s="161" t="n">
        <v>992526742001</v>
      </c>
      <c r="E16" s="161" t="s">
        <v>76</v>
      </c>
      <c r="F16" s="162" t="n">
        <v>22450</v>
      </c>
      <c r="G16" s="162" t="n">
        <f aca="false">F16*0.026</f>
        <v>583.7</v>
      </c>
      <c r="H16" s="162" t="n">
        <f aca="false">F16+G16</f>
        <v>23033.7</v>
      </c>
      <c r="I16" s="163" t="n">
        <f aca="false">H16+H17</f>
        <v>25337.07</v>
      </c>
    </row>
    <row r="17" customFormat="false" ht="14.25" hidden="false" customHeight="false" outlineLevel="0" collapsed="false">
      <c r="A17" s="159" t="n">
        <v>43878</v>
      </c>
      <c r="B17" s="160" t="s">
        <v>676</v>
      </c>
      <c r="C17" s="161" t="s">
        <v>684</v>
      </c>
      <c r="D17" s="161" t="n">
        <v>992526742001</v>
      </c>
      <c r="E17" s="161" t="s">
        <v>76</v>
      </c>
      <c r="F17" s="162" t="n">
        <v>2245</v>
      </c>
      <c r="G17" s="162" t="n">
        <f aca="false">F17*0.026</f>
        <v>58.37</v>
      </c>
      <c r="H17" s="162" t="n">
        <f aca="false">F17+G17</f>
        <v>2303.37</v>
      </c>
      <c r="I17" s="163"/>
    </row>
    <row r="18" customFormat="false" ht="14.25" hidden="false" customHeight="false" outlineLevel="0" collapsed="false">
      <c r="A18" s="159" t="n">
        <v>43880</v>
      </c>
      <c r="B18" s="160" t="s">
        <v>676</v>
      </c>
      <c r="C18" s="161" t="s">
        <v>685</v>
      </c>
      <c r="D18" s="161" t="n">
        <v>992526742001</v>
      </c>
      <c r="E18" s="161" t="s">
        <v>76</v>
      </c>
      <c r="F18" s="162" t="n">
        <v>2700</v>
      </c>
      <c r="G18" s="162" t="n">
        <f aca="false">F18*0.026</f>
        <v>70.2</v>
      </c>
      <c r="H18" s="162" t="n">
        <f aca="false">F18+G18</f>
        <v>2770.2</v>
      </c>
      <c r="I18" s="163" t="n">
        <f aca="false">H18+H19</f>
        <v>3047.22</v>
      </c>
    </row>
    <row r="19" customFormat="false" ht="14.25" hidden="false" customHeight="false" outlineLevel="0" collapsed="false">
      <c r="A19" s="159" t="n">
        <v>43880</v>
      </c>
      <c r="B19" s="160" t="s">
        <v>676</v>
      </c>
      <c r="C19" s="161" t="s">
        <v>685</v>
      </c>
      <c r="D19" s="161" t="n">
        <v>992526742001</v>
      </c>
      <c r="E19" s="161" t="s">
        <v>76</v>
      </c>
      <c r="F19" s="162" t="n">
        <v>270</v>
      </c>
      <c r="G19" s="162" t="n">
        <f aca="false">F19*0.026</f>
        <v>7.02</v>
      </c>
      <c r="H19" s="162" t="n">
        <f aca="false">F19+G19</f>
        <v>277.02</v>
      </c>
      <c r="I19" s="163"/>
    </row>
    <row r="20" customFormat="false" ht="14.25" hidden="false" customHeight="false" outlineLevel="0" collapsed="false">
      <c r="A20" s="159" t="n">
        <v>43894</v>
      </c>
      <c r="B20" s="160" t="s">
        <v>676</v>
      </c>
      <c r="C20" s="161" t="s">
        <v>686</v>
      </c>
      <c r="D20" s="161" t="n">
        <v>992526742001</v>
      </c>
      <c r="E20" s="161" t="s">
        <v>76</v>
      </c>
      <c r="F20" s="162" t="n">
        <v>96703.75</v>
      </c>
      <c r="G20" s="162" t="n">
        <f aca="false">F20*0.026</f>
        <v>2514.2975</v>
      </c>
      <c r="H20" s="162" t="n">
        <f aca="false">F20+G20</f>
        <v>99218.0475</v>
      </c>
      <c r="I20" s="163" t="n">
        <f aca="false">H20+H21</f>
        <v>109139.85738</v>
      </c>
    </row>
    <row r="21" customFormat="false" ht="14.25" hidden="false" customHeight="false" outlineLevel="0" collapsed="false">
      <c r="A21" s="159" t="n">
        <v>43894</v>
      </c>
      <c r="B21" s="160" t="s">
        <v>676</v>
      </c>
      <c r="C21" s="161" t="s">
        <v>686</v>
      </c>
      <c r="D21" s="161" t="n">
        <v>992526742001</v>
      </c>
      <c r="E21" s="161" t="s">
        <v>76</v>
      </c>
      <c r="F21" s="162" t="n">
        <v>9670.38</v>
      </c>
      <c r="G21" s="162" t="n">
        <f aca="false">F21*0.026</f>
        <v>251.42988</v>
      </c>
      <c r="H21" s="162" t="n">
        <f aca="false">F21+G21</f>
        <v>9921.80988</v>
      </c>
      <c r="I21" s="163"/>
    </row>
    <row r="22" customFormat="false" ht="14.25" hidden="false" customHeight="false" outlineLevel="0" collapsed="false">
      <c r="A22" s="159" t="n">
        <v>43907</v>
      </c>
      <c r="B22" s="160" t="s">
        <v>676</v>
      </c>
      <c r="C22" s="161" t="s">
        <v>687</v>
      </c>
      <c r="D22" s="161" t="n">
        <v>992526742001</v>
      </c>
      <c r="E22" s="161" t="s">
        <v>76</v>
      </c>
      <c r="F22" s="162" t="n">
        <v>35129.4</v>
      </c>
      <c r="G22" s="162" t="n">
        <f aca="false">F22*0.026</f>
        <v>913.3644</v>
      </c>
      <c r="H22" s="162" t="n">
        <f aca="false">F22+G22</f>
        <v>36042.7644</v>
      </c>
      <c r="I22" s="163" t="n">
        <f aca="false">H22+H23</f>
        <v>39647.04084</v>
      </c>
    </row>
    <row r="23" customFormat="false" ht="14.25" hidden="false" customHeight="false" outlineLevel="0" collapsed="false">
      <c r="A23" s="159" t="n">
        <v>43907</v>
      </c>
      <c r="B23" s="160" t="s">
        <v>676</v>
      </c>
      <c r="C23" s="161" t="s">
        <v>687</v>
      </c>
      <c r="D23" s="161" t="n">
        <v>992526742001</v>
      </c>
      <c r="E23" s="161" t="s">
        <v>76</v>
      </c>
      <c r="F23" s="162" t="n">
        <v>3512.94</v>
      </c>
      <c r="G23" s="162" t="n">
        <f aca="false">F23*0.026</f>
        <v>91.33644</v>
      </c>
      <c r="H23" s="162" t="n">
        <f aca="false">F23+G23</f>
        <v>3604.27644</v>
      </c>
      <c r="I23" s="163"/>
    </row>
    <row r="24" customFormat="false" ht="14.25" hidden="false" customHeight="false" outlineLevel="0" collapsed="false">
      <c r="A24" s="159" t="n">
        <v>43929</v>
      </c>
      <c r="B24" s="160" t="s">
        <v>676</v>
      </c>
      <c r="C24" s="161" t="s">
        <v>688</v>
      </c>
      <c r="D24" s="161" t="n">
        <v>992526742001</v>
      </c>
      <c r="E24" s="161" t="s">
        <v>76</v>
      </c>
      <c r="F24" s="162" t="n">
        <v>2960</v>
      </c>
      <c r="G24" s="162" t="n">
        <f aca="false">F24*0.0185</f>
        <v>54.76</v>
      </c>
      <c r="H24" s="162" t="n">
        <f aca="false">F24+G24</f>
        <v>3014.76</v>
      </c>
      <c r="I24" s="163" t="n">
        <f aca="false">H24+H25</f>
        <v>3316.236</v>
      </c>
    </row>
    <row r="25" customFormat="false" ht="14.25" hidden="false" customHeight="false" outlineLevel="0" collapsed="false">
      <c r="A25" s="159" t="n">
        <v>43929</v>
      </c>
      <c r="B25" s="160" t="s">
        <v>676</v>
      </c>
      <c r="C25" s="161" t="s">
        <v>688</v>
      </c>
      <c r="D25" s="161" t="n">
        <v>992526742001</v>
      </c>
      <c r="E25" s="161" t="s">
        <v>76</v>
      </c>
      <c r="F25" s="162" t="n">
        <v>296</v>
      </c>
      <c r="G25" s="162" t="n">
        <f aca="false">F25*0.0185</f>
        <v>5.476</v>
      </c>
      <c r="H25" s="162" t="n">
        <f aca="false">F25+G25</f>
        <v>301.476</v>
      </c>
      <c r="I25" s="163"/>
    </row>
    <row r="26" customFormat="false" ht="14.25" hidden="false" customHeight="false" outlineLevel="0" collapsed="false">
      <c r="A26" s="159" t="n">
        <v>43955</v>
      </c>
      <c r="B26" s="160" t="s">
        <v>676</v>
      </c>
      <c r="C26" s="161" t="s">
        <v>689</v>
      </c>
      <c r="D26" s="161" t="n">
        <v>992526742001</v>
      </c>
      <c r="E26" s="161" t="s">
        <v>76</v>
      </c>
      <c r="F26" s="162" t="n">
        <v>1660</v>
      </c>
      <c r="G26" s="162" t="n">
        <f aca="false">F26*0.0185</f>
        <v>30.71</v>
      </c>
      <c r="H26" s="162" t="n">
        <f aca="false">F26+G26</f>
        <v>1690.71</v>
      </c>
      <c r="I26" s="163" t="n">
        <f aca="false">H26+H27</f>
        <v>1859.781</v>
      </c>
    </row>
    <row r="27" customFormat="false" ht="14.25" hidden="false" customHeight="false" outlineLevel="0" collapsed="false">
      <c r="A27" s="159" t="n">
        <v>43955</v>
      </c>
      <c r="B27" s="160" t="s">
        <v>676</v>
      </c>
      <c r="C27" s="161" t="s">
        <v>689</v>
      </c>
      <c r="D27" s="161" t="n">
        <v>992526742001</v>
      </c>
      <c r="E27" s="161" t="s">
        <v>76</v>
      </c>
      <c r="F27" s="162" t="n">
        <v>166</v>
      </c>
      <c r="G27" s="162" t="n">
        <f aca="false">F27*0.0185</f>
        <v>3.071</v>
      </c>
      <c r="H27" s="162" t="n">
        <f aca="false">F27+G27</f>
        <v>169.071</v>
      </c>
      <c r="I27" s="163"/>
    </row>
    <row r="28" customFormat="false" ht="14.25" hidden="false" customHeight="false" outlineLevel="0" collapsed="false">
      <c r="A28" s="159" t="n">
        <v>43955</v>
      </c>
      <c r="B28" s="160" t="s">
        <v>676</v>
      </c>
      <c r="C28" s="161" t="s">
        <v>690</v>
      </c>
      <c r="D28" s="161" t="n">
        <v>992526742001</v>
      </c>
      <c r="E28" s="161" t="s">
        <v>76</v>
      </c>
      <c r="F28" s="162" t="n">
        <v>9566.02</v>
      </c>
      <c r="G28" s="162" t="n">
        <f aca="false">F28*0.0185</f>
        <v>176.97137</v>
      </c>
      <c r="H28" s="162" t="n">
        <f aca="false">F28+G28</f>
        <v>9742.99137</v>
      </c>
      <c r="I28" s="163" t="n">
        <f aca="false">H28+H29</f>
        <v>10717.28847</v>
      </c>
    </row>
    <row r="29" customFormat="false" ht="14.25" hidden="false" customHeight="false" outlineLevel="0" collapsed="false">
      <c r="A29" s="159" t="n">
        <v>43955</v>
      </c>
      <c r="B29" s="160" t="s">
        <v>676</v>
      </c>
      <c r="C29" s="161" t="s">
        <v>690</v>
      </c>
      <c r="D29" s="161" t="n">
        <v>992526742001</v>
      </c>
      <c r="E29" s="161" t="s">
        <v>76</v>
      </c>
      <c r="F29" s="162" t="n">
        <v>956.6</v>
      </c>
      <c r="G29" s="162" t="n">
        <f aca="false">F29*0.0185</f>
        <v>17.6971</v>
      </c>
      <c r="H29" s="162" t="n">
        <f aca="false">F29+G29</f>
        <v>974.2971</v>
      </c>
      <c r="I29" s="163"/>
    </row>
    <row r="30" customFormat="false" ht="14.25" hidden="false" customHeight="false" outlineLevel="0" collapsed="false">
      <c r="A30" s="159" t="n">
        <v>43962</v>
      </c>
      <c r="B30" s="160" t="s">
        <v>676</v>
      </c>
      <c r="C30" s="161" t="s">
        <v>691</v>
      </c>
      <c r="D30" s="161" t="n">
        <v>992526742001</v>
      </c>
      <c r="E30" s="161" t="s">
        <v>76</v>
      </c>
      <c r="F30" s="162" t="n">
        <v>1170</v>
      </c>
      <c r="G30" s="162" t="n">
        <f aca="false">F30*0.0185</f>
        <v>21.645</v>
      </c>
      <c r="H30" s="162" t="n">
        <f aca="false">F30+G30</f>
        <v>1191.645</v>
      </c>
      <c r="I30" s="163" t="n">
        <f aca="false">H30+H31</f>
        <v>1310.8095</v>
      </c>
    </row>
    <row r="31" customFormat="false" ht="14.25" hidden="false" customHeight="false" outlineLevel="0" collapsed="false">
      <c r="A31" s="159" t="n">
        <v>43962</v>
      </c>
      <c r="B31" s="160" t="s">
        <v>676</v>
      </c>
      <c r="C31" s="161" t="s">
        <v>691</v>
      </c>
      <c r="D31" s="161" t="n">
        <v>992526742001</v>
      </c>
      <c r="E31" s="161" t="s">
        <v>76</v>
      </c>
      <c r="F31" s="162" t="n">
        <v>117</v>
      </c>
      <c r="G31" s="162" t="n">
        <f aca="false">F31*0.0185</f>
        <v>2.1645</v>
      </c>
      <c r="H31" s="162" t="n">
        <f aca="false">F31+G31</f>
        <v>119.1645</v>
      </c>
      <c r="I31" s="163"/>
    </row>
    <row r="32" customFormat="false" ht="14.25" hidden="false" customHeight="false" outlineLevel="0" collapsed="false">
      <c r="A32" s="159" t="n">
        <v>44013</v>
      </c>
      <c r="B32" s="160" t="s">
        <v>676</v>
      </c>
      <c r="C32" s="161" t="s">
        <v>692</v>
      </c>
      <c r="D32" s="161" t="n">
        <v>992526742001</v>
      </c>
      <c r="E32" s="161" t="s">
        <v>76</v>
      </c>
      <c r="F32" s="162" t="n">
        <v>2195.36</v>
      </c>
      <c r="G32" s="162" t="n">
        <f aca="false">F32*0.0185</f>
        <v>40.61416</v>
      </c>
      <c r="H32" s="162" t="n">
        <f aca="false">F32+G32</f>
        <v>2235.97416</v>
      </c>
      <c r="I32" s="163" t="n">
        <f aca="false">H32+H33</f>
        <v>2459.57565</v>
      </c>
    </row>
    <row r="33" customFormat="false" ht="14.25" hidden="false" customHeight="false" outlineLevel="0" collapsed="false">
      <c r="A33" s="159" t="n">
        <v>44013</v>
      </c>
      <c r="B33" s="160" t="s">
        <v>676</v>
      </c>
      <c r="C33" s="161" t="s">
        <v>692</v>
      </c>
      <c r="D33" s="161" t="n">
        <v>992526742001</v>
      </c>
      <c r="E33" s="161" t="s">
        <v>76</v>
      </c>
      <c r="F33" s="162" t="n">
        <v>219.54</v>
      </c>
      <c r="G33" s="162" t="n">
        <f aca="false">F33*0.0185</f>
        <v>4.06149</v>
      </c>
      <c r="H33" s="162" t="n">
        <f aca="false">F33+G33</f>
        <v>223.60149</v>
      </c>
      <c r="I33" s="163"/>
    </row>
    <row r="34" customFormat="false" ht="14.25" hidden="false" customHeight="false" outlineLevel="0" collapsed="false">
      <c r="A34" s="159" t="n">
        <v>44013</v>
      </c>
      <c r="B34" s="160" t="s">
        <v>676</v>
      </c>
      <c r="C34" s="161" t="s">
        <v>693</v>
      </c>
      <c r="D34" s="161" t="n">
        <v>992526742001</v>
      </c>
      <c r="E34" s="161" t="s">
        <v>76</v>
      </c>
      <c r="F34" s="162" t="n">
        <v>2850</v>
      </c>
      <c r="G34" s="162" t="n">
        <f aca="false">F34*0.0185</f>
        <v>52.725</v>
      </c>
      <c r="H34" s="162" t="n">
        <f aca="false">F34+G34</f>
        <v>2902.725</v>
      </c>
      <c r="I34" s="163" t="n">
        <f aca="false">H34+H35</f>
        <v>3192.9975</v>
      </c>
    </row>
    <row r="35" customFormat="false" ht="14.25" hidden="false" customHeight="false" outlineLevel="0" collapsed="false">
      <c r="A35" s="159" t="n">
        <v>44013</v>
      </c>
      <c r="B35" s="160" t="s">
        <v>676</v>
      </c>
      <c r="C35" s="161" t="s">
        <v>693</v>
      </c>
      <c r="D35" s="161" t="n">
        <v>992526742001</v>
      </c>
      <c r="E35" s="161" t="s">
        <v>76</v>
      </c>
      <c r="F35" s="162" t="n">
        <v>285</v>
      </c>
      <c r="G35" s="162" t="n">
        <f aca="false">F35*0.0185</f>
        <v>5.2725</v>
      </c>
      <c r="H35" s="162" t="n">
        <f aca="false">F35+G35</f>
        <v>290.2725</v>
      </c>
      <c r="I35" s="163"/>
    </row>
  </sheetData>
  <mergeCells count="17">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0.5859375" defaultRowHeight="14.25" zeroHeight="false" outlineLevelRow="0" outlineLevelCol="0"/>
  <cols>
    <col collapsed="false" customWidth="true" hidden="false" outlineLevel="0" max="1" min="1" style="0" width="10.87"/>
    <col collapsed="false" customWidth="true" hidden="false" outlineLevel="0" max="2" min="2" style="0" width="16"/>
    <col collapsed="false" customWidth="true" hidden="false" outlineLevel="0" max="3" min="3" style="0" width="5"/>
    <col collapsed="false" customWidth="true" hidden="false" outlineLevel="0" max="5" min="4" style="0" width="9.88"/>
    <col collapsed="false" customWidth="true" hidden="false" outlineLevel="0" max="6" min="6" style="0" width="8.88"/>
    <col collapsed="false" customWidth="true" hidden="false" outlineLevel="0" max="7" min="7" style="0" width="12.13"/>
    <col collapsed="false" customWidth="true" hidden="false" outlineLevel="0" max="8" min="8" style="0" width="4.75"/>
  </cols>
  <sheetData>
    <row r="1" s="1" customFormat="true" ht="15" hidden="false" customHeight="false" outlineLevel="0" collapsed="false">
      <c r="A1" s="164" t="s">
        <v>694</v>
      </c>
      <c r="B1" s="164" t="s">
        <v>18</v>
      </c>
      <c r="C1" s="164" t="s">
        <v>695</v>
      </c>
      <c r="D1" s="165" t="s">
        <v>696</v>
      </c>
      <c r="E1" s="165" t="s">
        <v>697</v>
      </c>
      <c r="F1" s="165" t="s">
        <v>698</v>
      </c>
      <c r="G1" s="165" t="s">
        <v>699</v>
      </c>
      <c r="H1" s="165" t="s">
        <v>700</v>
      </c>
    </row>
    <row r="2" s="1" customFormat="true" ht="14.25" hidden="false" customHeight="false" outlineLevel="0" collapsed="false">
      <c r="A2" s="166" t="s">
        <v>701</v>
      </c>
      <c r="B2" s="166" t="s">
        <v>702</v>
      </c>
      <c r="C2" s="166" t="s">
        <v>703</v>
      </c>
      <c r="D2" s="167" t="n">
        <v>44144</v>
      </c>
      <c r="E2" s="167" t="n">
        <v>44154</v>
      </c>
      <c r="F2" s="167" t="n">
        <v>44264</v>
      </c>
      <c r="G2" s="168" t="n">
        <v>-3690.23</v>
      </c>
      <c r="H2" s="166" t="s">
        <v>704</v>
      </c>
    </row>
    <row r="3" s="1" customFormat="true" ht="14.25" hidden="false" customHeight="false" outlineLevel="0" collapsed="false">
      <c r="A3" s="166" t="s">
        <v>705</v>
      </c>
      <c r="B3" s="166" t="s">
        <v>706</v>
      </c>
      <c r="C3" s="166" t="s">
        <v>703</v>
      </c>
      <c r="D3" s="167" t="n">
        <v>44080</v>
      </c>
      <c r="E3" s="167" t="n">
        <v>44107</v>
      </c>
      <c r="F3" s="167" t="n">
        <v>44201</v>
      </c>
      <c r="G3" s="168" t="n">
        <v>-2465.77</v>
      </c>
      <c r="H3" s="166" t="s">
        <v>704</v>
      </c>
    </row>
    <row r="4" s="1" customFormat="true" ht="14.25" hidden="false" customHeight="false" outlineLevel="0" collapsed="false">
      <c r="A4" s="166" t="s">
        <v>707</v>
      </c>
      <c r="B4" s="166" t="s">
        <v>708</v>
      </c>
      <c r="C4" s="166" t="s">
        <v>703</v>
      </c>
      <c r="D4" s="167" t="n">
        <v>44117</v>
      </c>
      <c r="E4" s="167" t="n">
        <v>44137</v>
      </c>
      <c r="F4" s="167" t="n">
        <v>44238</v>
      </c>
      <c r="G4" s="168" t="n">
        <v>-2300.35</v>
      </c>
      <c r="H4" s="166" t="s">
        <v>704</v>
      </c>
    </row>
    <row r="5" s="1" customFormat="true" ht="14.25" hidden="false" customHeight="false" outlineLevel="0" collapsed="false">
      <c r="A5" s="166" t="s">
        <v>709</v>
      </c>
      <c r="B5" s="166" t="s">
        <v>710</v>
      </c>
      <c r="C5" s="166" t="s">
        <v>703</v>
      </c>
      <c r="D5" s="167" t="n">
        <v>44139</v>
      </c>
      <c r="E5" s="167" t="n">
        <v>44154</v>
      </c>
      <c r="F5" s="167" t="n">
        <v>44260</v>
      </c>
      <c r="G5" s="168" t="n">
        <v>-1182.97</v>
      </c>
      <c r="H5" s="166" t="s">
        <v>704</v>
      </c>
    </row>
    <row r="6" s="1" customFormat="true" ht="14.25" hidden="false" customHeight="false" outlineLevel="0" collapsed="false">
      <c r="A6" s="166" t="s">
        <v>711</v>
      </c>
      <c r="B6" s="166" t="s">
        <v>712</v>
      </c>
      <c r="C6" s="166" t="s">
        <v>703</v>
      </c>
      <c r="D6" s="167" t="n">
        <v>44152</v>
      </c>
      <c r="E6" s="167" t="n">
        <v>44187</v>
      </c>
      <c r="F6" s="167" t="n">
        <v>44272</v>
      </c>
      <c r="G6" s="168" t="n">
        <v>-870.34</v>
      </c>
      <c r="H6" s="166" t="s">
        <v>704</v>
      </c>
    </row>
    <row r="7" s="1" customFormat="true" ht="14.25" hidden="false" customHeight="false" outlineLevel="0" collapsed="false">
      <c r="A7" s="166" t="s">
        <v>713</v>
      </c>
      <c r="B7" s="166" t="s">
        <v>714</v>
      </c>
      <c r="C7" s="166" t="s">
        <v>703</v>
      </c>
      <c r="D7" s="167" t="n">
        <v>44141</v>
      </c>
      <c r="E7" s="167" t="n">
        <v>44154</v>
      </c>
      <c r="F7" s="167" t="n">
        <v>44261</v>
      </c>
      <c r="G7" s="168" t="n">
        <v>-697.88</v>
      </c>
      <c r="H7" s="166" t="s">
        <v>704</v>
      </c>
    </row>
    <row r="8" s="1" customFormat="true" ht="14.25" hidden="false" customHeight="false" outlineLevel="0" collapsed="false">
      <c r="A8" s="166" t="s">
        <v>715</v>
      </c>
      <c r="B8" s="166" t="s">
        <v>716</v>
      </c>
      <c r="C8" s="166" t="s">
        <v>703</v>
      </c>
      <c r="D8" s="167" t="n">
        <v>44141</v>
      </c>
      <c r="E8" s="167" t="n">
        <v>44154</v>
      </c>
      <c r="F8" s="167" t="n">
        <v>44261</v>
      </c>
      <c r="G8" s="168" t="n">
        <v>-452</v>
      </c>
      <c r="H8" s="166" t="s">
        <v>704</v>
      </c>
    </row>
    <row r="9" s="1" customFormat="true" ht="14.25" hidden="false" customHeight="false" outlineLevel="0" collapsed="false">
      <c r="A9" s="166" t="s">
        <v>717</v>
      </c>
      <c r="B9" s="166" t="s">
        <v>718</v>
      </c>
      <c r="C9" s="166" t="s">
        <v>703</v>
      </c>
      <c r="D9" s="167" t="n">
        <v>44117</v>
      </c>
      <c r="E9" s="167" t="n">
        <v>44176</v>
      </c>
      <c r="F9" s="167" t="n">
        <v>44237</v>
      </c>
      <c r="G9" s="168" t="n">
        <v>-425.58</v>
      </c>
      <c r="H9" s="166" t="s">
        <v>704</v>
      </c>
    </row>
    <row r="10" s="1" customFormat="true" ht="14.25" hidden="false" customHeight="false" outlineLevel="0" collapsed="false">
      <c r="A10" s="166" t="s">
        <v>719</v>
      </c>
      <c r="B10" s="166" t="s">
        <v>720</v>
      </c>
      <c r="C10" s="166" t="s">
        <v>703</v>
      </c>
      <c r="D10" s="167" t="n">
        <v>44091</v>
      </c>
      <c r="E10" s="167" t="n">
        <v>44110</v>
      </c>
      <c r="F10" s="167" t="n">
        <v>44211</v>
      </c>
      <c r="G10" s="168" t="n">
        <v>-401.38</v>
      </c>
      <c r="H10" s="166" t="s">
        <v>704</v>
      </c>
    </row>
    <row r="11" s="1" customFormat="true" ht="14.25" hidden="false" customHeight="false" outlineLevel="0" collapsed="false">
      <c r="A11" s="166" t="s">
        <v>721</v>
      </c>
      <c r="B11" s="166" t="s">
        <v>722</v>
      </c>
      <c r="C11" s="166" t="s">
        <v>703</v>
      </c>
      <c r="D11" s="167" t="n">
        <v>44089</v>
      </c>
      <c r="E11" s="167" t="n">
        <v>44090</v>
      </c>
      <c r="F11" s="167" t="n">
        <v>44209</v>
      </c>
      <c r="G11" s="168" t="n">
        <v>-371.13</v>
      </c>
      <c r="H11" s="166" t="s">
        <v>704</v>
      </c>
    </row>
    <row r="12" s="1" customFormat="true" ht="14.25" hidden="false" customHeight="false" outlineLevel="0" collapsed="false">
      <c r="A12" s="166" t="s">
        <v>723</v>
      </c>
      <c r="B12" s="166" t="s">
        <v>724</v>
      </c>
      <c r="C12" s="166" t="s">
        <v>703</v>
      </c>
      <c r="D12" s="167" t="n">
        <v>44123</v>
      </c>
      <c r="E12" s="167" t="n">
        <v>44154</v>
      </c>
      <c r="F12" s="167" t="n">
        <v>44243</v>
      </c>
      <c r="G12" s="168" t="n">
        <v>-358.02</v>
      </c>
      <c r="H12" s="166" t="s">
        <v>704</v>
      </c>
    </row>
    <row r="13" s="1" customFormat="true" ht="14.25" hidden="false" customHeight="false" outlineLevel="0" collapsed="false">
      <c r="A13" s="166" t="s">
        <v>725</v>
      </c>
      <c r="B13" s="166" t="s">
        <v>726</v>
      </c>
      <c r="C13" s="166" t="s">
        <v>703</v>
      </c>
      <c r="D13" s="167" t="n">
        <v>44123</v>
      </c>
      <c r="E13" s="167" t="n">
        <v>44154</v>
      </c>
      <c r="F13" s="167" t="n">
        <v>44243</v>
      </c>
      <c r="G13" s="168" t="n">
        <v>-267.25</v>
      </c>
      <c r="H13" s="166" t="s">
        <v>704</v>
      </c>
    </row>
    <row r="14" s="1" customFormat="true" ht="14.25" hidden="false" customHeight="false" outlineLevel="0" collapsed="false">
      <c r="A14" s="166" t="s">
        <v>727</v>
      </c>
      <c r="B14" s="166" t="s">
        <v>728</v>
      </c>
      <c r="C14" s="166" t="s">
        <v>703</v>
      </c>
      <c r="D14" s="167" t="n">
        <v>44120</v>
      </c>
      <c r="E14" s="167" t="n">
        <v>44127</v>
      </c>
      <c r="F14" s="167" t="n">
        <v>44240</v>
      </c>
      <c r="G14" s="168" t="n">
        <v>-185.56</v>
      </c>
      <c r="H14" s="166" t="s">
        <v>704</v>
      </c>
    </row>
    <row r="15" s="1" customFormat="true" ht="15" hidden="false" customHeight="false" outlineLevel="0" collapsed="false">
      <c r="G15" s="169" t="n">
        <f aca="false">SUM(G2:G14)</f>
        <v>-13668.46</v>
      </c>
    </row>
    <row r="16" s="1" customFormat="true" ht="14.25" hidden="false" customHeight="false" outlineLevel="0" collapsed="false"/>
    <row r="20" s="1" customFormat="true" ht="15" hidden="false" customHeight="false" outlineLevel="0" collapsed="false">
      <c r="A20" s="164" t="s">
        <v>694</v>
      </c>
      <c r="B20" s="164" t="s">
        <v>18</v>
      </c>
      <c r="C20" s="164" t="s">
        <v>695</v>
      </c>
      <c r="D20" s="165" t="s">
        <v>696</v>
      </c>
      <c r="E20" s="165" t="s">
        <v>697</v>
      </c>
      <c r="F20" s="165" t="s">
        <v>729</v>
      </c>
      <c r="G20" s="165" t="s">
        <v>699</v>
      </c>
      <c r="H20" s="165" t="s">
        <v>700</v>
      </c>
    </row>
    <row r="21" s="1" customFormat="true" ht="14.25" hidden="false" customHeight="false" outlineLevel="0" collapsed="false">
      <c r="A21" s="166" t="s">
        <v>730</v>
      </c>
      <c r="B21" s="166" t="s">
        <v>731</v>
      </c>
      <c r="C21" s="166" t="s">
        <v>703</v>
      </c>
      <c r="D21" s="167" t="n">
        <v>43965</v>
      </c>
      <c r="E21" s="167" t="n">
        <v>44020</v>
      </c>
      <c r="F21" s="167" t="n">
        <v>44086</v>
      </c>
      <c r="G21" s="168" t="n">
        <v>-6574.52</v>
      </c>
      <c r="H21" s="166" t="s">
        <v>704</v>
      </c>
    </row>
    <row r="22" s="1" customFormat="true" ht="14.25" hidden="false" customHeight="false" outlineLevel="0" collapsed="false">
      <c r="A22" s="166" t="s">
        <v>732</v>
      </c>
      <c r="B22" s="166" t="s">
        <v>733</v>
      </c>
      <c r="C22" s="166" t="s">
        <v>703</v>
      </c>
      <c r="D22" s="167" t="n">
        <v>44047</v>
      </c>
      <c r="E22" s="167" t="n">
        <v>44049</v>
      </c>
      <c r="F22" s="167" t="n">
        <v>44167</v>
      </c>
      <c r="G22" s="168" t="n">
        <v>-5045.97</v>
      </c>
      <c r="H22" s="166" t="s">
        <v>704</v>
      </c>
    </row>
    <row r="23" s="1" customFormat="true" ht="14.25" hidden="false" customHeight="false" outlineLevel="0" collapsed="false">
      <c r="A23" s="166" t="s">
        <v>734</v>
      </c>
      <c r="B23" s="166" t="s">
        <v>735</v>
      </c>
      <c r="C23" s="166" t="s">
        <v>703</v>
      </c>
      <c r="D23" s="167" t="n">
        <v>43879</v>
      </c>
      <c r="E23" s="167" t="n">
        <v>43881</v>
      </c>
      <c r="F23" s="167" t="n">
        <v>43999</v>
      </c>
      <c r="G23" s="168" t="n">
        <v>-3864.61</v>
      </c>
      <c r="H23" s="166" t="s">
        <v>704</v>
      </c>
    </row>
    <row r="24" s="1" customFormat="true" ht="14.25" hidden="false" customHeight="false" outlineLevel="0" collapsed="false">
      <c r="A24" s="166" t="s">
        <v>701</v>
      </c>
      <c r="B24" s="166" t="s">
        <v>702</v>
      </c>
      <c r="C24" s="166" t="s">
        <v>703</v>
      </c>
      <c r="D24" s="167" t="n">
        <v>44144</v>
      </c>
      <c r="E24" s="167" t="n">
        <v>44154</v>
      </c>
      <c r="F24" s="167" t="n">
        <v>44264</v>
      </c>
      <c r="G24" s="168" t="n">
        <v>-3690.23</v>
      </c>
      <c r="H24" s="166" t="s">
        <v>704</v>
      </c>
    </row>
    <row r="25" s="1" customFormat="true" ht="14.25" hidden="false" customHeight="false" outlineLevel="0" collapsed="false">
      <c r="A25" s="166" t="s">
        <v>705</v>
      </c>
      <c r="B25" s="166" t="s">
        <v>706</v>
      </c>
      <c r="C25" s="166" t="s">
        <v>703</v>
      </c>
      <c r="D25" s="167" t="n">
        <v>44080</v>
      </c>
      <c r="E25" s="167" t="n">
        <v>44107</v>
      </c>
      <c r="F25" s="167" t="n">
        <v>44201</v>
      </c>
      <c r="G25" s="168" t="n">
        <v>-2465.77</v>
      </c>
      <c r="H25" s="166" t="s">
        <v>704</v>
      </c>
    </row>
    <row r="26" s="1" customFormat="true" ht="14.25" hidden="false" customHeight="false" outlineLevel="0" collapsed="false">
      <c r="A26" s="166" t="s">
        <v>736</v>
      </c>
      <c r="B26" s="166" t="s">
        <v>737</v>
      </c>
      <c r="C26" s="166" t="s">
        <v>703</v>
      </c>
      <c r="D26" s="167" t="n">
        <v>43902</v>
      </c>
      <c r="E26" s="167" t="n">
        <v>43928</v>
      </c>
      <c r="F26" s="167" t="n">
        <v>44022</v>
      </c>
      <c r="G26" s="168" t="n">
        <v>-2327.99</v>
      </c>
      <c r="H26" s="166" t="s">
        <v>704</v>
      </c>
    </row>
    <row r="27" s="1" customFormat="true" ht="14.25" hidden="false" customHeight="false" outlineLevel="0" collapsed="false">
      <c r="A27" s="166" t="s">
        <v>707</v>
      </c>
      <c r="B27" s="166" t="s">
        <v>708</v>
      </c>
      <c r="C27" s="166" t="s">
        <v>703</v>
      </c>
      <c r="D27" s="167" t="n">
        <v>44117</v>
      </c>
      <c r="E27" s="167" t="n">
        <v>44137</v>
      </c>
      <c r="F27" s="167" t="n">
        <v>44238</v>
      </c>
      <c r="G27" s="168" t="n">
        <v>-2300.35</v>
      </c>
      <c r="H27" s="166" t="s">
        <v>704</v>
      </c>
    </row>
    <row r="28" s="1" customFormat="true" ht="14.25" hidden="false" customHeight="false" outlineLevel="0" collapsed="false">
      <c r="A28" s="166" t="s">
        <v>738</v>
      </c>
      <c r="B28" s="166" t="s">
        <v>739</v>
      </c>
      <c r="C28" s="166" t="s">
        <v>703</v>
      </c>
      <c r="D28" s="167" t="n">
        <v>43998</v>
      </c>
      <c r="E28" s="167" t="n">
        <v>44005</v>
      </c>
      <c r="F28" s="167" t="n">
        <v>44118</v>
      </c>
      <c r="G28" s="168" t="n">
        <v>-2186.43</v>
      </c>
      <c r="H28" s="166" t="s">
        <v>704</v>
      </c>
    </row>
    <row r="29" s="1" customFormat="true" ht="14.25" hidden="false" customHeight="false" outlineLevel="0" collapsed="false">
      <c r="A29" s="166" t="s">
        <v>740</v>
      </c>
      <c r="B29" s="166" t="s">
        <v>741</v>
      </c>
      <c r="C29" s="166" t="s">
        <v>703</v>
      </c>
      <c r="D29" s="167" t="n">
        <v>44055</v>
      </c>
      <c r="E29" s="167" t="n">
        <v>44061</v>
      </c>
      <c r="F29" s="167" t="n">
        <v>44175</v>
      </c>
      <c r="G29" s="168" t="n">
        <v>-1405.84</v>
      </c>
      <c r="H29" s="166" t="s">
        <v>704</v>
      </c>
    </row>
    <row r="30" s="1" customFormat="true" ht="14.25" hidden="false" customHeight="false" outlineLevel="0" collapsed="false">
      <c r="A30" s="166" t="s">
        <v>742</v>
      </c>
      <c r="B30" s="166" t="s">
        <v>743</v>
      </c>
      <c r="C30" s="166" t="s">
        <v>703</v>
      </c>
      <c r="D30" s="167" t="n">
        <v>43907</v>
      </c>
      <c r="E30" s="167" t="n">
        <v>43927</v>
      </c>
      <c r="F30" s="167" t="n">
        <v>44032</v>
      </c>
      <c r="G30" s="168" t="n">
        <v>-1239.52</v>
      </c>
      <c r="H30" s="166" t="s">
        <v>704</v>
      </c>
    </row>
    <row r="31" s="1" customFormat="true" ht="14.25" hidden="false" customHeight="false" outlineLevel="0" collapsed="false">
      <c r="A31" s="166" t="s">
        <v>709</v>
      </c>
      <c r="B31" s="166" t="s">
        <v>710</v>
      </c>
      <c r="C31" s="166" t="s">
        <v>703</v>
      </c>
      <c r="D31" s="167" t="n">
        <v>44139</v>
      </c>
      <c r="E31" s="167" t="n">
        <v>44154</v>
      </c>
      <c r="F31" s="167" t="n">
        <v>44260</v>
      </c>
      <c r="G31" s="168" t="n">
        <v>-1182.97</v>
      </c>
      <c r="H31" s="166" t="s">
        <v>704</v>
      </c>
    </row>
    <row r="32" s="1" customFormat="true" ht="14.25" hidden="false" customHeight="false" outlineLevel="0" collapsed="false">
      <c r="A32" s="166" t="s">
        <v>744</v>
      </c>
      <c r="B32" s="166" t="s">
        <v>745</v>
      </c>
      <c r="C32" s="166" t="s">
        <v>703</v>
      </c>
      <c r="D32" s="167" t="n">
        <v>43894</v>
      </c>
      <c r="E32" s="167" t="n">
        <v>43897</v>
      </c>
      <c r="F32" s="167" t="n">
        <v>44014</v>
      </c>
      <c r="G32" s="168" t="n">
        <v>-1101.34</v>
      </c>
      <c r="H32" s="166" t="s">
        <v>704</v>
      </c>
    </row>
    <row r="33" s="1" customFormat="true" ht="14.25" hidden="false" customHeight="false" outlineLevel="0" collapsed="false">
      <c r="A33" s="166" t="s">
        <v>711</v>
      </c>
      <c r="B33" s="166" t="s">
        <v>712</v>
      </c>
      <c r="C33" s="166" t="s">
        <v>703</v>
      </c>
      <c r="D33" s="167" t="n">
        <v>44152</v>
      </c>
      <c r="E33" s="167" t="n">
        <v>44187</v>
      </c>
      <c r="F33" s="167" t="n">
        <v>44272</v>
      </c>
      <c r="G33" s="168" t="n">
        <v>-870.34</v>
      </c>
      <c r="H33" s="166" t="s">
        <v>704</v>
      </c>
    </row>
    <row r="34" s="1" customFormat="true" ht="14.25" hidden="false" customHeight="false" outlineLevel="0" collapsed="false">
      <c r="A34" s="166" t="s">
        <v>746</v>
      </c>
      <c r="B34" s="166" t="s">
        <v>747</v>
      </c>
      <c r="C34" s="166" t="s">
        <v>703</v>
      </c>
      <c r="D34" s="167" t="n">
        <v>43927</v>
      </c>
      <c r="E34" s="167" t="n">
        <v>43963</v>
      </c>
      <c r="F34" s="167" t="n">
        <v>44047</v>
      </c>
      <c r="G34" s="168" t="n">
        <v>-730.15</v>
      </c>
      <c r="H34" s="166" t="s">
        <v>704</v>
      </c>
    </row>
    <row r="35" s="1" customFormat="true" ht="14.25" hidden="false" customHeight="false" outlineLevel="0" collapsed="false">
      <c r="A35" s="166" t="s">
        <v>713</v>
      </c>
      <c r="B35" s="166" t="s">
        <v>714</v>
      </c>
      <c r="C35" s="166" t="s">
        <v>703</v>
      </c>
      <c r="D35" s="167" t="n">
        <v>44141</v>
      </c>
      <c r="E35" s="167" t="n">
        <v>44154</v>
      </c>
      <c r="F35" s="167" t="n">
        <v>44261</v>
      </c>
      <c r="G35" s="168" t="n">
        <v>-697.88</v>
      </c>
      <c r="H35" s="166" t="s">
        <v>704</v>
      </c>
    </row>
    <row r="36" s="1" customFormat="true" ht="14.25" hidden="false" customHeight="false" outlineLevel="0" collapsed="false">
      <c r="A36" s="166" t="s">
        <v>748</v>
      </c>
      <c r="B36" s="166" t="s">
        <v>749</v>
      </c>
      <c r="C36" s="166" t="s">
        <v>703</v>
      </c>
      <c r="D36" s="167" t="n">
        <v>43847</v>
      </c>
      <c r="E36" s="167" t="n">
        <v>43854</v>
      </c>
      <c r="F36" s="167" t="n">
        <v>43967</v>
      </c>
      <c r="G36" s="168" t="n">
        <v>-629.92</v>
      </c>
      <c r="H36" s="166" t="s">
        <v>704</v>
      </c>
    </row>
    <row r="37" s="1" customFormat="true" ht="14.25" hidden="false" customHeight="false" outlineLevel="0" collapsed="false">
      <c r="A37" s="166" t="s">
        <v>750</v>
      </c>
      <c r="B37" s="166" t="s">
        <v>751</v>
      </c>
      <c r="C37" s="166" t="s">
        <v>703</v>
      </c>
      <c r="D37" s="167" t="n">
        <v>43879</v>
      </c>
      <c r="E37" s="167" t="n">
        <v>43881</v>
      </c>
      <c r="F37" s="167" t="n">
        <v>43999</v>
      </c>
      <c r="G37" s="168" t="n">
        <v>-500.89</v>
      </c>
      <c r="H37" s="166" t="s">
        <v>704</v>
      </c>
    </row>
    <row r="38" s="1" customFormat="true" ht="14.25" hidden="false" customHeight="false" outlineLevel="0" collapsed="false">
      <c r="A38" s="166" t="s">
        <v>715</v>
      </c>
      <c r="B38" s="166" t="s">
        <v>716</v>
      </c>
      <c r="C38" s="166" t="s">
        <v>703</v>
      </c>
      <c r="D38" s="167" t="n">
        <v>44141</v>
      </c>
      <c r="E38" s="167" t="n">
        <v>44154</v>
      </c>
      <c r="F38" s="167" t="n">
        <v>44261</v>
      </c>
      <c r="G38" s="168" t="n">
        <v>-452</v>
      </c>
      <c r="H38" s="166" t="s">
        <v>704</v>
      </c>
    </row>
    <row r="39" s="1" customFormat="true" ht="14.25" hidden="false" customHeight="false" outlineLevel="0" collapsed="false">
      <c r="A39" s="166" t="s">
        <v>717</v>
      </c>
      <c r="B39" s="166" t="s">
        <v>718</v>
      </c>
      <c r="C39" s="166" t="s">
        <v>703</v>
      </c>
      <c r="D39" s="167" t="n">
        <v>44117</v>
      </c>
      <c r="E39" s="167" t="n">
        <v>44176</v>
      </c>
      <c r="F39" s="167" t="n">
        <v>44237</v>
      </c>
      <c r="G39" s="168" t="n">
        <v>-425.58</v>
      </c>
      <c r="H39" s="166" t="s">
        <v>704</v>
      </c>
    </row>
    <row r="40" s="1" customFormat="true" ht="14.25" hidden="false" customHeight="false" outlineLevel="0" collapsed="false">
      <c r="A40" s="166" t="s">
        <v>719</v>
      </c>
      <c r="B40" s="166" t="s">
        <v>720</v>
      </c>
      <c r="C40" s="166" t="s">
        <v>703</v>
      </c>
      <c r="D40" s="167" t="n">
        <v>44091</v>
      </c>
      <c r="E40" s="167" t="n">
        <v>44110</v>
      </c>
      <c r="F40" s="167" t="n">
        <v>44211</v>
      </c>
      <c r="G40" s="168" t="n">
        <v>-401.38</v>
      </c>
      <c r="H40" s="166" t="s">
        <v>704</v>
      </c>
    </row>
    <row r="41" s="1" customFormat="true" ht="14.25" hidden="false" customHeight="false" outlineLevel="0" collapsed="false">
      <c r="A41" s="166" t="s">
        <v>721</v>
      </c>
      <c r="B41" s="166" t="s">
        <v>722</v>
      </c>
      <c r="C41" s="166" t="s">
        <v>703</v>
      </c>
      <c r="D41" s="167" t="n">
        <v>44089</v>
      </c>
      <c r="E41" s="167" t="n">
        <v>44090</v>
      </c>
      <c r="F41" s="167" t="n">
        <v>44209</v>
      </c>
      <c r="G41" s="168" t="n">
        <v>-371.13</v>
      </c>
      <c r="H41" s="166" t="s">
        <v>704</v>
      </c>
    </row>
    <row r="42" s="1" customFormat="true" ht="14.25" hidden="false" customHeight="false" outlineLevel="0" collapsed="false">
      <c r="A42" s="166" t="s">
        <v>723</v>
      </c>
      <c r="B42" s="166" t="s">
        <v>724</v>
      </c>
      <c r="C42" s="166" t="s">
        <v>703</v>
      </c>
      <c r="D42" s="167" t="n">
        <v>44123</v>
      </c>
      <c r="E42" s="167" t="n">
        <v>44154</v>
      </c>
      <c r="F42" s="167" t="n">
        <v>44243</v>
      </c>
      <c r="G42" s="168" t="n">
        <v>-358.02</v>
      </c>
      <c r="H42" s="166" t="s">
        <v>704</v>
      </c>
    </row>
    <row r="43" s="1" customFormat="true" ht="14.25" hidden="false" customHeight="false" outlineLevel="0" collapsed="false">
      <c r="A43" s="166" t="s">
        <v>752</v>
      </c>
      <c r="B43" s="166" t="s">
        <v>753</v>
      </c>
      <c r="C43" s="166" t="s">
        <v>703</v>
      </c>
      <c r="D43" s="167" t="n">
        <v>43962</v>
      </c>
      <c r="E43" s="167" t="n">
        <v>43978</v>
      </c>
      <c r="F43" s="167" t="n">
        <v>44083</v>
      </c>
      <c r="G43" s="168" t="n">
        <v>-285.41</v>
      </c>
      <c r="H43" s="166" t="s">
        <v>704</v>
      </c>
    </row>
    <row r="44" s="1" customFormat="true" ht="14.25" hidden="false" customHeight="false" outlineLevel="0" collapsed="false">
      <c r="A44" s="166" t="s">
        <v>754</v>
      </c>
      <c r="B44" s="166" t="s">
        <v>755</v>
      </c>
      <c r="C44" s="166" t="s">
        <v>703</v>
      </c>
      <c r="D44" s="167" t="n">
        <v>43907</v>
      </c>
      <c r="E44" s="167" t="n">
        <v>43930</v>
      </c>
      <c r="F44" s="167" t="n">
        <v>44027</v>
      </c>
      <c r="G44" s="168" t="n">
        <v>-272.29</v>
      </c>
      <c r="H44" s="166" t="s">
        <v>704</v>
      </c>
    </row>
    <row r="45" s="1" customFormat="true" ht="14.25" hidden="false" customHeight="false" outlineLevel="0" collapsed="false">
      <c r="A45" s="166" t="s">
        <v>756</v>
      </c>
      <c r="B45" s="166" t="s">
        <v>757</v>
      </c>
      <c r="C45" s="166" t="s">
        <v>703</v>
      </c>
      <c r="D45" s="167" t="n">
        <v>43880</v>
      </c>
      <c r="E45" s="167" t="n">
        <v>43887</v>
      </c>
      <c r="F45" s="167" t="n">
        <v>44001</v>
      </c>
      <c r="G45" s="168" t="n">
        <v>-268.83</v>
      </c>
      <c r="H45" s="166" t="s">
        <v>704</v>
      </c>
    </row>
    <row r="46" s="1" customFormat="true" ht="14.25" hidden="false" customHeight="false" outlineLevel="0" collapsed="false">
      <c r="A46" s="166" t="s">
        <v>725</v>
      </c>
      <c r="B46" s="166" t="s">
        <v>726</v>
      </c>
      <c r="C46" s="166" t="s">
        <v>703</v>
      </c>
      <c r="D46" s="167" t="n">
        <v>44123</v>
      </c>
      <c r="E46" s="167" t="n">
        <v>44154</v>
      </c>
      <c r="F46" s="167" t="n">
        <v>44243</v>
      </c>
      <c r="G46" s="168" t="n">
        <v>-267.25</v>
      </c>
      <c r="H46" s="166" t="s">
        <v>704</v>
      </c>
    </row>
    <row r="47" s="1" customFormat="true" ht="14.25" hidden="false" customHeight="false" outlineLevel="0" collapsed="false">
      <c r="A47" s="166" t="s">
        <v>758</v>
      </c>
      <c r="B47" s="166" t="s">
        <v>759</v>
      </c>
      <c r="C47" s="166" t="s">
        <v>703</v>
      </c>
      <c r="D47" s="167" t="n">
        <v>43907</v>
      </c>
      <c r="E47" s="167" t="n">
        <v>43927</v>
      </c>
      <c r="F47" s="167" t="n">
        <v>44032</v>
      </c>
      <c r="G47" s="168" t="n">
        <v>-220.06</v>
      </c>
      <c r="H47" s="166" t="s">
        <v>704</v>
      </c>
    </row>
    <row r="48" s="1" customFormat="true" ht="14.25" hidden="false" customHeight="false" outlineLevel="0" collapsed="false">
      <c r="A48" s="166" t="s">
        <v>760</v>
      </c>
      <c r="B48" s="166" t="s">
        <v>761</v>
      </c>
      <c r="C48" s="166" t="s">
        <v>703</v>
      </c>
      <c r="D48" s="167" t="n">
        <v>43965</v>
      </c>
      <c r="E48" s="167" t="n">
        <v>43999</v>
      </c>
      <c r="F48" s="167" t="n">
        <v>44086</v>
      </c>
      <c r="G48" s="168" t="n">
        <v>-196.05</v>
      </c>
      <c r="H48" s="166" t="s">
        <v>704</v>
      </c>
    </row>
    <row r="49" s="1" customFormat="true" ht="14.25" hidden="false" customHeight="false" outlineLevel="0" collapsed="false">
      <c r="A49" s="166" t="s">
        <v>727</v>
      </c>
      <c r="B49" s="166" t="s">
        <v>728</v>
      </c>
      <c r="C49" s="166" t="s">
        <v>703</v>
      </c>
      <c r="D49" s="167" t="n">
        <v>44120</v>
      </c>
      <c r="E49" s="167" t="n">
        <v>44127</v>
      </c>
      <c r="F49" s="167" t="n">
        <v>44240</v>
      </c>
      <c r="G49" s="168" t="n">
        <v>-185.56</v>
      </c>
      <c r="H49" s="166" t="s">
        <v>704</v>
      </c>
    </row>
    <row r="50" s="1" customFormat="true" ht="14.25" hidden="false" customHeight="false" outlineLevel="0" collapsed="false">
      <c r="A50" s="166" t="s">
        <v>762</v>
      </c>
      <c r="B50" s="166" t="s">
        <v>763</v>
      </c>
      <c r="C50" s="166" t="s">
        <v>703</v>
      </c>
      <c r="D50" s="167" t="n">
        <v>43865</v>
      </c>
      <c r="E50" s="167" t="n">
        <v>43924</v>
      </c>
      <c r="F50" s="167" t="n">
        <v>43985</v>
      </c>
      <c r="G50" s="168" t="n">
        <v>-65.84</v>
      </c>
      <c r="H50" s="166" t="s">
        <v>704</v>
      </c>
    </row>
    <row r="51" s="1" customFormat="true" ht="14.25" hidden="false" customHeight="false" outlineLevel="0" collapsed="false"/>
    <row r="52" s="1" customFormat="true" ht="15" hidden="false" customHeight="false" outlineLevel="0" collapsed="false">
      <c r="G52" s="169" t="n">
        <f aca="false">SUM(G21:G51)</f>
        <v>-40584.12</v>
      </c>
    </row>
    <row r="53" s="1" customFormat="true" ht="14.2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859375" defaultRowHeight="14.2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0.5859375" defaultRowHeight="14.25" zeroHeight="false" outlineLevelRow="0" outlineLevelCol="0"/>
  <sheetData>
    <row r="1" customFormat="false" ht="14.25" hidden="false" customHeight="false" outlineLevel="0" collapsed="false">
      <c r="A1" s="157" t="s">
        <v>669</v>
      </c>
      <c r="B1" s="157" t="s">
        <v>670</v>
      </c>
      <c r="C1" s="157" t="s">
        <v>671</v>
      </c>
      <c r="D1" s="157" t="s">
        <v>672</v>
      </c>
      <c r="E1" s="157" t="s">
        <v>673</v>
      </c>
      <c r="F1" s="157" t="s">
        <v>674</v>
      </c>
      <c r="G1" s="158" t="s">
        <v>188</v>
      </c>
      <c r="H1" s="158" t="s">
        <v>675</v>
      </c>
      <c r="I1" s="158" t="s">
        <v>46</v>
      </c>
    </row>
    <row r="2" customFormat="false" ht="14.25" hidden="false" customHeight="false" outlineLevel="0" collapsed="false">
      <c r="A2" s="159" t="n">
        <v>44055</v>
      </c>
      <c r="B2" s="160" t="s">
        <v>676</v>
      </c>
      <c r="C2" s="161" t="s">
        <v>764</v>
      </c>
      <c r="D2" s="161" t="n">
        <v>990023549001</v>
      </c>
      <c r="E2" s="161" t="s">
        <v>123</v>
      </c>
      <c r="F2" s="162" t="n">
        <v>8815</v>
      </c>
      <c r="G2" s="162" t="n">
        <f aca="false">F2*0.0185</f>
        <v>163.0775</v>
      </c>
      <c r="H2" s="162" t="n">
        <f aca="false">F2+G2</f>
        <v>8978.0775</v>
      </c>
      <c r="I2" s="163" t="n">
        <f aca="false">H2+H3</f>
        <v>9875.88525</v>
      </c>
    </row>
    <row r="3" customFormat="false" ht="14.25" hidden="false" customHeight="false" outlineLevel="0" collapsed="false">
      <c r="A3" s="159" t="n">
        <v>44055</v>
      </c>
      <c r="B3" s="160" t="s">
        <v>676</v>
      </c>
      <c r="C3" s="161" t="s">
        <v>764</v>
      </c>
      <c r="D3" s="161" t="n">
        <v>990023549001</v>
      </c>
      <c r="E3" s="161" t="s">
        <v>123</v>
      </c>
      <c r="F3" s="162" t="n">
        <v>881.5</v>
      </c>
      <c r="G3" s="162" t="n">
        <f aca="false">F3*0.0185</f>
        <v>16.30775</v>
      </c>
      <c r="H3" s="162" t="n">
        <f aca="false">F3+G3</f>
        <v>897.80775</v>
      </c>
      <c r="I3" s="163"/>
    </row>
    <row r="4" customFormat="false" ht="14.25" hidden="false" customHeight="false" outlineLevel="0" collapsed="false">
      <c r="A4" s="159" t="n">
        <v>44061</v>
      </c>
      <c r="B4" s="160" t="s">
        <v>676</v>
      </c>
      <c r="C4" s="161" t="s">
        <v>765</v>
      </c>
      <c r="D4" s="161" t="n">
        <v>990023549001</v>
      </c>
      <c r="E4" s="161" t="s">
        <v>123</v>
      </c>
      <c r="F4" s="162" t="n">
        <v>8750</v>
      </c>
      <c r="G4" s="162" t="n">
        <f aca="false">F4*0.0185</f>
        <v>161.875</v>
      </c>
      <c r="H4" s="162" t="n">
        <f aca="false">F4+G4</f>
        <v>8911.875</v>
      </c>
      <c r="I4" s="163" t="n">
        <f aca="false">H4+H5</f>
        <v>9803.0625</v>
      </c>
    </row>
    <row r="5" customFormat="false" ht="14.25" hidden="false" customHeight="false" outlineLevel="0" collapsed="false">
      <c r="A5" s="159" t="n">
        <v>44061</v>
      </c>
      <c r="B5" s="160" t="s">
        <v>676</v>
      </c>
      <c r="C5" s="161" t="s">
        <v>765</v>
      </c>
      <c r="D5" s="161" t="n">
        <v>990023549001</v>
      </c>
      <c r="E5" s="161" t="s">
        <v>123</v>
      </c>
      <c r="F5" s="162" t="n">
        <v>875</v>
      </c>
      <c r="G5" s="162" t="n">
        <f aca="false">F5*0.0185</f>
        <v>16.1875</v>
      </c>
      <c r="H5" s="162" t="n">
        <f aca="false">F5+G5</f>
        <v>891.1875</v>
      </c>
      <c r="I5" s="163"/>
    </row>
  </sheetData>
  <mergeCells count="2">
    <mergeCell ref="I2:I3"/>
    <mergeCell ref="I4:I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859375" defaultRowHeight="14.2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7.96875" defaultRowHeight="14.25" zeroHeight="false" outlineLevelRow="0" outlineLevelCol="0"/>
  <cols>
    <col collapsed="false" customWidth="true" hidden="false" outlineLevel="0" max="1" min="1" style="0" width="9.38"/>
    <col collapsed="false" customWidth="true" hidden="false" outlineLevel="0" max="2" min="2" style="0" width="7.25"/>
    <col collapsed="false" customWidth="true" hidden="false" outlineLevel="0" max="3" min="3" style="0" width="15.25"/>
    <col collapsed="false" customWidth="true" hidden="false" outlineLevel="0" max="4" min="4" style="0" width="19.75"/>
    <col collapsed="false" customWidth="true" hidden="false" outlineLevel="0" max="5" min="5" style="0" width="12.25"/>
    <col collapsed="false" customWidth="true" hidden="false" outlineLevel="0" max="6" min="6" style="0" width="30.63"/>
    <col collapsed="false" customWidth="true" hidden="false" outlineLevel="0" max="7" min="7" style="0" width="118.26"/>
    <col collapsed="false" customWidth="true" hidden="false" outlineLevel="0" max="9" min="8" style="0" width="8.88"/>
  </cols>
  <sheetData>
    <row r="1" customFormat="false" ht="15" hidden="false" customHeight="false" outlineLevel="0" collapsed="false">
      <c r="A1" s="170" t="s">
        <v>156</v>
      </c>
      <c r="B1" s="170" t="s">
        <v>16</v>
      </c>
      <c r="C1" s="170" t="s">
        <v>766</v>
      </c>
      <c r="D1" s="170" t="s">
        <v>767</v>
      </c>
      <c r="E1" s="170" t="s">
        <v>164</v>
      </c>
      <c r="F1" s="170" t="s">
        <v>163</v>
      </c>
      <c r="G1" s="170" t="s">
        <v>196</v>
      </c>
      <c r="H1" s="170" t="s">
        <v>71</v>
      </c>
      <c r="I1" s="170" t="s">
        <v>72</v>
      </c>
    </row>
    <row r="2" customFormat="false" ht="15" hidden="false" customHeight="false" outlineLevel="0" collapsed="false">
      <c r="A2" s="171" t="s">
        <v>768</v>
      </c>
      <c r="B2" s="171" t="s">
        <v>769</v>
      </c>
      <c r="C2" s="171" t="s">
        <v>770</v>
      </c>
      <c r="D2" s="171" t="s">
        <v>771</v>
      </c>
      <c r="E2" s="171" t="s">
        <v>772</v>
      </c>
      <c r="F2" s="171" t="s">
        <v>97</v>
      </c>
      <c r="G2" s="171" t="s">
        <v>773</v>
      </c>
      <c r="H2" s="172" t="n">
        <v>57.69</v>
      </c>
    </row>
    <row r="3" customFormat="false" ht="15" hidden="false" customHeight="false" outlineLevel="0" collapsed="false">
      <c r="A3" s="171" t="s">
        <v>768</v>
      </c>
      <c r="B3" s="171" t="s">
        <v>769</v>
      </c>
      <c r="C3" s="171" t="s">
        <v>774</v>
      </c>
      <c r="D3" s="171" t="s">
        <v>775</v>
      </c>
      <c r="E3" s="171" t="s">
        <v>776</v>
      </c>
      <c r="F3" s="171" t="s">
        <v>76</v>
      </c>
      <c r="G3" s="173" t="s">
        <v>777</v>
      </c>
      <c r="H3" s="172" t="n">
        <v>2663.72</v>
      </c>
    </row>
    <row r="4" customFormat="false" ht="15" hidden="false" customHeight="false" outlineLevel="0" collapsed="false">
      <c r="A4" s="171" t="s">
        <v>768</v>
      </c>
      <c r="B4" s="171" t="s">
        <v>769</v>
      </c>
      <c r="C4" s="171" t="s">
        <v>778</v>
      </c>
      <c r="D4" s="171" t="s">
        <v>779</v>
      </c>
      <c r="E4" s="171" t="s">
        <v>780</v>
      </c>
      <c r="F4" s="171" t="s">
        <v>87</v>
      </c>
      <c r="G4" s="171" t="s">
        <v>781</v>
      </c>
      <c r="H4" s="172" t="n">
        <v>1182.97</v>
      </c>
    </row>
    <row r="5" customFormat="false" ht="15" hidden="false" customHeight="false" outlineLevel="0" collapsed="false">
      <c r="A5" s="171" t="s">
        <v>782</v>
      </c>
      <c r="B5" s="171" t="s">
        <v>769</v>
      </c>
      <c r="C5" s="171" t="s">
        <v>783</v>
      </c>
      <c r="D5" s="171" t="s">
        <v>784</v>
      </c>
      <c r="E5" s="171" t="s">
        <v>203</v>
      </c>
      <c r="F5" s="171" t="s">
        <v>202</v>
      </c>
      <c r="G5" s="171" t="s">
        <v>785</v>
      </c>
      <c r="I5" s="172" t="n">
        <v>1163.41</v>
      </c>
    </row>
    <row r="6" customFormat="false" ht="15" hidden="false" customHeight="false" outlineLevel="0" collapsed="false">
      <c r="A6" s="171" t="s">
        <v>782</v>
      </c>
      <c r="B6" s="171" t="s">
        <v>769</v>
      </c>
      <c r="C6" s="171" t="s">
        <v>786</v>
      </c>
      <c r="D6" s="171" t="s">
        <v>784</v>
      </c>
      <c r="E6" s="171" t="s">
        <v>203</v>
      </c>
      <c r="F6" s="171" t="s">
        <v>202</v>
      </c>
      <c r="G6" s="171" t="s">
        <v>785</v>
      </c>
      <c r="I6" s="172" t="n">
        <v>321.91</v>
      </c>
    </row>
    <row r="7" customFormat="false" ht="15" hidden="false" customHeight="false" outlineLevel="0" collapsed="false">
      <c r="A7" s="171" t="s">
        <v>782</v>
      </c>
      <c r="B7" s="171" t="s">
        <v>769</v>
      </c>
      <c r="C7" s="171" t="s">
        <v>787</v>
      </c>
      <c r="D7" s="171" t="s">
        <v>788</v>
      </c>
      <c r="E7" s="171" t="s">
        <v>789</v>
      </c>
      <c r="F7" s="171" t="s">
        <v>109</v>
      </c>
      <c r="G7" s="171" t="s">
        <v>790</v>
      </c>
      <c r="H7" s="172" t="n">
        <v>22756.35</v>
      </c>
    </row>
    <row r="8" customFormat="false" ht="15" hidden="false" customHeight="false" outlineLevel="0" collapsed="false">
      <c r="A8" s="171" t="s">
        <v>782</v>
      </c>
      <c r="B8" s="171" t="s">
        <v>769</v>
      </c>
      <c r="C8" s="171" t="s">
        <v>791</v>
      </c>
      <c r="D8" s="171" t="s">
        <v>792</v>
      </c>
      <c r="E8" s="171" t="s">
        <v>776</v>
      </c>
      <c r="F8" s="171" t="s">
        <v>76</v>
      </c>
      <c r="G8" s="171" t="s">
        <v>793</v>
      </c>
      <c r="I8" s="172" t="n">
        <v>22597.46</v>
      </c>
    </row>
    <row r="9" customFormat="false" ht="15" hidden="false" customHeight="false" outlineLevel="0" collapsed="false">
      <c r="A9" s="171" t="s">
        <v>782</v>
      </c>
      <c r="B9" s="171" t="s">
        <v>769</v>
      </c>
      <c r="C9" s="171" t="s">
        <v>794</v>
      </c>
      <c r="D9" s="171" t="s">
        <v>795</v>
      </c>
      <c r="E9" s="171" t="s">
        <v>796</v>
      </c>
      <c r="F9" s="171" t="s">
        <v>123</v>
      </c>
      <c r="G9" s="171" t="s">
        <v>797</v>
      </c>
      <c r="I9" s="172" t="n">
        <v>1940.45</v>
      </c>
    </row>
    <row r="10" customFormat="false" ht="15" hidden="false" customHeight="false" outlineLevel="0" collapsed="false">
      <c r="A10" s="171" t="s">
        <v>798</v>
      </c>
      <c r="B10" s="171" t="s">
        <v>769</v>
      </c>
      <c r="C10" s="171" t="s">
        <v>799</v>
      </c>
      <c r="D10" s="171" t="s">
        <v>800</v>
      </c>
      <c r="E10" s="171" t="s">
        <v>772</v>
      </c>
      <c r="F10" s="171" t="s">
        <v>97</v>
      </c>
      <c r="G10" s="171" t="s">
        <v>801</v>
      </c>
      <c r="H10" s="172" t="n">
        <v>158.63</v>
      </c>
    </row>
    <row r="11" customFormat="false" ht="15" hidden="false" customHeight="false" outlineLevel="0" collapsed="false">
      <c r="A11" s="171" t="s">
        <v>798</v>
      </c>
      <c r="B11" s="171" t="s">
        <v>769</v>
      </c>
      <c r="C11" s="171" t="s">
        <v>802</v>
      </c>
      <c r="D11" s="171" t="s">
        <v>803</v>
      </c>
      <c r="E11" s="171" t="s">
        <v>772</v>
      </c>
      <c r="F11" s="171" t="s">
        <v>97</v>
      </c>
      <c r="G11" s="171" t="s">
        <v>804</v>
      </c>
      <c r="H11" s="172" t="n">
        <v>876.38</v>
      </c>
    </row>
    <row r="12" customFormat="false" ht="15" hidden="false" customHeight="false" outlineLevel="0" collapsed="false">
      <c r="A12" s="171" t="s">
        <v>798</v>
      </c>
      <c r="B12" s="171" t="s">
        <v>769</v>
      </c>
      <c r="C12" s="171" t="s">
        <v>805</v>
      </c>
      <c r="D12" s="171" t="s">
        <v>806</v>
      </c>
      <c r="E12" s="171" t="s">
        <v>772</v>
      </c>
      <c r="F12" s="171" t="s">
        <v>97</v>
      </c>
      <c r="G12" s="171" t="s">
        <v>807</v>
      </c>
      <c r="H12" s="172" t="n">
        <v>1299.83</v>
      </c>
    </row>
    <row r="13" customFormat="false" ht="15" hidden="false" customHeight="false" outlineLevel="0" collapsed="false">
      <c r="A13" s="171" t="s">
        <v>798</v>
      </c>
      <c r="B13" s="171" t="s">
        <v>769</v>
      </c>
      <c r="C13" s="171" t="s">
        <v>808</v>
      </c>
      <c r="D13" s="171" t="s">
        <v>809</v>
      </c>
      <c r="E13" s="171" t="s">
        <v>772</v>
      </c>
      <c r="F13" s="171" t="s">
        <v>97</v>
      </c>
      <c r="G13" s="171" t="s">
        <v>810</v>
      </c>
      <c r="H13" s="172" t="n">
        <v>102.06</v>
      </c>
    </row>
    <row r="14" customFormat="false" ht="15" hidden="false" customHeight="false" outlineLevel="0" collapsed="false">
      <c r="A14" s="171" t="s">
        <v>798</v>
      </c>
      <c r="B14" s="171" t="s">
        <v>769</v>
      </c>
      <c r="C14" s="171" t="s">
        <v>811</v>
      </c>
      <c r="D14" s="171" t="s">
        <v>812</v>
      </c>
      <c r="E14" s="171" t="s">
        <v>772</v>
      </c>
      <c r="F14" s="171" t="s">
        <v>97</v>
      </c>
      <c r="G14" s="171" t="s">
        <v>813</v>
      </c>
      <c r="H14" s="172" t="n">
        <v>1337.88</v>
      </c>
    </row>
    <row r="15" customFormat="false" ht="15" hidden="false" customHeight="false" outlineLevel="0" collapsed="false">
      <c r="A15" s="171" t="s">
        <v>798</v>
      </c>
      <c r="B15" s="171" t="s">
        <v>769</v>
      </c>
      <c r="C15" s="171" t="s">
        <v>814</v>
      </c>
      <c r="D15" s="171" t="s">
        <v>815</v>
      </c>
      <c r="E15" s="171" t="s">
        <v>780</v>
      </c>
      <c r="F15" s="171" t="s">
        <v>87</v>
      </c>
      <c r="G15" s="171" t="s">
        <v>816</v>
      </c>
      <c r="H15" s="172" t="n">
        <v>452</v>
      </c>
    </row>
    <row r="16" customFormat="false" ht="15" hidden="false" customHeight="false" outlineLevel="0" collapsed="false">
      <c r="A16" s="171" t="s">
        <v>798</v>
      </c>
      <c r="B16" s="171" t="s">
        <v>769</v>
      </c>
      <c r="C16" s="171" t="s">
        <v>817</v>
      </c>
      <c r="D16" s="171" t="s">
        <v>818</v>
      </c>
      <c r="E16" s="171" t="s">
        <v>780</v>
      </c>
      <c r="F16" s="171" t="s">
        <v>87</v>
      </c>
      <c r="G16" s="171" t="s">
        <v>819</v>
      </c>
      <c r="H16" s="172" t="n">
        <v>697.88</v>
      </c>
    </row>
    <row r="17" customFormat="false" ht="15" hidden="false" customHeight="false" outlineLevel="0" collapsed="false">
      <c r="A17" s="171" t="s">
        <v>798</v>
      </c>
      <c r="B17" s="171" t="s">
        <v>769</v>
      </c>
      <c r="C17" s="171" t="s">
        <v>820</v>
      </c>
      <c r="D17" s="171" t="s">
        <v>821</v>
      </c>
      <c r="E17" s="171" t="s">
        <v>772</v>
      </c>
      <c r="F17" s="171" t="s">
        <v>97</v>
      </c>
      <c r="G17" s="171" t="s">
        <v>822</v>
      </c>
      <c r="H17" s="172" t="n">
        <v>4670.37</v>
      </c>
    </row>
    <row r="18" customFormat="false" ht="15" hidden="false" customHeight="false" outlineLevel="0" collapsed="false">
      <c r="A18" s="171" t="s">
        <v>823</v>
      </c>
      <c r="B18" s="171" t="s">
        <v>769</v>
      </c>
      <c r="C18" s="171" t="s">
        <v>824</v>
      </c>
      <c r="D18" s="171" t="s">
        <v>825</v>
      </c>
      <c r="E18" s="171" t="s">
        <v>772</v>
      </c>
      <c r="F18" s="171" t="s">
        <v>97</v>
      </c>
      <c r="G18" s="171" t="s">
        <v>826</v>
      </c>
      <c r="I18" s="172" t="n">
        <v>586.43</v>
      </c>
    </row>
    <row r="19" customFormat="false" ht="15" hidden="false" customHeight="false" outlineLevel="0" collapsed="false">
      <c r="A19" s="171" t="s">
        <v>823</v>
      </c>
      <c r="B19" s="171" t="s">
        <v>769</v>
      </c>
      <c r="C19" s="171" t="s">
        <v>827</v>
      </c>
      <c r="D19" s="171" t="s">
        <v>784</v>
      </c>
      <c r="E19" s="171" t="s">
        <v>772</v>
      </c>
      <c r="F19" s="171" t="s">
        <v>97</v>
      </c>
      <c r="G19" s="171" t="s">
        <v>828</v>
      </c>
      <c r="H19" s="172" t="n">
        <v>586.43</v>
      </c>
    </row>
    <row r="20" customFormat="false" ht="15" hidden="false" customHeight="false" outlineLevel="0" collapsed="false">
      <c r="A20" s="171" t="s">
        <v>823</v>
      </c>
      <c r="B20" s="171" t="s">
        <v>769</v>
      </c>
      <c r="C20" s="171" t="s">
        <v>827</v>
      </c>
      <c r="D20" s="171" t="s">
        <v>784</v>
      </c>
      <c r="E20" s="171" t="s">
        <v>772</v>
      </c>
      <c r="F20" s="171" t="s">
        <v>97</v>
      </c>
      <c r="G20" s="171" t="s">
        <v>828</v>
      </c>
      <c r="I20" s="172" t="n">
        <v>586.43</v>
      </c>
    </row>
    <row r="21" customFormat="false" ht="15" hidden="false" customHeight="false" outlineLevel="0" collapsed="false">
      <c r="A21" s="171" t="s">
        <v>823</v>
      </c>
      <c r="B21" s="171" t="s">
        <v>769</v>
      </c>
      <c r="C21" s="171" t="s">
        <v>829</v>
      </c>
      <c r="D21" s="171" t="s">
        <v>830</v>
      </c>
      <c r="E21" s="171" t="s">
        <v>772</v>
      </c>
      <c r="F21" s="171" t="s">
        <v>97</v>
      </c>
      <c r="G21" s="171" t="s">
        <v>831</v>
      </c>
      <c r="I21" s="172" t="n">
        <v>1022.81</v>
      </c>
    </row>
    <row r="22" customFormat="false" ht="15" hidden="false" customHeight="false" outlineLevel="0" collapsed="false">
      <c r="A22" s="171" t="s">
        <v>823</v>
      </c>
      <c r="B22" s="171" t="s">
        <v>769</v>
      </c>
      <c r="C22" s="171" t="s">
        <v>832</v>
      </c>
      <c r="D22" s="171" t="s">
        <v>784</v>
      </c>
      <c r="E22" s="171" t="s">
        <v>772</v>
      </c>
      <c r="F22" s="171" t="s">
        <v>97</v>
      </c>
      <c r="G22" s="171" t="s">
        <v>833</v>
      </c>
      <c r="H22" s="172" t="n">
        <v>1022.81</v>
      </c>
    </row>
    <row r="23" customFormat="false" ht="15" hidden="false" customHeight="false" outlineLevel="0" collapsed="false">
      <c r="A23" s="171" t="s">
        <v>823</v>
      </c>
      <c r="B23" s="171" t="s">
        <v>769</v>
      </c>
      <c r="C23" s="171" t="s">
        <v>832</v>
      </c>
      <c r="D23" s="171" t="s">
        <v>784</v>
      </c>
      <c r="E23" s="171" t="s">
        <v>772</v>
      </c>
      <c r="F23" s="171" t="s">
        <v>97</v>
      </c>
      <c r="G23" s="171" t="s">
        <v>833</v>
      </c>
      <c r="I23" s="172" t="n">
        <v>1022.81</v>
      </c>
    </row>
    <row r="24" customFormat="false" ht="15" hidden="false" customHeight="false" outlineLevel="0" collapsed="false">
      <c r="A24" s="171" t="s">
        <v>823</v>
      </c>
      <c r="B24" s="171" t="s">
        <v>769</v>
      </c>
      <c r="C24" s="171" t="s">
        <v>834</v>
      </c>
      <c r="D24" s="171" t="s">
        <v>784</v>
      </c>
      <c r="E24" s="171" t="s">
        <v>789</v>
      </c>
      <c r="F24" s="171" t="s">
        <v>109</v>
      </c>
      <c r="G24" s="171" t="s">
        <v>835</v>
      </c>
      <c r="I24" s="172" t="n">
        <v>15014.5</v>
      </c>
    </row>
    <row r="25" customFormat="false" ht="15" hidden="false" customHeight="false" outlineLevel="0" collapsed="false">
      <c r="A25" s="171" t="s">
        <v>823</v>
      </c>
      <c r="B25" s="171" t="s">
        <v>769</v>
      </c>
      <c r="C25" s="171" t="s">
        <v>836</v>
      </c>
      <c r="D25" s="171" t="s">
        <v>837</v>
      </c>
      <c r="E25" s="171" t="s">
        <v>772</v>
      </c>
      <c r="F25" s="171" t="s">
        <v>97</v>
      </c>
      <c r="G25" s="171" t="s">
        <v>838</v>
      </c>
      <c r="H25" s="172" t="n">
        <v>627.89</v>
      </c>
    </row>
    <row r="26" customFormat="false" ht="15" hidden="false" customHeight="false" outlineLevel="0" collapsed="false">
      <c r="A26" s="171" t="s">
        <v>823</v>
      </c>
      <c r="B26" s="171" t="s">
        <v>769</v>
      </c>
      <c r="C26" s="171" t="s">
        <v>839</v>
      </c>
      <c r="D26" s="171" t="s">
        <v>840</v>
      </c>
      <c r="E26" s="171" t="s">
        <v>772</v>
      </c>
      <c r="F26" s="171" t="s">
        <v>97</v>
      </c>
      <c r="G26" s="171" t="s">
        <v>841</v>
      </c>
      <c r="H26" s="172" t="n">
        <v>920.99</v>
      </c>
    </row>
    <row r="27" customFormat="false" ht="15" hidden="false" customHeight="false" outlineLevel="0" collapsed="false">
      <c r="A27" s="171" t="s">
        <v>823</v>
      </c>
      <c r="B27" s="171" t="s">
        <v>769</v>
      </c>
      <c r="C27" s="171" t="s">
        <v>842</v>
      </c>
      <c r="D27" s="171" t="s">
        <v>843</v>
      </c>
      <c r="E27" s="171" t="s">
        <v>780</v>
      </c>
      <c r="F27" s="171" t="s">
        <v>87</v>
      </c>
      <c r="G27" s="171" t="s">
        <v>844</v>
      </c>
      <c r="H27" s="172" t="n">
        <v>3690.23</v>
      </c>
    </row>
    <row r="28" customFormat="false" ht="15" hidden="false" customHeight="false" outlineLevel="0" collapsed="false">
      <c r="A28" s="171" t="s">
        <v>845</v>
      </c>
      <c r="B28" s="171" t="s">
        <v>769</v>
      </c>
      <c r="C28" s="171" t="s">
        <v>846</v>
      </c>
      <c r="D28" s="171" t="s">
        <v>847</v>
      </c>
      <c r="E28" s="171" t="s">
        <v>848</v>
      </c>
      <c r="F28" s="171" t="s">
        <v>849</v>
      </c>
      <c r="G28" s="171" t="s">
        <v>850</v>
      </c>
      <c r="H28" s="172" t="n">
        <v>2060.44</v>
      </c>
    </row>
    <row r="29" customFormat="false" ht="15" hidden="false" customHeight="false" outlineLevel="0" collapsed="false">
      <c r="A29" s="171" t="s">
        <v>851</v>
      </c>
      <c r="B29" s="171" t="s">
        <v>769</v>
      </c>
      <c r="C29" s="171" t="s">
        <v>852</v>
      </c>
      <c r="D29" s="171" t="s">
        <v>853</v>
      </c>
      <c r="E29" s="171" t="s">
        <v>848</v>
      </c>
      <c r="F29" s="171" t="s">
        <v>849</v>
      </c>
      <c r="G29" s="171" t="s">
        <v>854</v>
      </c>
      <c r="I29" s="172" t="n">
        <v>1887.34</v>
      </c>
    </row>
    <row r="30" customFormat="false" ht="15" hidden="false" customHeight="false" outlineLevel="0" collapsed="false">
      <c r="A30" s="171" t="s">
        <v>851</v>
      </c>
      <c r="B30" s="171" t="s">
        <v>769</v>
      </c>
      <c r="C30" s="171" t="s">
        <v>855</v>
      </c>
      <c r="D30" s="171" t="s">
        <v>853</v>
      </c>
      <c r="E30" s="171" t="s">
        <v>848</v>
      </c>
      <c r="F30" s="171" t="s">
        <v>849</v>
      </c>
      <c r="G30" s="171" t="s">
        <v>856</v>
      </c>
      <c r="I30" s="172" t="n">
        <v>173.1</v>
      </c>
    </row>
    <row r="31" customFormat="false" ht="15" hidden="false" customHeight="false" outlineLevel="0" collapsed="false">
      <c r="A31" s="171" t="s">
        <v>851</v>
      </c>
      <c r="B31" s="171" t="s">
        <v>769</v>
      </c>
      <c r="C31" s="171" t="s">
        <v>857</v>
      </c>
      <c r="D31" s="171" t="s">
        <v>858</v>
      </c>
      <c r="E31" s="171" t="s">
        <v>772</v>
      </c>
      <c r="F31" s="171" t="s">
        <v>97</v>
      </c>
      <c r="G31" s="171" t="s">
        <v>859</v>
      </c>
      <c r="H31" s="172" t="n">
        <v>109.83</v>
      </c>
    </row>
    <row r="32" customFormat="false" ht="15" hidden="false" customHeight="false" outlineLevel="0" collapsed="false">
      <c r="A32" s="171" t="s">
        <v>860</v>
      </c>
      <c r="B32" s="171" t="s">
        <v>769</v>
      </c>
      <c r="C32" s="171" t="s">
        <v>861</v>
      </c>
      <c r="D32" s="171" t="s">
        <v>784</v>
      </c>
      <c r="E32" s="171" t="s">
        <v>772</v>
      </c>
      <c r="F32" s="171" t="s">
        <v>97</v>
      </c>
      <c r="G32" s="171" t="s">
        <v>862</v>
      </c>
      <c r="I32" s="172" t="n">
        <v>755.47</v>
      </c>
    </row>
    <row r="33" customFormat="false" ht="15" hidden="false" customHeight="false" outlineLevel="0" collapsed="false">
      <c r="A33" s="171" t="s">
        <v>863</v>
      </c>
      <c r="B33" s="171" t="s">
        <v>769</v>
      </c>
      <c r="C33" s="171" t="s">
        <v>864</v>
      </c>
      <c r="D33" s="171" t="s">
        <v>865</v>
      </c>
      <c r="E33" s="171" t="s">
        <v>203</v>
      </c>
      <c r="F33" s="171" t="s">
        <v>202</v>
      </c>
      <c r="G33" s="171" t="s">
        <v>312</v>
      </c>
      <c r="H33" s="172" t="n">
        <v>1186</v>
      </c>
    </row>
    <row r="34" customFormat="false" ht="15" hidden="false" customHeight="false" outlineLevel="0" collapsed="false">
      <c r="A34" s="171" t="s">
        <v>866</v>
      </c>
      <c r="B34" s="171" t="s">
        <v>769</v>
      </c>
      <c r="C34" s="171" t="s">
        <v>867</v>
      </c>
      <c r="D34" s="171" t="s">
        <v>868</v>
      </c>
      <c r="E34" s="171" t="s">
        <v>203</v>
      </c>
      <c r="F34" s="171" t="s">
        <v>202</v>
      </c>
      <c r="G34" s="171" t="s">
        <v>295</v>
      </c>
      <c r="H34" s="172" t="n">
        <v>1106.93</v>
      </c>
    </row>
    <row r="35" customFormat="false" ht="15" hidden="false" customHeight="false" outlineLevel="0" collapsed="false">
      <c r="A35" s="171" t="s">
        <v>866</v>
      </c>
      <c r="B35" s="171" t="s">
        <v>769</v>
      </c>
      <c r="C35" s="171" t="s">
        <v>869</v>
      </c>
      <c r="D35" s="171" t="s">
        <v>870</v>
      </c>
      <c r="E35" s="171" t="s">
        <v>203</v>
      </c>
      <c r="F35" s="171" t="s">
        <v>202</v>
      </c>
      <c r="G35" s="171" t="s">
        <v>299</v>
      </c>
      <c r="H35" s="172" t="n">
        <v>1878.39</v>
      </c>
    </row>
    <row r="36" customFormat="false" ht="15" hidden="false" customHeight="false" outlineLevel="0" collapsed="false">
      <c r="A36" s="171" t="s">
        <v>871</v>
      </c>
      <c r="B36" s="171" t="s">
        <v>769</v>
      </c>
      <c r="C36" s="171" t="s">
        <v>872</v>
      </c>
      <c r="D36" s="171" t="s">
        <v>873</v>
      </c>
      <c r="E36" s="171" t="s">
        <v>874</v>
      </c>
      <c r="F36" s="171" t="s">
        <v>137</v>
      </c>
      <c r="G36" s="171" t="s">
        <v>875</v>
      </c>
      <c r="I36" s="172" t="n">
        <v>1492.36</v>
      </c>
    </row>
    <row r="37" customFormat="false" ht="15" hidden="false" customHeight="false" outlineLevel="0" collapsed="false">
      <c r="A37" s="171" t="s">
        <v>876</v>
      </c>
      <c r="B37" s="171" t="s">
        <v>769</v>
      </c>
      <c r="C37" s="171" t="s">
        <v>877</v>
      </c>
      <c r="D37" s="171" t="s">
        <v>878</v>
      </c>
      <c r="E37" s="171" t="s">
        <v>776</v>
      </c>
      <c r="F37" s="171" t="s">
        <v>76</v>
      </c>
      <c r="G37" s="173" t="s">
        <v>879</v>
      </c>
      <c r="H37" s="172" t="n">
        <v>699.28</v>
      </c>
    </row>
    <row r="38" customFormat="false" ht="15" hidden="false" customHeight="false" outlineLevel="0" collapsed="false">
      <c r="A38" s="171" t="s">
        <v>876</v>
      </c>
      <c r="B38" s="171" t="s">
        <v>769</v>
      </c>
      <c r="C38" s="171" t="s">
        <v>880</v>
      </c>
      <c r="D38" s="171" t="s">
        <v>881</v>
      </c>
      <c r="E38" s="171" t="s">
        <v>776</v>
      </c>
      <c r="F38" s="171" t="s">
        <v>76</v>
      </c>
      <c r="G38" s="173" t="s">
        <v>882</v>
      </c>
      <c r="H38" s="172" t="n">
        <v>4156.5</v>
      </c>
    </row>
    <row r="39" customFormat="false" ht="15" hidden="false" customHeight="false" outlineLevel="0" collapsed="false">
      <c r="A39" s="171" t="s">
        <v>876</v>
      </c>
      <c r="B39" s="171" t="s">
        <v>769</v>
      </c>
      <c r="C39" s="171" t="s">
        <v>883</v>
      </c>
      <c r="D39" s="171" t="s">
        <v>884</v>
      </c>
      <c r="E39" s="171" t="s">
        <v>780</v>
      </c>
      <c r="F39" s="171" t="s">
        <v>87</v>
      </c>
      <c r="G39" s="171" t="s">
        <v>885</v>
      </c>
      <c r="H39" s="172" t="n">
        <v>870.34</v>
      </c>
    </row>
    <row r="40" customFormat="false" ht="15" hidden="false" customHeight="false" outlineLevel="0" collapsed="false">
      <c r="A40" s="171" t="s">
        <v>886</v>
      </c>
      <c r="B40" s="171" t="s">
        <v>769</v>
      </c>
      <c r="C40" s="171" t="s">
        <v>887</v>
      </c>
      <c r="D40" s="171" t="s">
        <v>888</v>
      </c>
      <c r="E40" s="171" t="s">
        <v>889</v>
      </c>
      <c r="F40" s="171" t="s">
        <v>890</v>
      </c>
      <c r="G40" s="171" t="s">
        <v>891</v>
      </c>
      <c r="I40" s="172" t="n">
        <v>2484.95</v>
      </c>
    </row>
    <row r="41" customFormat="false" ht="15" hidden="false" customHeight="false" outlineLevel="0" collapsed="false">
      <c r="A41" s="171" t="s">
        <v>892</v>
      </c>
      <c r="B41" s="171" t="s">
        <v>769</v>
      </c>
      <c r="C41" s="171" t="s">
        <v>893</v>
      </c>
      <c r="D41" s="171" t="s">
        <v>894</v>
      </c>
      <c r="E41" s="171" t="s">
        <v>776</v>
      </c>
      <c r="F41" s="171" t="s">
        <v>76</v>
      </c>
      <c r="G41" s="173" t="s">
        <v>895</v>
      </c>
      <c r="H41" s="172" t="n">
        <v>1241.35</v>
      </c>
    </row>
    <row r="42" customFormat="false" ht="15" hidden="false" customHeight="false" outlineLevel="0" collapsed="false">
      <c r="A42" s="171" t="s">
        <v>892</v>
      </c>
      <c r="B42" s="171" t="s">
        <v>769</v>
      </c>
      <c r="C42" s="171" t="s">
        <v>896</v>
      </c>
      <c r="D42" s="171" t="s">
        <v>897</v>
      </c>
      <c r="E42" s="171" t="s">
        <v>776</v>
      </c>
      <c r="F42" s="171" t="s">
        <v>76</v>
      </c>
      <c r="G42" s="173" t="s">
        <v>898</v>
      </c>
      <c r="H42" s="172" t="n">
        <v>1266</v>
      </c>
    </row>
    <row r="43" customFormat="false" ht="15" hidden="false" customHeight="false" outlineLevel="0" collapsed="false">
      <c r="A43" s="171" t="s">
        <v>899</v>
      </c>
      <c r="B43" s="171" t="s">
        <v>769</v>
      </c>
      <c r="C43" s="171" t="s">
        <v>900</v>
      </c>
      <c r="D43" s="171" t="s">
        <v>901</v>
      </c>
      <c r="E43" s="171" t="s">
        <v>203</v>
      </c>
      <c r="F43" s="171" t="s">
        <v>202</v>
      </c>
      <c r="G43" s="171" t="s">
        <v>280</v>
      </c>
      <c r="H43" s="172" t="n">
        <v>17168.7</v>
      </c>
    </row>
    <row r="44" customFormat="false" ht="15" hidden="false" customHeight="false" outlineLevel="0" collapsed="false">
      <c r="A44" s="171" t="s">
        <v>899</v>
      </c>
      <c r="B44" s="171" t="s">
        <v>769</v>
      </c>
      <c r="C44" s="171" t="s">
        <v>902</v>
      </c>
      <c r="D44" s="171" t="s">
        <v>903</v>
      </c>
      <c r="E44" s="171" t="s">
        <v>203</v>
      </c>
      <c r="F44" s="171" t="s">
        <v>202</v>
      </c>
      <c r="G44" s="171" t="s">
        <v>284</v>
      </c>
      <c r="H44" s="172" t="n">
        <v>103859.36</v>
      </c>
    </row>
    <row r="45" customFormat="false" ht="15" hidden="false" customHeight="false" outlineLevel="0" collapsed="false">
      <c r="A45" s="171" t="s">
        <v>904</v>
      </c>
      <c r="B45" s="171" t="s">
        <v>769</v>
      </c>
      <c r="C45" s="171" t="s">
        <v>905</v>
      </c>
      <c r="D45" s="171" t="s">
        <v>906</v>
      </c>
      <c r="E45" s="171" t="s">
        <v>874</v>
      </c>
      <c r="F45" s="171" t="s">
        <v>137</v>
      </c>
      <c r="G45" s="171" t="s">
        <v>907</v>
      </c>
      <c r="I45" s="172" t="n">
        <v>2073.67</v>
      </c>
    </row>
    <row r="46" customFormat="false" ht="15" hidden="false" customHeight="false" outlineLevel="0" collapsed="false">
      <c r="A46" s="171" t="s">
        <v>908</v>
      </c>
      <c r="B46" s="171" t="s">
        <v>769</v>
      </c>
      <c r="C46" s="171" t="s">
        <v>909</v>
      </c>
      <c r="D46" s="171" t="s">
        <v>910</v>
      </c>
      <c r="E46" s="171" t="s">
        <v>776</v>
      </c>
      <c r="F46" s="171" t="s">
        <v>76</v>
      </c>
      <c r="G46" s="173" t="s">
        <v>911</v>
      </c>
      <c r="H46" s="172" t="n">
        <v>475.03</v>
      </c>
    </row>
    <row r="47" customFormat="false" ht="15" hidden="false" customHeight="false" outlineLevel="0" collapsed="false">
      <c r="A47" s="171" t="s">
        <v>908</v>
      </c>
      <c r="B47" s="171" t="s">
        <v>769</v>
      </c>
      <c r="C47" s="171" t="s">
        <v>912</v>
      </c>
      <c r="D47" s="171" t="s">
        <v>913</v>
      </c>
      <c r="E47" s="171" t="s">
        <v>776</v>
      </c>
      <c r="F47" s="171" t="s">
        <v>76</v>
      </c>
      <c r="G47" s="173" t="s">
        <v>914</v>
      </c>
      <c r="H47" s="172" t="n">
        <v>2016.63</v>
      </c>
    </row>
    <row r="48" customFormat="false" ht="15" hidden="false" customHeight="false" outlineLevel="0" collapsed="false">
      <c r="A48" s="171" t="s">
        <v>908</v>
      </c>
      <c r="B48" s="171" t="s">
        <v>769</v>
      </c>
      <c r="C48" s="171" t="s">
        <v>915</v>
      </c>
      <c r="D48" s="171" t="s">
        <v>916</v>
      </c>
      <c r="E48" s="171" t="s">
        <v>780</v>
      </c>
      <c r="F48" s="171" t="s">
        <v>87</v>
      </c>
      <c r="G48" s="171" t="s">
        <v>917</v>
      </c>
      <c r="H48" s="172" t="n">
        <v>447.77</v>
      </c>
    </row>
    <row r="49" customFormat="false" ht="15" hidden="false" customHeight="false" outlineLevel="0" collapsed="false">
      <c r="A49" s="171" t="s">
        <v>918</v>
      </c>
      <c r="B49" s="171" t="s">
        <v>769</v>
      </c>
      <c r="C49" s="171" t="s">
        <v>919</v>
      </c>
      <c r="D49" s="171" t="s">
        <v>920</v>
      </c>
      <c r="E49" s="171" t="s">
        <v>776</v>
      </c>
      <c r="F49" s="171" t="s">
        <v>76</v>
      </c>
      <c r="G49" s="171" t="s">
        <v>921</v>
      </c>
      <c r="I49" s="172" t="n">
        <v>6365.68</v>
      </c>
    </row>
    <row r="50" customFormat="false" ht="15" hidden="false" customHeight="false" outlineLevel="0" collapsed="false">
      <c r="A50" s="171" t="s">
        <v>922</v>
      </c>
      <c r="B50" s="171" t="s">
        <v>769</v>
      </c>
      <c r="C50" s="171" t="s">
        <v>923</v>
      </c>
      <c r="D50" s="171" t="s">
        <v>784</v>
      </c>
      <c r="E50" s="171" t="s">
        <v>772</v>
      </c>
      <c r="F50" s="171" t="s">
        <v>97</v>
      </c>
      <c r="G50" s="171" t="s">
        <v>862</v>
      </c>
      <c r="I50" s="172" t="n">
        <v>8445.15</v>
      </c>
    </row>
    <row r="51" customFormat="false" ht="15" hidden="false" customHeight="false" outlineLevel="0" collapsed="false">
      <c r="A51" s="171" t="s">
        <v>922</v>
      </c>
      <c r="B51" s="171" t="s">
        <v>769</v>
      </c>
      <c r="C51" s="171" t="s">
        <v>924</v>
      </c>
      <c r="D51" s="171" t="s">
        <v>784</v>
      </c>
      <c r="E51" s="171" t="s">
        <v>772</v>
      </c>
      <c r="F51" s="171" t="s">
        <v>97</v>
      </c>
      <c r="G51" s="171" t="s">
        <v>862</v>
      </c>
      <c r="I51" s="172" t="n">
        <v>57.69</v>
      </c>
    </row>
    <row r="52" customFormat="false" ht="15" hidden="false" customHeight="false" outlineLevel="0" collapsed="false">
      <c r="A52" s="171" t="s">
        <v>922</v>
      </c>
      <c r="B52" s="171" t="s">
        <v>769</v>
      </c>
      <c r="C52" s="171" t="s">
        <v>925</v>
      </c>
      <c r="D52" s="171" t="s">
        <v>784</v>
      </c>
      <c r="E52" s="171" t="s">
        <v>772</v>
      </c>
      <c r="F52" s="171" t="s">
        <v>97</v>
      </c>
      <c r="G52" s="171" t="s">
        <v>862</v>
      </c>
      <c r="I52" s="172" t="n">
        <v>667.83</v>
      </c>
    </row>
    <row r="53" customFormat="false" ht="15" hidden="false" customHeight="false" outlineLevel="0" collapsed="false">
      <c r="A53" s="171" t="s">
        <v>926</v>
      </c>
      <c r="B53" s="171" t="s">
        <v>769</v>
      </c>
      <c r="C53" s="171" t="s">
        <v>927</v>
      </c>
      <c r="D53" s="171" t="s">
        <v>928</v>
      </c>
      <c r="E53" s="171" t="s">
        <v>848</v>
      </c>
      <c r="F53" s="171" t="s">
        <v>849</v>
      </c>
      <c r="G53" s="171" t="s">
        <v>929</v>
      </c>
      <c r="H53" s="172" t="n">
        <v>1544.79</v>
      </c>
    </row>
    <row r="54" customFormat="false" ht="15" hidden="false" customHeight="false" outlineLevel="0" collapsed="false">
      <c r="A54" s="171" t="s">
        <v>926</v>
      </c>
      <c r="B54" s="171" t="s">
        <v>769</v>
      </c>
      <c r="C54" s="171" t="s">
        <v>930</v>
      </c>
      <c r="D54" s="171" t="s">
        <v>784</v>
      </c>
      <c r="E54" s="171" t="s">
        <v>203</v>
      </c>
      <c r="F54" s="171" t="s">
        <v>202</v>
      </c>
      <c r="G54" s="171" t="s">
        <v>785</v>
      </c>
      <c r="I54" s="172" t="n">
        <v>1186</v>
      </c>
    </row>
    <row r="55" customFormat="false" ht="15" hidden="false" customHeight="false" outlineLevel="0" collapsed="false">
      <c r="A55" s="171" t="s">
        <v>926</v>
      </c>
      <c r="B55" s="171" t="s">
        <v>769</v>
      </c>
      <c r="C55" s="171" t="s">
        <v>931</v>
      </c>
      <c r="D55" s="171" t="s">
        <v>784</v>
      </c>
      <c r="E55" s="171" t="s">
        <v>203</v>
      </c>
      <c r="F55" s="171" t="s">
        <v>202</v>
      </c>
      <c r="G55" s="171" t="s">
        <v>932</v>
      </c>
      <c r="I55" s="172" t="n">
        <v>1106.93</v>
      </c>
    </row>
    <row r="56" customFormat="false" ht="15" hidden="false" customHeight="false" outlineLevel="0" collapsed="false">
      <c r="A56" s="171" t="s">
        <v>926</v>
      </c>
      <c r="B56" s="171" t="s">
        <v>769</v>
      </c>
      <c r="C56" s="171" t="s">
        <v>933</v>
      </c>
      <c r="D56" s="171" t="s">
        <v>784</v>
      </c>
      <c r="E56" s="171" t="s">
        <v>203</v>
      </c>
      <c r="F56" s="171" t="s">
        <v>202</v>
      </c>
      <c r="G56" s="171" t="s">
        <v>785</v>
      </c>
      <c r="I56" s="172" t="n">
        <v>1878.39</v>
      </c>
    </row>
    <row r="57" customFormat="false" ht="15" hidden="false" customHeight="false" outlineLevel="0" collapsed="false">
      <c r="A57" s="171" t="s">
        <v>926</v>
      </c>
      <c r="B57" s="171" t="s">
        <v>769</v>
      </c>
      <c r="C57" s="171" t="s">
        <v>934</v>
      </c>
      <c r="D57" s="171" t="s">
        <v>784</v>
      </c>
      <c r="E57" s="171" t="s">
        <v>203</v>
      </c>
      <c r="F57" s="171" t="s">
        <v>202</v>
      </c>
      <c r="G57" s="171" t="s">
        <v>932</v>
      </c>
      <c r="I57" s="172" t="n">
        <v>17168.7</v>
      </c>
    </row>
    <row r="58" customFormat="false" ht="15" hidden="false" customHeight="false" outlineLevel="0" collapsed="false">
      <c r="A58" s="171" t="s">
        <v>926</v>
      </c>
      <c r="B58" s="171" t="s">
        <v>769</v>
      </c>
      <c r="C58" s="171" t="s">
        <v>935</v>
      </c>
      <c r="D58" s="171" t="s">
        <v>936</v>
      </c>
      <c r="E58" s="171" t="s">
        <v>776</v>
      </c>
      <c r="F58" s="171" t="s">
        <v>76</v>
      </c>
      <c r="G58" s="173" t="s">
        <v>937</v>
      </c>
      <c r="H58" s="172" t="n">
        <v>224.07</v>
      </c>
    </row>
    <row r="59" customFormat="false" ht="15" hidden="false" customHeight="false" outlineLevel="0" collapsed="false">
      <c r="A59" s="171" t="s">
        <v>938</v>
      </c>
      <c r="B59" s="171" t="s">
        <v>769</v>
      </c>
      <c r="C59" s="171" t="s">
        <v>939</v>
      </c>
      <c r="D59" s="171" t="s">
        <v>940</v>
      </c>
      <c r="E59" s="171" t="s">
        <v>203</v>
      </c>
      <c r="F59" s="171" t="s">
        <v>202</v>
      </c>
      <c r="G59" s="173" t="s">
        <v>941</v>
      </c>
      <c r="H59" s="172" t="n">
        <v>765.25</v>
      </c>
    </row>
    <row r="60" customFormat="false" ht="15" hidden="false" customHeight="false" outlineLevel="0" collapsed="false">
      <c r="A60" s="171" t="s">
        <v>938</v>
      </c>
      <c r="B60" s="171" t="s">
        <v>769</v>
      </c>
      <c r="C60" s="171" t="s">
        <v>942</v>
      </c>
      <c r="D60" s="171" t="s">
        <v>943</v>
      </c>
      <c r="E60" s="171" t="s">
        <v>203</v>
      </c>
      <c r="F60" s="171" t="s">
        <v>202</v>
      </c>
      <c r="G60" s="173" t="s">
        <v>944</v>
      </c>
      <c r="H60" s="172" t="n">
        <v>576.05</v>
      </c>
    </row>
    <row r="61" customFormat="false" ht="15" hidden="false" customHeight="false" outlineLevel="0" collapsed="false">
      <c r="A61" s="171" t="s">
        <v>938</v>
      </c>
      <c r="B61" s="171" t="s">
        <v>769</v>
      </c>
      <c r="C61" s="171" t="s">
        <v>945</v>
      </c>
      <c r="D61" s="171" t="s">
        <v>946</v>
      </c>
      <c r="E61" s="171" t="s">
        <v>772</v>
      </c>
      <c r="F61" s="171" t="s">
        <v>97</v>
      </c>
      <c r="G61" s="171" t="s">
        <v>947</v>
      </c>
      <c r="H61" s="172" t="n">
        <v>3389.07</v>
      </c>
    </row>
    <row r="62" customFormat="false" ht="15" hidden="false" customHeight="false" outlineLevel="0" collapsed="false">
      <c r="A62" s="171" t="s">
        <v>948</v>
      </c>
      <c r="B62" s="171" t="s">
        <v>769</v>
      </c>
      <c r="C62" s="171" t="s">
        <v>949</v>
      </c>
      <c r="D62" s="171" t="s">
        <v>950</v>
      </c>
      <c r="E62" s="171" t="s">
        <v>848</v>
      </c>
      <c r="F62" s="171" t="s">
        <v>849</v>
      </c>
      <c r="G62" s="171" t="s">
        <v>951</v>
      </c>
      <c r="I62" s="172" t="n">
        <v>1544.79</v>
      </c>
    </row>
    <row r="63" customFormat="false" ht="15" hidden="false" customHeight="false" outlineLevel="0" collapsed="false">
      <c r="A63" s="171" t="s">
        <v>952</v>
      </c>
      <c r="B63" s="171" t="s">
        <v>769</v>
      </c>
      <c r="C63" s="171" t="s">
        <v>953</v>
      </c>
      <c r="D63" s="171" t="s">
        <v>954</v>
      </c>
      <c r="E63" s="171" t="s">
        <v>780</v>
      </c>
      <c r="F63" s="171" t="s">
        <v>87</v>
      </c>
      <c r="G63" s="171" t="s">
        <v>955</v>
      </c>
      <c r="H63" s="172" t="n">
        <v>888.49</v>
      </c>
    </row>
    <row r="64" customFormat="false" ht="15" hidden="false" customHeight="false" outlineLevel="0" collapsed="false">
      <c r="A64" s="171" t="s">
        <v>956</v>
      </c>
      <c r="B64" s="171" t="s">
        <v>769</v>
      </c>
      <c r="C64" s="171" t="s">
        <v>957</v>
      </c>
      <c r="D64" s="171" t="s">
        <v>958</v>
      </c>
      <c r="E64" s="171" t="s">
        <v>780</v>
      </c>
      <c r="F64" s="171" t="s">
        <v>87</v>
      </c>
      <c r="G64" s="171" t="s">
        <v>959</v>
      </c>
      <c r="I64" s="172" t="n">
        <v>5045.97</v>
      </c>
    </row>
    <row r="65" customFormat="false" ht="15" hidden="false" customHeight="false" outlineLevel="0" collapsed="false">
      <c r="A65" s="171" t="s">
        <v>960</v>
      </c>
      <c r="B65" s="171" t="s">
        <v>769</v>
      </c>
      <c r="C65" s="171" t="s">
        <v>961</v>
      </c>
      <c r="D65" s="171" t="s">
        <v>962</v>
      </c>
      <c r="E65" s="171" t="s">
        <v>776</v>
      </c>
      <c r="F65" s="171" t="s">
        <v>76</v>
      </c>
      <c r="G65" s="173" t="s">
        <v>963</v>
      </c>
      <c r="H65" s="172" t="n">
        <v>392.12</v>
      </c>
    </row>
    <row r="66" customFormat="false" ht="15" hidden="false" customHeight="false" outlineLevel="0" collapsed="false">
      <c r="A66" s="171" t="s">
        <v>960</v>
      </c>
      <c r="B66" s="171" t="s">
        <v>769</v>
      </c>
      <c r="C66" s="171" t="s">
        <v>964</v>
      </c>
      <c r="D66" s="171" t="s">
        <v>965</v>
      </c>
      <c r="E66" s="171" t="s">
        <v>203</v>
      </c>
      <c r="F66" s="171" t="s">
        <v>202</v>
      </c>
      <c r="G66" s="173" t="s">
        <v>966</v>
      </c>
      <c r="H66" s="172" t="n">
        <v>237.2</v>
      </c>
    </row>
    <row r="67" customFormat="false" ht="15" hidden="false" customHeight="false" outlineLevel="0" collapsed="false">
      <c r="A67" s="171" t="s">
        <v>967</v>
      </c>
      <c r="B67" s="171" t="s">
        <v>769</v>
      </c>
      <c r="C67" s="171" t="s">
        <v>968</v>
      </c>
      <c r="D67" s="171" t="s">
        <v>969</v>
      </c>
      <c r="E67" s="171" t="s">
        <v>772</v>
      </c>
      <c r="F67" s="171" t="s">
        <v>97</v>
      </c>
      <c r="G67" s="171" t="s">
        <v>970</v>
      </c>
      <c r="H67" s="172" t="n">
        <v>465.93</v>
      </c>
    </row>
    <row r="68" customFormat="false" ht="15" hidden="false" customHeight="false" outlineLevel="0" collapsed="false">
      <c r="A68" s="171" t="s">
        <v>967</v>
      </c>
      <c r="B68" s="171" t="s">
        <v>769</v>
      </c>
      <c r="C68" s="171" t="s">
        <v>971</v>
      </c>
      <c r="D68" s="171" t="s">
        <v>972</v>
      </c>
      <c r="E68" s="171" t="s">
        <v>772</v>
      </c>
      <c r="F68" s="171" t="s">
        <v>97</v>
      </c>
      <c r="G68" s="171" t="s">
        <v>973</v>
      </c>
      <c r="H68" s="172" t="n">
        <v>444.52</v>
      </c>
    </row>
    <row r="69" customFormat="false" ht="15" hidden="false" customHeight="false" outlineLevel="0" collapsed="false">
      <c r="A69" s="171" t="s">
        <v>967</v>
      </c>
      <c r="B69" s="171" t="s">
        <v>769</v>
      </c>
      <c r="C69" s="171" t="s">
        <v>974</v>
      </c>
      <c r="D69" s="171" t="s">
        <v>975</v>
      </c>
      <c r="E69" s="171" t="s">
        <v>772</v>
      </c>
      <c r="F69" s="171" t="s">
        <v>97</v>
      </c>
      <c r="G69" s="171" t="s">
        <v>976</v>
      </c>
      <c r="H69" s="172" t="n">
        <v>1766.53</v>
      </c>
    </row>
    <row r="70" customFormat="false" ht="15" hidden="false" customHeight="false" outlineLevel="0" collapsed="false">
      <c r="A70" s="171" t="s">
        <v>967</v>
      </c>
      <c r="B70" s="171" t="s">
        <v>769</v>
      </c>
      <c r="C70" s="171" t="s">
        <v>977</v>
      </c>
      <c r="D70" s="171" t="s">
        <v>978</v>
      </c>
      <c r="E70" s="171" t="s">
        <v>772</v>
      </c>
      <c r="F70" s="171" t="s">
        <v>97</v>
      </c>
      <c r="G70" s="171" t="s">
        <v>979</v>
      </c>
      <c r="H70" s="172" t="n">
        <v>2645.25</v>
      </c>
    </row>
    <row r="71" customFormat="false" ht="15" hidden="false" customHeight="false" outlineLevel="0" collapsed="false">
      <c r="A71" s="171" t="s">
        <v>967</v>
      </c>
      <c r="B71" s="171" t="s">
        <v>769</v>
      </c>
      <c r="C71" s="171" t="s">
        <v>980</v>
      </c>
      <c r="D71" s="171" t="s">
        <v>981</v>
      </c>
      <c r="E71" s="171" t="s">
        <v>772</v>
      </c>
      <c r="F71" s="171" t="s">
        <v>97</v>
      </c>
      <c r="G71" s="171" t="s">
        <v>982</v>
      </c>
      <c r="H71" s="172" t="n">
        <v>138.67</v>
      </c>
    </row>
    <row r="72" customFormat="false" ht="15" hidden="false" customHeight="false" outlineLevel="0" collapsed="false">
      <c r="A72" s="171" t="s">
        <v>967</v>
      </c>
      <c r="B72" s="171" t="s">
        <v>769</v>
      </c>
      <c r="C72" s="171" t="s">
        <v>983</v>
      </c>
      <c r="D72" s="171" t="s">
        <v>984</v>
      </c>
      <c r="E72" s="171" t="s">
        <v>772</v>
      </c>
      <c r="F72" s="171" t="s">
        <v>97</v>
      </c>
      <c r="G72" s="171" t="s">
        <v>985</v>
      </c>
      <c r="H72" s="172" t="n">
        <v>1105.8</v>
      </c>
    </row>
    <row r="73" customFormat="false" ht="15" hidden="false" customHeight="false" outlineLevel="0" collapsed="false">
      <c r="A73" s="171" t="s">
        <v>986</v>
      </c>
      <c r="B73" s="171" t="s">
        <v>769</v>
      </c>
      <c r="C73" s="171" t="s">
        <v>987</v>
      </c>
      <c r="D73" s="171" t="s">
        <v>784</v>
      </c>
      <c r="E73" s="171" t="s">
        <v>772</v>
      </c>
      <c r="F73" s="171" t="s">
        <v>97</v>
      </c>
      <c r="G73" s="171" t="s">
        <v>988</v>
      </c>
      <c r="I73" s="172" t="n">
        <v>1658.71</v>
      </c>
    </row>
    <row r="74" customFormat="false" ht="15" hidden="false" customHeight="false" outlineLevel="0" collapsed="false">
      <c r="A74" s="171" t="s">
        <v>986</v>
      </c>
      <c r="B74" s="171" t="s">
        <v>769</v>
      </c>
      <c r="C74" s="171" t="s">
        <v>989</v>
      </c>
      <c r="D74" s="171" t="s">
        <v>990</v>
      </c>
      <c r="E74" s="171" t="s">
        <v>203</v>
      </c>
      <c r="F74" s="171" t="s">
        <v>202</v>
      </c>
      <c r="G74" s="171" t="s">
        <v>214</v>
      </c>
      <c r="H74" s="172" t="n">
        <v>39533.2</v>
      </c>
    </row>
    <row r="75" customFormat="false" ht="15" hidden="false" customHeight="false" outlineLevel="0" collapsed="false">
      <c r="A75" s="171" t="s">
        <v>986</v>
      </c>
      <c r="B75" s="171" t="s">
        <v>769</v>
      </c>
      <c r="C75" s="171" t="s">
        <v>991</v>
      </c>
      <c r="D75" s="171" t="s">
        <v>992</v>
      </c>
      <c r="E75" s="171" t="s">
        <v>203</v>
      </c>
      <c r="F75" s="171" t="s">
        <v>202</v>
      </c>
      <c r="G75" s="171" t="s">
        <v>218</v>
      </c>
      <c r="H75" s="172" t="n">
        <v>722.9</v>
      </c>
    </row>
    <row r="76" customFormat="false" ht="15" hidden="false" customHeight="false" outlineLevel="0" collapsed="false">
      <c r="A76" s="171" t="s">
        <v>986</v>
      </c>
      <c r="B76" s="171" t="s">
        <v>769</v>
      </c>
      <c r="C76" s="171" t="s">
        <v>993</v>
      </c>
      <c r="D76" s="171" t="s">
        <v>994</v>
      </c>
      <c r="E76" s="171" t="s">
        <v>772</v>
      </c>
      <c r="F76" s="171" t="s">
        <v>97</v>
      </c>
      <c r="G76" s="171" t="s">
        <v>995</v>
      </c>
      <c r="H76" s="172" t="n">
        <v>1353.79</v>
      </c>
    </row>
    <row r="77" customFormat="false" ht="15" hidden="false" customHeight="false" outlineLevel="0" collapsed="false">
      <c r="A77" s="171" t="s">
        <v>986</v>
      </c>
      <c r="B77" s="171" t="s">
        <v>769</v>
      </c>
      <c r="C77" s="171" t="s">
        <v>996</v>
      </c>
      <c r="D77" s="171" t="s">
        <v>997</v>
      </c>
      <c r="E77" s="171" t="s">
        <v>776</v>
      </c>
      <c r="F77" s="171" t="s">
        <v>76</v>
      </c>
      <c r="G77" s="173" t="s">
        <v>998</v>
      </c>
      <c r="H77" s="172" t="n">
        <v>4306.84</v>
      </c>
    </row>
    <row r="78" customFormat="false" ht="15" hidden="false" customHeight="false" outlineLevel="0" collapsed="false">
      <c r="A78" s="171" t="s">
        <v>999</v>
      </c>
      <c r="B78" s="171" t="s">
        <v>769</v>
      </c>
      <c r="C78" s="171" t="s">
        <v>1000</v>
      </c>
      <c r="D78" s="171" t="s">
        <v>784</v>
      </c>
      <c r="E78" s="171" t="s">
        <v>203</v>
      </c>
      <c r="F78" s="171" t="s">
        <v>202</v>
      </c>
      <c r="G78" s="171" t="s">
        <v>1001</v>
      </c>
      <c r="I78" s="172" t="n">
        <v>103859.36</v>
      </c>
    </row>
    <row r="79" customFormat="false" ht="15" hidden="false" customHeight="false" outlineLevel="0" collapsed="false">
      <c r="A79" s="171" t="s">
        <v>999</v>
      </c>
      <c r="B79" s="171" t="s">
        <v>769</v>
      </c>
      <c r="C79" s="171" t="s">
        <v>1002</v>
      </c>
      <c r="D79" s="171" t="s">
        <v>784</v>
      </c>
      <c r="E79" s="171" t="s">
        <v>203</v>
      </c>
      <c r="F79" s="171" t="s">
        <v>202</v>
      </c>
      <c r="G79" s="171" t="s">
        <v>1003</v>
      </c>
      <c r="I79" s="172" t="n">
        <v>576.05</v>
      </c>
    </row>
    <row r="80" customFormat="false" ht="15" hidden="false" customHeight="false" outlineLevel="0" collapsed="false">
      <c r="A80" s="171" t="s">
        <v>999</v>
      </c>
      <c r="B80" s="171" t="s">
        <v>769</v>
      </c>
      <c r="C80" s="171" t="s">
        <v>1004</v>
      </c>
      <c r="D80" s="171" t="s">
        <v>784</v>
      </c>
      <c r="E80" s="171" t="s">
        <v>203</v>
      </c>
      <c r="F80" s="171" t="s">
        <v>202</v>
      </c>
      <c r="G80" s="171" t="s">
        <v>785</v>
      </c>
      <c r="I80" s="172" t="n">
        <v>765.25</v>
      </c>
    </row>
    <row r="81" customFormat="false" ht="15" hidden="false" customHeight="false" outlineLevel="0" collapsed="false">
      <c r="A81" s="171" t="s">
        <v>999</v>
      </c>
      <c r="B81" s="171" t="s">
        <v>769</v>
      </c>
      <c r="C81" s="171" t="s">
        <v>1005</v>
      </c>
      <c r="D81" s="171" t="s">
        <v>1006</v>
      </c>
      <c r="E81" s="171" t="s">
        <v>780</v>
      </c>
      <c r="F81" s="171" t="s">
        <v>87</v>
      </c>
      <c r="G81" s="171" t="s">
        <v>1007</v>
      </c>
      <c r="H81" s="172" t="n">
        <v>507.28</v>
      </c>
    </row>
    <row r="82" customFormat="false" ht="15" hidden="false" customHeight="false" outlineLevel="0" collapsed="false">
      <c r="A82" s="171" t="s">
        <v>999</v>
      </c>
      <c r="B82" s="171" t="s">
        <v>769</v>
      </c>
      <c r="C82" s="171" t="s">
        <v>1008</v>
      </c>
      <c r="D82" s="171" t="s">
        <v>1009</v>
      </c>
      <c r="E82" s="171" t="s">
        <v>780</v>
      </c>
      <c r="F82" s="171" t="s">
        <v>87</v>
      </c>
      <c r="G82" s="171" t="s">
        <v>1010</v>
      </c>
      <c r="I82" s="172" t="n">
        <v>1405.84</v>
      </c>
    </row>
    <row r="83" customFormat="false" ht="15" hidden="false" customHeight="false" outlineLevel="0" collapsed="false">
      <c r="A83" s="171" t="s">
        <v>1011</v>
      </c>
      <c r="B83" s="171" t="s">
        <v>769</v>
      </c>
      <c r="C83" s="171" t="s">
        <v>1012</v>
      </c>
      <c r="D83" s="171" t="s">
        <v>1013</v>
      </c>
      <c r="E83" s="171" t="s">
        <v>772</v>
      </c>
      <c r="F83" s="171" t="s">
        <v>97</v>
      </c>
      <c r="G83" s="171" t="s">
        <v>1014</v>
      </c>
      <c r="H83" s="172" t="n">
        <v>260.7</v>
      </c>
    </row>
    <row r="84" customFormat="false" ht="15" hidden="false" customHeight="false" outlineLevel="0" collapsed="false">
      <c r="A84" s="171" t="s">
        <v>1011</v>
      </c>
      <c r="B84" s="171" t="s">
        <v>769</v>
      </c>
      <c r="C84" s="171" t="s">
        <v>1015</v>
      </c>
      <c r="D84" s="171" t="s">
        <v>1016</v>
      </c>
      <c r="E84" s="171" t="s">
        <v>772</v>
      </c>
      <c r="F84" s="171" t="s">
        <v>97</v>
      </c>
      <c r="G84" s="171" t="s">
        <v>1017</v>
      </c>
      <c r="H84" s="172" t="n">
        <v>762.12</v>
      </c>
    </row>
    <row r="85" customFormat="false" ht="15" hidden="false" customHeight="false" outlineLevel="0" collapsed="false">
      <c r="A85" s="171" t="s">
        <v>1011</v>
      </c>
      <c r="B85" s="171" t="s">
        <v>769</v>
      </c>
      <c r="C85" s="171" t="s">
        <v>1018</v>
      </c>
      <c r="D85" s="171" t="s">
        <v>1019</v>
      </c>
      <c r="E85" s="171" t="s">
        <v>780</v>
      </c>
      <c r="F85" s="171" t="s">
        <v>87</v>
      </c>
      <c r="G85" s="171" t="s">
        <v>1020</v>
      </c>
      <c r="H85" s="172" t="n">
        <v>348.94</v>
      </c>
    </row>
    <row r="86" customFormat="false" ht="15" hidden="false" customHeight="false" outlineLevel="0" collapsed="false">
      <c r="A86" s="171" t="s">
        <v>1021</v>
      </c>
      <c r="B86" s="171" t="s">
        <v>769</v>
      </c>
      <c r="C86" s="171" t="s">
        <v>1022</v>
      </c>
      <c r="D86" s="171" t="s">
        <v>784</v>
      </c>
      <c r="E86" s="171" t="s">
        <v>1023</v>
      </c>
      <c r="F86" s="171" t="s">
        <v>1024</v>
      </c>
      <c r="G86" s="171" t="s">
        <v>1025</v>
      </c>
      <c r="I86" s="172" t="n">
        <v>49.16</v>
      </c>
    </row>
    <row r="87" customFormat="false" ht="15" hidden="false" customHeight="false" outlineLevel="0" collapsed="false">
      <c r="A87" s="171" t="s">
        <v>1026</v>
      </c>
      <c r="B87" s="171" t="s">
        <v>769</v>
      </c>
      <c r="C87" s="171" t="s">
        <v>1027</v>
      </c>
      <c r="D87" s="171" t="s">
        <v>1028</v>
      </c>
      <c r="E87" s="171" t="s">
        <v>1029</v>
      </c>
      <c r="F87" s="171" t="s">
        <v>1030</v>
      </c>
      <c r="G87" s="171" t="s">
        <v>1031</v>
      </c>
      <c r="H87" s="172" t="n">
        <v>384.72</v>
      </c>
    </row>
    <row r="88" customFormat="false" ht="15" hidden="false" customHeight="false" outlineLevel="0" collapsed="false">
      <c r="A88" s="171" t="s">
        <v>1026</v>
      </c>
      <c r="B88" s="171" t="s">
        <v>769</v>
      </c>
      <c r="C88" s="171" t="s">
        <v>1032</v>
      </c>
      <c r="D88" s="171" t="s">
        <v>784</v>
      </c>
      <c r="E88" s="171" t="s">
        <v>1029</v>
      </c>
      <c r="F88" s="171" t="s">
        <v>1030</v>
      </c>
      <c r="G88" s="171" t="s">
        <v>1033</v>
      </c>
      <c r="I88" s="172" t="n">
        <v>384.72</v>
      </c>
    </row>
    <row r="89" customFormat="false" ht="15" hidden="false" customHeight="false" outlineLevel="0" collapsed="false">
      <c r="A89" s="171" t="s">
        <v>1034</v>
      </c>
      <c r="B89" s="171" t="s">
        <v>769</v>
      </c>
      <c r="C89" s="171" t="s">
        <v>1035</v>
      </c>
      <c r="D89" s="171" t="s">
        <v>1036</v>
      </c>
      <c r="E89" s="171" t="s">
        <v>780</v>
      </c>
      <c r="F89" s="171" t="s">
        <v>87</v>
      </c>
      <c r="G89" s="171" t="s">
        <v>1037</v>
      </c>
      <c r="I89" s="172" t="n">
        <v>50.03</v>
      </c>
    </row>
    <row r="90" customFormat="false" ht="15" hidden="false" customHeight="false" outlineLevel="0" collapsed="false">
      <c r="A90" s="171" t="s">
        <v>1034</v>
      </c>
      <c r="B90" s="171" t="s">
        <v>769</v>
      </c>
      <c r="C90" s="171" t="s">
        <v>1038</v>
      </c>
      <c r="D90" s="171" t="s">
        <v>1036</v>
      </c>
      <c r="E90" s="171" t="s">
        <v>780</v>
      </c>
      <c r="F90" s="171" t="s">
        <v>87</v>
      </c>
      <c r="G90" s="171" t="s">
        <v>1039</v>
      </c>
      <c r="I90" s="172" t="n">
        <v>13.94</v>
      </c>
    </row>
    <row r="91" customFormat="false" ht="15" hidden="false" customHeight="false" outlineLevel="0" collapsed="false">
      <c r="A91" s="171" t="s">
        <v>1034</v>
      </c>
      <c r="B91" s="171" t="s">
        <v>769</v>
      </c>
      <c r="C91" s="171" t="s">
        <v>1040</v>
      </c>
      <c r="D91" s="171" t="s">
        <v>1036</v>
      </c>
      <c r="E91" s="171" t="s">
        <v>1041</v>
      </c>
      <c r="F91" s="171" t="s">
        <v>139</v>
      </c>
      <c r="G91" s="171" t="s">
        <v>1042</v>
      </c>
      <c r="I91" s="172" t="n">
        <v>2347.1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127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2021-03-31T15:01:13Z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