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dula Resume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<sst xmlns="http://schemas.openxmlformats.org/spreadsheetml/2006/main" count="88" uniqueCount="59">
  <si>
    <t xml:space="preserve">Cliente:</t>
  </si>
  <si>
    <t xml:space="preserve">VISACOM S.A</t>
  </si>
  <si>
    <t xml:space="preserve">P/T:</t>
  </si>
  <si>
    <t xml:space="preserve">Sección:</t>
  </si>
  <si>
    <t xml:space="preserve">Fase 2 – Ejecución</t>
  </si>
  <si>
    <t xml:space="preserve">Preparado por:</t>
  </si>
  <si>
    <t xml:space="preserve">Dara Macias</t>
  </si>
  <si>
    <t xml:space="preserve">Area:</t>
  </si>
  <si>
    <t xml:space="preserve">Proveedores y otros</t>
  </si>
  <si>
    <t xml:space="preserve">Fecha:</t>
  </si>
  <si>
    <t xml:space="preserve">Prueba:</t>
  </si>
  <si>
    <t xml:space="preserve">Análisis variaciones de grupo contable</t>
  </si>
  <si>
    <t xml:space="preserve">Revisado por:</t>
  </si>
  <si>
    <t xml:space="preserve">Carlos Almeida</t>
  </si>
  <si>
    <t xml:space="preserve">Con corte al:</t>
  </si>
  <si>
    <t xml:space="preserve">Al 31 de Diciembre del 2020</t>
  </si>
  <si>
    <t xml:space="preserve">Código</t>
  </si>
  <si>
    <t xml:space="preserve">Cuenta</t>
  </si>
  <si>
    <t xml:space="preserve">Referencia</t>
  </si>
  <si>
    <t xml:space="preserve">Saldos contables al</t>
  </si>
  <si>
    <t xml:space="preserve">Movimiento</t>
  </si>
  <si>
    <t xml:space="preserve">Saldos auditados al</t>
  </si>
  <si>
    <t xml:space="preserve">Variaciones</t>
  </si>
  <si>
    <t xml:space="preserve">Débitos</t>
  </si>
  <si>
    <t xml:space="preserve">Créditos</t>
  </si>
  <si>
    <t xml:space="preserve">NUEVO</t>
  </si>
  <si>
    <t xml:space="preserve">Valor</t>
  </si>
  <si>
    <t xml:space="preserve">Cuentas por Pagar</t>
  </si>
  <si>
    <t xml:space="preserve">2.1.3.1.1</t>
  </si>
  <si>
    <t xml:space="preserve">Proveedores</t>
  </si>
  <si>
    <t xml:space="preserve">2.1.3.1.2</t>
  </si>
  <si>
    <t xml:space="preserve">Proveedores Exterior</t>
  </si>
  <si>
    <t xml:space="preserve">Este valor se convirtio en 0</t>
  </si>
  <si>
    <t xml:space="preserve">2.1.3.1.3</t>
  </si>
  <si>
    <t xml:space="preserve">Provision de Servicios</t>
  </si>
  <si>
    <t xml:space="preserve">obligaciones con Instituciones Financieras</t>
  </si>
  <si>
    <t xml:space="preserve">2.1.4.3</t>
  </si>
  <si>
    <t xml:space="preserve">Tarjeta de credito Vis Bankard</t>
  </si>
  <si>
    <t xml:space="preserve">Tarjeta de credito Visa Bankard</t>
  </si>
  <si>
    <t xml:space="preserve">2.1.4.4</t>
  </si>
  <si>
    <t xml:space="preserve">Tarjeta de credito Visa Banco International</t>
  </si>
  <si>
    <t xml:space="preserve">Provisiones</t>
  </si>
  <si>
    <t xml:space="preserve">2.1.5.1</t>
  </si>
  <si>
    <t xml:space="preserve">Provisiones locales</t>
  </si>
  <si>
    <t xml:space="preserve">Otras cuentas por Pagar</t>
  </si>
  <si>
    <t xml:space="preserve">2.1.13</t>
  </si>
  <si>
    <t xml:space="preserve">Otros pasivos corrientes</t>
  </si>
  <si>
    <t xml:space="preserve">2.1.10</t>
  </si>
  <si>
    <t xml:space="preserve">Anticipo a clientes</t>
  </si>
  <si>
    <t xml:space="preserve">Total</t>
  </si>
  <si>
    <t xml:space="preserve">Saldo al</t>
  </si>
  <si>
    <t xml:space="preserve">Nota a los estados financieros:</t>
  </si>
  <si>
    <t xml:space="preserve">Fuente:</t>
  </si>
  <si>
    <t xml:space="preserve">Estados Financieros de la compañía</t>
  </si>
  <si>
    <t xml:space="preserve">Objetivo:</t>
  </si>
  <si>
    <t xml:space="preserve">Obtener un detalle comparativo de los saldos entre periodos, esto con la finalidad de diseñar procedimientos de auditoría sobre los saldos de las cuentas</t>
  </si>
  <si>
    <t xml:space="preserve">Identificar las principales variaciones de los saldos.</t>
  </si>
  <si>
    <t xml:space="preserve">Observaciones:</t>
  </si>
  <si>
    <t xml:space="preserve">Conclusiones (A ser completado por el Auditor a cargo del compromiso):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</si>
</sst>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0.00\ %"/>
    <numFmt numFmtId="167" formatCode="dd/mm/yyyy"/>
    <numFmt numFmtId="168" formatCode="dd\-mmm\-yy"/>
    <numFmt numFmtId="169" formatCode="_ * #,##0.00_ ;_ * \-#,##0.00_ ;_ * \-??_ ;_ @_ "/>
    <numFmt numFmtId="170" formatCode="_ * #,##0_ ;_ * \-#,##0_ ;_ * \-??_ ;_ @_ "/>
    <numFmt numFmtId="171" formatCode="_ \$* #,##0.00_ ;_ \$* \-#,##0.00_ ;_ \$* \-??_ ;_ @_ "/>
    <numFmt numFmtId="172" formatCode="#,##0\ ;\(#,##0\);\-#\ ;@\ "/>
    <numFmt numFmtId="173" formatCode="#,##0\ ;\(#,##0\)"/>
  </numFmts>
  <fonts count="2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CC0000"/>
      <name val="Arial"/>
      <family val="2"/>
      <charset val="1"/>
    </font>
    <font>
      <sz val="11"/>
      <color rgb="FF9C0006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u val="single"/>
      <sz val="10"/>
      <color rgb="FF0000EE"/>
      <name val="Arial"/>
      <family val="2"/>
      <charset val="1"/>
    </font>
    <font>
      <sz val="10"/>
      <color rgb="FF333333"/>
      <name val="Arial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6"/>
      <color rgb="FFFF0000"/>
      <name val="Arial"/>
      <family val="2"/>
      <charset val="1"/>
    </font>
    <font>
      <b val="true"/>
      <u val="single"/>
      <sz val="10"/>
      <color rgb="FF00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000000"/>
      <name val="Arial1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FFC7CE"/>
      </patternFill>
    </fill>
    <fill>
      <patternFill patternType="solid">
        <fgColor rgb="FFFFC7CE"/>
        <bgColor rgb="FFFFCCCC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thin"/>
      <right/>
      <top style="thin"/>
      <bottom style="double"/>
      <diagonal/>
    </border>
    <border diagonalUp="false" diagonalDown="false">
      <left style="thin"/>
      <right style="thin"/>
      <top/>
      <bottom style="double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 style="double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 style="hair"/>
      <top style="thin"/>
      <bottom/>
      <diagonal/>
    </border>
    <border diagonalUp="false" diagonalDown="false">
      <left/>
      <right style="hair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16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1" fontId="16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1" applyFont="true" applyBorder="tru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7" fillId="1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7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1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1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6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7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8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4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20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9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0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1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1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1" borderId="6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1" borderId="7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1" borderId="8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17" fillId="10" borderId="6" xfId="15" applyFont="true" applyBorder="true" applyAlignment="true" applyProtection="true">
      <alignment horizontal="right" vertical="top" textRotation="0" wrapText="false" indent="0" shrinkToFit="false"/>
      <protection locked="false" hidden="false"/>
    </xf>
    <xf numFmtId="172" fontId="17" fillId="1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2" fontId="17" fillId="1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7" fillId="1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7" fillId="10" borderId="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7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17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9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5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5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5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5" fillId="0" borderId="1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3" fontId="20" fillId="0" borderId="1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5" fillId="0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19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1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10" borderId="8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7" fillId="0" borderId="1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7" fillId="0" borderId="17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17" fillId="0" borderId="18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1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cf1" xfId="25"/>
    <cellStyle name="Error 9" xfId="26"/>
    <cellStyle name="Footnote 11" xfId="27"/>
    <cellStyle name="Good 12" xfId="28"/>
    <cellStyle name="Heading (user) 13" xfId="29"/>
    <cellStyle name="Heading 1 14" xfId="30"/>
    <cellStyle name="Heading 2 15" xfId="31"/>
    <cellStyle name="Hyperlink 16" xfId="32"/>
    <cellStyle name="Note 17" xfId="33"/>
    <cellStyle name="Status 18" xfId="34"/>
    <cellStyle name="Text 19" xfId="35"/>
    <cellStyle name="Warning 20" xfId="36"/>
  </cellStyle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9C0006"/>
      <rgbColor rgb="FF0066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8"/>
  <sheetViews>
    <sheetView showFormulas="false" showGridLines="false" showRowColHeaders="true" showZeros="true" rightToLeft="false" tabSelected="true" showOutlineSymbols="true" defaultGridColor="true" view="normal" topLeftCell="G7" colorId="64" zoomScale="100" zoomScaleNormal="100" zoomScalePageLayoutView="100" workbookViewId="0">
      <selection pane="topLeft" activeCell="I23" activeCellId="0" sqref="I23"/>
    </sheetView>
  </sheetViews>
  <sheetFormatPr defaultColWidth="10.4921875" defaultRowHeight="13.8" zeroHeight="false" outlineLevelRow="0" outlineLevelCol="0"/>
  <cols>
    <col collapsed="false" customWidth="true" hidden="false" outlineLevel="0" max="1" min="1" style="1" width="11.13"/>
    <col collapsed="false" customWidth="true" hidden="false" outlineLevel="0" max="2" min="2" style="1" width="28.88"/>
    <col collapsed="false" customWidth="true" hidden="false" outlineLevel="0" max="3" min="3" style="1" width="9.5"/>
    <col collapsed="false" customWidth="true" hidden="true" outlineLevel="0" max="4" min="4" style="1" width="10"/>
    <col collapsed="false" customWidth="true" hidden="false" outlineLevel="0" max="8" min="5" style="1" width="10"/>
    <col collapsed="false" customWidth="true" hidden="false" outlineLevel="0" max="10" min="9" style="1" width="11.13"/>
    <col collapsed="false" customWidth="true" hidden="false" outlineLevel="0" max="11" min="11" style="1" width="32.3"/>
    <col collapsed="false" customWidth="true" hidden="false" outlineLevel="0" max="12" min="12" style="1" width="12.25"/>
    <col collapsed="false" customWidth="true" hidden="false" outlineLevel="0" max="13" min="13" style="1" width="10.27"/>
    <col collapsed="false" customWidth="false" hidden="false" outlineLevel="0" max="1020" min="14" style="1" width="10.5"/>
  </cols>
  <sheetData>
    <row r="1" s="6" customFormat="true" ht="19.7" hidden="false" customHeight="false" outlineLevel="0" collapsed="false">
      <c r="A1" s="2" t="s">
        <v>0</v>
      </c>
      <c r="B1" s="3" t="s">
        <v>1</v>
      </c>
      <c r="C1" s="3"/>
      <c r="D1" s="3"/>
      <c r="E1" s="3"/>
      <c r="F1" s="3"/>
      <c r="G1" s="3"/>
      <c r="H1" s="3"/>
      <c r="I1" s="3"/>
      <c r="J1" s="3"/>
      <c r="K1" s="4" t="s">
        <v>2</v>
      </c>
      <c r="L1" s="5" t="n">
        <v>6101</v>
      </c>
      <c r="M1" s="5"/>
      <c r="AMG1" s="0"/>
      <c r="AMH1" s="0"/>
      <c r="AMI1" s="0"/>
      <c r="AMJ1" s="0"/>
    </row>
    <row r="2" s="6" customFormat="true" ht="13.8" hidden="false" customHeight="false" outlineLevel="0" collapsed="false">
      <c r="A2" s="2" t="s">
        <v>3</v>
      </c>
      <c r="B2" s="3" t="s">
        <v>4</v>
      </c>
      <c r="C2" s="3"/>
      <c r="D2" s="3"/>
      <c r="E2" s="3"/>
      <c r="F2" s="3"/>
      <c r="G2" s="3"/>
      <c r="H2" s="3"/>
      <c r="I2" s="3"/>
      <c r="J2" s="3"/>
      <c r="K2" s="4" t="s">
        <v>5</v>
      </c>
      <c r="L2" s="7" t="s">
        <v>6</v>
      </c>
      <c r="M2" s="7"/>
      <c r="AMG2" s="0"/>
      <c r="AMH2" s="0"/>
      <c r="AMI2" s="0"/>
      <c r="AMJ2" s="0"/>
    </row>
    <row r="3" s="6" customFormat="true" ht="13.8" hidden="false" customHeight="false" outlineLevel="0" collapsed="false">
      <c r="A3" s="2" t="s">
        <v>7</v>
      </c>
      <c r="B3" s="3" t="s">
        <v>8</v>
      </c>
      <c r="C3" s="3"/>
      <c r="D3" s="3"/>
      <c r="E3" s="3"/>
      <c r="F3" s="3"/>
      <c r="G3" s="3"/>
      <c r="H3" s="3"/>
      <c r="I3" s="3"/>
      <c r="J3" s="3"/>
      <c r="K3" s="4" t="s">
        <v>9</v>
      </c>
      <c r="L3" s="8" t="n">
        <v>44134</v>
      </c>
      <c r="M3" s="8"/>
      <c r="AMG3" s="0"/>
      <c r="AMH3" s="0"/>
      <c r="AMI3" s="0"/>
      <c r="AMJ3" s="0"/>
    </row>
    <row r="4" s="6" customFormat="true" ht="13.8" hidden="false" customHeight="false" outlineLevel="0" collapsed="false">
      <c r="A4" s="2" t="s">
        <v>10</v>
      </c>
      <c r="B4" s="3" t="s">
        <v>11</v>
      </c>
      <c r="C4" s="3"/>
      <c r="D4" s="3"/>
      <c r="E4" s="3"/>
      <c r="F4" s="3"/>
      <c r="G4" s="3"/>
      <c r="H4" s="3"/>
      <c r="I4" s="3"/>
      <c r="J4" s="3"/>
      <c r="K4" s="4" t="s">
        <v>12</v>
      </c>
      <c r="L4" s="7" t="s">
        <v>13</v>
      </c>
      <c r="M4" s="7"/>
      <c r="AMG4" s="0"/>
      <c r="AMH4" s="0"/>
      <c r="AMI4" s="0"/>
      <c r="AMJ4" s="0"/>
    </row>
    <row r="5" s="6" customFormat="true" ht="13.8" hidden="false" customHeight="false" outlineLevel="0" collapsed="false">
      <c r="A5" s="2" t="s">
        <v>14</v>
      </c>
      <c r="B5" s="3" t="s">
        <v>15</v>
      </c>
      <c r="C5" s="3"/>
      <c r="D5" s="3"/>
      <c r="E5" s="3"/>
      <c r="F5" s="3"/>
      <c r="G5" s="3"/>
      <c r="H5" s="3"/>
      <c r="I5" s="3"/>
      <c r="J5" s="3"/>
      <c r="K5" s="4" t="s">
        <v>9</v>
      </c>
      <c r="L5" s="9"/>
      <c r="M5" s="9"/>
      <c r="AMG5" s="0"/>
      <c r="AMH5" s="0"/>
      <c r="AMI5" s="0"/>
      <c r="AMJ5" s="0"/>
    </row>
    <row r="7" s="14" customFormat="true" ht="39.75" hidden="false" customHeight="true" outlineLevel="0" collapsed="false">
      <c r="A7" s="10" t="s">
        <v>16</v>
      </c>
      <c r="B7" s="11" t="s">
        <v>17</v>
      </c>
      <c r="C7" s="11" t="s">
        <v>18</v>
      </c>
      <c r="D7" s="12" t="s">
        <v>19</v>
      </c>
      <c r="E7" s="12" t="s">
        <v>19</v>
      </c>
      <c r="F7" s="13" t="s">
        <v>20</v>
      </c>
      <c r="G7" s="13"/>
      <c r="H7" s="13" t="s">
        <v>21</v>
      </c>
      <c r="I7" s="13" t="s">
        <v>21</v>
      </c>
      <c r="J7" s="10" t="s">
        <v>16</v>
      </c>
      <c r="K7" s="11" t="s">
        <v>17</v>
      </c>
      <c r="L7" s="12" t="s">
        <v>21</v>
      </c>
      <c r="M7" s="11" t="s">
        <v>22</v>
      </c>
      <c r="AMG7" s="0"/>
      <c r="AMH7" s="0"/>
      <c r="AMI7" s="0"/>
      <c r="AMJ7" s="0"/>
    </row>
    <row r="8" s="14" customFormat="true" ht="13.8" hidden="false" customHeight="false" outlineLevel="0" collapsed="false">
      <c r="A8" s="10"/>
      <c r="B8" s="11"/>
      <c r="C8" s="11"/>
      <c r="D8" s="15" t="n">
        <v>44073</v>
      </c>
      <c r="E8" s="15" t="n">
        <v>44135</v>
      </c>
      <c r="F8" s="15" t="s">
        <v>23</v>
      </c>
      <c r="G8" s="15" t="s">
        <v>24</v>
      </c>
      <c r="H8" s="16" t="n">
        <v>44196</v>
      </c>
      <c r="I8" s="16" t="s">
        <v>25</v>
      </c>
      <c r="J8" s="10"/>
      <c r="K8" s="11"/>
      <c r="L8" s="15" t="n">
        <v>43830</v>
      </c>
      <c r="M8" s="11" t="s">
        <v>26</v>
      </c>
      <c r="AMG8" s="0"/>
      <c r="AMH8" s="0"/>
      <c r="AMI8" s="0"/>
      <c r="AMJ8" s="0"/>
    </row>
    <row r="9" s="6" customFormat="true" ht="13.8" hidden="false" customHeight="false" outlineLevel="0" collapsed="false">
      <c r="A9" s="17"/>
      <c r="B9" s="18"/>
      <c r="C9" s="19"/>
      <c r="D9" s="20"/>
      <c r="E9" s="19"/>
      <c r="F9" s="21"/>
      <c r="G9" s="22"/>
      <c r="H9" s="23"/>
      <c r="I9" s="23"/>
      <c r="J9" s="24"/>
      <c r="K9" s="25"/>
      <c r="L9" s="26"/>
      <c r="M9" s="27"/>
      <c r="AMG9" s="0"/>
      <c r="AMH9" s="0"/>
      <c r="AMI9" s="0"/>
      <c r="AMJ9" s="0"/>
    </row>
    <row r="10" s="6" customFormat="true" ht="13.8" hidden="false" customHeight="false" outlineLevel="0" collapsed="false">
      <c r="A10" s="28"/>
      <c r="B10" s="29" t="s">
        <v>27</v>
      </c>
      <c r="C10" s="19"/>
      <c r="D10" s="19"/>
      <c r="E10" s="19"/>
      <c r="F10" s="30"/>
      <c r="G10" s="31"/>
      <c r="H10" s="32"/>
      <c r="I10" s="32"/>
      <c r="J10" s="33"/>
      <c r="K10" s="29" t="s">
        <v>27</v>
      </c>
      <c r="L10" s="19"/>
      <c r="M10" s="27"/>
      <c r="AMG10" s="0"/>
      <c r="AMH10" s="0"/>
      <c r="AMI10" s="0"/>
      <c r="AMJ10" s="0"/>
    </row>
    <row r="11" s="6" customFormat="true" ht="13.8" hidden="false" customHeight="false" outlineLevel="0" collapsed="false">
      <c r="A11" s="34" t="s">
        <v>28</v>
      </c>
      <c r="B11" s="35" t="s">
        <v>29</v>
      </c>
      <c r="C11" s="19"/>
      <c r="D11" s="19" t="n">
        <v>17936</v>
      </c>
      <c r="E11" s="19" t="n">
        <v>3015.06</v>
      </c>
      <c r="F11" s="30" t="n">
        <v>169367.46</v>
      </c>
      <c r="G11" s="31" t="n">
        <v>181436.47</v>
      </c>
      <c r="H11" s="32" t="n">
        <f aca="false">E11-F11+G11</f>
        <v>15084.07</v>
      </c>
      <c r="I11" s="32" t="n">
        <v>15084.07</v>
      </c>
      <c r="J11" s="33" t="s">
        <v>28</v>
      </c>
      <c r="K11" s="36" t="s">
        <v>29</v>
      </c>
      <c r="L11" s="19" t="n">
        <v>13346</v>
      </c>
      <c r="M11" s="27" t="n">
        <f aca="false">H11-L11</f>
        <v>1738.07000000001</v>
      </c>
      <c r="AMG11" s="0"/>
      <c r="AMH11" s="0"/>
      <c r="AMI11" s="0"/>
      <c r="AMJ11" s="0"/>
    </row>
    <row r="12" s="6" customFormat="true" ht="13.8" hidden="false" customHeight="false" outlineLevel="0" collapsed="false">
      <c r="A12" s="37" t="s">
        <v>30</v>
      </c>
      <c r="B12" s="35" t="s">
        <v>31</v>
      </c>
      <c r="C12" s="19"/>
      <c r="D12" s="19" t="n">
        <v>21895</v>
      </c>
      <c r="E12" s="38" t="n">
        <v>21895</v>
      </c>
      <c r="F12" s="39" t="n">
        <v>0</v>
      </c>
      <c r="G12" s="40" t="n">
        <v>0</v>
      </c>
      <c r="H12" s="38" t="n">
        <f aca="false">E12-F12+G12</f>
        <v>21895</v>
      </c>
      <c r="I12" s="38" t="n">
        <v>0</v>
      </c>
      <c r="J12" s="37" t="s">
        <v>30</v>
      </c>
      <c r="K12" s="35" t="s">
        <v>31</v>
      </c>
      <c r="L12" s="41" t="n">
        <v>0</v>
      </c>
      <c r="M12" s="27" t="n">
        <f aca="false">H12-L12</f>
        <v>21895</v>
      </c>
      <c r="O12" s="6" t="s">
        <v>32</v>
      </c>
      <c r="AMG12" s="0"/>
      <c r="AMH12" s="0"/>
      <c r="AMI12" s="0"/>
      <c r="AMJ12" s="0"/>
    </row>
    <row r="13" s="6" customFormat="true" ht="13.8" hidden="false" customHeight="false" outlineLevel="0" collapsed="false">
      <c r="A13" s="34" t="s">
        <v>33</v>
      </c>
      <c r="B13" s="35" t="s">
        <v>34</v>
      </c>
      <c r="C13" s="19"/>
      <c r="D13" s="19" t="n">
        <v>17</v>
      </c>
      <c r="E13" s="19" t="n">
        <v>20.57</v>
      </c>
      <c r="F13" s="30" t="n">
        <v>808.35</v>
      </c>
      <c r="G13" s="31" t="n">
        <v>787.78</v>
      </c>
      <c r="H13" s="32" t="n">
        <f aca="false">E13-F13+G13</f>
        <v>0</v>
      </c>
      <c r="I13" s="32" t="n">
        <v>0</v>
      </c>
      <c r="J13" s="42" t="s">
        <v>33</v>
      </c>
      <c r="K13" s="43" t="s">
        <v>34</v>
      </c>
      <c r="L13" s="41" t="n">
        <v>0</v>
      </c>
      <c r="M13" s="27" t="n">
        <f aca="false">H13-L13</f>
        <v>0</v>
      </c>
      <c r="AMG13" s="0"/>
      <c r="AMH13" s="0"/>
      <c r="AMI13" s="0"/>
      <c r="AMJ13" s="0"/>
    </row>
    <row r="14" s="44" customFormat="true" ht="13.8" hidden="false" customHeight="false" outlineLevel="0" collapsed="false">
      <c r="A14" s="35"/>
      <c r="B14" s="35"/>
      <c r="C14" s="19"/>
      <c r="D14" s="19" t="n">
        <v>0</v>
      </c>
      <c r="E14" s="19"/>
      <c r="F14" s="30" t="n">
        <v>0</v>
      </c>
      <c r="G14" s="31" t="n">
        <v>0</v>
      </c>
      <c r="H14" s="32" t="n">
        <f aca="false">E14-F14+G14</f>
        <v>0</v>
      </c>
      <c r="I14" s="32" t="n">
        <v>0</v>
      </c>
      <c r="J14" s="35"/>
      <c r="K14" s="35"/>
      <c r="L14" s="19" t="n">
        <v>0</v>
      </c>
      <c r="M14" s="27" t="n">
        <f aca="false">H14-L14</f>
        <v>0</v>
      </c>
      <c r="AMG14" s="0"/>
      <c r="AMH14" s="0"/>
      <c r="AMI14" s="0"/>
      <c r="AMJ14" s="0"/>
    </row>
    <row r="15" s="6" customFormat="true" ht="13.8" hidden="false" customHeight="false" outlineLevel="0" collapsed="false">
      <c r="A15" s="45"/>
      <c r="B15" s="29" t="s">
        <v>35</v>
      </c>
      <c r="C15" s="19"/>
      <c r="D15" s="46" t="n">
        <v>0</v>
      </c>
      <c r="E15" s="30"/>
      <c r="F15" s="30" t="n">
        <v>0</v>
      </c>
      <c r="G15" s="31" t="n">
        <v>0</v>
      </c>
      <c r="H15" s="32" t="n">
        <f aca="false">E15-F15+G15</f>
        <v>0</v>
      </c>
      <c r="I15" s="32" t="n">
        <v>0</v>
      </c>
      <c r="J15" s="47"/>
      <c r="K15" s="29" t="s">
        <v>35</v>
      </c>
      <c r="L15" s="46" t="n">
        <v>0</v>
      </c>
      <c r="M15" s="27" t="n">
        <f aca="false">H15-L15</f>
        <v>0</v>
      </c>
      <c r="AMG15" s="0"/>
      <c r="AMH15" s="0"/>
      <c r="AMI15" s="0"/>
      <c r="AMJ15" s="0"/>
    </row>
    <row r="16" s="6" customFormat="true" ht="13.8" hidden="false" customHeight="false" outlineLevel="0" collapsed="false">
      <c r="A16" s="45" t="s">
        <v>36</v>
      </c>
      <c r="B16" s="45" t="s">
        <v>37</v>
      </c>
      <c r="C16" s="19"/>
      <c r="D16" s="46" t="n">
        <v>895</v>
      </c>
      <c r="E16" s="30" t="n">
        <v>203.1</v>
      </c>
      <c r="F16" s="30" t="n">
        <v>2749.94</v>
      </c>
      <c r="G16" s="31" t="n">
        <v>4359.46</v>
      </c>
      <c r="H16" s="32" t="n">
        <f aca="false">E16-F16+G16</f>
        <v>1812.62</v>
      </c>
      <c r="I16" s="32" t="n">
        <v>1812.62</v>
      </c>
      <c r="J16" s="47" t="s">
        <v>36</v>
      </c>
      <c r="K16" s="48" t="s">
        <v>38</v>
      </c>
      <c r="L16" s="19" t="n">
        <v>1134</v>
      </c>
      <c r="M16" s="27" t="n">
        <f aca="false">H16-L16</f>
        <v>678.62</v>
      </c>
      <c r="AMG16" s="0"/>
      <c r="AMH16" s="0"/>
      <c r="AMI16" s="0"/>
      <c r="AMJ16" s="0"/>
    </row>
    <row r="17" s="44" customFormat="true" ht="13.8" hidden="false" customHeight="false" outlineLevel="0" collapsed="false">
      <c r="A17" s="35" t="s">
        <v>39</v>
      </c>
      <c r="B17" s="35" t="s">
        <v>40</v>
      </c>
      <c r="C17" s="19"/>
      <c r="D17" s="30" t="n">
        <v>0</v>
      </c>
      <c r="E17" s="30" t="n">
        <v>3885.94</v>
      </c>
      <c r="F17" s="30" t="n">
        <v>208.5</v>
      </c>
      <c r="G17" s="31" t="n">
        <v>3878.84</v>
      </c>
      <c r="H17" s="32" t="n">
        <f aca="false">E17-F17+G17</f>
        <v>7556.28</v>
      </c>
      <c r="I17" s="32" t="n">
        <v>7556.28</v>
      </c>
      <c r="J17" s="47" t="s">
        <v>39</v>
      </c>
      <c r="K17" s="47" t="s">
        <v>40</v>
      </c>
      <c r="L17" s="19" t="n">
        <v>2070</v>
      </c>
      <c r="M17" s="27" t="n">
        <f aca="false">H17-L17</f>
        <v>5486.28</v>
      </c>
      <c r="AMG17" s="0"/>
      <c r="AMH17" s="0"/>
      <c r="AMI17" s="0"/>
      <c r="AMJ17" s="0"/>
    </row>
    <row r="18" s="44" customFormat="true" ht="13.8" hidden="false" customHeight="false" outlineLevel="0" collapsed="false">
      <c r="A18" s="35"/>
      <c r="B18" s="35"/>
      <c r="C18" s="19"/>
      <c r="D18" s="30" t="n">
        <v>0</v>
      </c>
      <c r="E18" s="30"/>
      <c r="F18" s="30" t="n">
        <v>0</v>
      </c>
      <c r="G18" s="31" t="n">
        <v>0</v>
      </c>
      <c r="H18" s="32" t="n">
        <f aca="false">E18-F18+G18</f>
        <v>0</v>
      </c>
      <c r="I18" s="32" t="n">
        <v>0</v>
      </c>
      <c r="J18" s="47"/>
      <c r="K18" s="47"/>
      <c r="L18" s="19" t="n">
        <v>0</v>
      </c>
      <c r="M18" s="27" t="n">
        <f aca="false">H18-L18</f>
        <v>0</v>
      </c>
      <c r="AMG18" s="0"/>
      <c r="AMH18" s="0"/>
      <c r="AMI18" s="0"/>
      <c r="AMJ18" s="0"/>
    </row>
    <row r="19" s="44" customFormat="true" ht="13.8" hidden="false" customHeight="false" outlineLevel="0" collapsed="false">
      <c r="A19" s="35"/>
      <c r="B19" s="29" t="s">
        <v>41</v>
      </c>
      <c r="C19" s="19"/>
      <c r="D19" s="46" t="n">
        <v>0</v>
      </c>
      <c r="E19" s="30"/>
      <c r="F19" s="30" t="n">
        <v>0</v>
      </c>
      <c r="G19" s="31" t="n">
        <v>0</v>
      </c>
      <c r="H19" s="32" t="n">
        <f aca="false">E19-F19+G19</f>
        <v>0</v>
      </c>
      <c r="I19" s="32" t="n">
        <v>0</v>
      </c>
      <c r="J19" s="47"/>
      <c r="K19" s="29" t="s">
        <v>41</v>
      </c>
      <c r="L19" s="19" t="n">
        <v>0</v>
      </c>
      <c r="M19" s="27" t="n">
        <f aca="false">H19-L19</f>
        <v>0</v>
      </c>
      <c r="AMG19" s="0"/>
      <c r="AMH19" s="0"/>
      <c r="AMI19" s="0"/>
      <c r="AMJ19" s="0"/>
    </row>
    <row r="20" s="44" customFormat="true" ht="13.8" hidden="false" customHeight="false" outlineLevel="0" collapsed="false">
      <c r="A20" s="35" t="s">
        <v>42</v>
      </c>
      <c r="B20" s="35" t="s">
        <v>43</v>
      </c>
      <c r="C20" s="19"/>
      <c r="D20" s="30" t="n">
        <v>788</v>
      </c>
      <c r="E20" s="30" t="n">
        <v>787.78</v>
      </c>
      <c r="F20" s="30" t="n">
        <v>787.78</v>
      </c>
      <c r="G20" s="31" t="n">
        <v>0</v>
      </c>
      <c r="H20" s="32" t="n">
        <f aca="false">E20-F20+G20</f>
        <v>0</v>
      </c>
      <c r="I20" s="32" t="n">
        <v>0</v>
      </c>
      <c r="J20" s="47" t="s">
        <v>42</v>
      </c>
      <c r="K20" s="47" t="s">
        <v>43</v>
      </c>
      <c r="L20" s="19" t="n">
        <v>1105</v>
      </c>
      <c r="M20" s="27" t="n">
        <f aca="false">H20-L20</f>
        <v>-1105</v>
      </c>
      <c r="AMG20" s="0"/>
      <c r="AMH20" s="0"/>
      <c r="AMI20" s="0"/>
      <c r="AMJ20" s="0"/>
    </row>
    <row r="21" s="44" customFormat="true" ht="13.8" hidden="false" customHeight="false" outlineLevel="0" collapsed="false">
      <c r="A21" s="35"/>
      <c r="B21" s="35"/>
      <c r="C21" s="19"/>
      <c r="D21" s="30" t="n">
        <v>0</v>
      </c>
      <c r="E21" s="30"/>
      <c r="F21" s="30" t="n">
        <v>0</v>
      </c>
      <c r="G21" s="31" t="n">
        <v>0</v>
      </c>
      <c r="H21" s="32" t="n">
        <f aca="false">E21-F21+G21</f>
        <v>0</v>
      </c>
      <c r="I21" s="32" t="n">
        <v>0</v>
      </c>
      <c r="J21" s="47"/>
      <c r="K21" s="47"/>
      <c r="L21" s="19" t="n">
        <v>0</v>
      </c>
      <c r="M21" s="27" t="n">
        <f aca="false">H21-L21</f>
        <v>0</v>
      </c>
      <c r="AMG21" s="0"/>
      <c r="AMH21" s="0"/>
      <c r="AMI21" s="0"/>
      <c r="AMJ21" s="0"/>
    </row>
    <row r="22" s="44" customFormat="true" ht="13.8" hidden="false" customHeight="false" outlineLevel="0" collapsed="false">
      <c r="A22" s="35"/>
      <c r="B22" s="29" t="s">
        <v>44</v>
      </c>
      <c r="C22" s="19"/>
      <c r="D22" s="46" t="n">
        <v>0</v>
      </c>
      <c r="E22" s="30"/>
      <c r="F22" s="30" t="n">
        <v>0</v>
      </c>
      <c r="G22" s="31" t="n">
        <v>0</v>
      </c>
      <c r="H22" s="32" t="n">
        <f aca="false">E22-F22+G22</f>
        <v>0</v>
      </c>
      <c r="I22" s="32" t="n">
        <v>0</v>
      </c>
      <c r="J22" s="47"/>
      <c r="K22" s="29" t="s">
        <v>44</v>
      </c>
      <c r="L22" s="19" t="n">
        <v>0</v>
      </c>
      <c r="M22" s="27" t="n">
        <f aca="false">H22-L22</f>
        <v>0</v>
      </c>
      <c r="AMG22" s="0"/>
      <c r="AMH22" s="0"/>
      <c r="AMI22" s="0"/>
      <c r="AMJ22" s="0"/>
    </row>
    <row r="23" s="6" customFormat="true" ht="13.8" hidden="false" customHeight="false" outlineLevel="0" collapsed="false">
      <c r="A23" s="35" t="s">
        <v>45</v>
      </c>
      <c r="B23" s="35" t="s">
        <v>46</v>
      </c>
      <c r="C23" s="19"/>
      <c r="D23" s="19" t="n">
        <v>899</v>
      </c>
      <c r="E23" s="19" t="n">
        <v>898.94</v>
      </c>
      <c r="F23" s="30" t="n">
        <v>0.02</v>
      </c>
      <c r="G23" s="31" t="n">
        <v>822.47</v>
      </c>
      <c r="H23" s="32" t="n">
        <f aca="false">E23-F23+G23</f>
        <v>1721.39</v>
      </c>
      <c r="I23" s="32" t="n">
        <v>1721.39</v>
      </c>
      <c r="J23" s="33" t="s">
        <v>45</v>
      </c>
      <c r="K23" s="33" t="s">
        <v>46</v>
      </c>
      <c r="L23" s="19" t="n">
        <v>0</v>
      </c>
      <c r="M23" s="27" t="n">
        <f aca="false">H23-L23</f>
        <v>1721.39</v>
      </c>
      <c r="AMG23" s="0"/>
      <c r="AMH23" s="0"/>
      <c r="AMI23" s="0"/>
      <c r="AMJ23" s="0"/>
    </row>
    <row r="24" s="6" customFormat="true" ht="13.8" hidden="false" customHeight="false" outlineLevel="0" collapsed="false">
      <c r="A24" s="35"/>
      <c r="B24" s="35"/>
      <c r="C24" s="19"/>
      <c r="D24" s="19" t="n">
        <v>0</v>
      </c>
      <c r="E24" s="19"/>
      <c r="F24" s="30" t="n">
        <v>0</v>
      </c>
      <c r="G24" s="31" t="n">
        <v>0</v>
      </c>
      <c r="H24" s="32" t="n">
        <v>0</v>
      </c>
      <c r="I24" s="32" t="n">
        <v>0</v>
      </c>
      <c r="J24" s="42" t="s">
        <v>47</v>
      </c>
      <c r="K24" s="43" t="s">
        <v>48</v>
      </c>
      <c r="L24" s="19" t="n">
        <v>0</v>
      </c>
      <c r="M24" s="27" t="n">
        <f aca="false">H24-L24</f>
        <v>0</v>
      </c>
      <c r="AMG24" s="0"/>
      <c r="AMH24" s="0"/>
      <c r="AMI24" s="0"/>
      <c r="AMJ24" s="0"/>
    </row>
    <row r="25" s="6" customFormat="true" ht="13.8" hidden="false" customHeight="false" outlineLevel="0" collapsed="false">
      <c r="A25" s="49"/>
      <c r="B25" s="50"/>
      <c r="C25" s="19"/>
      <c r="D25" s="32" t="n">
        <v>0</v>
      </c>
      <c r="E25" s="19"/>
      <c r="F25" s="30" t="n">
        <v>0</v>
      </c>
      <c r="G25" s="31" t="n">
        <v>0</v>
      </c>
      <c r="H25" s="51"/>
      <c r="I25" s="51"/>
      <c r="J25" s="52"/>
      <c r="K25" s="53"/>
      <c r="L25" s="32" t="n">
        <v>0</v>
      </c>
      <c r="M25" s="27" t="n">
        <f aca="false">H25-L25</f>
        <v>0</v>
      </c>
      <c r="AMG25" s="0"/>
      <c r="AMH25" s="0"/>
      <c r="AMI25" s="0"/>
      <c r="AMJ25" s="0"/>
    </row>
    <row r="26" s="59" customFormat="true" ht="18.75" hidden="false" customHeight="true" outlineLevel="0" collapsed="false">
      <c r="A26" s="54"/>
      <c r="B26" s="55" t="s">
        <v>49</v>
      </c>
      <c r="C26" s="55"/>
      <c r="D26" s="56" t="n">
        <f aca="false">SUM(D9:D24)</f>
        <v>42430</v>
      </c>
      <c r="E26" s="56" t="n">
        <f aca="false">SUM(E9:E24)</f>
        <v>30706.39</v>
      </c>
      <c r="F26" s="56" t="n">
        <f aca="false">SUM(F9:F24)</f>
        <v>173922.05</v>
      </c>
      <c r="G26" s="56" t="n">
        <f aca="false">SUM(G9:G24)</f>
        <v>191285.02</v>
      </c>
      <c r="H26" s="57" t="n">
        <f aca="false">SUM(H9:H24)</f>
        <v>48069.36</v>
      </c>
      <c r="I26" s="57" t="n">
        <f aca="false">SUM(I9:I24)</f>
        <v>26174.36</v>
      </c>
      <c r="J26" s="54"/>
      <c r="K26" s="54"/>
      <c r="L26" s="56" t="n">
        <f aca="false">SUM(L9:L24)</f>
        <v>17655</v>
      </c>
      <c r="M26" s="58" t="n">
        <f aca="false">SUM(M9:M24)</f>
        <v>30414.36</v>
      </c>
      <c r="AMG26" s="0"/>
      <c r="AMH26" s="0"/>
      <c r="AMI26" s="0"/>
      <c r="AMJ26" s="0"/>
    </row>
    <row r="28" customFormat="false" ht="13.8" hidden="false" customHeight="false" outlineLevel="0" collapsed="false">
      <c r="B28" s="60"/>
      <c r="C28" s="60"/>
      <c r="D28" s="61" t="s">
        <v>50</v>
      </c>
      <c r="E28" s="61" t="s">
        <v>50</v>
      </c>
      <c r="F28" s="62" t="s">
        <v>50</v>
      </c>
    </row>
    <row r="29" customFormat="false" ht="13.8" hidden="false" customHeight="false" outlineLevel="0" collapsed="false">
      <c r="B29" s="63" t="s">
        <v>51</v>
      </c>
      <c r="C29" s="63"/>
      <c r="D29" s="64" t="n">
        <v>44073</v>
      </c>
      <c r="E29" s="64" t="n">
        <v>44196</v>
      </c>
      <c r="F29" s="64" t="n">
        <v>43830</v>
      </c>
    </row>
    <row r="30" customFormat="false" ht="13.8" hidden="false" customHeight="false" outlineLevel="0" collapsed="false">
      <c r="B30" s="65"/>
      <c r="C30" s="66"/>
      <c r="D30" s="67"/>
      <c r="E30" s="68"/>
      <c r="F30" s="69"/>
    </row>
    <row r="31" customFormat="false" ht="13.8" hidden="false" customHeight="false" outlineLevel="0" collapsed="false">
      <c r="B31" s="70" t="s">
        <v>29</v>
      </c>
      <c r="C31" s="71"/>
      <c r="D31" s="72" t="n">
        <f aca="false">SUM(D10:D14)</f>
        <v>39848</v>
      </c>
      <c r="E31" s="73" t="n">
        <f aca="false">SUM(H10:H14)</f>
        <v>36979.07</v>
      </c>
      <c r="F31" s="73" t="n">
        <f aca="false">SUM(L10:L14)</f>
        <v>13346</v>
      </c>
    </row>
    <row r="32" customFormat="false" ht="13.8" hidden="false" customHeight="false" outlineLevel="0" collapsed="false">
      <c r="B32" s="70" t="s">
        <v>35</v>
      </c>
      <c r="C32" s="66"/>
      <c r="D32" s="72" t="n">
        <f aca="false">SUM(D15:D17)</f>
        <v>895</v>
      </c>
      <c r="E32" s="73" t="n">
        <f aca="false">SUM(H16:H18)</f>
        <v>9368.9</v>
      </c>
      <c r="F32" s="73" t="n">
        <f aca="false">SUM(L16:L18)</f>
        <v>3204</v>
      </c>
    </row>
    <row r="33" customFormat="false" ht="13.8" hidden="false" customHeight="false" outlineLevel="0" collapsed="false">
      <c r="B33" s="70" t="s">
        <v>44</v>
      </c>
      <c r="C33" s="66"/>
      <c r="D33" s="72" t="n">
        <f aca="false">SUM(D19:D23)</f>
        <v>1687</v>
      </c>
      <c r="E33" s="73" t="n">
        <f aca="false">SUM(H19:H23)</f>
        <v>1721.39</v>
      </c>
      <c r="F33" s="73" t="n">
        <f aca="false">SUM(L19:L23)</f>
        <v>1105</v>
      </c>
    </row>
    <row r="34" customFormat="false" ht="13.8" hidden="false" customHeight="false" outlineLevel="0" collapsed="false">
      <c r="B34" s="74"/>
      <c r="C34" s="66"/>
      <c r="D34" s="75"/>
      <c r="E34" s="76"/>
      <c r="F34" s="76"/>
    </row>
    <row r="35" customFormat="false" ht="13.8" hidden="false" customHeight="false" outlineLevel="0" collapsed="false">
      <c r="B35" s="63" t="s">
        <v>49</v>
      </c>
      <c r="C35" s="63"/>
      <c r="D35" s="77" t="n">
        <f aca="false">+SUM(D31:D33)</f>
        <v>42430</v>
      </c>
      <c r="E35" s="77" t="n">
        <f aca="false">+SUM(E31:E33)</f>
        <v>48069.36</v>
      </c>
      <c r="F35" s="78" t="n">
        <f aca="false">+SUM(F31:F33)</f>
        <v>17655</v>
      </c>
    </row>
    <row r="37" customFormat="false" ht="13.8" hidden="false" customHeight="false" outlineLevel="0" collapsed="false">
      <c r="A37" s="79" t="s">
        <v>52</v>
      </c>
      <c r="B37" s="80"/>
      <c r="C37" s="80"/>
      <c r="D37" s="80"/>
      <c r="E37" s="80"/>
      <c r="F37" s="80"/>
      <c r="G37" s="80"/>
      <c r="H37" s="80"/>
      <c r="I37" s="80"/>
      <c r="J37" s="80"/>
      <c r="K37" s="81"/>
      <c r="L37" s="82"/>
      <c r="M37" s="82"/>
    </row>
    <row r="38" customFormat="false" ht="13.8" hidden="false" customHeight="false" outlineLevel="0" collapsed="false">
      <c r="A38" s="83" t="s">
        <v>53</v>
      </c>
      <c r="K38" s="84"/>
    </row>
    <row r="39" customFormat="false" ht="13.8" hidden="false" customHeight="false" outlineLevel="0" collapsed="false">
      <c r="A39" s="83"/>
      <c r="K39" s="84"/>
    </row>
    <row r="40" customFormat="false" ht="13.8" hidden="false" customHeight="false" outlineLevel="0" collapsed="false">
      <c r="A40" s="85" t="s">
        <v>54</v>
      </c>
      <c r="K40" s="84"/>
    </row>
    <row r="41" customFormat="false" ht="13.8" hidden="false" customHeight="false" outlineLevel="0" collapsed="false">
      <c r="A41" s="83" t="s">
        <v>55</v>
      </c>
      <c r="K41" s="84"/>
    </row>
    <row r="42" customFormat="false" ht="13.8" hidden="false" customHeight="false" outlineLevel="0" collapsed="false">
      <c r="A42" s="83" t="s">
        <v>56</v>
      </c>
      <c r="K42" s="84"/>
    </row>
    <row r="43" customFormat="false" ht="13.8" hidden="false" customHeight="false" outlineLevel="0" collapsed="false">
      <c r="A43" s="83"/>
      <c r="K43" s="84"/>
    </row>
    <row r="44" customFormat="false" ht="13.8" hidden="false" customHeight="false" outlineLevel="0" collapsed="false">
      <c r="A44" s="83"/>
      <c r="K44" s="84"/>
    </row>
    <row r="45" customFormat="false" ht="13.8" hidden="false" customHeight="false" outlineLevel="0" collapsed="false">
      <c r="A45" s="85" t="s">
        <v>57</v>
      </c>
      <c r="K45" s="84"/>
    </row>
    <row r="48" customFormat="false" ht="13.8" hidden="false" customHeight="false" outlineLevel="0" collapsed="false">
      <c r="A48" s="86" t="s">
        <v>58</v>
      </c>
    </row>
  </sheetData>
  <mergeCells count="16">
    <mergeCell ref="B1:J1"/>
    <mergeCell ref="L1:M1"/>
    <mergeCell ref="B2:J2"/>
    <mergeCell ref="L2:M2"/>
    <mergeCell ref="B3:J3"/>
    <mergeCell ref="L3:M3"/>
    <mergeCell ref="B4:J4"/>
    <mergeCell ref="L4:M4"/>
    <mergeCell ref="B5:J5"/>
    <mergeCell ref="L5:M5"/>
    <mergeCell ref="A7:A8"/>
    <mergeCell ref="B7:B8"/>
    <mergeCell ref="C7:C8"/>
    <mergeCell ref="F7:G7"/>
    <mergeCell ref="J7:J8"/>
    <mergeCell ref="K7:K8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2020-10-19T12:23:50Z</dcterms:created>
  <dc:creator>Dara_Macias</dc:creator>
  <dc:description/>
  <dc:language>es-EC</dc:language>
  <cp:lastModifiedBy/>
  <dcterms:modified xsi:type="dcterms:W3CDTF">2021-03-31T15:06:03Z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